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24226"/>
  <mc:AlternateContent xmlns:mc="http://schemas.openxmlformats.org/markup-compatibility/2006">
    <mc:Choice Requires="x15">
      <x15ac:absPath xmlns:x15ac="http://schemas.microsoft.com/office/spreadsheetml/2010/11/ac" url="https://d.docs.live.net/c0ee8d5d29f1698f/Desktop/GitHub/Bachelor_Git/TIMES-DE/SuppXLS/"/>
    </mc:Choice>
  </mc:AlternateContent>
  <xr:revisionPtr revIDLastSave="36" documentId="13_ncr:1_{684696EF-D28B-E14B-95E4-251304E34FDB}" xr6:coauthVersionLast="47" xr6:coauthVersionMax="47" xr10:uidLastSave="{F5D5F97F-81F8-4F56-AD99-3D8AF2390A19}"/>
  <bookViews>
    <workbookView xWindow="-110" yWindow="-110" windowWidth="19420" windowHeight="10420" activeTab="3" xr2:uid="{00000000-000D-0000-FFFF-FFFF00000000}"/>
  </bookViews>
  <sheets>
    <sheet name="Inflow total" sheetId="17" r:id="rId1"/>
    <sheet name="Sheet 1 (2)" sheetId="26" r:id="rId2"/>
    <sheet name="Upgrading" sheetId="19" r:id="rId3"/>
    <sheet name="Reinstall" sheetId="20" r:id="rId4"/>
    <sheet name="5.4" sheetId="24" r:id="rId5"/>
    <sheet name="Data" sheetId="18" r:id="rId6"/>
    <sheet name="Summary" sheetId="21" r:id="rId7"/>
    <sheet name="Structure" sheetId="22" r:id="rId8"/>
    <sheet name="Sheet 1" sheetId="23" r:id="rId9"/>
  </sheets>
  <externalReferences>
    <externalReference r:id="rId10"/>
    <externalReference r:id="rId11"/>
    <externalReference r:id="rId12"/>
  </externalReferences>
  <definedNames>
    <definedName name="dkkPerEUR">'[1]Centrale data'!$C$34</definedName>
    <definedName name="FID_1">[2]AGR_Fuels!$A$2</definedName>
    <definedName name="rSØK">'[1]Centrale data'!$C$32</definedName>
    <definedName name="x">[3]AGR_Fuels!$A$2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 i="17" l="1"/>
  <c r="H15" i="17"/>
  <c r="C28" i="17"/>
  <c r="D28" i="17"/>
  <c r="E28" i="17"/>
  <c r="F28" i="17"/>
  <c r="G28" i="17"/>
  <c r="H28" i="17"/>
  <c r="I28" i="17"/>
  <c r="J28" i="17"/>
  <c r="K33" i="17"/>
  <c r="K27" i="17"/>
  <c r="H14" i="17" s="1"/>
  <c r="J27" i="17"/>
  <c r="I27" i="17"/>
  <c r="H27" i="17"/>
  <c r="G27" i="17"/>
  <c r="H12" i="17" s="1"/>
  <c r="F27" i="17"/>
  <c r="E27" i="17"/>
  <c r="H11" i="17" s="1"/>
  <c r="D27" i="17"/>
  <c r="C27" i="17"/>
  <c r="AL18" i="26"/>
  <c r="H13" i="17"/>
  <c r="H10" i="17"/>
  <c r="H16" i="17" l="1"/>
  <c r="K19" i="18"/>
  <c r="K11" i="18"/>
  <c r="R45" i="18" l="1"/>
  <c r="P45" i="18"/>
  <c r="P44" i="18"/>
  <c r="Q44" i="18"/>
  <c r="R44" i="18" s="1"/>
  <c r="N19" i="20" l="1"/>
  <c r="N18" i="20"/>
  <c r="N17" i="20"/>
  <c r="O14" i="20"/>
  <c r="O13" i="20"/>
  <c r="O12" i="20"/>
  <c r="O11" i="20"/>
  <c r="N14" i="20"/>
  <c r="N12" i="20"/>
  <c r="N11" i="20"/>
  <c r="AN76" i="18"/>
  <c r="O16" i="20" s="1"/>
  <c r="AN75" i="18"/>
  <c r="O10" i="20" s="1"/>
  <c r="AN74" i="18"/>
  <c r="N16" i="20" s="1"/>
  <c r="AN73" i="18"/>
  <c r="N10" i="20" s="1"/>
  <c r="AP76" i="18"/>
  <c r="O18" i="20" s="1"/>
  <c r="AQ76" i="18"/>
  <c r="O19" i="20" s="1"/>
  <c r="AR76" i="18"/>
  <c r="O20" i="20" s="1"/>
  <c r="AO76" i="18"/>
  <c r="O17" i="20" s="1"/>
  <c r="AP75" i="18"/>
  <c r="AQ75" i="18"/>
  <c r="AR75" i="18"/>
  <c r="AO75" i="18"/>
  <c r="AP74" i="18"/>
  <c r="AQ74" i="18"/>
  <c r="AR74" i="18"/>
  <c r="N20" i="20" s="1"/>
  <c r="AO74" i="18"/>
  <c r="AP73" i="18"/>
  <c r="AQ73" i="18"/>
  <c r="N13" i="20" s="1"/>
  <c r="AR73" i="18"/>
  <c r="AO73" i="18"/>
  <c r="AJ64" i="18" l="1"/>
  <c r="AJ63" i="18"/>
  <c r="AJ61" i="18"/>
  <c r="AJ60" i="18"/>
  <c r="K23" i="18" l="1"/>
  <c r="K25" i="18"/>
  <c r="K26" i="18"/>
  <c r="K22" i="18"/>
  <c r="K27" i="18" s="1"/>
  <c r="K15" i="18"/>
  <c r="K17" i="18"/>
  <c r="K18" i="18"/>
  <c r="K14" i="18"/>
  <c r="K10" i="18"/>
  <c r="K9" i="18"/>
  <c r="K7" i="18"/>
  <c r="K6" i="18"/>
  <c r="G53" i="18" l="1"/>
  <c r="K53" i="18" s="1"/>
  <c r="N45" i="18"/>
  <c r="K45" i="18"/>
  <c r="L45" i="18" s="1"/>
  <c r="J45" i="18"/>
  <c r="G45" i="18"/>
  <c r="H45" i="18" s="1"/>
  <c r="F45" i="18"/>
  <c r="C45" i="18"/>
  <c r="D45" i="18" s="1"/>
  <c r="N44" i="18"/>
  <c r="L44" i="18"/>
  <c r="J44" i="18"/>
  <c r="H44" i="18"/>
  <c r="F44" i="18"/>
  <c r="D44" i="18"/>
  <c r="H53" i="18" l="1"/>
  <c r="L53" i="18"/>
  <c r="C52" i="18"/>
  <c r="D52" i="18" s="1"/>
  <c r="O53" i="18"/>
  <c r="P53" i="18" s="1"/>
  <c r="G52" i="18"/>
  <c r="K52" i="18" s="1"/>
  <c r="L52" i="18" s="1"/>
  <c r="O52" i="18"/>
  <c r="P52" i="18" s="1"/>
  <c r="C53" i="18"/>
  <c r="D53" i="18" s="1"/>
  <c r="AI10" i="18"/>
  <c r="U34" i="18" s="1"/>
  <c r="AN6" i="18"/>
  <c r="AI11" i="18" s="1"/>
  <c r="U35" i="18" s="1"/>
  <c r="H52" i="18" l="1"/>
  <c r="L26" i="18"/>
  <c r="L25" i="18"/>
  <c r="L23" i="18"/>
  <c r="L22" i="18"/>
  <c r="L18" i="18"/>
  <c r="L17" i="18"/>
  <c r="L15" i="18"/>
  <c r="L14" i="18"/>
  <c r="L10" i="18"/>
  <c r="X40" i="18" s="1"/>
  <c r="L9" i="18"/>
  <c r="W40" i="18" s="1"/>
  <c r="L7" i="18"/>
  <c r="X39" i="18" s="1"/>
  <c r="L6" i="18"/>
  <c r="W39" i="18" s="1"/>
  <c r="X35" i="18" l="1"/>
  <c r="W35" i="18"/>
  <c r="W34" i="18"/>
  <c r="X34"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Q10" authorId="0" shapeId="0" xr:uid="{00000000-0006-0000-0300-000001000000}">
      <text>
        <r>
          <rPr>
            <b/>
            <sz val="9"/>
            <color rgb="FF000000"/>
            <rFont val="Tahoma"/>
            <family val="2"/>
          </rPr>
          <t>Author:</t>
        </r>
        <r>
          <rPr>
            <sz val="9"/>
            <color rgb="FF000000"/>
            <rFont val="Tahoma"/>
            <family val="2"/>
          </rPr>
          <t xml:space="preserve">
It includes production from pumped and storage plants (IEA website)</t>
        </r>
      </text>
    </comment>
    <comment ref="U10" authorId="0" shapeId="0" xr:uid="{00000000-0006-0000-0300-000002000000}">
      <text>
        <r>
          <rPr>
            <b/>
            <sz val="9"/>
            <color rgb="FF000000"/>
            <rFont val="Tahoma"/>
            <family val="2"/>
          </rPr>
          <t>Author:</t>
        </r>
        <r>
          <rPr>
            <sz val="9"/>
            <color rgb="FF000000"/>
            <rFont val="Tahoma"/>
            <family val="2"/>
          </rPr>
          <t xml:space="preserve">
It includes production from pumped and storage plants (IEA website)</t>
        </r>
      </text>
    </comment>
    <comment ref="O11" authorId="0" shapeId="0" xr:uid="{00000000-0006-0000-0300-000003000000}">
      <text>
        <r>
          <rPr>
            <b/>
            <sz val="9"/>
            <color rgb="FF000000"/>
            <rFont val="Tahoma"/>
            <family val="2"/>
          </rPr>
          <t>Author:</t>
        </r>
        <r>
          <rPr>
            <sz val="9"/>
            <color rgb="FF000000"/>
            <rFont val="Tahoma"/>
            <family val="2"/>
          </rPr>
          <t xml:space="preserve">
Total hydro power produced in 2010. Cell BA17 in the Eurostat Energy Balance contained in the "CALIBRATION" Scenario</t>
        </r>
      </text>
    </comment>
    <comment ref="S11" authorId="0" shapeId="0" xr:uid="{00000000-0006-0000-0300-000004000000}">
      <text>
        <r>
          <rPr>
            <b/>
            <sz val="9"/>
            <color rgb="FF000000"/>
            <rFont val="Tahoma"/>
            <family val="2"/>
          </rPr>
          <t>Author:</t>
        </r>
        <r>
          <rPr>
            <sz val="9"/>
            <color rgb="FF000000"/>
            <rFont val="Tahoma"/>
            <family val="2"/>
          </rPr>
          <t xml:space="preserve">
Total hydro power produced in 2012. Cell BA17 in the Eurostat Energy Balance contained in the "CALIBRATION" Scenario</t>
        </r>
      </text>
    </comment>
    <comment ref="W11" authorId="0" shapeId="0" xr:uid="{00000000-0006-0000-0300-000005000000}">
      <text>
        <r>
          <rPr>
            <b/>
            <sz val="9"/>
            <color rgb="FF000000"/>
            <rFont val="Tahoma"/>
            <family val="2"/>
          </rPr>
          <t>Author:</t>
        </r>
        <r>
          <rPr>
            <sz val="9"/>
            <color rgb="FF000000"/>
            <rFont val="Tahoma"/>
            <family val="2"/>
          </rPr>
          <t xml:space="preserve">
Total hydro power produced in 2012. Cell BA17 in the Eurostat Energy Balance contained in the "CALIBRATION" Scenario</t>
        </r>
      </text>
    </comment>
    <comment ref="O12" authorId="0" shapeId="0" xr:uid="{00000000-0006-0000-0300-000006000000}">
      <text>
        <r>
          <rPr>
            <b/>
            <sz val="9"/>
            <color rgb="FF000000"/>
            <rFont val="Tahoma"/>
            <family val="2"/>
          </rPr>
          <t>Author:</t>
        </r>
        <r>
          <rPr>
            <sz val="9"/>
            <color rgb="FF000000"/>
            <rFont val="Tahoma"/>
            <family val="2"/>
          </rPr>
          <t xml:space="preserve">
Total power produced by pumped and storage plants in 2010. Cell BT118 of the Eurostat Energy Balance contained in the "CALIBRATION" Scenario</t>
        </r>
      </text>
    </comment>
    <comment ref="S12" authorId="0" shapeId="0" xr:uid="{00000000-0006-0000-0300-000007000000}">
      <text>
        <r>
          <rPr>
            <b/>
            <sz val="9"/>
            <color rgb="FF000000"/>
            <rFont val="Tahoma"/>
            <family val="2"/>
          </rPr>
          <t>Author:</t>
        </r>
        <r>
          <rPr>
            <sz val="9"/>
            <color rgb="FF000000"/>
            <rFont val="Tahoma"/>
            <family val="2"/>
          </rPr>
          <t xml:space="preserve">
Total power produced by pumped and storage plants in 2012. Cell BT118 of the Eurostat Energy Balance contained in the "CALIBRATION" Scenario</t>
        </r>
      </text>
    </comment>
    <comment ref="W12" authorId="0" shapeId="0" xr:uid="{00000000-0006-0000-0300-000008000000}">
      <text>
        <r>
          <rPr>
            <b/>
            <sz val="9"/>
            <color rgb="FF000000"/>
            <rFont val="Tahoma"/>
            <family val="2"/>
          </rPr>
          <t>Author:</t>
        </r>
        <r>
          <rPr>
            <sz val="9"/>
            <color rgb="FF000000"/>
            <rFont val="Tahoma"/>
            <family val="2"/>
          </rPr>
          <t xml:space="preserve">
Total power produced by pumped and storage plants in 2012. Cell BT118 of the Eurostat Energy Balance contained in the "CALIBRATION" Scenario</t>
        </r>
      </text>
    </comment>
    <comment ref="E45" authorId="0" shapeId="0" xr:uid="{00000000-0006-0000-0300-000009000000}">
      <text>
        <r>
          <rPr>
            <b/>
            <sz val="9"/>
            <color indexed="81"/>
            <rFont val="Tahoma"/>
            <family val="2"/>
          </rPr>
          <t>Author:</t>
        </r>
        <r>
          <rPr>
            <sz val="9"/>
            <color indexed="81"/>
            <rFont val="Tahoma"/>
            <family val="2"/>
          </rPr>
          <t xml:space="preserve">
It includes production from pumped and storage plants (IEA website)</t>
        </r>
      </text>
    </comment>
    <comment ref="I45" authorId="0" shapeId="0" xr:uid="{00000000-0006-0000-0300-00000A000000}">
      <text>
        <r>
          <rPr>
            <b/>
            <sz val="9"/>
            <color indexed="81"/>
            <rFont val="Tahoma"/>
            <family val="2"/>
          </rPr>
          <t>Author:</t>
        </r>
        <r>
          <rPr>
            <sz val="9"/>
            <color indexed="81"/>
            <rFont val="Tahoma"/>
            <family val="2"/>
          </rPr>
          <t xml:space="preserve">
It includes production from pumped and storage plants (IEA website)</t>
        </r>
      </text>
    </comment>
    <comment ref="C46" authorId="0" shapeId="0" xr:uid="{00000000-0006-0000-0300-00000B000000}">
      <text>
        <r>
          <rPr>
            <b/>
            <sz val="9"/>
            <color indexed="81"/>
            <rFont val="Tahoma"/>
            <family val="2"/>
          </rPr>
          <t>Author:</t>
        </r>
        <r>
          <rPr>
            <sz val="9"/>
            <color indexed="81"/>
            <rFont val="Tahoma"/>
            <family val="2"/>
          </rPr>
          <t xml:space="preserve">
Total hydro power produced in 2010. Cell BA17 in the Eurostat Energy Balance contained in the "CALIBRATION" Scenario</t>
        </r>
      </text>
    </comment>
    <comment ref="G46" authorId="0" shapeId="0" xr:uid="{00000000-0006-0000-0300-00000C000000}">
      <text>
        <r>
          <rPr>
            <b/>
            <sz val="9"/>
            <color indexed="81"/>
            <rFont val="Tahoma"/>
            <family val="2"/>
          </rPr>
          <t>Author:</t>
        </r>
        <r>
          <rPr>
            <sz val="9"/>
            <color indexed="81"/>
            <rFont val="Tahoma"/>
            <family val="2"/>
          </rPr>
          <t xml:space="preserve">
Total hydro power produced in 2012. Cell BA17 in the Eurostat Energy Balance contained in the "CALIBRATION" Scenario</t>
        </r>
      </text>
    </comment>
    <comment ref="K46" authorId="0" shapeId="0" xr:uid="{00000000-0006-0000-0300-00000D000000}">
      <text>
        <r>
          <rPr>
            <b/>
            <sz val="9"/>
            <color indexed="81"/>
            <rFont val="Tahoma"/>
            <family val="2"/>
          </rPr>
          <t>Author:</t>
        </r>
        <r>
          <rPr>
            <sz val="9"/>
            <color indexed="81"/>
            <rFont val="Tahoma"/>
            <family val="2"/>
          </rPr>
          <t xml:space="preserve">
Total hydro power produced in 2012. Cell BA17 in the Eurostat Energy Balance contained in the "CALIBRATION" Scenario</t>
        </r>
      </text>
    </comment>
    <comment ref="C47" authorId="0" shapeId="0" xr:uid="{00000000-0006-0000-0300-00000E000000}">
      <text>
        <r>
          <rPr>
            <b/>
            <sz val="9"/>
            <color indexed="81"/>
            <rFont val="Tahoma"/>
            <family val="2"/>
          </rPr>
          <t>Author:</t>
        </r>
        <r>
          <rPr>
            <sz val="9"/>
            <color indexed="81"/>
            <rFont val="Tahoma"/>
            <family val="2"/>
          </rPr>
          <t xml:space="preserve">
Total power produced by pumped and storage plants in 2010. Cell BT118 of the Eurostat Energy Balance contained in the "CALIBRATION" Scenario</t>
        </r>
      </text>
    </comment>
    <comment ref="G47" authorId="0" shapeId="0" xr:uid="{00000000-0006-0000-0300-00000F000000}">
      <text>
        <r>
          <rPr>
            <b/>
            <sz val="9"/>
            <color indexed="81"/>
            <rFont val="Tahoma"/>
            <family val="2"/>
          </rPr>
          <t>Author:</t>
        </r>
        <r>
          <rPr>
            <sz val="9"/>
            <color indexed="81"/>
            <rFont val="Tahoma"/>
            <family val="2"/>
          </rPr>
          <t xml:space="preserve">
Total power produced by pumped and storage plants in 2012. Cell BT118 of the Eurostat Energy Balance contained in the "CALIBRATION" Scenario</t>
        </r>
      </text>
    </comment>
    <comment ref="K47" authorId="0" shapeId="0" xr:uid="{00000000-0006-0000-0300-000010000000}">
      <text>
        <r>
          <rPr>
            <b/>
            <sz val="9"/>
            <color indexed="81"/>
            <rFont val="Tahoma"/>
            <family val="2"/>
          </rPr>
          <t>Author:</t>
        </r>
        <r>
          <rPr>
            <sz val="9"/>
            <color indexed="81"/>
            <rFont val="Tahoma"/>
            <family val="2"/>
          </rPr>
          <t xml:space="preserve">
Total power produced by pumped and storage plants in 2012. Cell BT118 of the Eurostat Energy Balance contained in the "CALIBRATION" Scenario</t>
        </r>
      </text>
    </comment>
  </commentList>
</comments>
</file>

<file path=xl/sharedStrings.xml><?xml version="1.0" encoding="utf-8"?>
<sst xmlns="http://schemas.openxmlformats.org/spreadsheetml/2006/main" count="1774" uniqueCount="273">
  <si>
    <t>Year</t>
  </si>
  <si>
    <t>Pset_PN</t>
  </si>
  <si>
    <t>Pset_CI</t>
  </si>
  <si>
    <t>UC - Each Region/Period</t>
  </si>
  <si>
    <t>~UC_Sets: T_E:</t>
  </si>
  <si>
    <t>UC_N</t>
  </si>
  <si>
    <t>UC_act</t>
  </si>
  <si>
    <t>UC_Desc</t>
  </si>
  <si>
    <t>ELCHYD</t>
  </si>
  <si>
    <t>ERHYDELCDAM1N</t>
  </si>
  <si>
    <t>ERHYDELCROR1N</t>
  </si>
  <si>
    <t>ERHYDEXPUPDAM1N</t>
  </si>
  <si>
    <t>ERHYDEXPUPROR1N</t>
  </si>
  <si>
    <t>~UC_T:UC_RHSRTS~UP</t>
  </si>
  <si>
    <t>UC_RHSRTS~UP~0</t>
  </si>
  <si>
    <t>Tot</t>
  </si>
  <si>
    <t>Source: EUROSTAT Energy Balance and IEA statistics (available in the websites and in the "CALIBRATION" Scenario)</t>
  </si>
  <si>
    <t>Eurostat</t>
  </si>
  <si>
    <t>IEA</t>
  </si>
  <si>
    <t>ktoe</t>
  </si>
  <si>
    <t>PJ</t>
  </si>
  <si>
    <t>GWh</t>
  </si>
  <si>
    <t>Electricity production</t>
  </si>
  <si>
    <t>Wind</t>
  </si>
  <si>
    <t>Hydro</t>
  </si>
  <si>
    <t>Pumped</t>
  </si>
  <si>
    <t>Assumed</t>
  </si>
  <si>
    <t>Production</t>
  </si>
  <si>
    <t>AFA</t>
  </si>
  <si>
    <t>Expected</t>
  </si>
  <si>
    <t>ERHYDDAM1E</t>
  </si>
  <si>
    <t>Renewables, power only: Hydro dam plant - Hydro</t>
  </si>
  <si>
    <t>ERHYDROR1E</t>
  </si>
  <si>
    <t>Renewables, power only: Hydro run of river - Hydro</t>
  </si>
  <si>
    <t>Total estimated from yearly production Eurostat Energy Balance</t>
  </si>
  <si>
    <t>ERHYDDAM1N</t>
  </si>
  <si>
    <t>Renewables, power only: Hydro dam plant - Hydro - New 2012</t>
  </si>
  <si>
    <t>ERHYDROR1N</t>
  </si>
  <si>
    <t>Renewables, power only: Hydro run of river - Hydro - New 2012</t>
  </si>
  <si>
    <t>ERHYDDAM2N</t>
  </si>
  <si>
    <t>Renewables, power only: Hydro dam plant - Hydro - New 2015</t>
  </si>
  <si>
    <t>ERHYDROR2N</t>
  </si>
  <si>
    <t>Renewables, power only: Hydro run of river - Hydro - New 2015</t>
  </si>
  <si>
    <t>MW</t>
  </si>
  <si>
    <t>DAM</t>
  </si>
  <si>
    <t>ROR</t>
  </si>
  <si>
    <t>PJ/year</t>
  </si>
  <si>
    <t>Upgrading and Expansion</t>
  </si>
  <si>
    <t>TIMES-NordPool</t>
  </si>
  <si>
    <t>%</t>
  </si>
  <si>
    <t>Existing and planned plants in TIMES-NO</t>
  </si>
  <si>
    <t>Statistics</t>
  </si>
  <si>
    <t>New Plants</t>
  </si>
  <si>
    <t>REINSTALLED AFTER DECOMMISSIONING</t>
  </si>
  <si>
    <t>Calculations are from hydro retiremet profile, sheet 2</t>
  </si>
  <si>
    <t>Costs, construction timem efficiency like new. DIFFERENT CONSTRIANT ON THE capacity instead that on the production. Start time 2026</t>
  </si>
  <si>
    <t>Total capacity in MW that can be installed again</t>
  </si>
  <si>
    <t>Interpolation rule</t>
  </si>
  <si>
    <t>ROR capacity to install again</t>
  </si>
  <si>
    <t>DAM capacity to install again</t>
  </si>
  <si>
    <t>from retirement profile</t>
  </si>
  <si>
    <t>UPGRADING AND EXPANSION</t>
  </si>
  <si>
    <t>Total potential is of 7.4 TWh/year</t>
  </si>
  <si>
    <t>I allocate total potential to thr 2 tecnologhies according to shares of energy generation in 2006</t>
  </si>
  <si>
    <t xml:space="preserve">According to the table 4.1 in Cost of energy production in norway, 68% of costs for DAM and 42% for RORis relative to construction. </t>
  </si>
  <si>
    <t>For this case I can descount this percentage from the total cost, considering that only machinery are substituted</t>
  </si>
  <si>
    <t>From TIMES-NordPool</t>
  </si>
  <si>
    <t>CAP2ACT</t>
  </si>
  <si>
    <t>Calculations</t>
  </si>
  <si>
    <t>UC - Sum over Region for each Period</t>
  </si>
  <si>
    <t>~UC_T</t>
  </si>
  <si>
    <t>UC_RHSTS~UP</t>
  </si>
  <si>
    <t>UC_RHSTS~UP~0</t>
  </si>
  <si>
    <t>TechName</t>
  </si>
  <si>
    <t>*TechDesc</t>
  </si>
  <si>
    <t>Region</t>
  </si>
  <si>
    <t>Comm-IN</t>
  </si>
  <si>
    <t>Comm-OUT</t>
  </si>
  <si>
    <t>EFF</t>
  </si>
  <si>
    <t>CHPR</t>
  </si>
  <si>
    <t>CHPR~UP</t>
  </si>
  <si>
    <t>CEH</t>
  </si>
  <si>
    <t>STOCK</t>
  </si>
  <si>
    <t>STOCK~2015</t>
  </si>
  <si>
    <t>STOCK~2020</t>
  </si>
  <si>
    <t>STOCK~2025</t>
  </si>
  <si>
    <t>STOCK~2030</t>
  </si>
  <si>
    <t>STOCK~2035</t>
  </si>
  <si>
    <t>STOCK~2040</t>
  </si>
  <si>
    <t>STOCK~2050</t>
  </si>
  <si>
    <t>*PlantName</t>
  </si>
  <si>
    <t>Power Region Name</t>
  </si>
  <si>
    <t>Installed Capacity</t>
  </si>
  <si>
    <t>*Unit</t>
  </si>
  <si>
    <t>ELCC</t>
  </si>
  <si>
    <t>NCAP_BND~2012~FX</t>
  </si>
  <si>
    <t>LIFE</t>
  </si>
  <si>
    <t>NCAP_BND~FX~0</t>
  </si>
  <si>
    <t>Years</t>
  </si>
  <si>
    <t>NCAP_BND~2015~FX</t>
  </si>
  <si>
    <t>STOCK~2026</t>
  </si>
  <si>
    <t>ERHYDDAM3N</t>
  </si>
  <si>
    <t>ERHYDROR3N</t>
  </si>
  <si>
    <t>Hydro dam plant dismantled and built again</t>
  </si>
  <si>
    <t>Hydro run of river plant dismantled and built again</t>
  </si>
  <si>
    <t>Maximum capacity allowed given the decommissioning profile</t>
  </si>
  <si>
    <t>UC_NCAP</t>
  </si>
  <si>
    <t xml:space="preserve">\I: Unit </t>
  </si>
  <si>
    <t>Complete energy balances [NRG_BAL_C]</t>
  </si>
  <si>
    <t>Open product page</t>
  </si>
  <si>
    <t>Open in Data Browser</t>
  </si>
  <si>
    <t xml:space="preserve">Description: </t>
  </si>
  <si>
    <t>-</t>
  </si>
  <si>
    <t xml:space="preserve">Last update of data: </t>
  </si>
  <si>
    <t>10/01/2021 23:00</t>
  </si>
  <si>
    <t xml:space="preserve">Last change of data structure: </t>
  </si>
  <si>
    <t>Institutional source(s)</t>
  </si>
  <si>
    <t>Contents</t>
  </si>
  <si>
    <t>Geopolitical entity (reporting)</t>
  </si>
  <si>
    <t>Unit of measure</t>
  </si>
  <si>
    <t>Time frequency</t>
  </si>
  <si>
    <t>Energy balance</t>
  </si>
  <si>
    <t>Sheet 1</t>
  </si>
  <si>
    <t>Norway</t>
  </si>
  <si>
    <t>Terajoule</t>
  </si>
  <si>
    <t>Annual</t>
  </si>
  <si>
    <t>Gross available energy</t>
  </si>
  <si>
    <t>Structure</t>
  </si>
  <si>
    <t>Dimension</t>
  </si>
  <si>
    <t>Position</t>
  </si>
  <si>
    <t>Label</t>
  </si>
  <si>
    <t>Standard international energy product classification (SIEC)</t>
  </si>
  <si>
    <t>Total</t>
  </si>
  <si>
    <t>Solid fossil fuels</t>
  </si>
  <si>
    <t>Anthracite</t>
  </si>
  <si>
    <t>Coking coal</t>
  </si>
  <si>
    <t>Other bituminous coal</t>
  </si>
  <si>
    <t>Sub-bituminous coal</t>
  </si>
  <si>
    <t>Lignite</t>
  </si>
  <si>
    <t>Coke oven coke</t>
  </si>
  <si>
    <t>Gas coke</t>
  </si>
  <si>
    <t>Patent fuel</t>
  </si>
  <si>
    <t>Brown coal briquettes</t>
  </si>
  <si>
    <t>Coal tar</t>
  </si>
  <si>
    <t>Manufactured gases</t>
  </si>
  <si>
    <t>Coke oven gas</t>
  </si>
  <si>
    <t>Gas works gas</t>
  </si>
  <si>
    <t>Blast furnace gas</t>
  </si>
  <si>
    <t>Other recovered gases</t>
  </si>
  <si>
    <t>Peat and peat products</t>
  </si>
  <si>
    <t>Peat</t>
  </si>
  <si>
    <t>Peat products</t>
  </si>
  <si>
    <t>Oil shale and oil sands</t>
  </si>
  <si>
    <t>Natural gas</t>
  </si>
  <si>
    <t>Oil and petroleum products (excluding biofuel portion)</t>
  </si>
  <si>
    <t>Crude oil</t>
  </si>
  <si>
    <t>Natural gas liquids</t>
  </si>
  <si>
    <t>Refinery feedstocks</t>
  </si>
  <si>
    <t>Additives and oxygenates (excluding biofuel portion)</t>
  </si>
  <si>
    <t>Other hydrocarbons</t>
  </si>
  <si>
    <t>Refinery gas</t>
  </si>
  <si>
    <t>Ethane</t>
  </si>
  <si>
    <t>Liquefied petroleum gases</t>
  </si>
  <si>
    <t>Naphtha</t>
  </si>
  <si>
    <t>Aviation gasoline</t>
  </si>
  <si>
    <t>Motor gasoline (excluding biofuel portion)</t>
  </si>
  <si>
    <t>Gasoline-type jet fuel</t>
  </si>
  <si>
    <t>Kerosene-type jet fuel (excluding biofuel portion)</t>
  </si>
  <si>
    <t>Other kerosene</t>
  </si>
  <si>
    <t>Gas oil and diesel oil (excluding biofuel portion)</t>
  </si>
  <si>
    <t>Fuel oil</t>
  </si>
  <si>
    <t>White spirit and special boiling point industrial spirits</t>
  </si>
  <si>
    <t>Lubricants</t>
  </si>
  <si>
    <t>Paraffin waxes</t>
  </si>
  <si>
    <t>Petroleum coke</t>
  </si>
  <si>
    <t>Bitumen</t>
  </si>
  <si>
    <t>Other oil products n.e.c.</t>
  </si>
  <si>
    <t>Renewables and biofuels</t>
  </si>
  <si>
    <t>Geothermal</t>
  </si>
  <si>
    <t>Solar thermal</t>
  </si>
  <si>
    <t>Solar photovoltaic</t>
  </si>
  <si>
    <t>Tide, wave, ocean</t>
  </si>
  <si>
    <t>Ambient heat (heat pumps)</t>
  </si>
  <si>
    <t>Primary solid biofuels</t>
  </si>
  <si>
    <t>Charcoal</t>
  </si>
  <si>
    <t>Pure biogasoline</t>
  </si>
  <si>
    <t>Blended biogasoline</t>
  </si>
  <si>
    <t>Pure biodiesels</t>
  </si>
  <si>
    <t>Blended biodiesels</t>
  </si>
  <si>
    <t>Pure bio jet kerosene</t>
  </si>
  <si>
    <t>Blended bio jet kerosene</t>
  </si>
  <si>
    <t>Other liquid biofuels</t>
  </si>
  <si>
    <t>Biogases</t>
  </si>
  <si>
    <t>Industrial waste (non-renewable)</t>
  </si>
  <si>
    <t>Renewable municipal waste</t>
  </si>
  <si>
    <t>Non-renewable municipal waste</t>
  </si>
  <si>
    <t>Non-renewable waste</t>
  </si>
  <si>
    <t>Nuclear heat</t>
  </si>
  <si>
    <t>Electricity</t>
  </si>
  <si>
    <t>Heat</t>
  </si>
  <si>
    <t>Bioenergy</t>
  </si>
  <si>
    <t>Fossil energy</t>
  </si>
  <si>
    <t>Time</t>
  </si>
  <si>
    <t>2009</t>
  </si>
  <si>
    <t>2010</t>
  </si>
  <si>
    <t>2011</t>
  </si>
  <si>
    <t>2012</t>
  </si>
  <si>
    <t>2013</t>
  </si>
  <si>
    <t>2014</t>
  </si>
  <si>
    <t>2015</t>
  </si>
  <si>
    <t>2016</t>
  </si>
  <si>
    <t>2017</t>
  </si>
  <si>
    <t>2018</t>
  </si>
  <si>
    <t>Data extracted on 13/01/2021 12:14:17 from [ESTAT]</t>
  </si>
  <si>
    <t xml:space="preserve">Dataset: </t>
  </si>
  <si>
    <t xml:space="preserve">Last updated: </t>
  </si>
  <si>
    <t>TIME</t>
  </si>
  <si>
    <t/>
  </si>
  <si>
    <t>SIEC (Labels)</t>
  </si>
  <si>
    <t>Special value</t>
  </si>
  <si>
    <t>:</t>
  </si>
  <si>
    <t>not available</t>
  </si>
  <si>
    <t>Max energy production by new hydro DAM</t>
  </si>
  <si>
    <t>Max energy production by new hydro ROR</t>
  </si>
  <si>
    <t>Max energy production by upgraded hydro DAM</t>
  </si>
  <si>
    <t>Max energy production by upgraded hydro ROR</t>
  </si>
  <si>
    <t>UC_PotentialNewDAM</t>
  </si>
  <si>
    <t>UC_PotentialNewROR</t>
  </si>
  <si>
    <t>UC_DAMExpansionandUpgrading</t>
  </si>
  <si>
    <t>UC_RORExpansionandUpgrading</t>
  </si>
  <si>
    <t>UC_PotentialReinstallDAM</t>
  </si>
  <si>
    <t>UC_PotentialReinstallROR</t>
  </si>
  <si>
    <t>Max reinstall ROR capacity after decommisioning</t>
  </si>
  <si>
    <t>Max reinstall DAM capacity after decommisioning</t>
  </si>
  <si>
    <t>5.4  Production of electricity, million kWt hour</t>
  </si>
  <si>
    <t xml:space="preserve">Production of electricity </t>
  </si>
  <si>
    <t>including:</t>
  </si>
  <si>
    <t xml:space="preserve">electricity and  CHP plants working with fuel  </t>
  </si>
  <si>
    <t xml:space="preserve">hydroelectric power plants  </t>
  </si>
  <si>
    <t xml:space="preserve">avtoproducers (working with  fuel)  </t>
  </si>
  <si>
    <t>by generator</t>
  </si>
  <si>
    <t xml:space="preserve">wind power  station </t>
  </si>
  <si>
    <t>solar (photovoltaic)  station</t>
  </si>
  <si>
    <t xml:space="preserve">electricity generated from wastes incineration </t>
  </si>
  <si>
    <t>electricity generated from biomass  incineration</t>
  </si>
  <si>
    <t>...</t>
  </si>
  <si>
    <t>UC_MaxHYDProd_AZ</t>
  </si>
  <si>
    <t>ERHYD*</t>
  </si>
  <si>
    <t>Max Hydro power production</t>
  </si>
  <si>
    <t>Assumed to increase to 20 % higher Hydro use</t>
  </si>
  <si>
    <t>DE1</t>
  </si>
  <si>
    <t>DE2</t>
  </si>
  <si>
    <t>*DE2</t>
  </si>
  <si>
    <t>~UC_Sets: R_S: DE1,DE2,DE3</t>
  </si>
  <si>
    <t>~UC_Sets: R_E: DE1,DE2,DE3</t>
  </si>
  <si>
    <t>DE3</t>
  </si>
  <si>
    <t>Germany (until 1990 former territory of the FRG)</t>
  </si>
  <si>
    <t>GEO (Labels)</t>
  </si>
  <si>
    <t>Pumped hydro power</t>
  </si>
  <si>
    <t>Mixed hydro power</t>
  </si>
  <si>
    <t>Pure hydro power</t>
  </si>
  <si>
    <t>2020</t>
  </si>
  <si>
    <t>2019</t>
  </si>
  <si>
    <t>Megawatt</t>
  </si>
  <si>
    <t>Main activity producers</t>
  </si>
  <si>
    <t>Operator/Trader</t>
  </si>
  <si>
    <t>30/03/2022 23:00</t>
  </si>
  <si>
    <t>Electricity production capacities by main fuel groups and operator [NRG_INF_EPC__custom_2407354]</t>
  </si>
  <si>
    <t>Data extracted on 31/03/2022 12:08:35 from [ESTAT]</t>
  </si>
  <si>
    <t>Capacity (MW)</t>
  </si>
  <si>
    <t>https://www.hydropower.org/country-profiles/germany</t>
  </si>
  <si>
    <t>DE4</t>
  </si>
  <si>
    <t>DE5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</si>
</sst>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 #,##0_-;_-* &quot;-&quot;_-;_-@_-"/>
    <numFmt numFmtId="43" formatCode="_-* #,##0.00_-;\-* #,##0.00_-;_-* &quot;-&quot;??_-;_-@_-"/>
    <numFmt numFmtId="164" formatCode="_-&quot;€&quot;\ * #,##0.00_-;\-&quot;€&quot;\ * #,##0.00_-;_-&quot;€&quot;\ * &quot;-&quot;??_-;_-@_-"/>
    <numFmt numFmtId="165" formatCode="_ * #,##0_ ;_ * \-#,##0_ ;_ * &quot;-&quot;_ ;_ @_ "/>
    <numFmt numFmtId="166" formatCode="_ * #,##0.00_ ;_ * \-#,##0.00_ ;_ * &quot;-&quot;??_ ;_ @_ "/>
    <numFmt numFmtId="167" formatCode="_-[$€-2]\ * #,##0.00_-;\-[$€-2]\ * #,##0.00_-;_-[$€-2]\ * &quot;-&quot;??_-"/>
    <numFmt numFmtId="168" formatCode="_([$€]* #,##0.00_);_([$€]* \(#,##0.00\);_([$€]* &quot;-&quot;??_);_(@_)"/>
    <numFmt numFmtId="169" formatCode="#,##0;\-\ #,##0;_-\ &quot;- &quot;"/>
    <numFmt numFmtId="170" formatCode="0.0"/>
    <numFmt numFmtId="171" formatCode="\Te\x\t"/>
    <numFmt numFmtId="172" formatCode="0.0%"/>
    <numFmt numFmtId="173" formatCode="_-* #,##0.000_-;\-* #,##0.000_-;_-* &quot;-&quot;??_-;_-@_-"/>
    <numFmt numFmtId="174" formatCode="_-* #,##0.0000_-;\-* #,##0.0000_-;_-* &quot;-&quot;??_-;_-@_-"/>
    <numFmt numFmtId="175" formatCode="#,##0.##########"/>
    <numFmt numFmtId="176" formatCode="#,##0.0"/>
    <numFmt numFmtId="177" formatCode="#,##0.000"/>
  </numFmts>
  <fonts count="81">
    <font>
      <sz val="11"/>
      <color theme="1"/>
      <name val="Calibri"/>
      <family val="2"/>
      <scheme val="minor"/>
    </font>
    <font>
      <sz val="11"/>
      <color indexed="8"/>
      <name val="Calibri"/>
      <family val="2"/>
    </font>
    <font>
      <sz val="10"/>
      <name val="Arial"/>
      <family val="2"/>
    </font>
    <font>
      <sz val="11"/>
      <color indexed="9"/>
      <name val="Calibri"/>
      <family val="2"/>
    </font>
    <font>
      <b/>
      <sz val="11"/>
      <color indexed="52"/>
      <name val="Calibri"/>
      <family val="2"/>
    </font>
    <font>
      <b/>
      <sz val="11"/>
      <color indexed="9"/>
      <name val="Calibri"/>
      <family val="2"/>
    </font>
    <font>
      <sz val="11"/>
      <color indexed="62"/>
      <name val="Calibri"/>
      <family val="2"/>
    </font>
    <font>
      <sz val="11"/>
      <color indexed="52"/>
      <name val="Calibri"/>
      <family val="2"/>
    </font>
    <font>
      <sz val="10"/>
      <name val="Arial"/>
      <family val="2"/>
    </font>
    <font>
      <sz val="10"/>
      <name val="MS Sans Serif"/>
      <family val="2"/>
    </font>
    <font>
      <sz val="10"/>
      <name val="Arial"/>
      <family val="2"/>
      <charset val="204"/>
    </font>
    <font>
      <sz val="9"/>
      <color indexed="8"/>
      <name val="Times New Roman"/>
      <family val="1"/>
    </font>
    <font>
      <sz val="10"/>
      <name val="Helv"/>
    </font>
    <font>
      <sz val="9"/>
      <name val="Times New Roman"/>
      <family val="1"/>
    </font>
    <font>
      <sz val="11"/>
      <color indexed="8"/>
      <name val="Calibri"/>
      <family val="2"/>
    </font>
    <font>
      <sz val="9"/>
      <name val="Geneva"/>
    </font>
    <font>
      <sz val="11"/>
      <color theme="1"/>
      <name val="Calibri"/>
      <family val="2"/>
      <scheme val="minor"/>
    </font>
    <font>
      <sz val="11"/>
      <color theme="0"/>
      <name val="Calibri"/>
      <family val="2"/>
      <scheme val="minor"/>
    </font>
    <font>
      <sz val="11"/>
      <color rgb="FF9C0006"/>
      <name val="Calibri"/>
      <family val="2"/>
      <scheme val="minor"/>
    </font>
    <font>
      <sz val="10"/>
      <color rgb="FF9C0006"/>
      <name val="Calibri"/>
      <family val="2"/>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scheme val="minor"/>
    </font>
    <font>
      <sz val="11"/>
      <color rgb="FFFA7D00"/>
      <name val="Calibri"/>
      <family val="2"/>
      <scheme val="minor"/>
    </font>
    <font>
      <b/>
      <sz val="11"/>
      <color indexed="8"/>
      <name val="Calibri"/>
      <family val="2"/>
    </font>
    <font>
      <sz val="11"/>
      <color indexed="20"/>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9"/>
      <name val="Times New Roman"/>
      <family val="1"/>
    </font>
    <font>
      <sz val="11"/>
      <color theme="1"/>
      <name val="Calibri"/>
      <family val="2"/>
    </font>
    <font>
      <sz val="10"/>
      <color theme="1"/>
      <name val="Calibri"/>
      <family val="2"/>
    </font>
    <font>
      <sz val="11"/>
      <name val="Calibri"/>
      <family val="2"/>
      <scheme val="minor"/>
    </font>
    <font>
      <sz val="11"/>
      <color rgb="FF9C6500"/>
      <name val="Calibri"/>
      <family val="2"/>
      <scheme val="minor"/>
    </font>
    <font>
      <sz val="11"/>
      <color rgb="FFFF0000"/>
      <name val="Calibri"/>
      <family val="2"/>
      <scheme val="minor"/>
    </font>
    <font>
      <b/>
      <sz val="11"/>
      <color rgb="FF3F3F3F"/>
      <name val="Calibri"/>
      <family val="2"/>
      <scheme val="minor"/>
    </font>
    <font>
      <b/>
      <sz val="11"/>
      <color theme="1"/>
      <name val="Calibri"/>
      <family val="2"/>
      <scheme val="minor"/>
    </font>
    <font>
      <sz val="18"/>
      <color theme="3"/>
      <name val="Cambria"/>
      <family val="2"/>
      <scheme val="major"/>
    </font>
    <font>
      <b/>
      <sz val="15"/>
      <color theme="1"/>
      <name val="Calibri"/>
      <family val="2"/>
      <scheme val="minor"/>
    </font>
    <font>
      <b/>
      <sz val="11"/>
      <color rgb="FF000000"/>
      <name val="Calibri"/>
      <family val="2"/>
    </font>
    <font>
      <b/>
      <sz val="11"/>
      <color theme="1"/>
      <name val="Calibri"/>
      <family val="2"/>
    </font>
    <font>
      <b/>
      <sz val="13"/>
      <color rgb="FF000000"/>
      <name val="Calibri"/>
      <family val="2"/>
    </font>
    <font>
      <b/>
      <sz val="15"/>
      <color rgb="FF000000"/>
      <name val="Calibri"/>
      <family val="2"/>
    </font>
    <font>
      <sz val="11"/>
      <color rgb="FF000000"/>
      <name val="Calibri"/>
      <family val="2"/>
    </font>
    <font>
      <b/>
      <sz val="9"/>
      <color rgb="FF000000"/>
      <name val="Tahoma"/>
      <family val="2"/>
    </font>
    <font>
      <sz val="9"/>
      <color rgb="FF000000"/>
      <name val="Tahoma"/>
      <family val="2"/>
    </font>
    <font>
      <b/>
      <sz val="12"/>
      <color rgb="FF000000"/>
      <name val="Calibri"/>
      <family val="2"/>
    </font>
    <font>
      <b/>
      <sz val="13"/>
      <color theme="1"/>
      <name val="Calibri"/>
      <family val="2"/>
      <scheme val="minor"/>
    </font>
    <font>
      <b/>
      <sz val="9"/>
      <color indexed="81"/>
      <name val="Tahoma"/>
      <family val="2"/>
    </font>
    <font>
      <sz val="9"/>
      <color indexed="81"/>
      <name val="Tahoma"/>
      <family val="2"/>
    </font>
    <font>
      <b/>
      <sz val="10"/>
      <name val="Arial"/>
      <family val="2"/>
    </font>
    <font>
      <sz val="10"/>
      <name val="Calibri"/>
      <family val="2"/>
    </font>
    <font>
      <b/>
      <sz val="11"/>
      <name val="Calibri"/>
      <family val="2"/>
      <scheme val="minor"/>
    </font>
    <font>
      <sz val="9"/>
      <name val="Arial"/>
      <family val="2"/>
    </font>
    <font>
      <b/>
      <sz val="9"/>
      <name val="Arial"/>
      <family val="2"/>
    </font>
    <font>
      <sz val="11"/>
      <color indexed="8"/>
      <name val="Calibri"/>
      <family val="2"/>
      <scheme val="minor"/>
    </font>
    <font>
      <b/>
      <sz val="11"/>
      <name val="Arial"/>
      <family val="2"/>
    </font>
    <font>
      <u/>
      <sz val="9"/>
      <color indexed="12"/>
      <name val="Arial"/>
      <family val="2"/>
    </font>
    <font>
      <sz val="9"/>
      <name val="Arial"/>
      <family val="2"/>
    </font>
    <font>
      <b/>
      <sz val="9"/>
      <name val="Arial"/>
      <family val="2"/>
    </font>
    <font>
      <b/>
      <sz val="9"/>
      <color indexed="9"/>
      <name val="Arial"/>
      <family val="2"/>
    </font>
    <font>
      <b/>
      <sz val="11"/>
      <name val="Times New Roman"/>
      <family val="1"/>
      <charset val="204"/>
    </font>
    <font>
      <sz val="11"/>
      <color theme="1"/>
      <name val="Calibri"/>
      <family val="2"/>
      <charset val="204"/>
      <scheme val="minor"/>
    </font>
    <font>
      <b/>
      <sz val="11"/>
      <color theme="1"/>
      <name val="Times New Roman"/>
      <family val="1"/>
      <charset val="204"/>
    </font>
    <font>
      <sz val="11"/>
      <name val="Times New Roman"/>
      <family val="1"/>
      <charset val="204"/>
    </font>
    <font>
      <b/>
      <sz val="11"/>
      <color indexed="8"/>
      <name val="Times New Roman"/>
      <family val="1"/>
      <charset val="204"/>
    </font>
    <font>
      <sz val="9"/>
      <name val="Arial"/>
    </font>
    <font>
      <b/>
      <sz val="9"/>
      <name val="Arial"/>
    </font>
    <font>
      <b/>
      <sz val="9"/>
      <color indexed="9"/>
      <name val="Arial"/>
    </font>
  </fonts>
  <fills count="7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rgb="FFD9D9D9"/>
        <bgColor rgb="FF000000"/>
      </patternFill>
    </fill>
    <fill>
      <patternFill patternType="solid">
        <fgColor theme="1"/>
        <bgColor indexed="64"/>
      </patternFill>
    </fill>
    <fill>
      <patternFill patternType="solid">
        <fgColor indexed="43"/>
        <bgColor indexed="64"/>
      </patternFill>
    </fill>
    <fill>
      <patternFill patternType="solid">
        <fgColor theme="9" tint="0.59999389629810485"/>
        <bgColor indexed="64"/>
      </patternFill>
    </fill>
    <fill>
      <patternFill patternType="solid">
        <fgColor indexed="31"/>
        <bgColor indexed="64"/>
      </patternFill>
    </fill>
    <fill>
      <patternFill patternType="solid">
        <fgColor theme="0" tint="-0.14999847407452621"/>
        <bgColor indexed="64"/>
      </patternFill>
    </fill>
    <fill>
      <patternFill patternType="solid">
        <fgColor rgb="FFF2F2F2"/>
        <bgColor rgb="FF000000"/>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66"/>
        <bgColor indexed="64"/>
      </patternFill>
    </fill>
    <fill>
      <patternFill patternType="solid">
        <fgColor theme="3" tint="0.79998168889431442"/>
        <bgColor indexed="64"/>
      </patternFill>
    </fill>
    <fill>
      <patternFill patternType="solid">
        <fgColor rgb="FFF6F6F6"/>
      </patternFill>
    </fill>
    <fill>
      <patternFill patternType="solid">
        <fgColor rgb="FF4669AF"/>
      </patternFill>
    </fill>
    <fill>
      <patternFill patternType="solid">
        <fgColor rgb="FF0096DC"/>
      </patternFill>
    </fill>
    <fill>
      <patternFill patternType="mediumGray">
        <bgColor indexed="22"/>
      </patternFill>
    </fill>
    <fill>
      <patternFill patternType="solid">
        <fgColor rgb="FFDCE6F1"/>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right/>
      <top style="medium">
        <color indexed="64"/>
      </top>
      <bottom style="medium">
        <color indexed="64"/>
      </bottom>
      <diagonal/>
    </border>
    <border>
      <left style="thin">
        <color indexed="64"/>
      </left>
      <right/>
      <top style="thin">
        <color indexed="64"/>
      </top>
      <bottom/>
      <diagonal/>
    </border>
    <border>
      <left/>
      <right/>
      <top style="medium">
        <color indexed="64"/>
      </top>
      <bottom style="thin">
        <color indexed="64"/>
      </bottom>
      <diagonal/>
    </border>
    <border>
      <left style="thin">
        <color rgb="FFB0B0B0"/>
      </left>
      <right style="thin">
        <color rgb="FFB0B0B0"/>
      </right>
      <top style="thin">
        <color rgb="FFB0B0B0"/>
      </top>
      <bottom style="thin">
        <color rgb="FFB0B0B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42402">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10"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0" borderId="0" applyNumberFormat="0" applyFont="0" applyFill="0" applyBorder="0" applyProtection="0">
      <alignment horizontal="left" vertical="center" indent="5"/>
    </xf>
    <xf numFmtId="0" fontId="17" fillId="30" borderId="0" applyNumberFormat="0" applyBorder="0" applyAlignment="0" applyProtection="0"/>
    <xf numFmtId="0" fontId="17" fillId="31"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32" borderId="0" applyNumberFormat="0" applyBorder="0" applyAlignment="0" applyProtection="0"/>
    <xf numFmtId="0" fontId="17" fillId="15"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17" fillId="35" borderId="0" applyNumberFormat="0" applyBorder="0" applyAlignment="0" applyProtection="0"/>
    <xf numFmtId="0" fontId="17"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4" fontId="11" fillId="20" borderId="1">
      <alignment horizontal="right" vertical="center"/>
    </xf>
    <xf numFmtId="4" fontId="11" fillId="20" borderId="1">
      <alignment horizontal="right" vertical="center"/>
    </xf>
    <xf numFmtId="0" fontId="18" fillId="39" borderId="0" applyNumberFormat="0" applyBorder="0" applyAlignment="0" applyProtection="0"/>
    <xf numFmtId="0" fontId="19" fillId="39" borderId="0" applyNumberFormat="0" applyBorder="0" applyAlignment="0" applyProtection="0"/>
    <xf numFmtId="0" fontId="4" fillId="21" borderId="2" applyNumberFormat="0" applyAlignment="0" applyProtection="0"/>
    <xf numFmtId="0" fontId="20" fillId="40" borderId="6" applyNumberFormat="0" applyAlignment="0" applyProtection="0"/>
    <xf numFmtId="0" fontId="20" fillId="40" borderId="6" applyNumberFormat="0" applyAlignment="0" applyProtection="0"/>
    <xf numFmtId="0" fontId="7" fillId="0" borderId="3" applyNumberFormat="0" applyFill="0" applyAlignment="0" applyProtection="0"/>
    <xf numFmtId="0" fontId="5" fillId="22" borderId="4" applyNumberFormat="0" applyAlignment="0" applyProtection="0"/>
    <xf numFmtId="0" fontId="21" fillId="41" borderId="7" applyNumberFormat="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2" fillId="0" borderId="0"/>
    <xf numFmtId="0" fontId="13" fillId="0" borderId="5">
      <alignment horizontal="left" vertical="center" wrapText="1" indent="2"/>
    </xf>
    <xf numFmtId="167" fontId="8"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2" fillId="0" borderId="0" applyNumberFormat="0" applyFill="0" applyBorder="0" applyAlignment="0" applyProtection="0"/>
    <xf numFmtId="0" fontId="12" fillId="0" borderId="0"/>
    <xf numFmtId="0" fontId="23" fillId="42" borderId="0" applyNumberFormat="0" applyBorder="0" applyAlignment="0" applyProtection="0"/>
    <xf numFmtId="0" fontId="24" fillId="0" borderId="8" applyNumberFormat="0" applyFill="0" applyAlignment="0" applyProtection="0"/>
    <xf numFmtId="0" fontId="25" fillId="0" borderId="9" applyNumberFormat="0" applyFill="0" applyAlignment="0" applyProtection="0"/>
    <xf numFmtId="0" fontId="26" fillId="0" borderId="10" applyNumberFormat="0" applyFill="0" applyAlignment="0" applyProtection="0"/>
    <xf numFmtId="0" fontId="26" fillId="0" borderId="0" applyNumberFormat="0" applyFill="0" applyBorder="0" applyAlignment="0" applyProtection="0"/>
    <xf numFmtId="0" fontId="27" fillId="43" borderId="6" applyNumberFormat="0" applyAlignment="0" applyProtection="0"/>
    <xf numFmtId="0" fontId="6" fillId="7" borderId="2" applyNumberFormat="0" applyAlignment="0" applyProtection="0"/>
    <xf numFmtId="0" fontId="6" fillId="7" borderId="2" applyNumberFormat="0" applyAlignment="0" applyProtection="0"/>
    <xf numFmtId="0" fontId="27" fillId="43" borderId="6" applyNumberFormat="0" applyAlignment="0" applyProtection="0"/>
    <xf numFmtId="4" fontId="13" fillId="0" borderId="0" applyBorder="0">
      <alignment horizontal="right" vertical="center"/>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2" fillId="0" borderId="0" applyFont="0" applyFill="0" applyBorder="0" applyAlignment="0" applyProtection="0"/>
    <xf numFmtId="43" fontId="1" fillId="0" borderId="0" applyFont="0" applyFill="0" applyBorder="0" applyAlignment="0" applyProtection="0"/>
    <xf numFmtId="0" fontId="28" fillId="0" borderId="0" applyNumberFormat="0" applyFill="0" applyBorder="0" applyAlignment="0" applyProtection="0"/>
    <xf numFmtId="0" fontId="29" fillId="0" borderId="11" applyNumberFormat="0" applyFill="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2" fillId="0" borderId="0"/>
    <xf numFmtId="0" fontId="2" fillId="0" borderId="0"/>
    <xf numFmtId="0" fontId="12" fillId="0" borderId="0"/>
    <xf numFmtId="0" fontId="2" fillId="0" borderId="0"/>
    <xf numFmtId="0" fontId="2" fillId="0" borderId="0"/>
    <xf numFmtId="0" fontId="42" fillId="0" borderId="0"/>
    <xf numFmtId="0" fontId="43" fillId="0" borderId="0"/>
    <xf numFmtId="0" fontId="43" fillId="0" borderId="0"/>
    <xf numFmtId="0" fontId="10" fillId="0" borderId="0"/>
    <xf numFmtId="4" fontId="13" fillId="0" borderId="1" applyFill="0" applyBorder="0" applyProtection="0">
      <alignment horizontal="right" vertical="center"/>
    </xf>
    <xf numFmtId="0" fontId="41" fillId="0" borderId="0" applyNumberFormat="0" applyFill="0" applyBorder="0" applyProtection="0">
      <alignment horizontal="left" vertical="center"/>
    </xf>
    <xf numFmtId="0" fontId="2" fillId="45" borderId="0" applyNumberFormat="0" applyFon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0" fontId="2"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2" fillId="46" borderId="15" applyNumberFormat="0" applyFont="0" applyAlignment="0" applyProtection="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2" fillId="0" borderId="0"/>
    <xf numFmtId="0" fontId="2" fillId="0" borderId="0"/>
    <xf numFmtId="0" fontId="12" fillId="0" borderId="0"/>
    <xf numFmtId="0" fontId="2" fillId="0" borderId="0"/>
    <xf numFmtId="0" fontId="2" fillId="0" borderId="0"/>
    <xf numFmtId="0" fontId="42" fillId="0" borderId="0"/>
    <xf numFmtId="0" fontId="43" fillId="0" borderId="0"/>
    <xf numFmtId="0" fontId="43" fillId="0" borderId="0"/>
    <xf numFmtId="0" fontId="10" fillId="0" borderId="0"/>
    <xf numFmtId="4" fontId="13" fillId="0" borderId="1" applyFill="0" applyBorder="0" applyProtection="0">
      <alignment horizontal="right" vertical="center"/>
    </xf>
    <xf numFmtId="0" fontId="41" fillId="0" borderId="0" applyNumberFormat="0" applyFill="0" applyBorder="0" applyProtection="0">
      <alignment horizontal="left" vertical="center"/>
    </xf>
    <xf numFmtId="0" fontId="2" fillId="45" borderId="0" applyNumberFormat="0" applyFon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0" fontId="2"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2" fillId="46" borderId="15" applyNumberFormat="0" applyFont="0" applyAlignment="0" applyProtection="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2" fillId="0" borderId="0"/>
    <xf numFmtId="0" fontId="2" fillId="0" borderId="0"/>
    <xf numFmtId="0" fontId="12" fillId="0" borderId="0"/>
    <xf numFmtId="0" fontId="2" fillId="0" borderId="0"/>
    <xf numFmtId="0" fontId="2" fillId="0" borderId="0"/>
    <xf numFmtId="0" fontId="42" fillId="0" borderId="0"/>
    <xf numFmtId="0" fontId="43" fillId="0" borderId="0"/>
    <xf numFmtId="0" fontId="43" fillId="0" borderId="0"/>
    <xf numFmtId="0" fontId="10" fillId="0" borderId="0"/>
    <xf numFmtId="4" fontId="13" fillId="0" borderId="1" applyFill="0" applyBorder="0" applyProtection="0">
      <alignment horizontal="right" vertical="center"/>
    </xf>
    <xf numFmtId="0" fontId="41" fillId="0" borderId="0" applyNumberFormat="0" applyFill="0" applyBorder="0" applyProtection="0">
      <alignment horizontal="left" vertical="center"/>
    </xf>
    <xf numFmtId="0" fontId="2" fillId="45" borderId="0" applyNumberFormat="0" applyFon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0" fontId="2"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2" fillId="46" borderId="15" applyNumberFormat="0" applyFont="0" applyAlignment="0" applyProtection="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3" fillId="0" borderId="0"/>
    <xf numFmtId="0" fontId="45" fillId="47" borderId="0" applyNumberFormat="0" applyBorder="0" applyAlignment="0" applyProtection="0"/>
    <xf numFmtId="0" fontId="43" fillId="0" borderId="0"/>
    <xf numFmtId="0" fontId="47" fillId="40" borderId="18" applyNumberFormat="0" applyAlignment="0" applyProtection="0"/>
    <xf numFmtId="0" fontId="46" fillId="0" borderId="0" applyNumberFormat="0" applyFill="0" applyBorder="0" applyAlignment="0" applyProtection="0"/>
    <xf numFmtId="0" fontId="48" fillId="0" borderId="20" applyNumberFormat="0" applyFill="0" applyAlignment="0" applyProtection="0"/>
    <xf numFmtId="0" fontId="16" fillId="49"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2" borderId="0" applyNumberFormat="0" applyBorder="0" applyAlignment="0" applyProtection="0"/>
    <xf numFmtId="0" fontId="17" fillId="53" borderId="0" applyNumberFormat="0" applyBorder="0" applyAlignment="0" applyProtection="0"/>
    <xf numFmtId="0" fontId="16" fillId="54" borderId="0" applyNumberFormat="0" applyBorder="0" applyAlignment="0" applyProtection="0"/>
    <xf numFmtId="0" fontId="17" fillId="55" borderId="0" applyNumberFormat="0" applyBorder="0" applyAlignment="0" applyProtection="0"/>
    <xf numFmtId="0" fontId="17" fillId="56" borderId="0" applyNumberFormat="0" applyBorder="0" applyAlignment="0" applyProtection="0"/>
    <xf numFmtId="0" fontId="19" fillId="39" borderId="0" applyNumberFormat="0" applyBorder="0" applyAlignment="0" applyProtection="0"/>
    <xf numFmtId="0"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12" fillId="0" borderId="0"/>
    <xf numFmtId="0" fontId="42" fillId="0" borderId="0"/>
    <xf numFmtId="0" fontId="2" fillId="0" borderId="0"/>
    <xf numFmtId="0" fontId="43" fillId="0" borderId="0"/>
    <xf numFmtId="0" fontId="43" fillId="0" borderId="0"/>
    <xf numFmtId="0" fontId="43" fillId="0" borderId="0"/>
    <xf numFmtId="0" fontId="43" fillId="0" borderId="0"/>
    <xf numFmtId="0" fontId="43" fillId="0" borderId="0"/>
    <xf numFmtId="0" fontId="43" fillId="0" borderId="0"/>
    <xf numFmtId="0" fontId="2" fillId="0" borderId="0"/>
    <xf numFmtId="0" fontId="4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0" fontId="43" fillId="0" borderId="0"/>
    <xf numFmtId="0" fontId="19" fillId="39" borderId="0" applyNumberFormat="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8" fillId="39" borderId="0" applyNumberFormat="0" applyBorder="0" applyAlignment="0" applyProtection="0"/>
    <xf numFmtId="0" fontId="18" fillId="39" borderId="0" applyNumberFormat="0" applyBorder="0" applyAlignment="0" applyProtection="0"/>
    <xf numFmtId="0" fontId="49" fillId="0" borderId="0" applyNumberFormat="0" applyFill="0" applyBorder="0" applyAlignment="0" applyProtection="0"/>
    <xf numFmtId="0" fontId="18" fillId="39" borderId="0" applyNumberFormat="0" applyBorder="0" applyAlignment="0" applyProtection="0"/>
    <xf numFmtId="0" fontId="18" fillId="39" borderId="0" applyNumberFormat="0" applyBorder="0" applyAlignment="0" applyProtection="0"/>
    <xf numFmtId="0" fontId="18" fillId="39" borderId="0" applyNumberFormat="0" applyBorder="0" applyAlignment="0" applyProtection="0"/>
    <xf numFmtId="0" fontId="16" fillId="0" borderId="0"/>
    <xf numFmtId="0" fontId="16" fillId="48" borderId="19" applyNumberFormat="0" applyFont="0" applyAlignment="0" applyProtection="0"/>
    <xf numFmtId="0" fontId="18" fillId="39" borderId="0" applyNumberFormat="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6" fillId="48" borderId="19" applyNumberFormat="0" applyFont="0" applyAlignment="0" applyProtection="0"/>
    <xf numFmtId="0" fontId="18" fillId="39" borderId="0" applyNumberFormat="0" applyBorder="0" applyAlignment="0" applyProtection="0"/>
    <xf numFmtId="0" fontId="49" fillId="0" borderId="0" applyNumberFormat="0" applyFill="0" applyBorder="0" applyAlignment="0" applyProtection="0"/>
    <xf numFmtId="0" fontId="18" fillId="39" borderId="0" applyNumberFormat="0" applyBorder="0" applyAlignment="0" applyProtection="0"/>
    <xf numFmtId="0" fontId="18" fillId="39" borderId="0" applyNumberFormat="0" applyBorder="0" applyAlignment="0" applyProtection="0"/>
    <xf numFmtId="0" fontId="16" fillId="48" borderId="19" applyNumberFormat="0" applyFont="0" applyAlignment="0" applyProtection="0"/>
    <xf numFmtId="0" fontId="16" fillId="48" borderId="19" applyNumberFormat="0" applyFont="0" applyAlignment="0" applyProtection="0"/>
    <xf numFmtId="0" fontId="18" fillId="39" borderId="0" applyNumberFormat="0" applyBorder="0" applyAlignment="0" applyProtection="0"/>
    <xf numFmtId="0" fontId="16" fillId="0" borderId="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18" fillId="39" borderId="0" applyNumberFormat="0" applyBorder="0" applyAlignment="0" applyProtection="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49" fillId="0" borderId="0" applyNumberFormat="0" applyFill="0" applyBorder="0" applyAlignment="0" applyProtection="0"/>
    <xf numFmtId="0" fontId="16" fillId="0" borderId="0"/>
    <xf numFmtId="0" fontId="16" fillId="48" borderId="19" applyNumberFormat="0" applyFont="0" applyAlignment="0" applyProtection="0"/>
    <xf numFmtId="0" fontId="16" fillId="0" borderId="0"/>
    <xf numFmtId="0" fontId="16" fillId="48" borderId="19" applyNumberFormat="0" applyFont="0" applyAlignment="0" applyProtection="0"/>
    <xf numFmtId="0" fontId="16" fillId="48" borderId="19" applyNumberFormat="0" applyFont="0" applyAlignment="0" applyProtection="0"/>
    <xf numFmtId="0" fontId="12" fillId="0" borderId="0"/>
    <xf numFmtId="0" fontId="2" fillId="0" borderId="0"/>
    <xf numFmtId="9" fontId="2" fillId="0" borderId="0" applyFont="0" applyFill="0" applyBorder="0" applyAlignment="0" applyProtection="0"/>
    <xf numFmtId="0" fontId="43"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7" fillId="15" borderId="0" applyNumberFormat="0" applyBorder="0" applyAlignment="0" applyProtection="0"/>
    <xf numFmtId="0" fontId="16" fillId="10" borderId="0" applyNumberFormat="0" applyBorder="0" applyAlignment="0" applyProtection="0"/>
    <xf numFmtId="0" fontId="17" fillId="13"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5" borderId="0" applyNumberFormat="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6" fillId="10"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5" borderId="0" applyNumberFormat="0" applyBorder="0" applyAlignment="0" applyProtection="0"/>
    <xf numFmtId="0" fontId="16" fillId="4" borderId="0" applyNumberFormat="0" applyBorder="0" applyAlignment="0" applyProtection="0"/>
    <xf numFmtId="0" fontId="16" fillId="3" borderId="0" applyNumberFormat="0" applyBorder="0" applyAlignment="0" applyProtection="0"/>
    <xf numFmtId="0" fontId="16" fillId="2"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6" fillId="49"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2" borderId="0" applyNumberFormat="0" applyBorder="0" applyAlignment="0" applyProtection="0"/>
    <xf numFmtId="0" fontId="17" fillId="53" borderId="0" applyNumberFormat="0" applyBorder="0" applyAlignment="0" applyProtection="0"/>
    <xf numFmtId="0" fontId="16" fillId="54" borderId="0" applyNumberFormat="0" applyBorder="0" applyAlignment="0" applyProtection="0"/>
    <xf numFmtId="0" fontId="17" fillId="55" borderId="0" applyNumberFormat="0" applyBorder="0" applyAlignment="0" applyProtection="0"/>
    <xf numFmtId="0" fontId="17" fillId="56"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7" fillId="56" borderId="0" applyNumberFormat="0" applyBorder="0" applyAlignment="0" applyProtection="0"/>
    <xf numFmtId="0" fontId="17" fillId="55" borderId="0" applyNumberFormat="0" applyBorder="0" applyAlignment="0" applyProtection="0"/>
    <xf numFmtId="0" fontId="16" fillId="54" borderId="0" applyNumberFormat="0" applyBorder="0" applyAlignment="0" applyProtection="0"/>
    <xf numFmtId="0" fontId="17" fillId="53" borderId="0" applyNumberFormat="0" applyBorder="0" applyAlignment="0" applyProtection="0"/>
    <xf numFmtId="0" fontId="16" fillId="52" borderId="0" applyNumberFormat="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7" fillId="13" borderId="0" applyNumberFormat="0" applyBorder="0" applyAlignment="0" applyProtection="0"/>
    <xf numFmtId="0" fontId="17" fillId="10" borderId="0" applyNumberFormat="0" applyBorder="0" applyAlignment="0" applyProtection="0"/>
    <xf numFmtId="0" fontId="16" fillId="0" borderId="0"/>
    <xf numFmtId="0" fontId="16" fillId="0" borderId="0"/>
    <xf numFmtId="0" fontId="16" fillId="0" borderId="0"/>
    <xf numFmtId="0" fontId="16" fillId="5" borderId="0" applyNumberFormat="0" applyBorder="0" applyAlignment="0" applyProtection="0"/>
    <xf numFmtId="0" fontId="16" fillId="51" borderId="0" applyNumberFormat="0" applyBorder="0" applyAlignment="0" applyProtection="0"/>
    <xf numFmtId="0" fontId="16" fillId="0" borderId="0"/>
    <xf numFmtId="0" fontId="16" fillId="0" borderId="0"/>
    <xf numFmtId="0" fontId="17" fillId="15" borderId="0" applyNumberFormat="0" applyBorder="0" applyAlignment="0" applyProtection="0"/>
    <xf numFmtId="0" fontId="16" fillId="4" borderId="0" applyNumberFormat="0" applyBorder="0" applyAlignment="0" applyProtection="0"/>
    <xf numFmtId="0" fontId="16" fillId="50" borderId="0" applyNumberFormat="0" applyBorder="0" applyAlignment="0" applyProtection="0"/>
    <xf numFmtId="0" fontId="16" fillId="0" borderId="0"/>
    <xf numFmtId="0" fontId="16" fillId="3"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2" borderId="0" applyNumberFormat="0" applyBorder="0" applyAlignment="0" applyProtection="0"/>
    <xf numFmtId="0" fontId="17" fillId="53" borderId="0" applyNumberFormat="0" applyBorder="0" applyAlignment="0" applyProtection="0"/>
    <xf numFmtId="0" fontId="16" fillId="54" borderId="0" applyNumberFormat="0" applyBorder="0" applyAlignment="0" applyProtection="0"/>
    <xf numFmtId="0" fontId="17" fillId="55" borderId="0" applyNumberFormat="0" applyBorder="0" applyAlignment="0" applyProtection="0"/>
    <xf numFmtId="0" fontId="17" fillId="56" borderId="0" applyNumberFormat="0" applyBorder="0" applyAlignment="0" applyProtection="0"/>
    <xf numFmtId="0" fontId="16" fillId="10" borderId="0" applyNumberFormat="0" applyBorder="0" applyAlignment="0" applyProtection="0"/>
    <xf numFmtId="0" fontId="16" fillId="2" borderId="0" applyNumberFormat="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6" fillId="0" borderId="0"/>
    <xf numFmtId="0" fontId="2" fillId="0" borderId="0"/>
    <xf numFmtId="43" fontId="43" fillId="0" borderId="0" applyFont="0" applyFill="0" applyBorder="0" applyAlignment="0" applyProtection="0"/>
    <xf numFmtId="0" fontId="16" fillId="0" borderId="0"/>
    <xf numFmtId="0" fontId="67" fillId="0" borderId="0"/>
    <xf numFmtId="0" fontId="10" fillId="0" borderId="0"/>
    <xf numFmtId="0" fontId="74" fillId="0" borderId="0"/>
    <xf numFmtId="0" fontId="10" fillId="0" borderId="0"/>
  </cellStyleXfs>
  <cellXfs count="215">
    <xf numFmtId="0" fontId="0" fillId="0" borderId="0" xfId="0"/>
    <xf numFmtId="0" fontId="0" fillId="0" borderId="0" xfId="0"/>
    <xf numFmtId="0" fontId="0" fillId="0" borderId="0" xfId="0"/>
    <xf numFmtId="0" fontId="0" fillId="0" borderId="0" xfId="0"/>
    <xf numFmtId="170" fontId="0" fillId="0" borderId="0" xfId="0" applyNumberFormat="1"/>
    <xf numFmtId="0" fontId="44" fillId="0" borderId="0" xfId="11262" applyFont="1" applyFill="1"/>
    <xf numFmtId="0" fontId="48" fillId="0" borderId="0" xfId="0" applyFont="1"/>
    <xf numFmtId="0" fontId="50" fillId="0" borderId="0" xfId="0" applyFont="1"/>
    <xf numFmtId="0" fontId="51" fillId="0" borderId="0" xfId="17641" applyFont="1" applyFill="1" applyBorder="1"/>
    <xf numFmtId="0" fontId="53" fillId="0" borderId="0" xfId="0" applyFont="1" applyFill="1" applyBorder="1"/>
    <xf numFmtId="0" fontId="42" fillId="0" borderId="0" xfId="0" applyFont="1" applyFill="1" applyBorder="1"/>
    <xf numFmtId="0" fontId="51" fillId="0" borderId="0" xfId="0" applyFont="1" applyFill="1" applyBorder="1"/>
    <xf numFmtId="0" fontId="54" fillId="0" borderId="0" xfId="0" applyFont="1" applyFill="1" applyBorder="1"/>
    <xf numFmtId="0" fontId="55" fillId="0" borderId="0" xfId="17641" applyFont="1" applyFill="1" applyBorder="1"/>
    <xf numFmtId="0" fontId="55" fillId="0" borderId="21" xfId="17641" applyFont="1" applyFill="1" applyBorder="1"/>
    <xf numFmtId="0" fontId="42" fillId="0" borderId="21" xfId="0" applyFont="1" applyFill="1" applyBorder="1"/>
    <xf numFmtId="43" fontId="0" fillId="0" borderId="0" xfId="0" applyNumberFormat="1"/>
    <xf numFmtId="0" fontId="42" fillId="57" borderId="0" xfId="0" applyFont="1" applyFill="1" applyBorder="1"/>
    <xf numFmtId="2" fontId="42" fillId="57" borderId="0" xfId="0" applyNumberFormat="1" applyFont="1" applyFill="1" applyBorder="1"/>
    <xf numFmtId="43" fontId="42" fillId="0" borderId="0" xfId="0" applyNumberFormat="1" applyFont="1" applyFill="1" applyBorder="1"/>
    <xf numFmtId="166" fontId="42" fillId="0" borderId="0" xfId="0" applyNumberFormat="1" applyFont="1" applyFill="1" applyBorder="1"/>
    <xf numFmtId="0" fontId="58" fillId="57" borderId="0" xfId="0" applyFont="1" applyFill="1" applyBorder="1"/>
    <xf numFmtId="2" fontId="42" fillId="0" borderId="0" xfId="0" applyNumberFormat="1" applyFont="1" applyFill="1" applyBorder="1"/>
    <xf numFmtId="0" fontId="52" fillId="0" borderId="0" xfId="0" applyFont="1" applyFill="1" applyBorder="1"/>
    <xf numFmtId="0" fontId="46" fillId="0" borderId="0" xfId="23398" applyFont="1"/>
    <xf numFmtId="0" fontId="2" fillId="0" borderId="0" xfId="23398"/>
    <xf numFmtId="1" fontId="2" fillId="0" borderId="0" xfId="23398" applyNumberFormat="1"/>
    <xf numFmtId="170" fontId="2" fillId="0" borderId="0" xfId="23398" applyNumberFormat="1"/>
    <xf numFmtId="0" fontId="46" fillId="0" borderId="0" xfId="0" applyFont="1"/>
    <xf numFmtId="171" fontId="44" fillId="0" borderId="0" xfId="11262" applyNumberFormat="1" applyFont="1" applyFill="1"/>
    <xf numFmtId="172" fontId="0" fillId="0" borderId="0" xfId="18106" applyNumberFormat="1" applyFont="1"/>
    <xf numFmtId="0" fontId="0" fillId="58" borderId="0" xfId="0" applyFill="1"/>
    <xf numFmtId="0" fontId="59" fillId="0" borderId="0" xfId="0" applyFont="1"/>
    <xf numFmtId="0" fontId="42" fillId="0" borderId="0" xfId="17641" applyFont="1" applyFill="1" applyBorder="1"/>
    <xf numFmtId="0" fontId="52" fillId="0" borderId="0" xfId="17641" applyFont="1" applyFill="1" applyBorder="1"/>
    <xf numFmtId="0" fontId="42" fillId="0" borderId="21" xfId="17641" applyFont="1" applyFill="1" applyBorder="1"/>
    <xf numFmtId="0" fontId="0" fillId="0" borderId="21" xfId="0" applyBorder="1"/>
    <xf numFmtId="0" fontId="0" fillId="0" borderId="0" xfId="0" applyBorder="1"/>
    <xf numFmtId="0" fontId="43" fillId="0" borderId="0" xfId="0" applyFont="1" applyFill="1" applyBorder="1"/>
    <xf numFmtId="173" fontId="0" fillId="0" borderId="0" xfId="0" applyNumberFormat="1"/>
    <xf numFmtId="174" fontId="0" fillId="0" borderId="0" xfId="0" applyNumberFormat="1"/>
    <xf numFmtId="0" fontId="44" fillId="0" borderId="0" xfId="0" applyFont="1"/>
    <xf numFmtId="0" fontId="48" fillId="0" borderId="0" xfId="0" applyFont="1" applyFill="1"/>
    <xf numFmtId="2" fontId="44" fillId="0" borderId="0" xfId="0" applyNumberFormat="1" applyFont="1"/>
    <xf numFmtId="2" fontId="63" fillId="0" borderId="0" xfId="47" applyNumberFormat="1" applyFont="1" applyFill="1" applyAlignment="1"/>
    <xf numFmtId="0" fontId="2" fillId="0" borderId="22" xfId="0" applyFont="1" applyFill="1" applyBorder="1"/>
    <xf numFmtId="0" fontId="2" fillId="0" borderId="0" xfId="0" applyFont="1" applyFill="1" applyBorder="1"/>
    <xf numFmtId="0" fontId="64" fillId="0" borderId="0" xfId="23398" applyFont="1"/>
    <xf numFmtId="2" fontId="0" fillId="0" borderId="0" xfId="0" applyNumberFormat="1"/>
    <xf numFmtId="0" fontId="63" fillId="59" borderId="22" xfId="25796" applyFont="1" applyFill="1" applyBorder="1" applyAlignment="1">
      <alignment horizontal="left" vertical="center" wrapText="1"/>
    </xf>
    <xf numFmtId="0" fontId="63" fillId="59" borderId="23" xfId="25796" applyFont="1" applyFill="1" applyBorder="1" applyAlignment="1">
      <alignment horizontal="left" vertical="center" wrapText="1"/>
    </xf>
    <xf numFmtId="0" fontId="63" fillId="59" borderId="22" xfId="25796" applyFont="1" applyFill="1" applyBorder="1" applyAlignment="1">
      <alignment horizontal="center" vertical="center" wrapText="1"/>
    </xf>
    <xf numFmtId="0" fontId="63" fillId="59" borderId="22" xfId="25796" applyFont="1" applyFill="1" applyBorder="1" applyAlignment="1">
      <alignment horizontal="center" vertical="center"/>
    </xf>
    <xf numFmtId="0" fontId="63" fillId="60" borderId="24" xfId="25796" applyFont="1" applyFill="1" applyBorder="1" applyAlignment="1">
      <alignment horizontal="left" vertical="center" wrapText="1"/>
    </xf>
    <xf numFmtId="0" fontId="63" fillId="60" borderId="24" xfId="25796" applyFont="1" applyFill="1" applyBorder="1" applyAlignment="1">
      <alignment horizontal="right" vertical="center" wrapText="1"/>
    </xf>
    <xf numFmtId="0" fontId="63" fillId="60" borderId="25" xfId="25796" applyFont="1" applyFill="1" applyBorder="1" applyAlignment="1">
      <alignment horizontal="right" vertical="center" wrapText="1"/>
    </xf>
    <xf numFmtId="0" fontId="63" fillId="60" borderId="24" xfId="25796" applyFont="1" applyFill="1" applyBorder="1" applyAlignment="1">
      <alignment horizontal="center" vertical="center" wrapText="1"/>
    </xf>
    <xf numFmtId="0" fontId="63" fillId="60" borderId="24" xfId="25796" applyFont="1" applyFill="1" applyBorder="1" applyAlignment="1">
      <alignment horizontal="center" vertical="center"/>
    </xf>
    <xf numFmtId="0" fontId="63" fillId="60" borderId="25" xfId="25796" applyFont="1" applyFill="1" applyBorder="1" applyAlignment="1">
      <alignment horizontal="center" vertical="center" wrapText="1"/>
    </xf>
    <xf numFmtId="0" fontId="63" fillId="61" borderId="24" xfId="25796" applyFont="1" applyFill="1" applyBorder="1" applyAlignment="1">
      <alignment horizontal="left"/>
    </xf>
    <xf numFmtId="0" fontId="63" fillId="61" borderId="24" xfId="25796" applyFont="1" applyFill="1" applyBorder="1" applyAlignment="1">
      <alignment horizontal="right"/>
    </xf>
    <xf numFmtId="0" fontId="63" fillId="61" borderId="25" xfId="25796" applyFont="1" applyFill="1" applyBorder="1" applyAlignment="1">
      <alignment horizontal="right"/>
    </xf>
    <xf numFmtId="0" fontId="63" fillId="61" borderId="24" xfId="25796" applyFont="1" applyFill="1" applyBorder="1" applyAlignment="1">
      <alignment horizontal="center"/>
    </xf>
    <xf numFmtId="0" fontId="63" fillId="61" borderId="26" xfId="25796" applyFont="1" applyFill="1" applyBorder="1" applyAlignment="1">
      <alignment horizontal="right"/>
    </xf>
    <xf numFmtId="0" fontId="63" fillId="0" borderId="0" xfId="25796" applyFont="1" applyFill="1"/>
    <xf numFmtId="0" fontId="63" fillId="0" borderId="0" xfId="47" applyFont="1" applyFill="1" applyAlignment="1"/>
    <xf numFmtId="0" fontId="43" fillId="62" borderId="27" xfId="25796" applyFont="1" applyFill="1" applyBorder="1"/>
    <xf numFmtId="0" fontId="43" fillId="0" borderId="27" xfId="25796" applyFont="1" applyFill="1" applyBorder="1"/>
    <xf numFmtId="0" fontId="43" fillId="0" borderId="22" xfId="25796" applyFont="1" applyFill="1" applyBorder="1"/>
    <xf numFmtId="0" fontId="43" fillId="0" borderId="23" xfId="25796" applyFont="1" applyFill="1" applyBorder="1"/>
    <xf numFmtId="2" fontId="43" fillId="0" borderId="22" xfId="25796" applyNumberFormat="1" applyFont="1" applyFill="1" applyBorder="1"/>
    <xf numFmtId="2" fontId="43" fillId="0" borderId="0" xfId="25796" applyNumberFormat="1" applyFont="1" applyFill="1" applyBorder="1"/>
    <xf numFmtId="0" fontId="43" fillId="0" borderId="0" xfId="25796" applyFont="1" applyFill="1" applyBorder="1"/>
    <xf numFmtId="2" fontId="43" fillId="0" borderId="23" xfId="25796" applyNumberFormat="1" applyFont="1" applyFill="1" applyBorder="1"/>
    <xf numFmtId="2" fontId="43" fillId="0" borderId="27" xfId="25796" applyNumberFormat="1" applyFont="1" applyFill="1" applyBorder="1"/>
    <xf numFmtId="0" fontId="43" fillId="62" borderId="0" xfId="25796" applyFont="1" applyFill="1" applyBorder="1"/>
    <xf numFmtId="2" fontId="43" fillId="62" borderId="0" xfId="25796" applyNumberFormat="1" applyFont="1" applyFill="1" applyBorder="1"/>
    <xf numFmtId="2" fontId="43" fillId="62" borderId="27" xfId="25796" applyNumberFormat="1" applyFont="1" applyFill="1" applyBorder="1"/>
    <xf numFmtId="0" fontId="43" fillId="62" borderId="22" xfId="25796" applyFont="1" applyFill="1" applyBorder="1"/>
    <xf numFmtId="2" fontId="43" fillId="62" borderId="22" xfId="25796" applyNumberFormat="1" applyFont="1" applyFill="1" applyBorder="1"/>
    <xf numFmtId="2" fontId="43" fillId="62" borderId="23" xfId="25796" applyNumberFormat="1" applyFont="1" applyFill="1" applyBorder="1"/>
    <xf numFmtId="0" fontId="43" fillId="62" borderId="23" xfId="25796" applyFont="1" applyFill="1" applyBorder="1"/>
    <xf numFmtId="0" fontId="63" fillId="59" borderId="22" xfId="25796" applyFont="1" applyFill="1" applyBorder="1" applyAlignment="1">
      <alignment horizontal="left" vertical="center" wrapText="1"/>
    </xf>
    <xf numFmtId="0" fontId="63" fillId="59" borderId="23" xfId="25796" applyFont="1" applyFill="1" applyBorder="1" applyAlignment="1">
      <alignment horizontal="left" vertical="center" wrapText="1"/>
    </xf>
    <xf numFmtId="0" fontId="63" fillId="59" borderId="22" xfId="25796" applyFont="1" applyFill="1" applyBorder="1" applyAlignment="1">
      <alignment horizontal="center" vertical="center" wrapText="1"/>
    </xf>
    <xf numFmtId="0" fontId="63" fillId="59" borderId="22" xfId="25796" applyFont="1" applyFill="1" applyBorder="1" applyAlignment="1">
      <alignment horizontal="center" vertical="center"/>
    </xf>
    <xf numFmtId="0" fontId="63" fillId="60" borderId="24" xfId="25796" applyFont="1" applyFill="1" applyBorder="1" applyAlignment="1">
      <alignment horizontal="left" vertical="center" wrapText="1"/>
    </xf>
    <xf numFmtId="0" fontId="63" fillId="60" borderId="24" xfId="25796" applyFont="1" applyFill="1" applyBorder="1" applyAlignment="1">
      <alignment horizontal="right" vertical="center" wrapText="1"/>
    </xf>
    <xf numFmtId="0" fontId="63" fillId="60" borderId="25" xfId="25796" applyFont="1" applyFill="1" applyBorder="1" applyAlignment="1">
      <alignment horizontal="right" vertical="center" wrapText="1"/>
    </xf>
    <xf numFmtId="0" fontId="63" fillId="60" borderId="24" xfId="25796" applyFont="1" applyFill="1" applyBorder="1" applyAlignment="1">
      <alignment horizontal="center" vertical="center" wrapText="1"/>
    </xf>
    <xf numFmtId="0" fontId="63" fillId="60" borderId="24" xfId="25796" applyFont="1" applyFill="1" applyBorder="1" applyAlignment="1">
      <alignment horizontal="center" vertical="center"/>
    </xf>
    <xf numFmtId="0" fontId="63" fillId="61" borderId="24" xfId="25796" applyFont="1" applyFill="1" applyBorder="1" applyAlignment="1">
      <alignment horizontal="left"/>
    </xf>
    <xf numFmtId="0" fontId="63" fillId="61" borderId="24" xfId="25796" applyFont="1" applyFill="1" applyBorder="1" applyAlignment="1">
      <alignment horizontal="right"/>
    </xf>
    <xf numFmtId="0" fontId="63" fillId="61" borderId="25" xfId="25796" applyFont="1" applyFill="1" applyBorder="1" applyAlignment="1">
      <alignment horizontal="right"/>
    </xf>
    <xf numFmtId="0" fontId="63" fillId="61" borderId="24" xfId="25796" applyFont="1" applyFill="1" applyBorder="1" applyAlignment="1">
      <alignment horizontal="center"/>
    </xf>
    <xf numFmtId="0" fontId="43" fillId="63" borderId="0" xfId="25796" applyFont="1" applyFill="1" applyBorder="1"/>
    <xf numFmtId="2" fontId="43" fillId="63" borderId="0" xfId="25796" applyNumberFormat="1" applyFont="1" applyFill="1" applyBorder="1"/>
    <xf numFmtId="0" fontId="43" fillId="63" borderId="21" xfId="25796" applyFont="1" applyFill="1" applyBorder="1"/>
    <xf numFmtId="0" fontId="43" fillId="57" borderId="22" xfId="25796" applyFont="1" applyFill="1" applyBorder="1"/>
    <xf numFmtId="0" fontId="43" fillId="57" borderId="22" xfId="25796" applyFont="1" applyFill="1" applyBorder="1" applyAlignment="1">
      <alignment horizontal="left"/>
    </xf>
    <xf numFmtId="0" fontId="43" fillId="57" borderId="29" xfId="25796" applyFont="1" applyFill="1" applyBorder="1"/>
    <xf numFmtId="1" fontId="43" fillId="57" borderId="22" xfId="25796" applyNumberFormat="1" applyFont="1" applyFill="1" applyBorder="1"/>
    <xf numFmtId="2" fontId="43" fillId="57" borderId="22" xfId="25796" applyNumberFormat="1" applyFont="1" applyFill="1" applyBorder="1"/>
    <xf numFmtId="0" fontId="63" fillId="59" borderId="22" xfId="25796" applyFont="1" applyFill="1" applyBorder="1" applyAlignment="1">
      <alignment horizontal="left" vertical="center" wrapText="1"/>
    </xf>
    <xf numFmtId="0" fontId="63" fillId="59" borderId="23" xfId="25796" applyFont="1" applyFill="1" applyBorder="1" applyAlignment="1">
      <alignment horizontal="left" vertical="center" wrapText="1"/>
    </xf>
    <xf numFmtId="0" fontId="63" fillId="59" borderId="22" xfId="25796" applyFont="1" applyFill="1" applyBorder="1" applyAlignment="1">
      <alignment horizontal="center" vertical="center" wrapText="1"/>
    </xf>
    <xf numFmtId="0" fontId="63" fillId="59" borderId="22" xfId="25796" applyFont="1" applyFill="1" applyBorder="1" applyAlignment="1">
      <alignment horizontal="center" vertical="center"/>
    </xf>
    <xf numFmtId="0" fontId="63" fillId="60" borderId="24" xfId="25796" applyFont="1" applyFill="1" applyBorder="1" applyAlignment="1">
      <alignment horizontal="left" vertical="center" wrapText="1"/>
    </xf>
    <xf numFmtId="0" fontId="63" fillId="60" borderId="24" xfId="25796" applyFont="1" applyFill="1" applyBorder="1" applyAlignment="1">
      <alignment horizontal="right" vertical="center" wrapText="1"/>
    </xf>
    <xf numFmtId="0" fontId="63" fillId="60" borderId="25" xfId="25796" applyFont="1" applyFill="1" applyBorder="1" applyAlignment="1">
      <alignment horizontal="right" vertical="center" wrapText="1"/>
    </xf>
    <xf numFmtId="0" fontId="63" fillId="60" borderId="24" xfId="25796" applyFont="1" applyFill="1" applyBorder="1" applyAlignment="1">
      <alignment horizontal="center" vertical="center" wrapText="1"/>
    </xf>
    <xf numFmtId="0" fontId="63" fillId="60" borderId="24" xfId="25796" applyFont="1" applyFill="1" applyBorder="1" applyAlignment="1">
      <alignment horizontal="center" vertical="center"/>
    </xf>
    <xf numFmtId="0" fontId="63" fillId="60" borderId="25" xfId="25796" applyFont="1" applyFill="1" applyBorder="1" applyAlignment="1">
      <alignment horizontal="center" vertical="center" wrapText="1"/>
    </xf>
    <xf numFmtId="0" fontId="63" fillId="61" borderId="24" xfId="25796" applyFont="1" applyFill="1" applyBorder="1" applyAlignment="1">
      <alignment horizontal="left"/>
    </xf>
    <xf numFmtId="0" fontId="63" fillId="61" borderId="24" xfId="25796" applyFont="1" applyFill="1" applyBorder="1" applyAlignment="1">
      <alignment horizontal="right"/>
    </xf>
    <xf numFmtId="0" fontId="63" fillId="61" borderId="25" xfId="25796" applyFont="1" applyFill="1" applyBorder="1" applyAlignment="1">
      <alignment horizontal="right"/>
    </xf>
    <xf numFmtId="0" fontId="63" fillId="61" borderId="24" xfId="25796" applyFont="1" applyFill="1" applyBorder="1" applyAlignment="1">
      <alignment horizontal="center"/>
    </xf>
    <xf numFmtId="0" fontId="63" fillId="61" borderId="26" xfId="25796" applyFont="1" applyFill="1" applyBorder="1" applyAlignment="1">
      <alignment horizontal="right"/>
    </xf>
    <xf numFmtId="0" fontId="63" fillId="0" borderId="0" xfId="25796" applyFont="1" applyFill="1"/>
    <xf numFmtId="0" fontId="63" fillId="61" borderId="28" xfId="25796" applyFont="1" applyFill="1" applyBorder="1" applyAlignment="1">
      <alignment horizontal="right"/>
    </xf>
    <xf numFmtId="0" fontId="43" fillId="63" borderId="0" xfId="25796" applyFont="1" applyFill="1" applyBorder="1"/>
    <xf numFmtId="0" fontId="43" fillId="57" borderId="0" xfId="25796" applyFont="1" applyFill="1" applyBorder="1"/>
    <xf numFmtId="0" fontId="43" fillId="63" borderId="21" xfId="25796" applyFont="1" applyFill="1" applyBorder="1"/>
    <xf numFmtId="0" fontId="43" fillId="57" borderId="0" xfId="25796" applyFont="1" applyFill="1" applyBorder="1" applyAlignment="1">
      <alignment horizontal="left"/>
    </xf>
    <xf numFmtId="0" fontId="43" fillId="57" borderId="21" xfId="25796" applyFont="1" applyFill="1" applyBorder="1"/>
    <xf numFmtId="0" fontId="43" fillId="57" borderId="22" xfId="25796" applyFont="1" applyFill="1" applyBorder="1"/>
    <xf numFmtId="0" fontId="43" fillId="57" borderId="22" xfId="25796" applyFont="1" applyFill="1" applyBorder="1" applyAlignment="1">
      <alignment horizontal="left"/>
    </xf>
    <xf numFmtId="0" fontId="43" fillId="57" borderId="29" xfId="25796" applyFont="1" applyFill="1" applyBorder="1"/>
    <xf numFmtId="0" fontId="43" fillId="62" borderId="27" xfId="25796" applyFont="1" applyFill="1" applyBorder="1"/>
    <xf numFmtId="0" fontId="43" fillId="0" borderId="27" xfId="25796" applyFont="1" applyFill="1" applyBorder="1"/>
    <xf numFmtId="0" fontId="43" fillId="0" borderId="22" xfId="25796" applyFont="1" applyFill="1" applyBorder="1"/>
    <xf numFmtId="0" fontId="43" fillId="0" borderId="23" xfId="25796" applyFont="1" applyFill="1" applyBorder="1"/>
    <xf numFmtId="2" fontId="43" fillId="0" borderId="22" xfId="25796" applyNumberFormat="1" applyFont="1" applyFill="1" applyBorder="1"/>
    <xf numFmtId="2" fontId="43" fillId="0" borderId="0" xfId="25796" applyNumberFormat="1" applyFont="1" applyFill="1" applyBorder="1"/>
    <xf numFmtId="0" fontId="43" fillId="0" borderId="0" xfId="25796" applyFont="1" applyFill="1" applyBorder="1"/>
    <xf numFmtId="0" fontId="43" fillId="62" borderId="0" xfId="25796" applyFont="1" applyFill="1" applyBorder="1"/>
    <xf numFmtId="2" fontId="43" fillId="62" borderId="0" xfId="25796" applyNumberFormat="1" applyFont="1" applyFill="1" applyBorder="1"/>
    <xf numFmtId="0" fontId="43" fillId="62" borderId="22" xfId="25796" applyFont="1" applyFill="1" applyBorder="1"/>
    <xf numFmtId="2" fontId="43" fillId="62" borderId="22" xfId="25796" applyNumberFormat="1" applyFont="1" applyFill="1" applyBorder="1"/>
    <xf numFmtId="0" fontId="43" fillId="62" borderId="23" xfId="25796" applyFont="1" applyFill="1" applyBorder="1"/>
    <xf numFmtId="0" fontId="51" fillId="0" borderId="0" xfId="42395" applyFont="1" applyFill="1" applyBorder="1"/>
    <xf numFmtId="0" fontId="62" fillId="62" borderId="24" xfId="0" applyFont="1" applyFill="1" applyBorder="1"/>
    <xf numFmtId="0" fontId="65" fillId="64" borderId="30" xfId="42397" applyFont="1" applyFill="1" applyBorder="1"/>
    <xf numFmtId="0" fontId="66" fillId="64" borderId="30" xfId="42397" applyFont="1" applyFill="1" applyBorder="1"/>
    <xf numFmtId="0" fontId="62" fillId="65" borderId="24" xfId="42397" applyFont="1" applyFill="1" applyBorder="1"/>
    <xf numFmtId="0" fontId="62" fillId="66" borderId="24" xfId="42397" applyFont="1" applyFill="1" applyBorder="1"/>
    <xf numFmtId="0" fontId="62" fillId="67" borderId="24" xfId="42397" applyFont="1" applyFill="1" applyBorder="1"/>
    <xf numFmtId="0" fontId="0" fillId="0" borderId="0" xfId="0" applyFont="1"/>
    <xf numFmtId="0" fontId="68" fillId="0" borderId="0" xfId="42398" applyFont="1" applyAlignment="1">
      <alignment horizontal="left" vertical="center"/>
    </xf>
    <xf numFmtId="0" fontId="67" fillId="0" borderId="0" xfId="42398"/>
    <xf numFmtId="0" fontId="69" fillId="68" borderId="0" xfId="42398" applyFont="1" applyFill="1" applyAlignment="1">
      <alignment horizontal="left" vertical="center"/>
    </xf>
    <xf numFmtId="0" fontId="70" fillId="0" borderId="0" xfId="42398" applyFont="1" applyAlignment="1">
      <alignment horizontal="left" vertical="top" wrapText="1"/>
    </xf>
    <xf numFmtId="0" fontId="70" fillId="0" borderId="0" xfId="42398" applyFont="1" applyAlignment="1">
      <alignment horizontal="left" vertical="center"/>
    </xf>
    <xf numFmtId="0" fontId="71" fillId="0" borderId="0" xfId="42398" applyFont="1" applyAlignment="1">
      <alignment horizontal="left" vertical="center"/>
    </xf>
    <xf numFmtId="0" fontId="70" fillId="68" borderId="0" xfId="42398" applyFont="1" applyFill="1" applyAlignment="1">
      <alignment horizontal="left" vertical="center"/>
    </xf>
    <xf numFmtId="0" fontId="68" fillId="68" borderId="0" xfId="42398" applyFont="1" applyFill="1" applyAlignment="1">
      <alignment horizontal="left" vertical="center"/>
    </xf>
    <xf numFmtId="0" fontId="71" fillId="68" borderId="0" xfId="42398" applyFont="1" applyFill="1" applyAlignment="1">
      <alignment horizontal="left" vertical="center"/>
    </xf>
    <xf numFmtId="0" fontId="72" fillId="69" borderId="31" xfId="42398" applyFont="1" applyFill="1" applyBorder="1" applyAlignment="1">
      <alignment horizontal="right" vertical="center"/>
    </xf>
    <xf numFmtId="0" fontId="71" fillId="70" borderId="31" xfId="42398" applyFont="1" applyFill="1" applyBorder="1" applyAlignment="1">
      <alignment horizontal="left" vertical="center"/>
    </xf>
    <xf numFmtId="0" fontId="67" fillId="71" borderId="0" xfId="42398" applyFill="1"/>
    <xf numFmtId="0" fontId="71" fillId="72" borderId="31" xfId="42398" applyFont="1" applyFill="1" applyBorder="1" applyAlignment="1">
      <alignment horizontal="left" vertical="center"/>
    </xf>
    <xf numFmtId="175" fontId="70" fillId="68" borderId="0" xfId="42398" applyNumberFormat="1" applyFont="1" applyFill="1" applyAlignment="1">
      <alignment horizontal="right" vertical="center" shrinkToFit="1"/>
    </xf>
    <xf numFmtId="3" fontId="70" fillId="68" borderId="0" xfId="42398" applyNumberFormat="1" applyFont="1" applyFill="1" applyAlignment="1">
      <alignment horizontal="right" vertical="center" shrinkToFit="1"/>
    </xf>
    <xf numFmtId="175" fontId="70" fillId="0" borderId="0" xfId="42398" applyNumberFormat="1" applyFont="1" applyAlignment="1">
      <alignment horizontal="right" vertical="center" shrinkToFit="1"/>
    </xf>
    <xf numFmtId="3" fontId="70" fillId="0" borderId="0" xfId="42398" applyNumberFormat="1" applyFont="1" applyAlignment="1">
      <alignment horizontal="right" vertical="center" shrinkToFit="1"/>
    </xf>
    <xf numFmtId="0" fontId="73" fillId="0" borderId="0" xfId="42399" applyFont="1"/>
    <xf numFmtId="0" fontId="75" fillId="0" borderId="0" xfId="42400" applyFont="1"/>
    <xf numFmtId="0" fontId="73" fillId="0" borderId="0" xfId="42399" applyFont="1" applyAlignment="1">
      <alignment horizontal="center"/>
    </xf>
    <xf numFmtId="0" fontId="73" fillId="0" borderId="0" xfId="42399" applyFont="1" applyAlignment="1">
      <alignment horizontal="center" vertical="center" wrapText="1"/>
    </xf>
    <xf numFmtId="0" fontId="75" fillId="0" borderId="0" xfId="42400" applyFont="1" applyAlignment="1">
      <alignment horizontal="center" vertical="center" wrapText="1"/>
    </xf>
    <xf numFmtId="0" fontId="73" fillId="0" borderId="40" xfId="42400" applyFont="1" applyBorder="1" applyAlignment="1">
      <alignment horizontal="center"/>
    </xf>
    <xf numFmtId="0" fontId="76" fillId="0" borderId="41" xfId="42400" applyFont="1" applyBorder="1" applyAlignment="1">
      <alignment horizontal="right"/>
    </xf>
    <xf numFmtId="0" fontId="76" fillId="0" borderId="42" xfId="42400" applyFont="1" applyBorder="1" applyAlignment="1">
      <alignment horizontal="right"/>
    </xf>
    <xf numFmtId="0" fontId="73" fillId="0" borderId="35" xfId="42400" applyFont="1" applyBorder="1" applyAlignment="1">
      <alignment horizontal="center"/>
    </xf>
    <xf numFmtId="170" fontId="76" fillId="0" borderId="1" xfId="42400" applyNumberFormat="1" applyFont="1" applyBorder="1" applyAlignment="1">
      <alignment horizontal="right"/>
    </xf>
    <xf numFmtId="0" fontId="76" fillId="0" borderId="1" xfId="42400" applyFont="1" applyBorder="1" applyAlignment="1">
      <alignment horizontal="right"/>
    </xf>
    <xf numFmtId="0" fontId="76" fillId="0" borderId="36" xfId="42400" applyFont="1" applyBorder="1" applyAlignment="1">
      <alignment horizontal="right"/>
    </xf>
    <xf numFmtId="0" fontId="73" fillId="0" borderId="0" xfId="42400" applyFont="1" applyAlignment="1">
      <alignment horizontal="center"/>
    </xf>
    <xf numFmtId="3" fontId="76" fillId="0" borderId="1" xfId="42400" applyNumberFormat="1" applyFont="1" applyBorder="1" applyAlignment="1">
      <alignment horizontal="right"/>
    </xf>
    <xf numFmtId="49" fontId="76" fillId="0" borderId="1" xfId="42400" applyNumberFormat="1" applyFont="1" applyBorder="1" applyAlignment="1">
      <alignment horizontal="right"/>
    </xf>
    <xf numFmtId="0" fontId="73" fillId="0" borderId="0" xfId="42400" applyFont="1"/>
    <xf numFmtId="1" fontId="76" fillId="0" borderId="1" xfId="42400" applyNumberFormat="1" applyFont="1" applyBorder="1" applyAlignment="1">
      <alignment horizontal="right"/>
    </xf>
    <xf numFmtId="0" fontId="77" fillId="0" borderId="0" xfId="42400" applyFont="1"/>
    <xf numFmtId="176" fontId="76" fillId="0" borderId="1" xfId="42400" applyNumberFormat="1" applyFont="1" applyBorder="1" applyAlignment="1">
      <alignment horizontal="right"/>
    </xf>
    <xf numFmtId="170" fontId="76" fillId="0" borderId="36" xfId="42401" applyNumberFormat="1" applyFont="1" applyBorder="1" applyAlignment="1">
      <alignment horizontal="right"/>
    </xf>
    <xf numFmtId="0" fontId="73" fillId="0" borderId="37" xfId="42400" applyFont="1" applyBorder="1" applyAlignment="1">
      <alignment horizontal="center"/>
    </xf>
    <xf numFmtId="176" fontId="76" fillId="0" borderId="38" xfId="42400" applyNumberFormat="1" applyFont="1" applyBorder="1" applyAlignment="1">
      <alignment horizontal="right"/>
    </xf>
    <xf numFmtId="0" fontId="76" fillId="0" borderId="38" xfId="42400" applyFont="1" applyBorder="1" applyAlignment="1">
      <alignment horizontal="right"/>
    </xf>
    <xf numFmtId="170" fontId="76" fillId="0" borderId="39" xfId="42401" applyNumberFormat="1" applyFont="1" applyBorder="1" applyAlignment="1">
      <alignment horizontal="right"/>
    </xf>
    <xf numFmtId="0" fontId="73" fillId="0" borderId="0" xfId="42401" applyFont="1"/>
    <xf numFmtId="0" fontId="67" fillId="0" borderId="0" xfId="42398"/>
    <xf numFmtId="0" fontId="78" fillId="0" borderId="0" xfId="42398" applyFont="1" applyAlignment="1">
      <alignment horizontal="left" vertical="center"/>
    </xf>
    <xf numFmtId="0" fontId="79" fillId="0" borderId="0" xfId="42398" applyFont="1" applyAlignment="1">
      <alignment horizontal="left" vertical="center"/>
    </xf>
    <xf numFmtId="177" fontId="78" fillId="68" borderId="0" xfId="42398" applyNumberFormat="1" applyFont="1" applyFill="1" applyAlignment="1">
      <alignment horizontal="right" vertical="center" shrinkToFit="1"/>
    </xf>
    <xf numFmtId="0" fontId="79" fillId="72" borderId="31" xfId="42398" applyFont="1" applyFill="1" applyBorder="1" applyAlignment="1">
      <alignment horizontal="left" vertical="center"/>
    </xf>
    <xf numFmtId="0" fontId="79" fillId="70" borderId="31" xfId="42398" applyFont="1" applyFill="1" applyBorder="1" applyAlignment="1">
      <alignment horizontal="left" vertical="center"/>
    </xf>
    <xf numFmtId="0" fontId="80" fillId="69" borderId="31" xfId="42398" applyFont="1" applyFill="1" applyBorder="1" applyAlignment="1">
      <alignment horizontal="left" vertical="center"/>
    </xf>
    <xf numFmtId="0" fontId="80" fillId="69" borderId="31" xfId="42398" applyFont="1" applyFill="1" applyBorder="1" applyAlignment="1">
      <alignment horizontal="right" vertical="center"/>
    </xf>
    <xf numFmtId="0" fontId="80" fillId="69" borderId="31" xfId="42398" applyFont="1" applyFill="1" applyBorder="1" applyAlignment="1">
      <alignment horizontal="center" vertical="center"/>
    </xf>
    <xf numFmtId="0" fontId="73" fillId="0" borderId="1" xfId="42399" applyFont="1" applyBorder="1" applyAlignment="1">
      <alignment horizontal="center" vertical="center" wrapText="1"/>
    </xf>
    <xf numFmtId="0" fontId="73" fillId="0" borderId="38" xfId="42399" applyFont="1" applyBorder="1" applyAlignment="1">
      <alignment horizontal="center" vertical="center" wrapText="1"/>
    </xf>
    <xf numFmtId="0" fontId="73" fillId="0" borderId="36" xfId="42399" applyFont="1" applyBorder="1" applyAlignment="1">
      <alignment horizontal="center" vertical="center" wrapText="1"/>
    </xf>
    <xf numFmtId="0" fontId="73" fillId="0" borderId="39" xfId="42399" applyFont="1" applyBorder="1" applyAlignment="1">
      <alignment horizontal="center" vertical="center" wrapText="1"/>
    </xf>
    <xf numFmtId="0" fontId="73" fillId="0" borderId="0" xfId="42399" applyFont="1" applyAlignment="1">
      <alignment horizontal="center" vertical="center" wrapText="1"/>
    </xf>
    <xf numFmtId="0" fontId="73" fillId="0" borderId="32" xfId="42399" applyFont="1" applyBorder="1" applyAlignment="1">
      <alignment horizontal="center" vertical="center" wrapText="1"/>
    </xf>
    <xf numFmtId="0" fontId="73" fillId="0" borderId="35" xfId="42399" applyFont="1" applyBorder="1" applyAlignment="1">
      <alignment horizontal="center" vertical="center" wrapText="1"/>
    </xf>
    <xf numFmtId="0" fontId="73" fillId="0" borderId="37" xfId="42399" applyFont="1" applyBorder="1" applyAlignment="1">
      <alignment horizontal="center" vertical="center" wrapText="1"/>
    </xf>
    <xf numFmtId="0" fontId="73" fillId="0" borderId="33" xfId="42399" applyFont="1" applyBorder="1" applyAlignment="1">
      <alignment horizontal="center" vertical="center" wrapText="1"/>
    </xf>
    <xf numFmtId="0" fontId="75" fillId="0" borderId="1" xfId="42400" applyFont="1" applyBorder="1" applyAlignment="1">
      <alignment horizontal="center" vertical="center" wrapText="1"/>
    </xf>
    <xf numFmtId="0" fontId="75" fillId="0" borderId="38" xfId="42400" applyFont="1" applyBorder="1" applyAlignment="1">
      <alignment horizontal="center" vertical="center" wrapText="1"/>
    </xf>
    <xf numFmtId="0" fontId="73" fillId="0" borderId="34" xfId="42399" applyFont="1" applyBorder="1" applyAlignment="1">
      <alignment horizontal="center" vertical="center" wrapText="1"/>
    </xf>
    <xf numFmtId="0" fontId="46" fillId="0" borderId="0" xfId="23398" applyFont="1" applyAlignment="1">
      <alignment horizontal="center"/>
    </xf>
    <xf numFmtId="0" fontId="70" fillId="0" borderId="0" xfId="42398" applyFont="1" applyAlignment="1">
      <alignment horizontal="left" vertical="top" wrapText="1"/>
    </xf>
    <xf numFmtId="0" fontId="67" fillId="0" borderId="0" xfId="42398"/>
    <xf numFmtId="0" fontId="72" fillId="69" borderId="31" xfId="42398" applyFont="1" applyFill="1" applyBorder="1" applyAlignment="1">
      <alignment horizontal="left" vertical="center"/>
    </xf>
  </cellXfs>
  <cellStyles count="42402">
    <cellStyle name="20 % - Farve1" xfId="1" builtinId="30" customBuiltin="1"/>
    <cellStyle name="20 % - Farve2" xfId="2" builtinId="34" customBuiltin="1"/>
    <cellStyle name="20 % - Farve3" xfId="3" builtinId="38" customBuiltin="1"/>
    <cellStyle name="20 % - Farve4" xfId="4" builtinId="42" customBuiltin="1"/>
    <cellStyle name="20 % - Farve5" xfId="5" builtinId="46" customBuiltin="1"/>
    <cellStyle name="20 % - Farve6" xfId="6" builtinId="50" customBuiltin="1"/>
    <cellStyle name="20% - Accent1 2" xfId="25394" xr:uid="{00000000-0005-0000-0000-000001000000}"/>
    <cellStyle name="20% - Accent1 2 2" xfId="25843" xr:uid="{00000000-0005-0000-0000-000002000000}"/>
    <cellStyle name="20% - Accent1 2 2 2" xfId="42056" xr:uid="{00000000-0005-0000-0000-000003000000}"/>
    <cellStyle name="20% - Accent1 2 3" xfId="42264" xr:uid="{00000000-0005-0000-0000-000004000000}"/>
    <cellStyle name="20% - Accent1 2 4" xfId="42263" xr:uid="{00000000-0005-0000-0000-000005000000}"/>
    <cellStyle name="20% - Accent1 3" xfId="36687" xr:uid="{00000000-0005-0000-0000-000006000000}"/>
    <cellStyle name="20% - Accent1 4" xfId="42273" xr:uid="{00000000-0005-0000-0000-000007000000}"/>
    <cellStyle name="20% - Accent2 2" xfId="25395" xr:uid="{00000000-0005-0000-0000-000009000000}"/>
    <cellStyle name="20% - Accent2 2 2" xfId="25844" xr:uid="{00000000-0005-0000-0000-00000A000000}"/>
    <cellStyle name="20% - Accent2 2 2 2" xfId="42057" xr:uid="{00000000-0005-0000-0000-00000B000000}"/>
    <cellStyle name="20% - Accent2 2 3" xfId="42265" xr:uid="{00000000-0005-0000-0000-00000C000000}"/>
    <cellStyle name="20% - Accent2 2 4" xfId="42260" xr:uid="{00000000-0005-0000-0000-00000D000000}"/>
    <cellStyle name="20% - Accent2 3" xfId="36686" xr:uid="{00000000-0005-0000-0000-00000E000000}"/>
    <cellStyle name="20% - Accent2 4" xfId="42262" xr:uid="{00000000-0005-0000-0000-00000F000000}"/>
    <cellStyle name="20% - Accent3 2" xfId="25396" xr:uid="{00000000-0005-0000-0000-000011000000}"/>
    <cellStyle name="20% - Accent3 2 2" xfId="25845" xr:uid="{00000000-0005-0000-0000-000012000000}"/>
    <cellStyle name="20% - Accent3 2 2 2" xfId="42058" xr:uid="{00000000-0005-0000-0000-000013000000}"/>
    <cellStyle name="20% - Accent3 2 3" xfId="42266" xr:uid="{00000000-0005-0000-0000-000014000000}"/>
    <cellStyle name="20% - Accent3 2 4" xfId="42255" xr:uid="{00000000-0005-0000-0000-000015000000}"/>
    <cellStyle name="20% - Accent3 3" xfId="36685" xr:uid="{00000000-0005-0000-0000-000016000000}"/>
    <cellStyle name="20% - Accent3 4" xfId="42259" xr:uid="{00000000-0005-0000-0000-000017000000}"/>
    <cellStyle name="20% - Accent4 2" xfId="25399" xr:uid="{00000000-0005-0000-0000-000019000000}"/>
    <cellStyle name="20% - Accent4 2 2" xfId="25846" xr:uid="{00000000-0005-0000-0000-00001A000000}"/>
    <cellStyle name="20% - Accent4 2 2 2" xfId="42061" xr:uid="{00000000-0005-0000-0000-00001B000000}"/>
    <cellStyle name="20% - Accent4 2 3" xfId="42269" xr:uid="{00000000-0005-0000-0000-00001C000000}"/>
    <cellStyle name="20% - Accent4 2 4" xfId="42229" xr:uid="{00000000-0005-0000-0000-00001D000000}"/>
    <cellStyle name="20% - Accent4 3" xfId="36684" xr:uid="{00000000-0005-0000-0000-00001E000000}"/>
    <cellStyle name="20% - Accent4 4" xfId="42254" xr:uid="{00000000-0005-0000-0000-00001F000000}"/>
    <cellStyle name="20% - Colore 1" xfId="7" xr:uid="{00000000-0005-0000-0000-000022000000}"/>
    <cellStyle name="20% - Colore 2" xfId="8" xr:uid="{00000000-0005-0000-0000-000023000000}"/>
    <cellStyle name="20% - Colore 3" xfId="9" xr:uid="{00000000-0005-0000-0000-000024000000}"/>
    <cellStyle name="20% - Colore 4" xfId="10" xr:uid="{00000000-0005-0000-0000-000025000000}"/>
    <cellStyle name="20% - Colore 5" xfId="11" xr:uid="{00000000-0005-0000-0000-000026000000}"/>
    <cellStyle name="20% - Colore 6" xfId="12" xr:uid="{00000000-0005-0000-0000-000027000000}"/>
    <cellStyle name="40 % - Farve1" xfId="13" builtinId="31" customBuiltin="1"/>
    <cellStyle name="40 % - Farve2" xfId="14" builtinId="35" customBuiltin="1"/>
    <cellStyle name="40 % - Farve3" xfId="15" builtinId="39" customBuiltin="1"/>
    <cellStyle name="40 % - Farve4" xfId="16" builtinId="43" customBuiltin="1"/>
    <cellStyle name="40 % - Farve5" xfId="17" builtinId="47" customBuiltin="1"/>
    <cellStyle name="40 % - Farve6" xfId="18" builtinId="51" customBuiltin="1"/>
    <cellStyle name="40% - Accent3 2" xfId="25397" xr:uid="{00000000-0005-0000-0000-00002B000000}"/>
    <cellStyle name="40% - Accent3 2 2" xfId="25848" xr:uid="{00000000-0005-0000-0000-00002C000000}"/>
    <cellStyle name="40% - Accent3 2 2 2" xfId="42059" xr:uid="{00000000-0005-0000-0000-00002D000000}"/>
    <cellStyle name="40% - Accent3 2 3" xfId="42267" xr:uid="{00000000-0005-0000-0000-00002E000000}"/>
    <cellStyle name="40% - Accent3 2 4" xfId="42231" xr:uid="{00000000-0005-0000-0000-00002F000000}"/>
    <cellStyle name="40% - Accent3 3" xfId="28080" xr:uid="{00000000-0005-0000-0000-000030000000}"/>
    <cellStyle name="40% - Accent3 4" xfId="42272" xr:uid="{00000000-0005-0000-0000-000031000000}"/>
    <cellStyle name="40% - Colore 1" xfId="19" xr:uid="{00000000-0005-0000-0000-000035000000}"/>
    <cellStyle name="40% - Colore 2" xfId="20" xr:uid="{00000000-0005-0000-0000-000036000000}"/>
    <cellStyle name="40% - Colore 3" xfId="21" xr:uid="{00000000-0005-0000-0000-000037000000}"/>
    <cellStyle name="40% - Colore 4" xfId="22" xr:uid="{00000000-0005-0000-0000-000038000000}"/>
    <cellStyle name="40% - Colore 5" xfId="23" xr:uid="{00000000-0005-0000-0000-000039000000}"/>
    <cellStyle name="40% - Colore 6" xfId="24" xr:uid="{00000000-0005-0000-0000-00003A000000}"/>
    <cellStyle name="5x indented GHG Textfiels" xfId="25" xr:uid="{00000000-0005-0000-0000-00003B000000}"/>
    <cellStyle name="60 % - Farve1" xfId="26" builtinId="32" customBuiltin="1"/>
    <cellStyle name="60 % - Farve2" xfId="27" builtinId="36" customBuiltin="1"/>
    <cellStyle name="60 % - Farve3" xfId="28" builtinId="40" customBuiltin="1"/>
    <cellStyle name="60 % - Farve4" xfId="29" builtinId="44" customBuiltin="1"/>
    <cellStyle name="60 % - Farve5" xfId="30" builtinId="48" customBuiltin="1"/>
    <cellStyle name="60 % - Farve6" xfId="31" builtinId="52" customBuiltin="1"/>
    <cellStyle name="60% - Accent3 2" xfId="25398" xr:uid="{00000000-0005-0000-0000-00003F000000}"/>
    <cellStyle name="60% - Accent3 2 2" xfId="25851" xr:uid="{00000000-0005-0000-0000-000040000000}"/>
    <cellStyle name="60% - Accent3 2 2 2" xfId="42060" xr:uid="{00000000-0005-0000-0000-000041000000}"/>
    <cellStyle name="60% - Accent3 2 3" xfId="42268" xr:uid="{00000000-0005-0000-0000-000042000000}"/>
    <cellStyle name="60% - Accent3 2 4" xfId="42230" xr:uid="{00000000-0005-0000-0000-000043000000}"/>
    <cellStyle name="60% - Accent3 3" xfId="25850" xr:uid="{00000000-0005-0000-0000-000044000000}"/>
    <cellStyle name="60% - Accent3 4" xfId="42250" xr:uid="{00000000-0005-0000-0000-000045000000}"/>
    <cellStyle name="60% - Accent4 2" xfId="25400" xr:uid="{00000000-0005-0000-0000-000047000000}"/>
    <cellStyle name="60% - Accent4 2 2" xfId="25852" xr:uid="{00000000-0005-0000-0000-000048000000}"/>
    <cellStyle name="60% - Accent4 2 2 2" xfId="42062" xr:uid="{00000000-0005-0000-0000-000049000000}"/>
    <cellStyle name="60% - Accent4 2 3" xfId="42270" xr:uid="{00000000-0005-0000-0000-00004A000000}"/>
    <cellStyle name="60% - Accent4 2 4" xfId="42228" xr:uid="{00000000-0005-0000-0000-00004B000000}"/>
    <cellStyle name="60% - Accent4 3" xfId="25849" xr:uid="{00000000-0005-0000-0000-00004C000000}"/>
    <cellStyle name="60% - Accent4 4" xfId="42249" xr:uid="{00000000-0005-0000-0000-00004D000000}"/>
    <cellStyle name="60% - Accent6 2" xfId="25401" xr:uid="{00000000-0005-0000-0000-000050000000}"/>
    <cellStyle name="60% - Accent6 2 2" xfId="25853" xr:uid="{00000000-0005-0000-0000-000051000000}"/>
    <cellStyle name="60% - Accent6 2 2 2" xfId="42063" xr:uid="{00000000-0005-0000-0000-000052000000}"/>
    <cellStyle name="60% - Accent6 2 3" xfId="42271" xr:uid="{00000000-0005-0000-0000-000053000000}"/>
    <cellStyle name="60% - Accent6 2 4" xfId="42227" xr:uid="{00000000-0005-0000-0000-000054000000}"/>
    <cellStyle name="60% - Accent6 3" xfId="25847" xr:uid="{00000000-0005-0000-0000-000055000000}"/>
    <cellStyle name="60% - Accent6 4" xfId="42258" xr:uid="{00000000-0005-0000-0000-000056000000}"/>
    <cellStyle name="60% - Colore 1" xfId="32" xr:uid="{00000000-0005-0000-0000-000057000000}"/>
    <cellStyle name="60% - Colore 2" xfId="33" xr:uid="{00000000-0005-0000-0000-000058000000}"/>
    <cellStyle name="60% - Colore 3" xfId="34" xr:uid="{00000000-0005-0000-0000-000059000000}"/>
    <cellStyle name="60% - Colore 4" xfId="35" xr:uid="{00000000-0005-0000-0000-00005A000000}"/>
    <cellStyle name="60% - Colore 5" xfId="36" xr:uid="{00000000-0005-0000-0000-00005B000000}"/>
    <cellStyle name="60% - Colore 6" xfId="37" xr:uid="{00000000-0005-0000-0000-00005C000000}"/>
    <cellStyle name="Advarselstekst" xfId="16718" builtinId="11" customBuiltin="1"/>
    <cellStyle name="AggOrange_CRFReport-template" xfId="44" xr:uid="{00000000-0005-0000-0000-000063000000}"/>
    <cellStyle name="AggOrange9_CRFReport-template" xfId="45" xr:uid="{00000000-0005-0000-0000-000064000000}"/>
    <cellStyle name="Bad 10" xfId="25812" xr:uid="{00000000-0005-0000-0000-000066000000}"/>
    <cellStyle name="Bad 11" xfId="25818" xr:uid="{00000000-0005-0000-0000-000067000000}"/>
    <cellStyle name="Bad 12" xfId="25814" xr:uid="{00000000-0005-0000-0000-000068000000}"/>
    <cellStyle name="Bad 13" xfId="25826" xr:uid="{00000000-0005-0000-0000-000069000000}"/>
    <cellStyle name="Bad 2" xfId="47" xr:uid="{00000000-0005-0000-0000-00006A000000}"/>
    <cellStyle name="Bad 2 2" xfId="25402" xr:uid="{00000000-0005-0000-0000-00006B000000}"/>
    <cellStyle name="Bad 2 3" xfId="25797" xr:uid="{00000000-0005-0000-0000-00006C000000}"/>
    <cellStyle name="Bad 3" xfId="25801" xr:uid="{00000000-0005-0000-0000-00006D000000}"/>
    <cellStyle name="Bad 4" xfId="25800" xr:uid="{00000000-0005-0000-0000-00006E000000}"/>
    <cellStyle name="Bad 5" xfId="25804" xr:uid="{00000000-0005-0000-0000-00006F000000}"/>
    <cellStyle name="Bad 6" xfId="25805" xr:uid="{00000000-0005-0000-0000-000070000000}"/>
    <cellStyle name="Bad 7" xfId="25803" xr:uid="{00000000-0005-0000-0000-000071000000}"/>
    <cellStyle name="Bad 8" xfId="25808" xr:uid="{00000000-0005-0000-0000-000072000000}"/>
    <cellStyle name="Bad 9" xfId="25815" xr:uid="{00000000-0005-0000-0000-000073000000}"/>
    <cellStyle name="Bemærk!" xfId="11567" builtinId="10" customBuiltin="1"/>
    <cellStyle name="Beregning" xfId="49" builtinId="22" customBuiltin="1"/>
    <cellStyle name="Calcolo" xfId="48" xr:uid="{00000000-0005-0000-0000-000074000000}"/>
    <cellStyle name="Calculation 2" xfId="50" xr:uid="{00000000-0005-0000-0000-000076000000}"/>
    <cellStyle name="Cella collegata" xfId="51" xr:uid="{00000000-0005-0000-0000-000077000000}"/>
    <cellStyle name="Cella da controllare" xfId="52" xr:uid="{00000000-0005-0000-0000-000078000000}"/>
    <cellStyle name="Colore 1" xfId="54" xr:uid="{00000000-0005-0000-0000-00007A000000}"/>
    <cellStyle name="Colore 2" xfId="55" xr:uid="{00000000-0005-0000-0000-00007B000000}"/>
    <cellStyle name="Colore 3" xfId="56" xr:uid="{00000000-0005-0000-0000-00007C000000}"/>
    <cellStyle name="Colore 4" xfId="57" xr:uid="{00000000-0005-0000-0000-00007D000000}"/>
    <cellStyle name="Colore 5" xfId="58" xr:uid="{00000000-0005-0000-0000-00007E000000}"/>
    <cellStyle name="Colore 6" xfId="59" xr:uid="{00000000-0005-0000-0000-00007F000000}"/>
    <cellStyle name="Comma 2" xfId="60" xr:uid="{00000000-0005-0000-0000-000080000000}"/>
    <cellStyle name="Comma 2 10" xfId="61" xr:uid="{00000000-0005-0000-0000-000081000000}"/>
    <cellStyle name="Comma 2 10 2" xfId="25855" xr:uid="{00000000-0005-0000-0000-000082000000}"/>
    <cellStyle name="Comma 2 11" xfId="62" xr:uid="{00000000-0005-0000-0000-000083000000}"/>
    <cellStyle name="Comma 2 11 2" xfId="25856" xr:uid="{00000000-0005-0000-0000-000084000000}"/>
    <cellStyle name="Comma 2 12" xfId="63" xr:uid="{00000000-0005-0000-0000-000085000000}"/>
    <cellStyle name="Comma 2 12 2" xfId="25857" xr:uid="{00000000-0005-0000-0000-000086000000}"/>
    <cellStyle name="Comma 2 13" xfId="64" xr:uid="{00000000-0005-0000-0000-000087000000}"/>
    <cellStyle name="Comma 2 13 2" xfId="25858" xr:uid="{00000000-0005-0000-0000-000088000000}"/>
    <cellStyle name="Comma 2 14" xfId="16744" xr:uid="{00000000-0005-0000-0000-000089000000}"/>
    <cellStyle name="Comma 2 14 2" xfId="36705" xr:uid="{00000000-0005-0000-0000-00008A000000}"/>
    <cellStyle name="Comma 2 15" xfId="16743" xr:uid="{00000000-0005-0000-0000-00008B000000}"/>
    <cellStyle name="Comma 2 15 2" xfId="36704" xr:uid="{00000000-0005-0000-0000-00008C000000}"/>
    <cellStyle name="Comma 2 16" xfId="22500" xr:uid="{00000000-0005-0000-0000-00008D000000}"/>
    <cellStyle name="Comma 2 16 2" xfId="40266" xr:uid="{00000000-0005-0000-0000-00008E000000}"/>
    <cellStyle name="Comma 2 17" xfId="25854" xr:uid="{00000000-0005-0000-0000-00008F000000}"/>
    <cellStyle name="Comma 2 2" xfId="65" xr:uid="{00000000-0005-0000-0000-000090000000}"/>
    <cellStyle name="Comma 2 2 2" xfId="66" xr:uid="{00000000-0005-0000-0000-000091000000}"/>
    <cellStyle name="Comma 2 2 2 2" xfId="67" xr:uid="{00000000-0005-0000-0000-000092000000}"/>
    <cellStyle name="Comma 2 2 2 2 2" xfId="68" xr:uid="{00000000-0005-0000-0000-000093000000}"/>
    <cellStyle name="Comma 2 2 2 2 3" xfId="69" xr:uid="{00000000-0005-0000-0000-000094000000}"/>
    <cellStyle name="Comma 2 2 2 2 4" xfId="70" xr:uid="{00000000-0005-0000-0000-000095000000}"/>
    <cellStyle name="Comma 2 2 2 2 5" xfId="25861" xr:uid="{00000000-0005-0000-0000-000096000000}"/>
    <cellStyle name="Comma 2 2 2 3" xfId="71" xr:uid="{00000000-0005-0000-0000-000097000000}"/>
    <cellStyle name="Comma 2 2 2 3 2" xfId="25862" xr:uid="{00000000-0005-0000-0000-000098000000}"/>
    <cellStyle name="Comma 2 2 2 4" xfId="72" xr:uid="{00000000-0005-0000-0000-000099000000}"/>
    <cellStyle name="Comma 2 2 2 4 2" xfId="25863" xr:uid="{00000000-0005-0000-0000-00009A000000}"/>
    <cellStyle name="Comma 2 2 2 5" xfId="18629" xr:uid="{00000000-0005-0000-0000-00009B000000}"/>
    <cellStyle name="Comma 2 2 2 5 2" xfId="37601" xr:uid="{00000000-0005-0000-0000-00009C000000}"/>
    <cellStyle name="Comma 2 2 2 6" xfId="21498" xr:uid="{00000000-0005-0000-0000-00009D000000}"/>
    <cellStyle name="Comma 2 2 2 6 2" xfId="39373" xr:uid="{00000000-0005-0000-0000-00009E000000}"/>
    <cellStyle name="Comma 2 2 2 7" xfId="24385" xr:uid="{00000000-0005-0000-0000-00009F000000}"/>
    <cellStyle name="Comma 2 2 2 7 2" xfId="41162" xr:uid="{00000000-0005-0000-0000-0000A0000000}"/>
    <cellStyle name="Comma 2 2 2 8" xfId="25860" xr:uid="{00000000-0005-0000-0000-0000A1000000}"/>
    <cellStyle name="Comma 2 2 3" xfId="73" xr:uid="{00000000-0005-0000-0000-0000A2000000}"/>
    <cellStyle name="Comma 2 2 3 2" xfId="25864" xr:uid="{00000000-0005-0000-0000-0000A3000000}"/>
    <cellStyle name="Comma 2 2 4" xfId="74" xr:uid="{00000000-0005-0000-0000-0000A4000000}"/>
    <cellStyle name="Comma 2 2 4 2" xfId="25865" xr:uid="{00000000-0005-0000-0000-0000A5000000}"/>
    <cellStyle name="Comma 2 2 5" xfId="75" xr:uid="{00000000-0005-0000-0000-0000A6000000}"/>
    <cellStyle name="Comma 2 2 5 2" xfId="25866" xr:uid="{00000000-0005-0000-0000-0000A7000000}"/>
    <cellStyle name="Comma 2 2 6" xfId="16745" xr:uid="{00000000-0005-0000-0000-0000A8000000}"/>
    <cellStyle name="Comma 2 2 6 2" xfId="36706" xr:uid="{00000000-0005-0000-0000-0000A9000000}"/>
    <cellStyle name="Comma 2 2 7" xfId="16742" xr:uid="{00000000-0005-0000-0000-0000AA000000}"/>
    <cellStyle name="Comma 2 2 7 2" xfId="36703" xr:uid="{00000000-0005-0000-0000-0000AB000000}"/>
    <cellStyle name="Comma 2 2 8" xfId="22501" xr:uid="{00000000-0005-0000-0000-0000AC000000}"/>
    <cellStyle name="Comma 2 2 8 2" xfId="40267" xr:uid="{00000000-0005-0000-0000-0000AD000000}"/>
    <cellStyle name="Comma 2 2 9" xfId="25859" xr:uid="{00000000-0005-0000-0000-0000AE000000}"/>
    <cellStyle name="Comma 2 3" xfId="76" xr:uid="{00000000-0005-0000-0000-0000AF000000}"/>
    <cellStyle name="Comma 2 3 2" xfId="77" xr:uid="{00000000-0005-0000-0000-0000B0000000}"/>
    <cellStyle name="Comma 2 3 2 2" xfId="78" xr:uid="{00000000-0005-0000-0000-0000B1000000}"/>
    <cellStyle name="Comma 2 3 2 2 2" xfId="79" xr:uid="{00000000-0005-0000-0000-0000B2000000}"/>
    <cellStyle name="Comma 2 3 2 2 2 2" xfId="25870" xr:uid="{00000000-0005-0000-0000-0000B3000000}"/>
    <cellStyle name="Comma 2 3 2 2 3" xfId="80" xr:uid="{00000000-0005-0000-0000-0000B4000000}"/>
    <cellStyle name="Comma 2 3 2 2 3 2" xfId="25871" xr:uid="{00000000-0005-0000-0000-0000B5000000}"/>
    <cellStyle name="Comma 2 3 2 2 4" xfId="81" xr:uid="{00000000-0005-0000-0000-0000B6000000}"/>
    <cellStyle name="Comma 2 3 2 2 4 2" xfId="25872" xr:uid="{00000000-0005-0000-0000-0000B7000000}"/>
    <cellStyle name="Comma 2 3 2 2 5" xfId="18631" xr:uid="{00000000-0005-0000-0000-0000B8000000}"/>
    <cellStyle name="Comma 2 3 2 2 5 2" xfId="37603" xr:uid="{00000000-0005-0000-0000-0000B9000000}"/>
    <cellStyle name="Comma 2 3 2 2 6" xfId="21500" xr:uid="{00000000-0005-0000-0000-0000BA000000}"/>
    <cellStyle name="Comma 2 3 2 2 6 2" xfId="39375" xr:uid="{00000000-0005-0000-0000-0000BB000000}"/>
    <cellStyle name="Comma 2 3 2 2 7" xfId="24387" xr:uid="{00000000-0005-0000-0000-0000BC000000}"/>
    <cellStyle name="Comma 2 3 2 2 7 2" xfId="41164" xr:uid="{00000000-0005-0000-0000-0000BD000000}"/>
    <cellStyle name="Comma 2 3 2 2 8" xfId="25869" xr:uid="{00000000-0005-0000-0000-0000BE000000}"/>
    <cellStyle name="Comma 2 3 2 3" xfId="82" xr:uid="{00000000-0005-0000-0000-0000BF000000}"/>
    <cellStyle name="Comma 2 3 2 3 2" xfId="25873" xr:uid="{00000000-0005-0000-0000-0000C0000000}"/>
    <cellStyle name="Comma 2 3 2 4" xfId="83" xr:uid="{00000000-0005-0000-0000-0000C1000000}"/>
    <cellStyle name="Comma 2 3 2 4 2" xfId="25874" xr:uid="{00000000-0005-0000-0000-0000C2000000}"/>
    <cellStyle name="Comma 2 3 2 5" xfId="84" xr:uid="{00000000-0005-0000-0000-0000C3000000}"/>
    <cellStyle name="Comma 2 3 2 5 2" xfId="25875" xr:uid="{00000000-0005-0000-0000-0000C4000000}"/>
    <cellStyle name="Comma 2 3 2 6" xfId="16747" xr:uid="{00000000-0005-0000-0000-0000C5000000}"/>
    <cellStyle name="Comma 2 3 2 6 2" xfId="36708" xr:uid="{00000000-0005-0000-0000-0000C6000000}"/>
    <cellStyle name="Comma 2 3 2 7" xfId="16740" xr:uid="{00000000-0005-0000-0000-0000C7000000}"/>
    <cellStyle name="Comma 2 3 2 7 2" xfId="36701" xr:uid="{00000000-0005-0000-0000-0000C8000000}"/>
    <cellStyle name="Comma 2 3 2 8" xfId="22503" xr:uid="{00000000-0005-0000-0000-0000C9000000}"/>
    <cellStyle name="Comma 2 3 2 8 2" xfId="40269" xr:uid="{00000000-0005-0000-0000-0000CA000000}"/>
    <cellStyle name="Comma 2 3 2 9" xfId="25868" xr:uid="{00000000-0005-0000-0000-0000CB000000}"/>
    <cellStyle name="Comma 2 3 3" xfId="85" xr:uid="{00000000-0005-0000-0000-0000CC000000}"/>
    <cellStyle name="Comma 2 3 3 2" xfId="18630" xr:uid="{00000000-0005-0000-0000-0000CD000000}"/>
    <cellStyle name="Comma 2 3 3 2 2" xfId="37602" xr:uid="{00000000-0005-0000-0000-0000CE000000}"/>
    <cellStyle name="Comma 2 3 3 3" xfId="21499" xr:uid="{00000000-0005-0000-0000-0000CF000000}"/>
    <cellStyle name="Comma 2 3 3 3 2" xfId="39374" xr:uid="{00000000-0005-0000-0000-0000D0000000}"/>
    <cellStyle name="Comma 2 3 3 4" xfId="24386" xr:uid="{00000000-0005-0000-0000-0000D1000000}"/>
    <cellStyle name="Comma 2 3 3 4 2" xfId="41163" xr:uid="{00000000-0005-0000-0000-0000D2000000}"/>
    <cellStyle name="Comma 2 3 3 5" xfId="25876" xr:uid="{00000000-0005-0000-0000-0000D3000000}"/>
    <cellStyle name="Comma 2 3 4" xfId="86" xr:uid="{00000000-0005-0000-0000-0000D4000000}"/>
    <cellStyle name="Comma 2 3 4 2" xfId="25877" xr:uid="{00000000-0005-0000-0000-0000D5000000}"/>
    <cellStyle name="Comma 2 3 5" xfId="87" xr:uid="{00000000-0005-0000-0000-0000D6000000}"/>
    <cellStyle name="Comma 2 3 5 2" xfId="25878" xr:uid="{00000000-0005-0000-0000-0000D7000000}"/>
    <cellStyle name="Comma 2 3 6" xfId="16746" xr:uid="{00000000-0005-0000-0000-0000D8000000}"/>
    <cellStyle name="Comma 2 3 6 2" xfId="36707" xr:uid="{00000000-0005-0000-0000-0000D9000000}"/>
    <cellStyle name="Comma 2 3 7" xfId="16741" xr:uid="{00000000-0005-0000-0000-0000DA000000}"/>
    <cellStyle name="Comma 2 3 7 2" xfId="36702" xr:uid="{00000000-0005-0000-0000-0000DB000000}"/>
    <cellStyle name="Comma 2 3 8" xfId="22502" xr:uid="{00000000-0005-0000-0000-0000DC000000}"/>
    <cellStyle name="Comma 2 3 8 2" xfId="40268" xr:uid="{00000000-0005-0000-0000-0000DD000000}"/>
    <cellStyle name="Comma 2 3 9" xfId="25867" xr:uid="{00000000-0005-0000-0000-0000DE000000}"/>
    <cellStyle name="Comma 2 4" xfId="88" xr:uid="{00000000-0005-0000-0000-0000DF000000}"/>
    <cellStyle name="Comma 2 4 2" xfId="89" xr:uid="{00000000-0005-0000-0000-0000E0000000}"/>
    <cellStyle name="Comma 2 4 2 2" xfId="18632" xr:uid="{00000000-0005-0000-0000-0000E1000000}"/>
    <cellStyle name="Comma 2 4 2 2 2" xfId="37604" xr:uid="{00000000-0005-0000-0000-0000E2000000}"/>
    <cellStyle name="Comma 2 4 2 3" xfId="21501" xr:uid="{00000000-0005-0000-0000-0000E3000000}"/>
    <cellStyle name="Comma 2 4 2 3 2" xfId="39376" xr:uid="{00000000-0005-0000-0000-0000E4000000}"/>
    <cellStyle name="Comma 2 4 2 4" xfId="24388" xr:uid="{00000000-0005-0000-0000-0000E5000000}"/>
    <cellStyle name="Comma 2 4 2 4 2" xfId="41165" xr:uid="{00000000-0005-0000-0000-0000E6000000}"/>
    <cellStyle name="Comma 2 4 2 5" xfId="25880" xr:uid="{00000000-0005-0000-0000-0000E7000000}"/>
    <cellStyle name="Comma 2 4 3" xfId="90" xr:uid="{00000000-0005-0000-0000-0000E8000000}"/>
    <cellStyle name="Comma 2 4 3 2" xfId="25881" xr:uid="{00000000-0005-0000-0000-0000E9000000}"/>
    <cellStyle name="Comma 2 4 4" xfId="91" xr:uid="{00000000-0005-0000-0000-0000EA000000}"/>
    <cellStyle name="Comma 2 4 4 2" xfId="25882" xr:uid="{00000000-0005-0000-0000-0000EB000000}"/>
    <cellStyle name="Comma 2 4 5" xfId="16748" xr:uid="{00000000-0005-0000-0000-0000EC000000}"/>
    <cellStyle name="Comma 2 4 5 2" xfId="36709" xr:uid="{00000000-0005-0000-0000-0000ED000000}"/>
    <cellStyle name="Comma 2 4 6" xfId="16739" xr:uid="{00000000-0005-0000-0000-0000EE000000}"/>
    <cellStyle name="Comma 2 4 6 2" xfId="36700" xr:uid="{00000000-0005-0000-0000-0000EF000000}"/>
    <cellStyle name="Comma 2 4 7" xfId="22504" xr:uid="{00000000-0005-0000-0000-0000F0000000}"/>
    <cellStyle name="Comma 2 4 7 2" xfId="40270" xr:uid="{00000000-0005-0000-0000-0000F1000000}"/>
    <cellStyle name="Comma 2 4 8" xfId="25879" xr:uid="{00000000-0005-0000-0000-0000F2000000}"/>
    <cellStyle name="Comma 2 5" xfId="92" xr:uid="{00000000-0005-0000-0000-0000F3000000}"/>
    <cellStyle name="Comma 2 5 10" xfId="22505" xr:uid="{00000000-0005-0000-0000-0000F4000000}"/>
    <cellStyle name="Comma 2 5 10 2" xfId="40271" xr:uid="{00000000-0005-0000-0000-0000F5000000}"/>
    <cellStyle name="Comma 2 5 11" xfId="25883" xr:uid="{00000000-0005-0000-0000-0000F6000000}"/>
    <cellStyle name="Comma 2 5 2" xfId="93" xr:uid="{00000000-0005-0000-0000-0000F7000000}"/>
    <cellStyle name="Comma 2 5 2 10" xfId="24389" xr:uid="{00000000-0005-0000-0000-0000F8000000}"/>
    <cellStyle name="Comma 2 5 2 10 2" xfId="41166" xr:uid="{00000000-0005-0000-0000-0000F9000000}"/>
    <cellStyle name="Comma 2 5 2 11" xfId="25884" xr:uid="{00000000-0005-0000-0000-0000FA000000}"/>
    <cellStyle name="Comma 2 5 2 2" xfId="94" xr:uid="{00000000-0005-0000-0000-0000FB000000}"/>
    <cellStyle name="Comma 2 5 2 2 2" xfId="95" xr:uid="{00000000-0005-0000-0000-0000FC000000}"/>
    <cellStyle name="Comma 2 5 2 2 2 2" xfId="25886" xr:uid="{00000000-0005-0000-0000-0000FD000000}"/>
    <cellStyle name="Comma 2 5 2 2 3" xfId="96" xr:uid="{00000000-0005-0000-0000-0000FE000000}"/>
    <cellStyle name="Comma 2 5 2 2 3 2" xfId="25887" xr:uid="{00000000-0005-0000-0000-0000FF000000}"/>
    <cellStyle name="Comma 2 5 2 2 4" xfId="97" xr:uid="{00000000-0005-0000-0000-000000010000}"/>
    <cellStyle name="Comma 2 5 2 2 4 2" xfId="25888" xr:uid="{00000000-0005-0000-0000-000001010000}"/>
    <cellStyle name="Comma 2 5 2 2 5" xfId="98" xr:uid="{00000000-0005-0000-0000-000002010000}"/>
    <cellStyle name="Comma 2 5 2 2 5 2" xfId="25889" xr:uid="{00000000-0005-0000-0000-000003010000}"/>
    <cellStyle name="Comma 2 5 2 2 6" xfId="25885" xr:uid="{00000000-0005-0000-0000-000004010000}"/>
    <cellStyle name="Comma 2 5 2 3" xfId="99" xr:uid="{00000000-0005-0000-0000-000005010000}"/>
    <cellStyle name="Comma 2 5 2 3 2" xfId="25890" xr:uid="{00000000-0005-0000-0000-000006010000}"/>
    <cellStyle name="Comma 2 5 2 4" xfId="100" xr:uid="{00000000-0005-0000-0000-000007010000}"/>
    <cellStyle name="Comma 2 5 2 4 2" xfId="25891" xr:uid="{00000000-0005-0000-0000-000008010000}"/>
    <cellStyle name="Comma 2 5 2 5" xfId="101" xr:uid="{00000000-0005-0000-0000-000009010000}"/>
    <cellStyle name="Comma 2 5 2 5 2" xfId="25892" xr:uid="{00000000-0005-0000-0000-00000A010000}"/>
    <cellStyle name="Comma 2 5 2 6" xfId="102" xr:uid="{00000000-0005-0000-0000-00000B010000}"/>
    <cellStyle name="Comma 2 5 2 6 2" xfId="25893" xr:uid="{00000000-0005-0000-0000-00000C010000}"/>
    <cellStyle name="Comma 2 5 2 7" xfId="103" xr:uid="{00000000-0005-0000-0000-00000D010000}"/>
    <cellStyle name="Comma 2 5 2 7 2" xfId="25894" xr:uid="{00000000-0005-0000-0000-00000E010000}"/>
    <cellStyle name="Comma 2 5 2 8" xfId="18633" xr:uid="{00000000-0005-0000-0000-00000F010000}"/>
    <cellStyle name="Comma 2 5 2 8 2" xfId="37605" xr:uid="{00000000-0005-0000-0000-000010010000}"/>
    <cellStyle name="Comma 2 5 2 9" xfId="21502" xr:uid="{00000000-0005-0000-0000-000011010000}"/>
    <cellStyle name="Comma 2 5 2 9 2" xfId="39377" xr:uid="{00000000-0005-0000-0000-000012010000}"/>
    <cellStyle name="Comma 2 5 3" xfId="104" xr:uid="{00000000-0005-0000-0000-000013010000}"/>
    <cellStyle name="Comma 2 5 3 2" xfId="25895" xr:uid="{00000000-0005-0000-0000-000014010000}"/>
    <cellStyle name="Comma 2 5 4" xfId="105" xr:uid="{00000000-0005-0000-0000-000015010000}"/>
    <cellStyle name="Comma 2 5 4 2" xfId="25896" xr:uid="{00000000-0005-0000-0000-000016010000}"/>
    <cellStyle name="Comma 2 5 5" xfId="106" xr:uid="{00000000-0005-0000-0000-000017010000}"/>
    <cellStyle name="Comma 2 5 5 2" xfId="25897" xr:uid="{00000000-0005-0000-0000-000018010000}"/>
    <cellStyle name="Comma 2 5 6" xfId="107" xr:uid="{00000000-0005-0000-0000-000019010000}"/>
    <cellStyle name="Comma 2 5 6 2" xfId="25898" xr:uid="{00000000-0005-0000-0000-00001A010000}"/>
    <cellStyle name="Comma 2 5 7" xfId="108" xr:uid="{00000000-0005-0000-0000-00001B010000}"/>
    <cellStyle name="Comma 2 5 7 2" xfId="25899" xr:uid="{00000000-0005-0000-0000-00001C010000}"/>
    <cellStyle name="Comma 2 5 8" xfId="16749" xr:uid="{00000000-0005-0000-0000-00001D010000}"/>
    <cellStyle name="Comma 2 5 8 2" xfId="36710" xr:uid="{00000000-0005-0000-0000-00001E010000}"/>
    <cellStyle name="Comma 2 5 9" xfId="16738" xr:uid="{00000000-0005-0000-0000-00001F010000}"/>
    <cellStyle name="Comma 2 5 9 2" xfId="36699" xr:uid="{00000000-0005-0000-0000-000020010000}"/>
    <cellStyle name="Comma 2 6" xfId="109" xr:uid="{00000000-0005-0000-0000-000021010000}"/>
    <cellStyle name="Comma 2 6 2" xfId="110" xr:uid="{00000000-0005-0000-0000-000022010000}"/>
    <cellStyle name="Comma 2 6 2 2" xfId="18634" xr:uid="{00000000-0005-0000-0000-000023010000}"/>
    <cellStyle name="Comma 2 6 2 2 2" xfId="37606" xr:uid="{00000000-0005-0000-0000-000024010000}"/>
    <cellStyle name="Comma 2 6 2 3" xfId="21503" xr:uid="{00000000-0005-0000-0000-000025010000}"/>
    <cellStyle name="Comma 2 6 2 3 2" xfId="39378" xr:uid="{00000000-0005-0000-0000-000026010000}"/>
    <cellStyle name="Comma 2 6 2 4" xfId="24390" xr:uid="{00000000-0005-0000-0000-000027010000}"/>
    <cellStyle name="Comma 2 6 2 4 2" xfId="41167" xr:uid="{00000000-0005-0000-0000-000028010000}"/>
    <cellStyle name="Comma 2 6 2 5" xfId="25901" xr:uid="{00000000-0005-0000-0000-000029010000}"/>
    <cellStyle name="Comma 2 6 3" xfId="16750" xr:uid="{00000000-0005-0000-0000-00002A010000}"/>
    <cellStyle name="Comma 2 6 3 2" xfId="36711" xr:uid="{00000000-0005-0000-0000-00002B010000}"/>
    <cellStyle name="Comma 2 6 4" xfId="16737" xr:uid="{00000000-0005-0000-0000-00002C010000}"/>
    <cellStyle name="Comma 2 6 4 2" xfId="36698" xr:uid="{00000000-0005-0000-0000-00002D010000}"/>
    <cellStyle name="Comma 2 6 5" xfId="22506" xr:uid="{00000000-0005-0000-0000-00002E010000}"/>
    <cellStyle name="Comma 2 6 5 2" xfId="40272" xr:uid="{00000000-0005-0000-0000-00002F010000}"/>
    <cellStyle name="Comma 2 6 6" xfId="25900" xr:uid="{00000000-0005-0000-0000-000030010000}"/>
    <cellStyle name="Comma 2 7" xfId="111" xr:uid="{00000000-0005-0000-0000-000031010000}"/>
    <cellStyle name="Comma 2 7 2" xfId="112" xr:uid="{00000000-0005-0000-0000-000032010000}"/>
    <cellStyle name="Comma 2 7 2 2" xfId="25903" xr:uid="{00000000-0005-0000-0000-000033010000}"/>
    <cellStyle name="Comma 2 7 3" xfId="113" xr:uid="{00000000-0005-0000-0000-000034010000}"/>
    <cellStyle name="Comma 2 7 3 2" xfId="25904" xr:uid="{00000000-0005-0000-0000-000035010000}"/>
    <cellStyle name="Comma 2 7 4" xfId="18628" xr:uid="{00000000-0005-0000-0000-000036010000}"/>
    <cellStyle name="Comma 2 7 4 2" xfId="37600" xr:uid="{00000000-0005-0000-0000-000037010000}"/>
    <cellStyle name="Comma 2 7 5" xfId="21497" xr:uid="{00000000-0005-0000-0000-000038010000}"/>
    <cellStyle name="Comma 2 7 5 2" xfId="39372" xr:uid="{00000000-0005-0000-0000-000039010000}"/>
    <cellStyle name="Comma 2 7 6" xfId="24384" xr:uid="{00000000-0005-0000-0000-00003A010000}"/>
    <cellStyle name="Comma 2 7 6 2" xfId="41161" xr:uid="{00000000-0005-0000-0000-00003B010000}"/>
    <cellStyle name="Comma 2 7 7" xfId="25902" xr:uid="{00000000-0005-0000-0000-00003C010000}"/>
    <cellStyle name="Comma 2 8" xfId="114" xr:uid="{00000000-0005-0000-0000-00003D010000}"/>
    <cellStyle name="Comma 2 8 2" xfId="25905" xr:uid="{00000000-0005-0000-0000-00003E010000}"/>
    <cellStyle name="Comma 2 9" xfId="115" xr:uid="{00000000-0005-0000-0000-00003F010000}"/>
    <cellStyle name="Comma 2 9 2" xfId="25906" xr:uid="{00000000-0005-0000-0000-000040010000}"/>
    <cellStyle name="Comma 3" xfId="116" xr:uid="{00000000-0005-0000-0000-000041010000}"/>
    <cellStyle name="Comma 3 10" xfId="16736" xr:uid="{00000000-0005-0000-0000-000042010000}"/>
    <cellStyle name="Comma 3 10 2" xfId="36697" xr:uid="{00000000-0005-0000-0000-000043010000}"/>
    <cellStyle name="Comma 3 11" xfId="22507" xr:uid="{00000000-0005-0000-0000-000044010000}"/>
    <cellStyle name="Comma 3 11 2" xfId="40273" xr:uid="{00000000-0005-0000-0000-000045010000}"/>
    <cellStyle name="Comma 3 12" xfId="25907" xr:uid="{00000000-0005-0000-0000-000046010000}"/>
    <cellStyle name="Comma 3 2" xfId="117" xr:uid="{00000000-0005-0000-0000-000047010000}"/>
    <cellStyle name="Comma 3 2 10" xfId="16735" xr:uid="{00000000-0005-0000-0000-000048010000}"/>
    <cellStyle name="Comma 3 2 10 2" xfId="36696" xr:uid="{00000000-0005-0000-0000-000049010000}"/>
    <cellStyle name="Comma 3 2 11" xfId="22508" xr:uid="{00000000-0005-0000-0000-00004A010000}"/>
    <cellStyle name="Comma 3 2 11 2" xfId="40274" xr:uid="{00000000-0005-0000-0000-00004B010000}"/>
    <cellStyle name="Comma 3 2 12" xfId="25908" xr:uid="{00000000-0005-0000-0000-00004C010000}"/>
    <cellStyle name="Comma 3 2 2" xfId="118" xr:uid="{00000000-0005-0000-0000-00004D010000}"/>
    <cellStyle name="Comma 3 2 2 10" xfId="24392" xr:uid="{00000000-0005-0000-0000-00004E010000}"/>
    <cellStyle name="Comma 3 2 2 10 2" xfId="41169" xr:uid="{00000000-0005-0000-0000-00004F010000}"/>
    <cellStyle name="Comma 3 2 2 2" xfId="119" xr:uid="{00000000-0005-0000-0000-000050010000}"/>
    <cellStyle name="Comma 3 2 2 2 2" xfId="120" xr:uid="{00000000-0005-0000-0000-000051010000}"/>
    <cellStyle name="Comma 3 2 2 2 3" xfId="121" xr:uid="{00000000-0005-0000-0000-000052010000}"/>
    <cellStyle name="Comma 3 2 2 2 4" xfId="122" xr:uid="{00000000-0005-0000-0000-000053010000}"/>
    <cellStyle name="Comma 3 2 2 2 5" xfId="123" xr:uid="{00000000-0005-0000-0000-000054010000}"/>
    <cellStyle name="Comma 3 2 2 2 6" xfId="25909" xr:uid="{00000000-0005-0000-0000-000055010000}"/>
    <cellStyle name="Comma 3 2 2 3" xfId="124" xr:uid="{00000000-0005-0000-0000-000056010000}"/>
    <cellStyle name="Comma 3 2 2 4" xfId="125" xr:uid="{00000000-0005-0000-0000-000057010000}"/>
    <cellStyle name="Comma 3 2 2 5" xfId="126" xr:uid="{00000000-0005-0000-0000-000058010000}"/>
    <cellStyle name="Comma 3 2 2 5 2" xfId="25910" xr:uid="{00000000-0005-0000-0000-000059010000}"/>
    <cellStyle name="Comma 3 2 2 6" xfId="127" xr:uid="{00000000-0005-0000-0000-00005A010000}"/>
    <cellStyle name="Comma 3 2 2 6 2" xfId="25911" xr:uid="{00000000-0005-0000-0000-00005B010000}"/>
    <cellStyle name="Comma 3 2 2 7" xfId="128" xr:uid="{00000000-0005-0000-0000-00005C010000}"/>
    <cellStyle name="Comma 3 2 2 7 2" xfId="25912" xr:uid="{00000000-0005-0000-0000-00005D010000}"/>
    <cellStyle name="Comma 3 2 2 8" xfId="18636" xr:uid="{00000000-0005-0000-0000-00005E010000}"/>
    <cellStyle name="Comma 3 2 2 8 2" xfId="37608" xr:uid="{00000000-0005-0000-0000-00005F010000}"/>
    <cellStyle name="Comma 3 2 2 9" xfId="21505" xr:uid="{00000000-0005-0000-0000-000060010000}"/>
    <cellStyle name="Comma 3 2 2 9 2" xfId="39380" xr:uid="{00000000-0005-0000-0000-000061010000}"/>
    <cellStyle name="Comma 3 2 3" xfId="129" xr:uid="{00000000-0005-0000-0000-000062010000}"/>
    <cellStyle name="Comma 3 2 3 2" xfId="25913" xr:uid="{00000000-0005-0000-0000-000063010000}"/>
    <cellStyle name="Comma 3 2 4" xfId="130" xr:uid="{00000000-0005-0000-0000-000064010000}"/>
    <cellStyle name="Comma 3 2 4 2" xfId="25914" xr:uid="{00000000-0005-0000-0000-000065010000}"/>
    <cellStyle name="Comma 3 2 5" xfId="131" xr:uid="{00000000-0005-0000-0000-000066010000}"/>
    <cellStyle name="Comma 3 2 5 2" xfId="25915" xr:uid="{00000000-0005-0000-0000-000067010000}"/>
    <cellStyle name="Comma 3 2 6" xfId="132" xr:uid="{00000000-0005-0000-0000-000068010000}"/>
    <cellStyle name="Comma 3 2 7" xfId="133" xr:uid="{00000000-0005-0000-0000-000069010000}"/>
    <cellStyle name="Comma 3 2 8" xfId="134" xr:uid="{00000000-0005-0000-0000-00006A010000}"/>
    <cellStyle name="Comma 3 2 9" xfId="16752" xr:uid="{00000000-0005-0000-0000-00006B010000}"/>
    <cellStyle name="Comma 3 2 9 2" xfId="36713" xr:uid="{00000000-0005-0000-0000-00006C010000}"/>
    <cellStyle name="Comma 3 3" xfId="135" xr:uid="{00000000-0005-0000-0000-00006D010000}"/>
    <cellStyle name="Comma 3 3 2" xfId="16753" xr:uid="{00000000-0005-0000-0000-00006E010000}"/>
    <cellStyle name="Comma 3 3 2 2" xfId="24393" xr:uid="{00000000-0005-0000-0000-00006F010000}"/>
    <cellStyle name="Comma 3 3 2 2 2" xfId="41170" xr:uid="{00000000-0005-0000-0000-000070010000}"/>
    <cellStyle name="Comma 3 3 2 3" xfId="36714" xr:uid="{00000000-0005-0000-0000-000071010000}"/>
    <cellStyle name="Comma 3 3 3" xfId="16734" xr:uid="{00000000-0005-0000-0000-000072010000}"/>
    <cellStyle name="Comma 3 3 3 2" xfId="36695" xr:uid="{00000000-0005-0000-0000-000073010000}"/>
    <cellStyle name="Comma 3 3 4" xfId="22509" xr:uid="{00000000-0005-0000-0000-000074010000}"/>
    <cellStyle name="Comma 3 3 4 2" xfId="40275" xr:uid="{00000000-0005-0000-0000-000075010000}"/>
    <cellStyle name="Comma 3 3 5" xfId="25916" xr:uid="{00000000-0005-0000-0000-000076010000}"/>
    <cellStyle name="Comma 3 4" xfId="136" xr:uid="{00000000-0005-0000-0000-000077010000}"/>
    <cellStyle name="Comma 3 4 2" xfId="18635" xr:uid="{00000000-0005-0000-0000-000078010000}"/>
    <cellStyle name="Comma 3 4 2 2" xfId="37607" xr:uid="{00000000-0005-0000-0000-000079010000}"/>
    <cellStyle name="Comma 3 4 3" xfId="21504" xr:uid="{00000000-0005-0000-0000-00007A010000}"/>
    <cellStyle name="Comma 3 4 3 2" xfId="39379" xr:uid="{00000000-0005-0000-0000-00007B010000}"/>
    <cellStyle name="Comma 3 4 4" xfId="24391" xr:uid="{00000000-0005-0000-0000-00007C010000}"/>
    <cellStyle name="Comma 3 4 4 2" xfId="41168" xr:uid="{00000000-0005-0000-0000-00007D010000}"/>
    <cellStyle name="Comma 3 5" xfId="137" xr:uid="{00000000-0005-0000-0000-00007E010000}"/>
    <cellStyle name="Comma 3 6" xfId="138" xr:uid="{00000000-0005-0000-0000-00007F010000}"/>
    <cellStyle name="Comma 3 6 2" xfId="25917" xr:uid="{00000000-0005-0000-0000-000080010000}"/>
    <cellStyle name="Comma 3 7" xfId="139" xr:uid="{00000000-0005-0000-0000-000081010000}"/>
    <cellStyle name="Comma 3 7 2" xfId="25918" xr:uid="{00000000-0005-0000-0000-000082010000}"/>
    <cellStyle name="Comma 3 8" xfId="140" xr:uid="{00000000-0005-0000-0000-000083010000}"/>
    <cellStyle name="Comma 3 8 2" xfId="25919" xr:uid="{00000000-0005-0000-0000-000084010000}"/>
    <cellStyle name="Comma 3 9" xfId="16751" xr:uid="{00000000-0005-0000-0000-000085010000}"/>
    <cellStyle name="Comma 3 9 2" xfId="36712" xr:uid="{00000000-0005-0000-0000-000086010000}"/>
    <cellStyle name="Comma 4" xfId="141" xr:uid="{00000000-0005-0000-0000-000087010000}"/>
    <cellStyle name="Comma 4 2" xfId="142" xr:uid="{00000000-0005-0000-0000-000088010000}"/>
    <cellStyle name="Comma 4 2 2" xfId="143" xr:uid="{00000000-0005-0000-0000-000089010000}"/>
    <cellStyle name="Comma 4 2 3" xfId="144" xr:uid="{00000000-0005-0000-0000-00008A010000}"/>
    <cellStyle name="Comma 4 2 4" xfId="145" xr:uid="{00000000-0005-0000-0000-00008B010000}"/>
    <cellStyle name="Comma 4 2 5" xfId="18637" xr:uid="{00000000-0005-0000-0000-00008C010000}"/>
    <cellStyle name="Comma 4 2 5 2" xfId="37609" xr:uid="{00000000-0005-0000-0000-00008D010000}"/>
    <cellStyle name="Comma 4 2 6" xfId="21506" xr:uid="{00000000-0005-0000-0000-00008E010000}"/>
    <cellStyle name="Comma 4 2 6 2" xfId="39381" xr:uid="{00000000-0005-0000-0000-00008F010000}"/>
    <cellStyle name="Comma 4 2 7" xfId="24394" xr:uid="{00000000-0005-0000-0000-000090010000}"/>
    <cellStyle name="Comma 4 2 7 2" xfId="41171" xr:uid="{00000000-0005-0000-0000-000091010000}"/>
    <cellStyle name="Comma 4 2 8" xfId="25921" xr:uid="{00000000-0005-0000-0000-000092010000}"/>
    <cellStyle name="Comma 4 3" xfId="146" xr:uid="{00000000-0005-0000-0000-000093010000}"/>
    <cellStyle name="Comma 4 3 2" xfId="25922" xr:uid="{00000000-0005-0000-0000-000094010000}"/>
    <cellStyle name="Comma 4 4" xfId="147" xr:uid="{00000000-0005-0000-0000-000095010000}"/>
    <cellStyle name="Comma 4 4 2" xfId="25923" xr:uid="{00000000-0005-0000-0000-000096010000}"/>
    <cellStyle name="Comma 4 5" xfId="148" xr:uid="{00000000-0005-0000-0000-000097010000}"/>
    <cellStyle name="Comma 4 5 2" xfId="25924" xr:uid="{00000000-0005-0000-0000-000098010000}"/>
    <cellStyle name="Comma 4 6" xfId="16754" xr:uid="{00000000-0005-0000-0000-000099010000}"/>
    <cellStyle name="Comma 4 6 2" xfId="36715" xr:uid="{00000000-0005-0000-0000-00009A010000}"/>
    <cellStyle name="Comma 4 7" xfId="16733" xr:uid="{00000000-0005-0000-0000-00009B010000}"/>
    <cellStyle name="Comma 4 7 2" xfId="36694" xr:uid="{00000000-0005-0000-0000-00009C010000}"/>
    <cellStyle name="Comma 4 8" xfId="22510" xr:uid="{00000000-0005-0000-0000-00009D010000}"/>
    <cellStyle name="Comma 4 8 2" xfId="40276" xr:uid="{00000000-0005-0000-0000-00009E010000}"/>
    <cellStyle name="Comma 4 9" xfId="25920" xr:uid="{00000000-0005-0000-0000-00009F010000}"/>
    <cellStyle name="Comma 5" xfId="149" xr:uid="{00000000-0005-0000-0000-0000A0010000}"/>
    <cellStyle name="Comma 6" xfId="150" xr:uid="{00000000-0005-0000-0000-0000A1010000}"/>
    <cellStyle name="Comma 6 2" xfId="151" xr:uid="{00000000-0005-0000-0000-0000A2010000}"/>
    <cellStyle name="Comma 6 2 2" xfId="18638" xr:uid="{00000000-0005-0000-0000-0000A3010000}"/>
    <cellStyle name="Comma 6 2 2 2" xfId="37610" xr:uid="{00000000-0005-0000-0000-0000A4010000}"/>
    <cellStyle name="Comma 6 2 3" xfId="21507" xr:uid="{00000000-0005-0000-0000-0000A5010000}"/>
    <cellStyle name="Comma 6 2 3 2" xfId="39382" xr:uid="{00000000-0005-0000-0000-0000A6010000}"/>
    <cellStyle name="Comma 6 2 4" xfId="24395" xr:uid="{00000000-0005-0000-0000-0000A7010000}"/>
    <cellStyle name="Comma 6 2 4 2" xfId="41172" xr:uid="{00000000-0005-0000-0000-0000A8010000}"/>
    <cellStyle name="Comma 6 2 5" xfId="25926" xr:uid="{00000000-0005-0000-0000-0000A9010000}"/>
    <cellStyle name="Comma 6 3" xfId="152" xr:uid="{00000000-0005-0000-0000-0000AA010000}"/>
    <cellStyle name="Comma 6 3 2" xfId="25927" xr:uid="{00000000-0005-0000-0000-0000AB010000}"/>
    <cellStyle name="Comma 6 4" xfId="153" xr:uid="{00000000-0005-0000-0000-0000AC010000}"/>
    <cellStyle name="Comma 6 4 2" xfId="25928" xr:uid="{00000000-0005-0000-0000-0000AD010000}"/>
    <cellStyle name="Comma 6 5" xfId="16755" xr:uid="{00000000-0005-0000-0000-0000AE010000}"/>
    <cellStyle name="Comma 6 5 2" xfId="36716" xr:uid="{00000000-0005-0000-0000-0000AF010000}"/>
    <cellStyle name="Comma 6 6" xfId="16732" xr:uid="{00000000-0005-0000-0000-0000B0010000}"/>
    <cellStyle name="Comma 6 6 2" xfId="36693" xr:uid="{00000000-0005-0000-0000-0000B1010000}"/>
    <cellStyle name="Comma 6 7" xfId="22511" xr:uid="{00000000-0005-0000-0000-0000B2010000}"/>
    <cellStyle name="Comma 6 7 2" xfId="40277" xr:uid="{00000000-0005-0000-0000-0000B3010000}"/>
    <cellStyle name="Comma 6 8" xfId="25925" xr:uid="{00000000-0005-0000-0000-0000B4010000}"/>
    <cellStyle name="Comma 7" xfId="42396" xr:uid="{00000000-0005-0000-0000-0000B5010000}"/>
    <cellStyle name="Comma0 - Type3" xfId="154" xr:uid="{00000000-0005-0000-0000-0000B6010000}"/>
    <cellStyle name="CustomizationCells" xfId="155" xr:uid="{00000000-0005-0000-0000-0000B7010000}"/>
    <cellStyle name="Euro" xfId="156" xr:uid="{00000000-0005-0000-0000-0000B8010000}"/>
    <cellStyle name="Euro 10" xfId="157" xr:uid="{00000000-0005-0000-0000-0000B9010000}"/>
    <cellStyle name="Euro 10 10" xfId="158" xr:uid="{00000000-0005-0000-0000-0000BA010000}"/>
    <cellStyle name="Euro 10 10 2" xfId="25931" xr:uid="{00000000-0005-0000-0000-0000BB010000}"/>
    <cellStyle name="Euro 10 11" xfId="159" xr:uid="{00000000-0005-0000-0000-0000BC010000}"/>
    <cellStyle name="Euro 10 11 2" xfId="25932" xr:uid="{00000000-0005-0000-0000-0000BD010000}"/>
    <cellStyle name="Euro 10 12" xfId="160" xr:uid="{00000000-0005-0000-0000-0000BE010000}"/>
    <cellStyle name="Euro 10 12 2" xfId="25933" xr:uid="{00000000-0005-0000-0000-0000BF010000}"/>
    <cellStyle name="Euro 10 13" xfId="161" xr:uid="{00000000-0005-0000-0000-0000C0010000}"/>
    <cellStyle name="Euro 10 13 2" xfId="25934" xr:uid="{00000000-0005-0000-0000-0000C1010000}"/>
    <cellStyle name="Euro 10 14" xfId="162" xr:uid="{00000000-0005-0000-0000-0000C2010000}"/>
    <cellStyle name="Euro 10 14 2" xfId="25935" xr:uid="{00000000-0005-0000-0000-0000C3010000}"/>
    <cellStyle name="Euro 10 15" xfId="16757" xr:uid="{00000000-0005-0000-0000-0000C4010000}"/>
    <cellStyle name="Euro 10 15 2" xfId="36717" xr:uid="{00000000-0005-0000-0000-0000C5010000}"/>
    <cellStyle name="Euro 10 16" xfId="16730" xr:uid="{00000000-0005-0000-0000-0000C6010000}"/>
    <cellStyle name="Euro 10 16 2" xfId="36692" xr:uid="{00000000-0005-0000-0000-0000C7010000}"/>
    <cellStyle name="Euro 10 17" xfId="22513" xr:uid="{00000000-0005-0000-0000-0000C8010000}"/>
    <cellStyle name="Euro 10 17 2" xfId="40278" xr:uid="{00000000-0005-0000-0000-0000C9010000}"/>
    <cellStyle name="Euro 10 18" xfId="25404" xr:uid="{00000000-0005-0000-0000-0000CA010000}"/>
    <cellStyle name="Euro 10 18 2" xfId="42064" xr:uid="{00000000-0005-0000-0000-0000CB010000}"/>
    <cellStyle name="Euro 10 19" xfId="25930" xr:uid="{00000000-0005-0000-0000-0000CC010000}"/>
    <cellStyle name="Euro 10 2" xfId="163" xr:uid="{00000000-0005-0000-0000-0000CD010000}"/>
    <cellStyle name="Euro 10 2 2" xfId="164" xr:uid="{00000000-0005-0000-0000-0000CE010000}"/>
    <cellStyle name="Euro 10 2 2 2" xfId="18640" xr:uid="{00000000-0005-0000-0000-0000CF010000}"/>
    <cellStyle name="Euro 10 2 2 2 2" xfId="37612" xr:uid="{00000000-0005-0000-0000-0000D0010000}"/>
    <cellStyle name="Euro 10 2 2 3" xfId="21509" xr:uid="{00000000-0005-0000-0000-0000D1010000}"/>
    <cellStyle name="Euro 10 2 2 3 2" xfId="39384" xr:uid="{00000000-0005-0000-0000-0000D2010000}"/>
    <cellStyle name="Euro 10 2 2 4" xfId="24397" xr:uid="{00000000-0005-0000-0000-0000D3010000}"/>
    <cellStyle name="Euro 10 2 2 4 2" xfId="41174" xr:uid="{00000000-0005-0000-0000-0000D4010000}"/>
    <cellStyle name="Euro 10 2 2 5" xfId="25937" xr:uid="{00000000-0005-0000-0000-0000D5010000}"/>
    <cellStyle name="Euro 10 2 3" xfId="165" xr:uid="{00000000-0005-0000-0000-0000D6010000}"/>
    <cellStyle name="Euro 10 2 3 2" xfId="25938" xr:uid="{00000000-0005-0000-0000-0000D7010000}"/>
    <cellStyle name="Euro 10 2 4" xfId="166" xr:uid="{00000000-0005-0000-0000-0000D8010000}"/>
    <cellStyle name="Euro 10 2 4 2" xfId="25939" xr:uid="{00000000-0005-0000-0000-0000D9010000}"/>
    <cellStyle name="Euro 10 2 5" xfId="167" xr:uid="{00000000-0005-0000-0000-0000DA010000}"/>
    <cellStyle name="Euro 10 2 5 2" xfId="25940" xr:uid="{00000000-0005-0000-0000-0000DB010000}"/>
    <cellStyle name="Euro 10 2 6" xfId="16758" xr:uid="{00000000-0005-0000-0000-0000DC010000}"/>
    <cellStyle name="Euro 10 2 6 2" xfId="36718" xr:uid="{00000000-0005-0000-0000-0000DD010000}"/>
    <cellStyle name="Euro 10 2 7" xfId="16729" xr:uid="{00000000-0005-0000-0000-0000DE010000}"/>
    <cellStyle name="Euro 10 2 7 2" xfId="36691" xr:uid="{00000000-0005-0000-0000-0000DF010000}"/>
    <cellStyle name="Euro 10 2 8" xfId="22514" xr:uid="{00000000-0005-0000-0000-0000E0010000}"/>
    <cellStyle name="Euro 10 2 8 2" xfId="40279" xr:uid="{00000000-0005-0000-0000-0000E1010000}"/>
    <cellStyle name="Euro 10 2 9" xfId="25936" xr:uid="{00000000-0005-0000-0000-0000E2010000}"/>
    <cellStyle name="Euro 10 3" xfId="168" xr:uid="{00000000-0005-0000-0000-0000E3010000}"/>
    <cellStyle name="Euro 10 3 2" xfId="169" xr:uid="{00000000-0005-0000-0000-0000E4010000}"/>
    <cellStyle name="Euro 10 3 2 2" xfId="170" xr:uid="{00000000-0005-0000-0000-0000E5010000}"/>
    <cellStyle name="Euro 10 3 2 2 2" xfId="171" xr:uid="{00000000-0005-0000-0000-0000E6010000}"/>
    <cellStyle name="Euro 10 3 2 2 2 2" xfId="25944" xr:uid="{00000000-0005-0000-0000-0000E7010000}"/>
    <cellStyle name="Euro 10 3 2 2 3" xfId="172" xr:uid="{00000000-0005-0000-0000-0000E8010000}"/>
    <cellStyle name="Euro 10 3 2 2 3 2" xfId="25945" xr:uid="{00000000-0005-0000-0000-0000E9010000}"/>
    <cellStyle name="Euro 10 3 2 2 4" xfId="173" xr:uid="{00000000-0005-0000-0000-0000EA010000}"/>
    <cellStyle name="Euro 10 3 2 2 4 2" xfId="25946" xr:uid="{00000000-0005-0000-0000-0000EB010000}"/>
    <cellStyle name="Euro 10 3 2 2 5" xfId="18642" xr:uid="{00000000-0005-0000-0000-0000EC010000}"/>
    <cellStyle name="Euro 10 3 2 2 5 2" xfId="37614" xr:uid="{00000000-0005-0000-0000-0000ED010000}"/>
    <cellStyle name="Euro 10 3 2 2 6" xfId="21511" xr:uid="{00000000-0005-0000-0000-0000EE010000}"/>
    <cellStyle name="Euro 10 3 2 2 6 2" xfId="39386" xr:uid="{00000000-0005-0000-0000-0000EF010000}"/>
    <cellStyle name="Euro 10 3 2 2 7" xfId="24399" xr:uid="{00000000-0005-0000-0000-0000F0010000}"/>
    <cellStyle name="Euro 10 3 2 2 7 2" xfId="41176" xr:uid="{00000000-0005-0000-0000-0000F1010000}"/>
    <cellStyle name="Euro 10 3 2 2 8" xfId="25943" xr:uid="{00000000-0005-0000-0000-0000F2010000}"/>
    <cellStyle name="Euro 10 3 2 3" xfId="174" xr:uid="{00000000-0005-0000-0000-0000F3010000}"/>
    <cellStyle name="Euro 10 3 2 3 2" xfId="25947" xr:uid="{00000000-0005-0000-0000-0000F4010000}"/>
    <cellStyle name="Euro 10 3 2 4" xfId="175" xr:uid="{00000000-0005-0000-0000-0000F5010000}"/>
    <cellStyle name="Euro 10 3 2 4 2" xfId="25948" xr:uid="{00000000-0005-0000-0000-0000F6010000}"/>
    <cellStyle name="Euro 10 3 2 5" xfId="176" xr:uid="{00000000-0005-0000-0000-0000F7010000}"/>
    <cellStyle name="Euro 10 3 2 5 2" xfId="25949" xr:uid="{00000000-0005-0000-0000-0000F8010000}"/>
    <cellStyle name="Euro 10 3 2 6" xfId="16760" xr:uid="{00000000-0005-0000-0000-0000F9010000}"/>
    <cellStyle name="Euro 10 3 2 6 2" xfId="36720" xr:uid="{00000000-0005-0000-0000-0000FA010000}"/>
    <cellStyle name="Euro 10 3 2 7" xfId="16727" xr:uid="{00000000-0005-0000-0000-0000FB010000}"/>
    <cellStyle name="Euro 10 3 2 7 2" xfId="36689" xr:uid="{00000000-0005-0000-0000-0000FC010000}"/>
    <cellStyle name="Euro 10 3 2 8" xfId="22516" xr:uid="{00000000-0005-0000-0000-0000FD010000}"/>
    <cellStyle name="Euro 10 3 2 8 2" xfId="40281" xr:uid="{00000000-0005-0000-0000-0000FE010000}"/>
    <cellStyle name="Euro 10 3 2 9" xfId="25942" xr:uid="{00000000-0005-0000-0000-0000FF010000}"/>
    <cellStyle name="Euro 10 3 3" xfId="177" xr:uid="{00000000-0005-0000-0000-000000020000}"/>
    <cellStyle name="Euro 10 3 3 2" xfId="178" xr:uid="{00000000-0005-0000-0000-000001020000}"/>
    <cellStyle name="Euro 10 3 3 2 2" xfId="25951" xr:uid="{00000000-0005-0000-0000-000002020000}"/>
    <cellStyle name="Euro 10 3 3 3" xfId="179" xr:uid="{00000000-0005-0000-0000-000003020000}"/>
    <cellStyle name="Euro 10 3 3 3 2" xfId="25952" xr:uid="{00000000-0005-0000-0000-000004020000}"/>
    <cellStyle name="Euro 10 3 3 4" xfId="180" xr:uid="{00000000-0005-0000-0000-000005020000}"/>
    <cellStyle name="Euro 10 3 3 4 2" xfId="25953" xr:uid="{00000000-0005-0000-0000-000006020000}"/>
    <cellStyle name="Euro 10 3 3 5" xfId="18641" xr:uid="{00000000-0005-0000-0000-000007020000}"/>
    <cellStyle name="Euro 10 3 3 5 2" xfId="37613" xr:uid="{00000000-0005-0000-0000-000008020000}"/>
    <cellStyle name="Euro 10 3 3 6" xfId="21510" xr:uid="{00000000-0005-0000-0000-000009020000}"/>
    <cellStyle name="Euro 10 3 3 6 2" xfId="39385" xr:uid="{00000000-0005-0000-0000-00000A020000}"/>
    <cellStyle name="Euro 10 3 3 7" xfId="24398" xr:uid="{00000000-0005-0000-0000-00000B020000}"/>
    <cellStyle name="Euro 10 3 3 7 2" xfId="41175" xr:uid="{00000000-0005-0000-0000-00000C020000}"/>
    <cellStyle name="Euro 10 3 3 8" xfId="25950" xr:uid="{00000000-0005-0000-0000-00000D020000}"/>
    <cellStyle name="Euro 10 3 4" xfId="181" xr:uid="{00000000-0005-0000-0000-00000E020000}"/>
    <cellStyle name="Euro 10 3 4 2" xfId="25954" xr:uid="{00000000-0005-0000-0000-00000F020000}"/>
    <cellStyle name="Euro 10 3 5" xfId="182" xr:uid="{00000000-0005-0000-0000-000010020000}"/>
    <cellStyle name="Euro 10 3 5 2" xfId="25955" xr:uid="{00000000-0005-0000-0000-000011020000}"/>
    <cellStyle name="Euro 10 3 6" xfId="16759" xr:uid="{00000000-0005-0000-0000-000012020000}"/>
    <cellStyle name="Euro 10 3 6 2" xfId="36719" xr:uid="{00000000-0005-0000-0000-000013020000}"/>
    <cellStyle name="Euro 10 3 7" xfId="16728" xr:uid="{00000000-0005-0000-0000-000014020000}"/>
    <cellStyle name="Euro 10 3 7 2" xfId="36690" xr:uid="{00000000-0005-0000-0000-000015020000}"/>
    <cellStyle name="Euro 10 3 8" xfId="22515" xr:uid="{00000000-0005-0000-0000-000016020000}"/>
    <cellStyle name="Euro 10 3 8 2" xfId="40280" xr:uid="{00000000-0005-0000-0000-000017020000}"/>
    <cellStyle name="Euro 10 3 9" xfId="25941" xr:uid="{00000000-0005-0000-0000-000018020000}"/>
    <cellStyle name="Euro 10 4" xfId="183" xr:uid="{00000000-0005-0000-0000-000019020000}"/>
    <cellStyle name="Euro 10 4 2" xfId="184" xr:uid="{00000000-0005-0000-0000-00001A020000}"/>
    <cellStyle name="Euro 10 4 2 2" xfId="18643" xr:uid="{00000000-0005-0000-0000-00001B020000}"/>
    <cellStyle name="Euro 10 4 2 2 2" xfId="37615" xr:uid="{00000000-0005-0000-0000-00001C020000}"/>
    <cellStyle name="Euro 10 4 2 3" xfId="21512" xr:uid="{00000000-0005-0000-0000-00001D020000}"/>
    <cellStyle name="Euro 10 4 2 3 2" xfId="39387" xr:uid="{00000000-0005-0000-0000-00001E020000}"/>
    <cellStyle name="Euro 10 4 2 4" xfId="24400" xr:uid="{00000000-0005-0000-0000-00001F020000}"/>
    <cellStyle name="Euro 10 4 2 4 2" xfId="41177" xr:uid="{00000000-0005-0000-0000-000020020000}"/>
    <cellStyle name="Euro 10 4 2 5" xfId="25957" xr:uid="{00000000-0005-0000-0000-000021020000}"/>
    <cellStyle name="Euro 10 4 3" xfId="185" xr:uid="{00000000-0005-0000-0000-000022020000}"/>
    <cellStyle name="Euro 10 4 3 2" xfId="25958" xr:uid="{00000000-0005-0000-0000-000023020000}"/>
    <cellStyle name="Euro 10 4 4" xfId="186" xr:uid="{00000000-0005-0000-0000-000024020000}"/>
    <cellStyle name="Euro 10 4 4 2" xfId="25959" xr:uid="{00000000-0005-0000-0000-000025020000}"/>
    <cellStyle name="Euro 10 4 5" xfId="187" xr:uid="{00000000-0005-0000-0000-000026020000}"/>
    <cellStyle name="Euro 10 4 5 2" xfId="25960" xr:uid="{00000000-0005-0000-0000-000027020000}"/>
    <cellStyle name="Euro 10 4 6" xfId="16761" xr:uid="{00000000-0005-0000-0000-000028020000}"/>
    <cellStyle name="Euro 10 4 6 2" xfId="36721" xr:uid="{00000000-0005-0000-0000-000029020000}"/>
    <cellStyle name="Euro 10 4 7" xfId="16726" xr:uid="{00000000-0005-0000-0000-00002A020000}"/>
    <cellStyle name="Euro 10 4 7 2" xfId="36688" xr:uid="{00000000-0005-0000-0000-00002B020000}"/>
    <cellStyle name="Euro 10 4 8" xfId="22517" xr:uid="{00000000-0005-0000-0000-00002C020000}"/>
    <cellStyle name="Euro 10 4 8 2" xfId="40282" xr:uid="{00000000-0005-0000-0000-00002D020000}"/>
    <cellStyle name="Euro 10 4 9" xfId="25956" xr:uid="{00000000-0005-0000-0000-00002E020000}"/>
    <cellStyle name="Euro 10 5" xfId="188" xr:uid="{00000000-0005-0000-0000-00002F020000}"/>
    <cellStyle name="Euro 10 5 2" xfId="189" xr:uid="{00000000-0005-0000-0000-000030020000}"/>
    <cellStyle name="Euro 10 5 2 2" xfId="190" xr:uid="{00000000-0005-0000-0000-000031020000}"/>
    <cellStyle name="Euro 10 5 2 2 2" xfId="25963" xr:uid="{00000000-0005-0000-0000-000032020000}"/>
    <cellStyle name="Euro 10 5 2 3" xfId="191" xr:uid="{00000000-0005-0000-0000-000033020000}"/>
    <cellStyle name="Euro 10 5 2 3 2" xfId="25964" xr:uid="{00000000-0005-0000-0000-000034020000}"/>
    <cellStyle name="Euro 10 5 2 4" xfId="192" xr:uid="{00000000-0005-0000-0000-000035020000}"/>
    <cellStyle name="Euro 10 5 2 4 2" xfId="25965" xr:uid="{00000000-0005-0000-0000-000036020000}"/>
    <cellStyle name="Euro 10 5 2 5" xfId="18644" xr:uid="{00000000-0005-0000-0000-000037020000}"/>
    <cellStyle name="Euro 10 5 2 5 2" xfId="37616" xr:uid="{00000000-0005-0000-0000-000038020000}"/>
    <cellStyle name="Euro 10 5 2 6" xfId="21513" xr:uid="{00000000-0005-0000-0000-000039020000}"/>
    <cellStyle name="Euro 10 5 2 6 2" xfId="39388" xr:uid="{00000000-0005-0000-0000-00003A020000}"/>
    <cellStyle name="Euro 10 5 2 7" xfId="24401" xr:uid="{00000000-0005-0000-0000-00003B020000}"/>
    <cellStyle name="Euro 10 5 2 7 2" xfId="41178" xr:uid="{00000000-0005-0000-0000-00003C020000}"/>
    <cellStyle name="Euro 10 5 2 8" xfId="25962" xr:uid="{00000000-0005-0000-0000-00003D020000}"/>
    <cellStyle name="Euro 10 5 3" xfId="193" xr:uid="{00000000-0005-0000-0000-00003E020000}"/>
    <cellStyle name="Euro 10 5 3 2" xfId="25966" xr:uid="{00000000-0005-0000-0000-00003F020000}"/>
    <cellStyle name="Euro 10 5 4" xfId="194" xr:uid="{00000000-0005-0000-0000-000040020000}"/>
    <cellStyle name="Euro 10 5 4 2" xfId="25967" xr:uid="{00000000-0005-0000-0000-000041020000}"/>
    <cellStyle name="Euro 10 5 5" xfId="195" xr:uid="{00000000-0005-0000-0000-000042020000}"/>
    <cellStyle name="Euro 10 5 5 2" xfId="25968" xr:uid="{00000000-0005-0000-0000-000043020000}"/>
    <cellStyle name="Euro 10 5 6" xfId="16762" xr:uid="{00000000-0005-0000-0000-000044020000}"/>
    <cellStyle name="Euro 10 5 6 2" xfId="36722" xr:uid="{00000000-0005-0000-0000-000045020000}"/>
    <cellStyle name="Euro 10 5 7" xfId="19631" xr:uid="{00000000-0005-0000-0000-000046020000}"/>
    <cellStyle name="Euro 10 5 7 2" xfId="38494" xr:uid="{00000000-0005-0000-0000-000047020000}"/>
    <cellStyle name="Euro 10 5 8" xfId="22518" xr:uid="{00000000-0005-0000-0000-000048020000}"/>
    <cellStyle name="Euro 10 5 8 2" xfId="40283" xr:uid="{00000000-0005-0000-0000-000049020000}"/>
    <cellStyle name="Euro 10 5 9" xfId="25961" xr:uid="{00000000-0005-0000-0000-00004A020000}"/>
    <cellStyle name="Euro 10 6" xfId="196" xr:uid="{00000000-0005-0000-0000-00004B020000}"/>
    <cellStyle name="Euro 10 6 2" xfId="197" xr:uid="{00000000-0005-0000-0000-00004C020000}"/>
    <cellStyle name="Euro 10 6 2 2" xfId="198" xr:uid="{00000000-0005-0000-0000-00004D020000}"/>
    <cellStyle name="Euro 10 6 2 2 2" xfId="25971" xr:uid="{00000000-0005-0000-0000-00004E020000}"/>
    <cellStyle name="Euro 10 6 2 3" xfId="199" xr:uid="{00000000-0005-0000-0000-00004F020000}"/>
    <cellStyle name="Euro 10 6 2 3 2" xfId="25972" xr:uid="{00000000-0005-0000-0000-000050020000}"/>
    <cellStyle name="Euro 10 6 2 4" xfId="200" xr:uid="{00000000-0005-0000-0000-000051020000}"/>
    <cellStyle name="Euro 10 6 2 4 2" xfId="25973" xr:uid="{00000000-0005-0000-0000-000052020000}"/>
    <cellStyle name="Euro 10 6 2 5" xfId="18645" xr:uid="{00000000-0005-0000-0000-000053020000}"/>
    <cellStyle name="Euro 10 6 2 5 2" xfId="37617" xr:uid="{00000000-0005-0000-0000-000054020000}"/>
    <cellStyle name="Euro 10 6 2 6" xfId="21514" xr:uid="{00000000-0005-0000-0000-000055020000}"/>
    <cellStyle name="Euro 10 6 2 6 2" xfId="39389" xr:uid="{00000000-0005-0000-0000-000056020000}"/>
    <cellStyle name="Euro 10 6 2 7" xfId="24402" xr:uid="{00000000-0005-0000-0000-000057020000}"/>
    <cellStyle name="Euro 10 6 2 7 2" xfId="41179" xr:uid="{00000000-0005-0000-0000-000058020000}"/>
    <cellStyle name="Euro 10 6 2 8" xfId="25970" xr:uid="{00000000-0005-0000-0000-000059020000}"/>
    <cellStyle name="Euro 10 6 3" xfId="201" xr:uid="{00000000-0005-0000-0000-00005A020000}"/>
    <cellStyle name="Euro 10 6 3 2" xfId="25974" xr:uid="{00000000-0005-0000-0000-00005B020000}"/>
    <cellStyle name="Euro 10 6 4" xfId="202" xr:uid="{00000000-0005-0000-0000-00005C020000}"/>
    <cellStyle name="Euro 10 6 4 2" xfId="25975" xr:uid="{00000000-0005-0000-0000-00005D020000}"/>
    <cellStyle name="Euro 10 6 5" xfId="16763" xr:uid="{00000000-0005-0000-0000-00005E020000}"/>
    <cellStyle name="Euro 10 6 5 2" xfId="36723" xr:uid="{00000000-0005-0000-0000-00005F020000}"/>
    <cellStyle name="Euro 10 6 6" xfId="19632" xr:uid="{00000000-0005-0000-0000-000060020000}"/>
    <cellStyle name="Euro 10 6 6 2" xfId="38495" xr:uid="{00000000-0005-0000-0000-000061020000}"/>
    <cellStyle name="Euro 10 6 7" xfId="22519" xr:uid="{00000000-0005-0000-0000-000062020000}"/>
    <cellStyle name="Euro 10 6 7 2" xfId="40284" xr:uid="{00000000-0005-0000-0000-000063020000}"/>
    <cellStyle name="Euro 10 6 8" xfId="25969" xr:uid="{00000000-0005-0000-0000-000064020000}"/>
    <cellStyle name="Euro 10 7" xfId="203" xr:uid="{00000000-0005-0000-0000-000065020000}"/>
    <cellStyle name="Euro 10 7 2" xfId="204" xr:uid="{00000000-0005-0000-0000-000066020000}"/>
    <cellStyle name="Euro 10 7 2 2" xfId="18646" xr:uid="{00000000-0005-0000-0000-000067020000}"/>
    <cellStyle name="Euro 10 7 2 2 2" xfId="37618" xr:uid="{00000000-0005-0000-0000-000068020000}"/>
    <cellStyle name="Euro 10 7 2 3" xfId="21515" xr:uid="{00000000-0005-0000-0000-000069020000}"/>
    <cellStyle name="Euro 10 7 2 3 2" xfId="39390" xr:uid="{00000000-0005-0000-0000-00006A020000}"/>
    <cellStyle name="Euro 10 7 2 4" xfId="24403" xr:uid="{00000000-0005-0000-0000-00006B020000}"/>
    <cellStyle name="Euro 10 7 2 4 2" xfId="41180" xr:uid="{00000000-0005-0000-0000-00006C020000}"/>
    <cellStyle name="Euro 10 7 2 5" xfId="25977" xr:uid="{00000000-0005-0000-0000-00006D020000}"/>
    <cellStyle name="Euro 10 7 3" xfId="16764" xr:uid="{00000000-0005-0000-0000-00006E020000}"/>
    <cellStyle name="Euro 10 7 3 2" xfId="36724" xr:uid="{00000000-0005-0000-0000-00006F020000}"/>
    <cellStyle name="Euro 10 7 4" xfId="19633" xr:uid="{00000000-0005-0000-0000-000070020000}"/>
    <cellStyle name="Euro 10 7 4 2" xfId="38496" xr:uid="{00000000-0005-0000-0000-000071020000}"/>
    <cellStyle name="Euro 10 7 5" xfId="22520" xr:uid="{00000000-0005-0000-0000-000072020000}"/>
    <cellStyle name="Euro 10 7 5 2" xfId="40285" xr:uid="{00000000-0005-0000-0000-000073020000}"/>
    <cellStyle name="Euro 10 7 6" xfId="25976" xr:uid="{00000000-0005-0000-0000-000074020000}"/>
    <cellStyle name="Euro 10 8" xfId="205" xr:uid="{00000000-0005-0000-0000-000075020000}"/>
    <cellStyle name="Euro 10 8 2" xfId="18639" xr:uid="{00000000-0005-0000-0000-000076020000}"/>
    <cellStyle name="Euro 10 8 2 2" xfId="37611" xr:uid="{00000000-0005-0000-0000-000077020000}"/>
    <cellStyle name="Euro 10 8 3" xfId="21508" xr:uid="{00000000-0005-0000-0000-000078020000}"/>
    <cellStyle name="Euro 10 8 3 2" xfId="39383" xr:uid="{00000000-0005-0000-0000-000079020000}"/>
    <cellStyle name="Euro 10 8 4" xfId="24396" xr:uid="{00000000-0005-0000-0000-00007A020000}"/>
    <cellStyle name="Euro 10 8 4 2" xfId="41173" xr:uid="{00000000-0005-0000-0000-00007B020000}"/>
    <cellStyle name="Euro 10 8 5" xfId="25978" xr:uid="{00000000-0005-0000-0000-00007C020000}"/>
    <cellStyle name="Euro 10 9" xfId="206" xr:uid="{00000000-0005-0000-0000-00007D020000}"/>
    <cellStyle name="Euro 10 9 2" xfId="25979" xr:uid="{00000000-0005-0000-0000-00007E020000}"/>
    <cellStyle name="Euro 11" xfId="207" xr:uid="{00000000-0005-0000-0000-00007F020000}"/>
    <cellStyle name="Euro 11 10" xfId="208" xr:uid="{00000000-0005-0000-0000-000080020000}"/>
    <cellStyle name="Euro 11 10 2" xfId="25981" xr:uid="{00000000-0005-0000-0000-000081020000}"/>
    <cellStyle name="Euro 11 11" xfId="209" xr:uid="{00000000-0005-0000-0000-000082020000}"/>
    <cellStyle name="Euro 11 11 2" xfId="25982" xr:uid="{00000000-0005-0000-0000-000083020000}"/>
    <cellStyle name="Euro 11 12" xfId="210" xr:uid="{00000000-0005-0000-0000-000084020000}"/>
    <cellStyle name="Euro 11 12 2" xfId="25983" xr:uid="{00000000-0005-0000-0000-000085020000}"/>
    <cellStyle name="Euro 11 13" xfId="211" xr:uid="{00000000-0005-0000-0000-000086020000}"/>
    <cellStyle name="Euro 11 13 2" xfId="25984" xr:uid="{00000000-0005-0000-0000-000087020000}"/>
    <cellStyle name="Euro 11 14" xfId="212" xr:uid="{00000000-0005-0000-0000-000088020000}"/>
    <cellStyle name="Euro 11 14 2" xfId="25985" xr:uid="{00000000-0005-0000-0000-000089020000}"/>
    <cellStyle name="Euro 11 15" xfId="16765" xr:uid="{00000000-0005-0000-0000-00008A020000}"/>
    <cellStyle name="Euro 11 15 2" xfId="36725" xr:uid="{00000000-0005-0000-0000-00008B020000}"/>
    <cellStyle name="Euro 11 16" xfId="19634" xr:uid="{00000000-0005-0000-0000-00008C020000}"/>
    <cellStyle name="Euro 11 16 2" xfId="38497" xr:uid="{00000000-0005-0000-0000-00008D020000}"/>
    <cellStyle name="Euro 11 17" xfId="22521" xr:uid="{00000000-0005-0000-0000-00008E020000}"/>
    <cellStyle name="Euro 11 17 2" xfId="40286" xr:uid="{00000000-0005-0000-0000-00008F020000}"/>
    <cellStyle name="Euro 11 18" xfId="25405" xr:uid="{00000000-0005-0000-0000-000090020000}"/>
    <cellStyle name="Euro 11 18 2" xfId="42065" xr:uid="{00000000-0005-0000-0000-000091020000}"/>
    <cellStyle name="Euro 11 19" xfId="25980" xr:uid="{00000000-0005-0000-0000-000092020000}"/>
    <cellStyle name="Euro 11 2" xfId="213" xr:uid="{00000000-0005-0000-0000-000093020000}"/>
    <cellStyle name="Euro 11 2 2" xfId="214" xr:uid="{00000000-0005-0000-0000-000094020000}"/>
    <cellStyle name="Euro 11 2 2 2" xfId="18648" xr:uid="{00000000-0005-0000-0000-000095020000}"/>
    <cellStyle name="Euro 11 2 2 2 2" xfId="37620" xr:uid="{00000000-0005-0000-0000-000096020000}"/>
    <cellStyle name="Euro 11 2 2 3" xfId="21517" xr:uid="{00000000-0005-0000-0000-000097020000}"/>
    <cellStyle name="Euro 11 2 2 3 2" xfId="39392" xr:uid="{00000000-0005-0000-0000-000098020000}"/>
    <cellStyle name="Euro 11 2 2 4" xfId="24405" xr:uid="{00000000-0005-0000-0000-000099020000}"/>
    <cellStyle name="Euro 11 2 2 4 2" xfId="41182" xr:uid="{00000000-0005-0000-0000-00009A020000}"/>
    <cellStyle name="Euro 11 2 2 5" xfId="25987" xr:uid="{00000000-0005-0000-0000-00009B020000}"/>
    <cellStyle name="Euro 11 2 3" xfId="215" xr:uid="{00000000-0005-0000-0000-00009C020000}"/>
    <cellStyle name="Euro 11 2 3 2" xfId="25988" xr:uid="{00000000-0005-0000-0000-00009D020000}"/>
    <cellStyle name="Euro 11 2 4" xfId="216" xr:uid="{00000000-0005-0000-0000-00009E020000}"/>
    <cellStyle name="Euro 11 2 4 2" xfId="25989" xr:uid="{00000000-0005-0000-0000-00009F020000}"/>
    <cellStyle name="Euro 11 2 5" xfId="217" xr:uid="{00000000-0005-0000-0000-0000A0020000}"/>
    <cellStyle name="Euro 11 2 5 2" xfId="25990" xr:uid="{00000000-0005-0000-0000-0000A1020000}"/>
    <cellStyle name="Euro 11 2 6" xfId="16766" xr:uid="{00000000-0005-0000-0000-0000A2020000}"/>
    <cellStyle name="Euro 11 2 6 2" xfId="36726" xr:uid="{00000000-0005-0000-0000-0000A3020000}"/>
    <cellStyle name="Euro 11 2 7" xfId="19635" xr:uid="{00000000-0005-0000-0000-0000A4020000}"/>
    <cellStyle name="Euro 11 2 7 2" xfId="38498" xr:uid="{00000000-0005-0000-0000-0000A5020000}"/>
    <cellStyle name="Euro 11 2 8" xfId="22522" xr:uid="{00000000-0005-0000-0000-0000A6020000}"/>
    <cellStyle name="Euro 11 2 8 2" xfId="40287" xr:uid="{00000000-0005-0000-0000-0000A7020000}"/>
    <cellStyle name="Euro 11 2 9" xfId="25986" xr:uid="{00000000-0005-0000-0000-0000A8020000}"/>
    <cellStyle name="Euro 11 3" xfId="218" xr:uid="{00000000-0005-0000-0000-0000A9020000}"/>
    <cellStyle name="Euro 11 3 2" xfId="219" xr:uid="{00000000-0005-0000-0000-0000AA020000}"/>
    <cellStyle name="Euro 11 3 2 2" xfId="220" xr:uid="{00000000-0005-0000-0000-0000AB020000}"/>
    <cellStyle name="Euro 11 3 2 2 2" xfId="221" xr:uid="{00000000-0005-0000-0000-0000AC020000}"/>
    <cellStyle name="Euro 11 3 2 2 2 2" xfId="25994" xr:uid="{00000000-0005-0000-0000-0000AD020000}"/>
    <cellStyle name="Euro 11 3 2 2 3" xfId="222" xr:uid="{00000000-0005-0000-0000-0000AE020000}"/>
    <cellStyle name="Euro 11 3 2 2 3 2" xfId="25995" xr:uid="{00000000-0005-0000-0000-0000AF020000}"/>
    <cellStyle name="Euro 11 3 2 2 4" xfId="223" xr:uid="{00000000-0005-0000-0000-0000B0020000}"/>
    <cellStyle name="Euro 11 3 2 2 4 2" xfId="25996" xr:uid="{00000000-0005-0000-0000-0000B1020000}"/>
    <cellStyle name="Euro 11 3 2 2 5" xfId="18650" xr:uid="{00000000-0005-0000-0000-0000B2020000}"/>
    <cellStyle name="Euro 11 3 2 2 5 2" xfId="37622" xr:uid="{00000000-0005-0000-0000-0000B3020000}"/>
    <cellStyle name="Euro 11 3 2 2 6" xfId="21519" xr:uid="{00000000-0005-0000-0000-0000B4020000}"/>
    <cellStyle name="Euro 11 3 2 2 6 2" xfId="39394" xr:uid="{00000000-0005-0000-0000-0000B5020000}"/>
    <cellStyle name="Euro 11 3 2 2 7" xfId="24407" xr:uid="{00000000-0005-0000-0000-0000B6020000}"/>
    <cellStyle name="Euro 11 3 2 2 7 2" xfId="41184" xr:uid="{00000000-0005-0000-0000-0000B7020000}"/>
    <cellStyle name="Euro 11 3 2 2 8" xfId="25993" xr:uid="{00000000-0005-0000-0000-0000B8020000}"/>
    <cellStyle name="Euro 11 3 2 3" xfId="224" xr:uid="{00000000-0005-0000-0000-0000B9020000}"/>
    <cellStyle name="Euro 11 3 2 3 2" xfId="25997" xr:uid="{00000000-0005-0000-0000-0000BA020000}"/>
    <cellStyle name="Euro 11 3 2 4" xfId="225" xr:uid="{00000000-0005-0000-0000-0000BB020000}"/>
    <cellStyle name="Euro 11 3 2 4 2" xfId="25998" xr:uid="{00000000-0005-0000-0000-0000BC020000}"/>
    <cellStyle name="Euro 11 3 2 5" xfId="226" xr:uid="{00000000-0005-0000-0000-0000BD020000}"/>
    <cellStyle name="Euro 11 3 2 5 2" xfId="25999" xr:uid="{00000000-0005-0000-0000-0000BE020000}"/>
    <cellStyle name="Euro 11 3 2 6" xfId="16768" xr:uid="{00000000-0005-0000-0000-0000BF020000}"/>
    <cellStyle name="Euro 11 3 2 6 2" xfId="36728" xr:uid="{00000000-0005-0000-0000-0000C0020000}"/>
    <cellStyle name="Euro 11 3 2 7" xfId="19637" xr:uid="{00000000-0005-0000-0000-0000C1020000}"/>
    <cellStyle name="Euro 11 3 2 7 2" xfId="38500" xr:uid="{00000000-0005-0000-0000-0000C2020000}"/>
    <cellStyle name="Euro 11 3 2 8" xfId="22524" xr:uid="{00000000-0005-0000-0000-0000C3020000}"/>
    <cellStyle name="Euro 11 3 2 8 2" xfId="40289" xr:uid="{00000000-0005-0000-0000-0000C4020000}"/>
    <cellStyle name="Euro 11 3 2 9" xfId="25992" xr:uid="{00000000-0005-0000-0000-0000C5020000}"/>
    <cellStyle name="Euro 11 3 3" xfId="227" xr:uid="{00000000-0005-0000-0000-0000C6020000}"/>
    <cellStyle name="Euro 11 3 3 2" xfId="228" xr:uid="{00000000-0005-0000-0000-0000C7020000}"/>
    <cellStyle name="Euro 11 3 3 2 2" xfId="26001" xr:uid="{00000000-0005-0000-0000-0000C8020000}"/>
    <cellStyle name="Euro 11 3 3 3" xfId="229" xr:uid="{00000000-0005-0000-0000-0000C9020000}"/>
    <cellStyle name="Euro 11 3 3 3 2" xfId="26002" xr:uid="{00000000-0005-0000-0000-0000CA020000}"/>
    <cellStyle name="Euro 11 3 3 4" xfId="230" xr:uid="{00000000-0005-0000-0000-0000CB020000}"/>
    <cellStyle name="Euro 11 3 3 4 2" xfId="26003" xr:uid="{00000000-0005-0000-0000-0000CC020000}"/>
    <cellStyle name="Euro 11 3 3 5" xfId="18649" xr:uid="{00000000-0005-0000-0000-0000CD020000}"/>
    <cellStyle name="Euro 11 3 3 5 2" xfId="37621" xr:uid="{00000000-0005-0000-0000-0000CE020000}"/>
    <cellStyle name="Euro 11 3 3 6" xfId="21518" xr:uid="{00000000-0005-0000-0000-0000CF020000}"/>
    <cellStyle name="Euro 11 3 3 6 2" xfId="39393" xr:uid="{00000000-0005-0000-0000-0000D0020000}"/>
    <cellStyle name="Euro 11 3 3 7" xfId="24406" xr:uid="{00000000-0005-0000-0000-0000D1020000}"/>
    <cellStyle name="Euro 11 3 3 7 2" xfId="41183" xr:uid="{00000000-0005-0000-0000-0000D2020000}"/>
    <cellStyle name="Euro 11 3 3 8" xfId="26000" xr:uid="{00000000-0005-0000-0000-0000D3020000}"/>
    <cellStyle name="Euro 11 3 4" xfId="231" xr:uid="{00000000-0005-0000-0000-0000D4020000}"/>
    <cellStyle name="Euro 11 3 4 2" xfId="26004" xr:uid="{00000000-0005-0000-0000-0000D5020000}"/>
    <cellStyle name="Euro 11 3 5" xfId="232" xr:uid="{00000000-0005-0000-0000-0000D6020000}"/>
    <cellStyle name="Euro 11 3 5 2" xfId="26005" xr:uid="{00000000-0005-0000-0000-0000D7020000}"/>
    <cellStyle name="Euro 11 3 6" xfId="16767" xr:uid="{00000000-0005-0000-0000-0000D8020000}"/>
    <cellStyle name="Euro 11 3 6 2" xfId="36727" xr:uid="{00000000-0005-0000-0000-0000D9020000}"/>
    <cellStyle name="Euro 11 3 7" xfId="19636" xr:uid="{00000000-0005-0000-0000-0000DA020000}"/>
    <cellStyle name="Euro 11 3 7 2" xfId="38499" xr:uid="{00000000-0005-0000-0000-0000DB020000}"/>
    <cellStyle name="Euro 11 3 8" xfId="22523" xr:uid="{00000000-0005-0000-0000-0000DC020000}"/>
    <cellStyle name="Euro 11 3 8 2" xfId="40288" xr:uid="{00000000-0005-0000-0000-0000DD020000}"/>
    <cellStyle name="Euro 11 3 9" xfId="25991" xr:uid="{00000000-0005-0000-0000-0000DE020000}"/>
    <cellStyle name="Euro 11 4" xfId="233" xr:uid="{00000000-0005-0000-0000-0000DF020000}"/>
    <cellStyle name="Euro 11 4 2" xfId="234" xr:uid="{00000000-0005-0000-0000-0000E0020000}"/>
    <cellStyle name="Euro 11 4 2 2" xfId="18651" xr:uid="{00000000-0005-0000-0000-0000E1020000}"/>
    <cellStyle name="Euro 11 4 2 2 2" xfId="37623" xr:uid="{00000000-0005-0000-0000-0000E2020000}"/>
    <cellStyle name="Euro 11 4 2 3" xfId="21520" xr:uid="{00000000-0005-0000-0000-0000E3020000}"/>
    <cellStyle name="Euro 11 4 2 3 2" xfId="39395" xr:uid="{00000000-0005-0000-0000-0000E4020000}"/>
    <cellStyle name="Euro 11 4 2 4" xfId="24408" xr:uid="{00000000-0005-0000-0000-0000E5020000}"/>
    <cellStyle name="Euro 11 4 2 4 2" xfId="41185" xr:uid="{00000000-0005-0000-0000-0000E6020000}"/>
    <cellStyle name="Euro 11 4 2 5" xfId="26007" xr:uid="{00000000-0005-0000-0000-0000E7020000}"/>
    <cellStyle name="Euro 11 4 3" xfId="235" xr:uid="{00000000-0005-0000-0000-0000E8020000}"/>
    <cellStyle name="Euro 11 4 3 2" xfId="26008" xr:uid="{00000000-0005-0000-0000-0000E9020000}"/>
    <cellStyle name="Euro 11 4 4" xfId="236" xr:uid="{00000000-0005-0000-0000-0000EA020000}"/>
    <cellStyle name="Euro 11 4 4 2" xfId="26009" xr:uid="{00000000-0005-0000-0000-0000EB020000}"/>
    <cellStyle name="Euro 11 4 5" xfId="237" xr:uid="{00000000-0005-0000-0000-0000EC020000}"/>
    <cellStyle name="Euro 11 4 5 2" xfId="26010" xr:uid="{00000000-0005-0000-0000-0000ED020000}"/>
    <cellStyle name="Euro 11 4 6" xfId="16769" xr:uid="{00000000-0005-0000-0000-0000EE020000}"/>
    <cellStyle name="Euro 11 4 6 2" xfId="36729" xr:uid="{00000000-0005-0000-0000-0000EF020000}"/>
    <cellStyle name="Euro 11 4 7" xfId="19638" xr:uid="{00000000-0005-0000-0000-0000F0020000}"/>
    <cellStyle name="Euro 11 4 7 2" xfId="38501" xr:uid="{00000000-0005-0000-0000-0000F1020000}"/>
    <cellStyle name="Euro 11 4 8" xfId="22525" xr:uid="{00000000-0005-0000-0000-0000F2020000}"/>
    <cellStyle name="Euro 11 4 8 2" xfId="40290" xr:uid="{00000000-0005-0000-0000-0000F3020000}"/>
    <cellStyle name="Euro 11 4 9" xfId="26006" xr:uid="{00000000-0005-0000-0000-0000F4020000}"/>
    <cellStyle name="Euro 11 5" xfId="238" xr:uid="{00000000-0005-0000-0000-0000F5020000}"/>
    <cellStyle name="Euro 11 5 2" xfId="239" xr:uid="{00000000-0005-0000-0000-0000F6020000}"/>
    <cellStyle name="Euro 11 5 2 2" xfId="240" xr:uid="{00000000-0005-0000-0000-0000F7020000}"/>
    <cellStyle name="Euro 11 5 2 2 2" xfId="26013" xr:uid="{00000000-0005-0000-0000-0000F8020000}"/>
    <cellStyle name="Euro 11 5 2 3" xfId="241" xr:uid="{00000000-0005-0000-0000-0000F9020000}"/>
    <cellStyle name="Euro 11 5 2 3 2" xfId="26014" xr:uid="{00000000-0005-0000-0000-0000FA020000}"/>
    <cellStyle name="Euro 11 5 2 4" xfId="242" xr:uid="{00000000-0005-0000-0000-0000FB020000}"/>
    <cellStyle name="Euro 11 5 2 4 2" xfId="26015" xr:uid="{00000000-0005-0000-0000-0000FC020000}"/>
    <cellStyle name="Euro 11 5 2 5" xfId="18652" xr:uid="{00000000-0005-0000-0000-0000FD020000}"/>
    <cellStyle name="Euro 11 5 2 5 2" xfId="37624" xr:uid="{00000000-0005-0000-0000-0000FE020000}"/>
    <cellStyle name="Euro 11 5 2 6" xfId="21521" xr:uid="{00000000-0005-0000-0000-0000FF020000}"/>
    <cellStyle name="Euro 11 5 2 6 2" xfId="39396" xr:uid="{00000000-0005-0000-0000-000000030000}"/>
    <cellStyle name="Euro 11 5 2 7" xfId="24409" xr:uid="{00000000-0005-0000-0000-000001030000}"/>
    <cellStyle name="Euro 11 5 2 7 2" xfId="41186" xr:uid="{00000000-0005-0000-0000-000002030000}"/>
    <cellStyle name="Euro 11 5 2 8" xfId="26012" xr:uid="{00000000-0005-0000-0000-000003030000}"/>
    <cellStyle name="Euro 11 5 3" xfId="243" xr:uid="{00000000-0005-0000-0000-000004030000}"/>
    <cellStyle name="Euro 11 5 3 2" xfId="26016" xr:uid="{00000000-0005-0000-0000-000005030000}"/>
    <cellStyle name="Euro 11 5 4" xfId="244" xr:uid="{00000000-0005-0000-0000-000006030000}"/>
    <cellStyle name="Euro 11 5 4 2" xfId="26017" xr:uid="{00000000-0005-0000-0000-000007030000}"/>
    <cellStyle name="Euro 11 5 5" xfId="245" xr:uid="{00000000-0005-0000-0000-000008030000}"/>
    <cellStyle name="Euro 11 5 5 2" xfId="26018" xr:uid="{00000000-0005-0000-0000-000009030000}"/>
    <cellStyle name="Euro 11 5 6" xfId="16770" xr:uid="{00000000-0005-0000-0000-00000A030000}"/>
    <cellStyle name="Euro 11 5 6 2" xfId="36730" xr:uid="{00000000-0005-0000-0000-00000B030000}"/>
    <cellStyle name="Euro 11 5 7" xfId="19639" xr:uid="{00000000-0005-0000-0000-00000C030000}"/>
    <cellStyle name="Euro 11 5 7 2" xfId="38502" xr:uid="{00000000-0005-0000-0000-00000D030000}"/>
    <cellStyle name="Euro 11 5 8" xfId="22526" xr:uid="{00000000-0005-0000-0000-00000E030000}"/>
    <cellStyle name="Euro 11 5 8 2" xfId="40291" xr:uid="{00000000-0005-0000-0000-00000F030000}"/>
    <cellStyle name="Euro 11 5 9" xfId="26011" xr:uid="{00000000-0005-0000-0000-000010030000}"/>
    <cellStyle name="Euro 11 6" xfId="246" xr:uid="{00000000-0005-0000-0000-000011030000}"/>
    <cellStyle name="Euro 11 6 2" xfId="247" xr:uid="{00000000-0005-0000-0000-000012030000}"/>
    <cellStyle name="Euro 11 6 2 2" xfId="248" xr:uid="{00000000-0005-0000-0000-000013030000}"/>
    <cellStyle name="Euro 11 6 2 2 2" xfId="26021" xr:uid="{00000000-0005-0000-0000-000014030000}"/>
    <cellStyle name="Euro 11 6 2 3" xfId="249" xr:uid="{00000000-0005-0000-0000-000015030000}"/>
    <cellStyle name="Euro 11 6 2 3 2" xfId="26022" xr:uid="{00000000-0005-0000-0000-000016030000}"/>
    <cellStyle name="Euro 11 6 2 4" xfId="250" xr:uid="{00000000-0005-0000-0000-000017030000}"/>
    <cellStyle name="Euro 11 6 2 4 2" xfId="26023" xr:uid="{00000000-0005-0000-0000-000018030000}"/>
    <cellStyle name="Euro 11 6 2 5" xfId="18653" xr:uid="{00000000-0005-0000-0000-000019030000}"/>
    <cellStyle name="Euro 11 6 2 5 2" xfId="37625" xr:uid="{00000000-0005-0000-0000-00001A030000}"/>
    <cellStyle name="Euro 11 6 2 6" xfId="21522" xr:uid="{00000000-0005-0000-0000-00001B030000}"/>
    <cellStyle name="Euro 11 6 2 6 2" xfId="39397" xr:uid="{00000000-0005-0000-0000-00001C030000}"/>
    <cellStyle name="Euro 11 6 2 7" xfId="24410" xr:uid="{00000000-0005-0000-0000-00001D030000}"/>
    <cellStyle name="Euro 11 6 2 7 2" xfId="41187" xr:uid="{00000000-0005-0000-0000-00001E030000}"/>
    <cellStyle name="Euro 11 6 2 8" xfId="26020" xr:uid="{00000000-0005-0000-0000-00001F030000}"/>
    <cellStyle name="Euro 11 6 3" xfId="251" xr:uid="{00000000-0005-0000-0000-000020030000}"/>
    <cellStyle name="Euro 11 6 3 2" xfId="26024" xr:uid="{00000000-0005-0000-0000-000021030000}"/>
    <cellStyle name="Euro 11 6 4" xfId="252" xr:uid="{00000000-0005-0000-0000-000022030000}"/>
    <cellStyle name="Euro 11 6 4 2" xfId="26025" xr:uid="{00000000-0005-0000-0000-000023030000}"/>
    <cellStyle name="Euro 11 6 5" xfId="16771" xr:uid="{00000000-0005-0000-0000-000024030000}"/>
    <cellStyle name="Euro 11 6 5 2" xfId="36731" xr:uid="{00000000-0005-0000-0000-000025030000}"/>
    <cellStyle name="Euro 11 6 6" xfId="19640" xr:uid="{00000000-0005-0000-0000-000026030000}"/>
    <cellStyle name="Euro 11 6 6 2" xfId="38503" xr:uid="{00000000-0005-0000-0000-000027030000}"/>
    <cellStyle name="Euro 11 6 7" xfId="22527" xr:uid="{00000000-0005-0000-0000-000028030000}"/>
    <cellStyle name="Euro 11 6 7 2" xfId="40292" xr:uid="{00000000-0005-0000-0000-000029030000}"/>
    <cellStyle name="Euro 11 6 8" xfId="26019" xr:uid="{00000000-0005-0000-0000-00002A030000}"/>
    <cellStyle name="Euro 11 7" xfId="253" xr:uid="{00000000-0005-0000-0000-00002B030000}"/>
    <cellStyle name="Euro 11 7 2" xfId="254" xr:uid="{00000000-0005-0000-0000-00002C030000}"/>
    <cellStyle name="Euro 11 7 2 2" xfId="18654" xr:uid="{00000000-0005-0000-0000-00002D030000}"/>
    <cellStyle name="Euro 11 7 2 2 2" xfId="37626" xr:uid="{00000000-0005-0000-0000-00002E030000}"/>
    <cellStyle name="Euro 11 7 2 3" xfId="21523" xr:uid="{00000000-0005-0000-0000-00002F030000}"/>
    <cellStyle name="Euro 11 7 2 3 2" xfId="39398" xr:uid="{00000000-0005-0000-0000-000030030000}"/>
    <cellStyle name="Euro 11 7 2 4" xfId="24411" xr:uid="{00000000-0005-0000-0000-000031030000}"/>
    <cellStyle name="Euro 11 7 2 4 2" xfId="41188" xr:uid="{00000000-0005-0000-0000-000032030000}"/>
    <cellStyle name="Euro 11 7 2 5" xfId="26027" xr:uid="{00000000-0005-0000-0000-000033030000}"/>
    <cellStyle name="Euro 11 7 3" xfId="16772" xr:uid="{00000000-0005-0000-0000-000034030000}"/>
    <cellStyle name="Euro 11 7 3 2" xfId="36732" xr:uid="{00000000-0005-0000-0000-000035030000}"/>
    <cellStyle name="Euro 11 7 4" xfId="19641" xr:uid="{00000000-0005-0000-0000-000036030000}"/>
    <cellStyle name="Euro 11 7 4 2" xfId="38504" xr:uid="{00000000-0005-0000-0000-000037030000}"/>
    <cellStyle name="Euro 11 7 5" xfId="22528" xr:uid="{00000000-0005-0000-0000-000038030000}"/>
    <cellStyle name="Euro 11 7 5 2" xfId="40293" xr:uid="{00000000-0005-0000-0000-000039030000}"/>
    <cellStyle name="Euro 11 7 6" xfId="26026" xr:uid="{00000000-0005-0000-0000-00003A030000}"/>
    <cellStyle name="Euro 11 8" xfId="255" xr:uid="{00000000-0005-0000-0000-00003B030000}"/>
    <cellStyle name="Euro 11 8 2" xfId="18647" xr:uid="{00000000-0005-0000-0000-00003C030000}"/>
    <cellStyle name="Euro 11 8 2 2" xfId="37619" xr:uid="{00000000-0005-0000-0000-00003D030000}"/>
    <cellStyle name="Euro 11 8 3" xfId="21516" xr:uid="{00000000-0005-0000-0000-00003E030000}"/>
    <cellStyle name="Euro 11 8 3 2" xfId="39391" xr:uid="{00000000-0005-0000-0000-00003F030000}"/>
    <cellStyle name="Euro 11 8 4" xfId="24404" xr:uid="{00000000-0005-0000-0000-000040030000}"/>
    <cellStyle name="Euro 11 8 4 2" xfId="41181" xr:uid="{00000000-0005-0000-0000-000041030000}"/>
    <cellStyle name="Euro 11 8 5" xfId="26028" xr:uid="{00000000-0005-0000-0000-000042030000}"/>
    <cellStyle name="Euro 11 9" xfId="256" xr:uid="{00000000-0005-0000-0000-000043030000}"/>
    <cellStyle name="Euro 11 9 2" xfId="26029" xr:uid="{00000000-0005-0000-0000-000044030000}"/>
    <cellStyle name="Euro 12" xfId="257" xr:uid="{00000000-0005-0000-0000-000045030000}"/>
    <cellStyle name="Euro 12 10" xfId="258" xr:uid="{00000000-0005-0000-0000-000046030000}"/>
    <cellStyle name="Euro 12 10 2" xfId="26031" xr:uid="{00000000-0005-0000-0000-000047030000}"/>
    <cellStyle name="Euro 12 11" xfId="259" xr:uid="{00000000-0005-0000-0000-000048030000}"/>
    <cellStyle name="Euro 12 11 2" xfId="26032" xr:uid="{00000000-0005-0000-0000-000049030000}"/>
    <cellStyle name="Euro 12 12" xfId="260" xr:uid="{00000000-0005-0000-0000-00004A030000}"/>
    <cellStyle name="Euro 12 12 2" xfId="26033" xr:uid="{00000000-0005-0000-0000-00004B030000}"/>
    <cellStyle name="Euro 12 13" xfId="261" xr:uid="{00000000-0005-0000-0000-00004C030000}"/>
    <cellStyle name="Euro 12 13 2" xfId="26034" xr:uid="{00000000-0005-0000-0000-00004D030000}"/>
    <cellStyle name="Euro 12 14" xfId="262" xr:uid="{00000000-0005-0000-0000-00004E030000}"/>
    <cellStyle name="Euro 12 14 2" xfId="26035" xr:uid="{00000000-0005-0000-0000-00004F030000}"/>
    <cellStyle name="Euro 12 15" xfId="16773" xr:uid="{00000000-0005-0000-0000-000050030000}"/>
    <cellStyle name="Euro 12 15 2" xfId="36733" xr:uid="{00000000-0005-0000-0000-000051030000}"/>
    <cellStyle name="Euro 12 16" xfId="19642" xr:uid="{00000000-0005-0000-0000-000052030000}"/>
    <cellStyle name="Euro 12 16 2" xfId="38505" xr:uid="{00000000-0005-0000-0000-000053030000}"/>
    <cellStyle name="Euro 12 17" xfId="22529" xr:uid="{00000000-0005-0000-0000-000054030000}"/>
    <cellStyle name="Euro 12 17 2" xfId="40294" xr:uid="{00000000-0005-0000-0000-000055030000}"/>
    <cellStyle name="Euro 12 18" xfId="25406" xr:uid="{00000000-0005-0000-0000-000056030000}"/>
    <cellStyle name="Euro 12 18 2" xfId="42066" xr:uid="{00000000-0005-0000-0000-000057030000}"/>
    <cellStyle name="Euro 12 19" xfId="26030" xr:uid="{00000000-0005-0000-0000-000058030000}"/>
    <cellStyle name="Euro 12 2" xfId="263" xr:uid="{00000000-0005-0000-0000-000059030000}"/>
    <cellStyle name="Euro 12 2 2" xfId="264" xr:uid="{00000000-0005-0000-0000-00005A030000}"/>
    <cellStyle name="Euro 12 2 2 2" xfId="18656" xr:uid="{00000000-0005-0000-0000-00005B030000}"/>
    <cellStyle name="Euro 12 2 2 2 2" xfId="37628" xr:uid="{00000000-0005-0000-0000-00005C030000}"/>
    <cellStyle name="Euro 12 2 2 3" xfId="21525" xr:uid="{00000000-0005-0000-0000-00005D030000}"/>
    <cellStyle name="Euro 12 2 2 3 2" xfId="39400" xr:uid="{00000000-0005-0000-0000-00005E030000}"/>
    <cellStyle name="Euro 12 2 2 4" xfId="24413" xr:uid="{00000000-0005-0000-0000-00005F030000}"/>
    <cellStyle name="Euro 12 2 2 4 2" xfId="41190" xr:uid="{00000000-0005-0000-0000-000060030000}"/>
    <cellStyle name="Euro 12 2 2 5" xfId="26037" xr:uid="{00000000-0005-0000-0000-000061030000}"/>
    <cellStyle name="Euro 12 2 3" xfId="265" xr:uid="{00000000-0005-0000-0000-000062030000}"/>
    <cellStyle name="Euro 12 2 3 2" xfId="26038" xr:uid="{00000000-0005-0000-0000-000063030000}"/>
    <cellStyle name="Euro 12 2 4" xfId="266" xr:uid="{00000000-0005-0000-0000-000064030000}"/>
    <cellStyle name="Euro 12 2 4 2" xfId="26039" xr:uid="{00000000-0005-0000-0000-000065030000}"/>
    <cellStyle name="Euro 12 2 5" xfId="267" xr:uid="{00000000-0005-0000-0000-000066030000}"/>
    <cellStyle name="Euro 12 2 5 2" xfId="26040" xr:uid="{00000000-0005-0000-0000-000067030000}"/>
    <cellStyle name="Euro 12 2 6" xfId="16774" xr:uid="{00000000-0005-0000-0000-000068030000}"/>
    <cellStyle name="Euro 12 2 6 2" xfId="36734" xr:uid="{00000000-0005-0000-0000-000069030000}"/>
    <cellStyle name="Euro 12 2 7" xfId="19643" xr:uid="{00000000-0005-0000-0000-00006A030000}"/>
    <cellStyle name="Euro 12 2 7 2" xfId="38506" xr:uid="{00000000-0005-0000-0000-00006B030000}"/>
    <cellStyle name="Euro 12 2 8" xfId="22530" xr:uid="{00000000-0005-0000-0000-00006C030000}"/>
    <cellStyle name="Euro 12 2 8 2" xfId="40295" xr:uid="{00000000-0005-0000-0000-00006D030000}"/>
    <cellStyle name="Euro 12 2 9" xfId="26036" xr:uid="{00000000-0005-0000-0000-00006E030000}"/>
    <cellStyle name="Euro 12 3" xfId="268" xr:uid="{00000000-0005-0000-0000-00006F030000}"/>
    <cellStyle name="Euro 12 3 2" xfId="269" xr:uid="{00000000-0005-0000-0000-000070030000}"/>
    <cellStyle name="Euro 12 3 2 2" xfId="270" xr:uid="{00000000-0005-0000-0000-000071030000}"/>
    <cellStyle name="Euro 12 3 2 2 2" xfId="271" xr:uid="{00000000-0005-0000-0000-000072030000}"/>
    <cellStyle name="Euro 12 3 2 2 2 2" xfId="26044" xr:uid="{00000000-0005-0000-0000-000073030000}"/>
    <cellStyle name="Euro 12 3 2 2 3" xfId="272" xr:uid="{00000000-0005-0000-0000-000074030000}"/>
    <cellStyle name="Euro 12 3 2 2 3 2" xfId="26045" xr:uid="{00000000-0005-0000-0000-000075030000}"/>
    <cellStyle name="Euro 12 3 2 2 4" xfId="273" xr:uid="{00000000-0005-0000-0000-000076030000}"/>
    <cellStyle name="Euro 12 3 2 2 4 2" xfId="26046" xr:uid="{00000000-0005-0000-0000-000077030000}"/>
    <cellStyle name="Euro 12 3 2 2 5" xfId="18658" xr:uid="{00000000-0005-0000-0000-000078030000}"/>
    <cellStyle name="Euro 12 3 2 2 5 2" xfId="37630" xr:uid="{00000000-0005-0000-0000-000079030000}"/>
    <cellStyle name="Euro 12 3 2 2 6" xfId="21527" xr:uid="{00000000-0005-0000-0000-00007A030000}"/>
    <cellStyle name="Euro 12 3 2 2 6 2" xfId="39402" xr:uid="{00000000-0005-0000-0000-00007B030000}"/>
    <cellStyle name="Euro 12 3 2 2 7" xfId="24415" xr:uid="{00000000-0005-0000-0000-00007C030000}"/>
    <cellStyle name="Euro 12 3 2 2 7 2" xfId="41192" xr:uid="{00000000-0005-0000-0000-00007D030000}"/>
    <cellStyle name="Euro 12 3 2 2 8" xfId="26043" xr:uid="{00000000-0005-0000-0000-00007E030000}"/>
    <cellStyle name="Euro 12 3 2 3" xfId="274" xr:uid="{00000000-0005-0000-0000-00007F030000}"/>
    <cellStyle name="Euro 12 3 2 3 2" xfId="26047" xr:uid="{00000000-0005-0000-0000-000080030000}"/>
    <cellStyle name="Euro 12 3 2 4" xfId="275" xr:uid="{00000000-0005-0000-0000-000081030000}"/>
    <cellStyle name="Euro 12 3 2 4 2" xfId="26048" xr:uid="{00000000-0005-0000-0000-000082030000}"/>
    <cellStyle name="Euro 12 3 2 5" xfId="276" xr:uid="{00000000-0005-0000-0000-000083030000}"/>
    <cellStyle name="Euro 12 3 2 5 2" xfId="26049" xr:uid="{00000000-0005-0000-0000-000084030000}"/>
    <cellStyle name="Euro 12 3 2 6" xfId="16776" xr:uid="{00000000-0005-0000-0000-000085030000}"/>
    <cellStyle name="Euro 12 3 2 6 2" xfId="36736" xr:uid="{00000000-0005-0000-0000-000086030000}"/>
    <cellStyle name="Euro 12 3 2 7" xfId="19645" xr:uid="{00000000-0005-0000-0000-000087030000}"/>
    <cellStyle name="Euro 12 3 2 7 2" xfId="38508" xr:uid="{00000000-0005-0000-0000-000088030000}"/>
    <cellStyle name="Euro 12 3 2 8" xfId="22532" xr:uid="{00000000-0005-0000-0000-000089030000}"/>
    <cellStyle name="Euro 12 3 2 8 2" xfId="40297" xr:uid="{00000000-0005-0000-0000-00008A030000}"/>
    <cellStyle name="Euro 12 3 2 9" xfId="26042" xr:uid="{00000000-0005-0000-0000-00008B030000}"/>
    <cellStyle name="Euro 12 3 3" xfId="277" xr:uid="{00000000-0005-0000-0000-00008C030000}"/>
    <cellStyle name="Euro 12 3 3 2" xfId="278" xr:uid="{00000000-0005-0000-0000-00008D030000}"/>
    <cellStyle name="Euro 12 3 3 2 2" xfId="26051" xr:uid="{00000000-0005-0000-0000-00008E030000}"/>
    <cellStyle name="Euro 12 3 3 3" xfId="279" xr:uid="{00000000-0005-0000-0000-00008F030000}"/>
    <cellStyle name="Euro 12 3 3 3 2" xfId="26052" xr:uid="{00000000-0005-0000-0000-000090030000}"/>
    <cellStyle name="Euro 12 3 3 4" xfId="280" xr:uid="{00000000-0005-0000-0000-000091030000}"/>
    <cellStyle name="Euro 12 3 3 4 2" xfId="26053" xr:uid="{00000000-0005-0000-0000-000092030000}"/>
    <cellStyle name="Euro 12 3 3 5" xfId="18657" xr:uid="{00000000-0005-0000-0000-000093030000}"/>
    <cellStyle name="Euro 12 3 3 5 2" xfId="37629" xr:uid="{00000000-0005-0000-0000-000094030000}"/>
    <cellStyle name="Euro 12 3 3 6" xfId="21526" xr:uid="{00000000-0005-0000-0000-000095030000}"/>
    <cellStyle name="Euro 12 3 3 6 2" xfId="39401" xr:uid="{00000000-0005-0000-0000-000096030000}"/>
    <cellStyle name="Euro 12 3 3 7" xfId="24414" xr:uid="{00000000-0005-0000-0000-000097030000}"/>
    <cellStyle name="Euro 12 3 3 7 2" xfId="41191" xr:uid="{00000000-0005-0000-0000-000098030000}"/>
    <cellStyle name="Euro 12 3 3 8" xfId="26050" xr:uid="{00000000-0005-0000-0000-000099030000}"/>
    <cellStyle name="Euro 12 3 4" xfId="281" xr:uid="{00000000-0005-0000-0000-00009A030000}"/>
    <cellStyle name="Euro 12 3 4 2" xfId="26054" xr:uid="{00000000-0005-0000-0000-00009B030000}"/>
    <cellStyle name="Euro 12 3 5" xfId="282" xr:uid="{00000000-0005-0000-0000-00009C030000}"/>
    <cellStyle name="Euro 12 3 5 2" xfId="26055" xr:uid="{00000000-0005-0000-0000-00009D030000}"/>
    <cellStyle name="Euro 12 3 6" xfId="16775" xr:uid="{00000000-0005-0000-0000-00009E030000}"/>
    <cellStyle name="Euro 12 3 6 2" xfId="36735" xr:uid="{00000000-0005-0000-0000-00009F030000}"/>
    <cellStyle name="Euro 12 3 7" xfId="19644" xr:uid="{00000000-0005-0000-0000-0000A0030000}"/>
    <cellStyle name="Euro 12 3 7 2" xfId="38507" xr:uid="{00000000-0005-0000-0000-0000A1030000}"/>
    <cellStyle name="Euro 12 3 8" xfId="22531" xr:uid="{00000000-0005-0000-0000-0000A2030000}"/>
    <cellStyle name="Euro 12 3 8 2" xfId="40296" xr:uid="{00000000-0005-0000-0000-0000A3030000}"/>
    <cellStyle name="Euro 12 3 9" xfId="26041" xr:uid="{00000000-0005-0000-0000-0000A4030000}"/>
    <cellStyle name="Euro 12 4" xfId="283" xr:uid="{00000000-0005-0000-0000-0000A5030000}"/>
    <cellStyle name="Euro 12 4 2" xfId="284" xr:uid="{00000000-0005-0000-0000-0000A6030000}"/>
    <cellStyle name="Euro 12 4 2 2" xfId="18659" xr:uid="{00000000-0005-0000-0000-0000A7030000}"/>
    <cellStyle name="Euro 12 4 2 2 2" xfId="37631" xr:uid="{00000000-0005-0000-0000-0000A8030000}"/>
    <cellStyle name="Euro 12 4 2 3" xfId="21528" xr:uid="{00000000-0005-0000-0000-0000A9030000}"/>
    <cellStyle name="Euro 12 4 2 3 2" xfId="39403" xr:uid="{00000000-0005-0000-0000-0000AA030000}"/>
    <cellStyle name="Euro 12 4 2 4" xfId="24416" xr:uid="{00000000-0005-0000-0000-0000AB030000}"/>
    <cellStyle name="Euro 12 4 2 4 2" xfId="41193" xr:uid="{00000000-0005-0000-0000-0000AC030000}"/>
    <cellStyle name="Euro 12 4 2 5" xfId="26057" xr:uid="{00000000-0005-0000-0000-0000AD030000}"/>
    <cellStyle name="Euro 12 4 3" xfId="285" xr:uid="{00000000-0005-0000-0000-0000AE030000}"/>
    <cellStyle name="Euro 12 4 3 2" xfId="26058" xr:uid="{00000000-0005-0000-0000-0000AF030000}"/>
    <cellStyle name="Euro 12 4 4" xfId="286" xr:uid="{00000000-0005-0000-0000-0000B0030000}"/>
    <cellStyle name="Euro 12 4 4 2" xfId="26059" xr:uid="{00000000-0005-0000-0000-0000B1030000}"/>
    <cellStyle name="Euro 12 4 5" xfId="287" xr:uid="{00000000-0005-0000-0000-0000B2030000}"/>
    <cellStyle name="Euro 12 4 5 2" xfId="26060" xr:uid="{00000000-0005-0000-0000-0000B3030000}"/>
    <cellStyle name="Euro 12 4 6" xfId="16777" xr:uid="{00000000-0005-0000-0000-0000B4030000}"/>
    <cellStyle name="Euro 12 4 6 2" xfId="36737" xr:uid="{00000000-0005-0000-0000-0000B5030000}"/>
    <cellStyle name="Euro 12 4 7" xfId="19646" xr:uid="{00000000-0005-0000-0000-0000B6030000}"/>
    <cellStyle name="Euro 12 4 7 2" xfId="38509" xr:uid="{00000000-0005-0000-0000-0000B7030000}"/>
    <cellStyle name="Euro 12 4 8" xfId="22533" xr:uid="{00000000-0005-0000-0000-0000B8030000}"/>
    <cellStyle name="Euro 12 4 8 2" xfId="40298" xr:uid="{00000000-0005-0000-0000-0000B9030000}"/>
    <cellStyle name="Euro 12 4 9" xfId="26056" xr:uid="{00000000-0005-0000-0000-0000BA030000}"/>
    <cellStyle name="Euro 12 5" xfId="288" xr:uid="{00000000-0005-0000-0000-0000BB030000}"/>
    <cellStyle name="Euro 12 5 2" xfId="289" xr:uid="{00000000-0005-0000-0000-0000BC030000}"/>
    <cellStyle name="Euro 12 5 2 2" xfId="290" xr:uid="{00000000-0005-0000-0000-0000BD030000}"/>
    <cellStyle name="Euro 12 5 2 2 2" xfId="26063" xr:uid="{00000000-0005-0000-0000-0000BE030000}"/>
    <cellStyle name="Euro 12 5 2 3" xfId="291" xr:uid="{00000000-0005-0000-0000-0000BF030000}"/>
    <cellStyle name="Euro 12 5 2 3 2" xfId="26064" xr:uid="{00000000-0005-0000-0000-0000C0030000}"/>
    <cellStyle name="Euro 12 5 2 4" xfId="292" xr:uid="{00000000-0005-0000-0000-0000C1030000}"/>
    <cellStyle name="Euro 12 5 2 4 2" xfId="26065" xr:uid="{00000000-0005-0000-0000-0000C2030000}"/>
    <cellStyle name="Euro 12 5 2 5" xfId="18660" xr:uid="{00000000-0005-0000-0000-0000C3030000}"/>
    <cellStyle name="Euro 12 5 2 5 2" xfId="37632" xr:uid="{00000000-0005-0000-0000-0000C4030000}"/>
    <cellStyle name="Euro 12 5 2 6" xfId="21529" xr:uid="{00000000-0005-0000-0000-0000C5030000}"/>
    <cellStyle name="Euro 12 5 2 6 2" xfId="39404" xr:uid="{00000000-0005-0000-0000-0000C6030000}"/>
    <cellStyle name="Euro 12 5 2 7" xfId="24417" xr:uid="{00000000-0005-0000-0000-0000C7030000}"/>
    <cellStyle name="Euro 12 5 2 7 2" xfId="41194" xr:uid="{00000000-0005-0000-0000-0000C8030000}"/>
    <cellStyle name="Euro 12 5 2 8" xfId="26062" xr:uid="{00000000-0005-0000-0000-0000C9030000}"/>
    <cellStyle name="Euro 12 5 3" xfId="293" xr:uid="{00000000-0005-0000-0000-0000CA030000}"/>
    <cellStyle name="Euro 12 5 3 2" xfId="26066" xr:uid="{00000000-0005-0000-0000-0000CB030000}"/>
    <cellStyle name="Euro 12 5 4" xfId="294" xr:uid="{00000000-0005-0000-0000-0000CC030000}"/>
    <cellStyle name="Euro 12 5 4 2" xfId="26067" xr:uid="{00000000-0005-0000-0000-0000CD030000}"/>
    <cellStyle name="Euro 12 5 5" xfId="295" xr:uid="{00000000-0005-0000-0000-0000CE030000}"/>
    <cellStyle name="Euro 12 5 5 2" xfId="26068" xr:uid="{00000000-0005-0000-0000-0000CF030000}"/>
    <cellStyle name="Euro 12 5 6" xfId="16778" xr:uid="{00000000-0005-0000-0000-0000D0030000}"/>
    <cellStyle name="Euro 12 5 6 2" xfId="36738" xr:uid="{00000000-0005-0000-0000-0000D1030000}"/>
    <cellStyle name="Euro 12 5 7" xfId="19647" xr:uid="{00000000-0005-0000-0000-0000D2030000}"/>
    <cellStyle name="Euro 12 5 7 2" xfId="38510" xr:uid="{00000000-0005-0000-0000-0000D3030000}"/>
    <cellStyle name="Euro 12 5 8" xfId="22534" xr:uid="{00000000-0005-0000-0000-0000D4030000}"/>
    <cellStyle name="Euro 12 5 8 2" xfId="40299" xr:uid="{00000000-0005-0000-0000-0000D5030000}"/>
    <cellStyle name="Euro 12 5 9" xfId="26061" xr:uid="{00000000-0005-0000-0000-0000D6030000}"/>
    <cellStyle name="Euro 12 6" xfId="296" xr:uid="{00000000-0005-0000-0000-0000D7030000}"/>
    <cellStyle name="Euro 12 6 2" xfId="297" xr:uid="{00000000-0005-0000-0000-0000D8030000}"/>
    <cellStyle name="Euro 12 6 2 2" xfId="298" xr:uid="{00000000-0005-0000-0000-0000D9030000}"/>
    <cellStyle name="Euro 12 6 2 2 2" xfId="26071" xr:uid="{00000000-0005-0000-0000-0000DA030000}"/>
    <cellStyle name="Euro 12 6 2 3" xfId="299" xr:uid="{00000000-0005-0000-0000-0000DB030000}"/>
    <cellStyle name="Euro 12 6 2 3 2" xfId="26072" xr:uid="{00000000-0005-0000-0000-0000DC030000}"/>
    <cellStyle name="Euro 12 6 2 4" xfId="300" xr:uid="{00000000-0005-0000-0000-0000DD030000}"/>
    <cellStyle name="Euro 12 6 2 4 2" xfId="26073" xr:uid="{00000000-0005-0000-0000-0000DE030000}"/>
    <cellStyle name="Euro 12 6 2 5" xfId="18661" xr:uid="{00000000-0005-0000-0000-0000DF030000}"/>
    <cellStyle name="Euro 12 6 2 5 2" xfId="37633" xr:uid="{00000000-0005-0000-0000-0000E0030000}"/>
    <cellStyle name="Euro 12 6 2 6" xfId="21530" xr:uid="{00000000-0005-0000-0000-0000E1030000}"/>
    <cellStyle name="Euro 12 6 2 6 2" xfId="39405" xr:uid="{00000000-0005-0000-0000-0000E2030000}"/>
    <cellStyle name="Euro 12 6 2 7" xfId="24418" xr:uid="{00000000-0005-0000-0000-0000E3030000}"/>
    <cellStyle name="Euro 12 6 2 7 2" xfId="41195" xr:uid="{00000000-0005-0000-0000-0000E4030000}"/>
    <cellStyle name="Euro 12 6 2 8" xfId="26070" xr:uid="{00000000-0005-0000-0000-0000E5030000}"/>
    <cellStyle name="Euro 12 6 3" xfId="301" xr:uid="{00000000-0005-0000-0000-0000E6030000}"/>
    <cellStyle name="Euro 12 6 3 2" xfId="26074" xr:uid="{00000000-0005-0000-0000-0000E7030000}"/>
    <cellStyle name="Euro 12 6 4" xfId="302" xr:uid="{00000000-0005-0000-0000-0000E8030000}"/>
    <cellStyle name="Euro 12 6 4 2" xfId="26075" xr:uid="{00000000-0005-0000-0000-0000E9030000}"/>
    <cellStyle name="Euro 12 6 5" xfId="16779" xr:uid="{00000000-0005-0000-0000-0000EA030000}"/>
    <cellStyle name="Euro 12 6 5 2" xfId="36739" xr:uid="{00000000-0005-0000-0000-0000EB030000}"/>
    <cellStyle name="Euro 12 6 6" xfId="19648" xr:uid="{00000000-0005-0000-0000-0000EC030000}"/>
    <cellStyle name="Euro 12 6 6 2" xfId="38511" xr:uid="{00000000-0005-0000-0000-0000ED030000}"/>
    <cellStyle name="Euro 12 6 7" xfId="22535" xr:uid="{00000000-0005-0000-0000-0000EE030000}"/>
    <cellStyle name="Euro 12 6 7 2" xfId="40300" xr:uid="{00000000-0005-0000-0000-0000EF030000}"/>
    <cellStyle name="Euro 12 6 8" xfId="26069" xr:uid="{00000000-0005-0000-0000-0000F0030000}"/>
    <cellStyle name="Euro 12 7" xfId="303" xr:uid="{00000000-0005-0000-0000-0000F1030000}"/>
    <cellStyle name="Euro 12 7 2" xfId="304" xr:uid="{00000000-0005-0000-0000-0000F2030000}"/>
    <cellStyle name="Euro 12 7 2 2" xfId="18662" xr:uid="{00000000-0005-0000-0000-0000F3030000}"/>
    <cellStyle name="Euro 12 7 2 2 2" xfId="37634" xr:uid="{00000000-0005-0000-0000-0000F4030000}"/>
    <cellStyle name="Euro 12 7 2 3" xfId="21531" xr:uid="{00000000-0005-0000-0000-0000F5030000}"/>
    <cellStyle name="Euro 12 7 2 3 2" xfId="39406" xr:uid="{00000000-0005-0000-0000-0000F6030000}"/>
    <cellStyle name="Euro 12 7 2 4" xfId="24419" xr:uid="{00000000-0005-0000-0000-0000F7030000}"/>
    <cellStyle name="Euro 12 7 2 4 2" xfId="41196" xr:uid="{00000000-0005-0000-0000-0000F8030000}"/>
    <cellStyle name="Euro 12 7 2 5" xfId="26077" xr:uid="{00000000-0005-0000-0000-0000F9030000}"/>
    <cellStyle name="Euro 12 7 3" xfId="16780" xr:uid="{00000000-0005-0000-0000-0000FA030000}"/>
    <cellStyle name="Euro 12 7 3 2" xfId="36740" xr:uid="{00000000-0005-0000-0000-0000FB030000}"/>
    <cellStyle name="Euro 12 7 4" xfId="19649" xr:uid="{00000000-0005-0000-0000-0000FC030000}"/>
    <cellStyle name="Euro 12 7 4 2" xfId="38512" xr:uid="{00000000-0005-0000-0000-0000FD030000}"/>
    <cellStyle name="Euro 12 7 5" xfId="22536" xr:uid="{00000000-0005-0000-0000-0000FE030000}"/>
    <cellStyle name="Euro 12 7 5 2" xfId="40301" xr:uid="{00000000-0005-0000-0000-0000FF030000}"/>
    <cellStyle name="Euro 12 7 6" xfId="26076" xr:uid="{00000000-0005-0000-0000-000000040000}"/>
    <cellStyle name="Euro 12 8" xfId="305" xr:uid="{00000000-0005-0000-0000-000001040000}"/>
    <cellStyle name="Euro 12 8 2" xfId="18655" xr:uid="{00000000-0005-0000-0000-000002040000}"/>
    <cellStyle name="Euro 12 8 2 2" xfId="37627" xr:uid="{00000000-0005-0000-0000-000003040000}"/>
    <cellStyle name="Euro 12 8 3" xfId="21524" xr:uid="{00000000-0005-0000-0000-000004040000}"/>
    <cellStyle name="Euro 12 8 3 2" xfId="39399" xr:uid="{00000000-0005-0000-0000-000005040000}"/>
    <cellStyle name="Euro 12 8 4" xfId="24412" xr:uid="{00000000-0005-0000-0000-000006040000}"/>
    <cellStyle name="Euro 12 8 4 2" xfId="41189" xr:uid="{00000000-0005-0000-0000-000007040000}"/>
    <cellStyle name="Euro 12 8 5" xfId="26078" xr:uid="{00000000-0005-0000-0000-000008040000}"/>
    <cellStyle name="Euro 12 9" xfId="306" xr:uid="{00000000-0005-0000-0000-000009040000}"/>
    <cellStyle name="Euro 12 9 2" xfId="26079" xr:uid="{00000000-0005-0000-0000-00000A040000}"/>
    <cellStyle name="Euro 13" xfId="307" xr:uid="{00000000-0005-0000-0000-00000B040000}"/>
    <cellStyle name="Euro 13 10" xfId="308" xr:uid="{00000000-0005-0000-0000-00000C040000}"/>
    <cellStyle name="Euro 13 10 2" xfId="26081" xr:uid="{00000000-0005-0000-0000-00000D040000}"/>
    <cellStyle name="Euro 13 11" xfId="309" xr:uid="{00000000-0005-0000-0000-00000E040000}"/>
    <cellStyle name="Euro 13 11 2" xfId="26082" xr:uid="{00000000-0005-0000-0000-00000F040000}"/>
    <cellStyle name="Euro 13 12" xfId="310" xr:uid="{00000000-0005-0000-0000-000010040000}"/>
    <cellStyle name="Euro 13 12 2" xfId="26083" xr:uid="{00000000-0005-0000-0000-000011040000}"/>
    <cellStyle name="Euro 13 13" xfId="311" xr:uid="{00000000-0005-0000-0000-000012040000}"/>
    <cellStyle name="Euro 13 13 2" xfId="26084" xr:uid="{00000000-0005-0000-0000-000013040000}"/>
    <cellStyle name="Euro 13 14" xfId="312" xr:uid="{00000000-0005-0000-0000-000014040000}"/>
    <cellStyle name="Euro 13 14 2" xfId="26085" xr:uid="{00000000-0005-0000-0000-000015040000}"/>
    <cellStyle name="Euro 13 15" xfId="16781" xr:uid="{00000000-0005-0000-0000-000016040000}"/>
    <cellStyle name="Euro 13 15 2" xfId="36741" xr:uid="{00000000-0005-0000-0000-000017040000}"/>
    <cellStyle name="Euro 13 16" xfId="19650" xr:uid="{00000000-0005-0000-0000-000018040000}"/>
    <cellStyle name="Euro 13 16 2" xfId="38513" xr:uid="{00000000-0005-0000-0000-000019040000}"/>
    <cellStyle name="Euro 13 17" xfId="22537" xr:uid="{00000000-0005-0000-0000-00001A040000}"/>
    <cellStyle name="Euro 13 17 2" xfId="40302" xr:uid="{00000000-0005-0000-0000-00001B040000}"/>
    <cellStyle name="Euro 13 18" xfId="25407" xr:uid="{00000000-0005-0000-0000-00001C040000}"/>
    <cellStyle name="Euro 13 18 2" xfId="42067" xr:uid="{00000000-0005-0000-0000-00001D040000}"/>
    <cellStyle name="Euro 13 19" xfId="26080" xr:uid="{00000000-0005-0000-0000-00001E040000}"/>
    <cellStyle name="Euro 13 2" xfId="313" xr:uid="{00000000-0005-0000-0000-00001F040000}"/>
    <cellStyle name="Euro 13 2 2" xfId="314" xr:uid="{00000000-0005-0000-0000-000020040000}"/>
    <cellStyle name="Euro 13 2 2 2" xfId="18664" xr:uid="{00000000-0005-0000-0000-000021040000}"/>
    <cellStyle name="Euro 13 2 2 2 2" xfId="37636" xr:uid="{00000000-0005-0000-0000-000022040000}"/>
    <cellStyle name="Euro 13 2 2 3" xfId="21533" xr:uid="{00000000-0005-0000-0000-000023040000}"/>
    <cellStyle name="Euro 13 2 2 3 2" xfId="39408" xr:uid="{00000000-0005-0000-0000-000024040000}"/>
    <cellStyle name="Euro 13 2 2 4" xfId="24421" xr:uid="{00000000-0005-0000-0000-000025040000}"/>
    <cellStyle name="Euro 13 2 2 4 2" xfId="41198" xr:uid="{00000000-0005-0000-0000-000026040000}"/>
    <cellStyle name="Euro 13 2 2 5" xfId="26087" xr:uid="{00000000-0005-0000-0000-000027040000}"/>
    <cellStyle name="Euro 13 2 3" xfId="315" xr:uid="{00000000-0005-0000-0000-000028040000}"/>
    <cellStyle name="Euro 13 2 3 2" xfId="26088" xr:uid="{00000000-0005-0000-0000-000029040000}"/>
    <cellStyle name="Euro 13 2 4" xfId="316" xr:uid="{00000000-0005-0000-0000-00002A040000}"/>
    <cellStyle name="Euro 13 2 4 2" xfId="26089" xr:uid="{00000000-0005-0000-0000-00002B040000}"/>
    <cellStyle name="Euro 13 2 5" xfId="317" xr:uid="{00000000-0005-0000-0000-00002C040000}"/>
    <cellStyle name="Euro 13 2 5 2" xfId="26090" xr:uid="{00000000-0005-0000-0000-00002D040000}"/>
    <cellStyle name="Euro 13 2 6" xfId="16782" xr:uid="{00000000-0005-0000-0000-00002E040000}"/>
    <cellStyle name="Euro 13 2 6 2" xfId="36742" xr:uid="{00000000-0005-0000-0000-00002F040000}"/>
    <cellStyle name="Euro 13 2 7" xfId="19651" xr:uid="{00000000-0005-0000-0000-000030040000}"/>
    <cellStyle name="Euro 13 2 7 2" xfId="38514" xr:uid="{00000000-0005-0000-0000-000031040000}"/>
    <cellStyle name="Euro 13 2 8" xfId="22538" xr:uid="{00000000-0005-0000-0000-000032040000}"/>
    <cellStyle name="Euro 13 2 8 2" xfId="40303" xr:uid="{00000000-0005-0000-0000-000033040000}"/>
    <cellStyle name="Euro 13 2 9" xfId="26086" xr:uid="{00000000-0005-0000-0000-000034040000}"/>
    <cellStyle name="Euro 13 3" xfId="318" xr:uid="{00000000-0005-0000-0000-000035040000}"/>
    <cellStyle name="Euro 13 3 2" xfId="319" xr:uid="{00000000-0005-0000-0000-000036040000}"/>
    <cellStyle name="Euro 13 3 2 2" xfId="320" xr:uid="{00000000-0005-0000-0000-000037040000}"/>
    <cellStyle name="Euro 13 3 2 2 2" xfId="321" xr:uid="{00000000-0005-0000-0000-000038040000}"/>
    <cellStyle name="Euro 13 3 2 2 2 2" xfId="26094" xr:uid="{00000000-0005-0000-0000-000039040000}"/>
    <cellStyle name="Euro 13 3 2 2 3" xfId="322" xr:uid="{00000000-0005-0000-0000-00003A040000}"/>
    <cellStyle name="Euro 13 3 2 2 3 2" xfId="26095" xr:uid="{00000000-0005-0000-0000-00003B040000}"/>
    <cellStyle name="Euro 13 3 2 2 4" xfId="323" xr:uid="{00000000-0005-0000-0000-00003C040000}"/>
    <cellStyle name="Euro 13 3 2 2 4 2" xfId="26096" xr:uid="{00000000-0005-0000-0000-00003D040000}"/>
    <cellStyle name="Euro 13 3 2 2 5" xfId="18666" xr:uid="{00000000-0005-0000-0000-00003E040000}"/>
    <cellStyle name="Euro 13 3 2 2 5 2" xfId="37638" xr:uid="{00000000-0005-0000-0000-00003F040000}"/>
    <cellStyle name="Euro 13 3 2 2 6" xfId="21535" xr:uid="{00000000-0005-0000-0000-000040040000}"/>
    <cellStyle name="Euro 13 3 2 2 6 2" xfId="39410" xr:uid="{00000000-0005-0000-0000-000041040000}"/>
    <cellStyle name="Euro 13 3 2 2 7" xfId="24423" xr:uid="{00000000-0005-0000-0000-000042040000}"/>
    <cellStyle name="Euro 13 3 2 2 7 2" xfId="41200" xr:uid="{00000000-0005-0000-0000-000043040000}"/>
    <cellStyle name="Euro 13 3 2 2 8" xfId="26093" xr:uid="{00000000-0005-0000-0000-000044040000}"/>
    <cellStyle name="Euro 13 3 2 3" xfId="324" xr:uid="{00000000-0005-0000-0000-000045040000}"/>
    <cellStyle name="Euro 13 3 2 3 2" xfId="26097" xr:uid="{00000000-0005-0000-0000-000046040000}"/>
    <cellStyle name="Euro 13 3 2 4" xfId="325" xr:uid="{00000000-0005-0000-0000-000047040000}"/>
    <cellStyle name="Euro 13 3 2 4 2" xfId="26098" xr:uid="{00000000-0005-0000-0000-000048040000}"/>
    <cellStyle name="Euro 13 3 2 5" xfId="326" xr:uid="{00000000-0005-0000-0000-000049040000}"/>
    <cellStyle name="Euro 13 3 2 5 2" xfId="26099" xr:uid="{00000000-0005-0000-0000-00004A040000}"/>
    <cellStyle name="Euro 13 3 2 6" xfId="16784" xr:uid="{00000000-0005-0000-0000-00004B040000}"/>
    <cellStyle name="Euro 13 3 2 6 2" xfId="36744" xr:uid="{00000000-0005-0000-0000-00004C040000}"/>
    <cellStyle name="Euro 13 3 2 7" xfId="19653" xr:uid="{00000000-0005-0000-0000-00004D040000}"/>
    <cellStyle name="Euro 13 3 2 7 2" xfId="38516" xr:uid="{00000000-0005-0000-0000-00004E040000}"/>
    <cellStyle name="Euro 13 3 2 8" xfId="22540" xr:uid="{00000000-0005-0000-0000-00004F040000}"/>
    <cellStyle name="Euro 13 3 2 8 2" xfId="40305" xr:uid="{00000000-0005-0000-0000-000050040000}"/>
    <cellStyle name="Euro 13 3 2 9" xfId="26092" xr:uid="{00000000-0005-0000-0000-000051040000}"/>
    <cellStyle name="Euro 13 3 3" xfId="327" xr:uid="{00000000-0005-0000-0000-000052040000}"/>
    <cellStyle name="Euro 13 3 3 2" xfId="328" xr:uid="{00000000-0005-0000-0000-000053040000}"/>
    <cellStyle name="Euro 13 3 3 2 2" xfId="26101" xr:uid="{00000000-0005-0000-0000-000054040000}"/>
    <cellStyle name="Euro 13 3 3 3" xfId="329" xr:uid="{00000000-0005-0000-0000-000055040000}"/>
    <cellStyle name="Euro 13 3 3 3 2" xfId="26102" xr:uid="{00000000-0005-0000-0000-000056040000}"/>
    <cellStyle name="Euro 13 3 3 4" xfId="330" xr:uid="{00000000-0005-0000-0000-000057040000}"/>
    <cellStyle name="Euro 13 3 3 4 2" xfId="26103" xr:uid="{00000000-0005-0000-0000-000058040000}"/>
    <cellStyle name="Euro 13 3 3 5" xfId="18665" xr:uid="{00000000-0005-0000-0000-000059040000}"/>
    <cellStyle name="Euro 13 3 3 5 2" xfId="37637" xr:uid="{00000000-0005-0000-0000-00005A040000}"/>
    <cellStyle name="Euro 13 3 3 6" xfId="21534" xr:uid="{00000000-0005-0000-0000-00005B040000}"/>
    <cellStyle name="Euro 13 3 3 6 2" xfId="39409" xr:uid="{00000000-0005-0000-0000-00005C040000}"/>
    <cellStyle name="Euro 13 3 3 7" xfId="24422" xr:uid="{00000000-0005-0000-0000-00005D040000}"/>
    <cellStyle name="Euro 13 3 3 7 2" xfId="41199" xr:uid="{00000000-0005-0000-0000-00005E040000}"/>
    <cellStyle name="Euro 13 3 3 8" xfId="26100" xr:uid="{00000000-0005-0000-0000-00005F040000}"/>
    <cellStyle name="Euro 13 3 4" xfId="331" xr:uid="{00000000-0005-0000-0000-000060040000}"/>
    <cellStyle name="Euro 13 3 4 2" xfId="26104" xr:uid="{00000000-0005-0000-0000-000061040000}"/>
    <cellStyle name="Euro 13 3 5" xfId="332" xr:uid="{00000000-0005-0000-0000-000062040000}"/>
    <cellStyle name="Euro 13 3 5 2" xfId="26105" xr:uid="{00000000-0005-0000-0000-000063040000}"/>
    <cellStyle name="Euro 13 3 6" xfId="16783" xr:uid="{00000000-0005-0000-0000-000064040000}"/>
    <cellStyle name="Euro 13 3 6 2" xfId="36743" xr:uid="{00000000-0005-0000-0000-000065040000}"/>
    <cellStyle name="Euro 13 3 7" xfId="19652" xr:uid="{00000000-0005-0000-0000-000066040000}"/>
    <cellStyle name="Euro 13 3 7 2" xfId="38515" xr:uid="{00000000-0005-0000-0000-000067040000}"/>
    <cellStyle name="Euro 13 3 8" xfId="22539" xr:uid="{00000000-0005-0000-0000-000068040000}"/>
    <cellStyle name="Euro 13 3 8 2" xfId="40304" xr:uid="{00000000-0005-0000-0000-000069040000}"/>
    <cellStyle name="Euro 13 3 9" xfId="26091" xr:uid="{00000000-0005-0000-0000-00006A040000}"/>
    <cellStyle name="Euro 13 4" xfId="333" xr:uid="{00000000-0005-0000-0000-00006B040000}"/>
    <cellStyle name="Euro 13 4 2" xfId="334" xr:uid="{00000000-0005-0000-0000-00006C040000}"/>
    <cellStyle name="Euro 13 4 2 2" xfId="18667" xr:uid="{00000000-0005-0000-0000-00006D040000}"/>
    <cellStyle name="Euro 13 4 2 2 2" xfId="37639" xr:uid="{00000000-0005-0000-0000-00006E040000}"/>
    <cellStyle name="Euro 13 4 2 3" xfId="21536" xr:uid="{00000000-0005-0000-0000-00006F040000}"/>
    <cellStyle name="Euro 13 4 2 3 2" xfId="39411" xr:uid="{00000000-0005-0000-0000-000070040000}"/>
    <cellStyle name="Euro 13 4 2 4" xfId="24424" xr:uid="{00000000-0005-0000-0000-000071040000}"/>
    <cellStyle name="Euro 13 4 2 4 2" xfId="41201" xr:uid="{00000000-0005-0000-0000-000072040000}"/>
    <cellStyle name="Euro 13 4 2 5" xfId="26107" xr:uid="{00000000-0005-0000-0000-000073040000}"/>
    <cellStyle name="Euro 13 4 3" xfId="335" xr:uid="{00000000-0005-0000-0000-000074040000}"/>
    <cellStyle name="Euro 13 4 3 2" xfId="26108" xr:uid="{00000000-0005-0000-0000-000075040000}"/>
    <cellStyle name="Euro 13 4 4" xfId="336" xr:uid="{00000000-0005-0000-0000-000076040000}"/>
    <cellStyle name="Euro 13 4 4 2" xfId="26109" xr:uid="{00000000-0005-0000-0000-000077040000}"/>
    <cellStyle name="Euro 13 4 5" xfId="337" xr:uid="{00000000-0005-0000-0000-000078040000}"/>
    <cellStyle name="Euro 13 4 5 2" xfId="26110" xr:uid="{00000000-0005-0000-0000-000079040000}"/>
    <cellStyle name="Euro 13 4 6" xfId="16785" xr:uid="{00000000-0005-0000-0000-00007A040000}"/>
    <cellStyle name="Euro 13 4 6 2" xfId="36745" xr:uid="{00000000-0005-0000-0000-00007B040000}"/>
    <cellStyle name="Euro 13 4 7" xfId="19654" xr:uid="{00000000-0005-0000-0000-00007C040000}"/>
    <cellStyle name="Euro 13 4 7 2" xfId="38517" xr:uid="{00000000-0005-0000-0000-00007D040000}"/>
    <cellStyle name="Euro 13 4 8" xfId="22541" xr:uid="{00000000-0005-0000-0000-00007E040000}"/>
    <cellStyle name="Euro 13 4 8 2" xfId="40306" xr:uid="{00000000-0005-0000-0000-00007F040000}"/>
    <cellStyle name="Euro 13 4 9" xfId="26106" xr:uid="{00000000-0005-0000-0000-000080040000}"/>
    <cellStyle name="Euro 13 5" xfId="338" xr:uid="{00000000-0005-0000-0000-000081040000}"/>
    <cellStyle name="Euro 13 5 2" xfId="339" xr:uid="{00000000-0005-0000-0000-000082040000}"/>
    <cellStyle name="Euro 13 5 2 2" xfId="340" xr:uid="{00000000-0005-0000-0000-000083040000}"/>
    <cellStyle name="Euro 13 5 2 2 2" xfId="26113" xr:uid="{00000000-0005-0000-0000-000084040000}"/>
    <cellStyle name="Euro 13 5 2 3" xfId="341" xr:uid="{00000000-0005-0000-0000-000085040000}"/>
    <cellStyle name="Euro 13 5 2 3 2" xfId="26114" xr:uid="{00000000-0005-0000-0000-000086040000}"/>
    <cellStyle name="Euro 13 5 2 4" xfId="342" xr:uid="{00000000-0005-0000-0000-000087040000}"/>
    <cellStyle name="Euro 13 5 2 4 2" xfId="26115" xr:uid="{00000000-0005-0000-0000-000088040000}"/>
    <cellStyle name="Euro 13 5 2 5" xfId="18668" xr:uid="{00000000-0005-0000-0000-000089040000}"/>
    <cellStyle name="Euro 13 5 2 5 2" xfId="37640" xr:uid="{00000000-0005-0000-0000-00008A040000}"/>
    <cellStyle name="Euro 13 5 2 6" xfId="21537" xr:uid="{00000000-0005-0000-0000-00008B040000}"/>
    <cellStyle name="Euro 13 5 2 6 2" xfId="39412" xr:uid="{00000000-0005-0000-0000-00008C040000}"/>
    <cellStyle name="Euro 13 5 2 7" xfId="24425" xr:uid="{00000000-0005-0000-0000-00008D040000}"/>
    <cellStyle name="Euro 13 5 2 7 2" xfId="41202" xr:uid="{00000000-0005-0000-0000-00008E040000}"/>
    <cellStyle name="Euro 13 5 2 8" xfId="26112" xr:uid="{00000000-0005-0000-0000-00008F040000}"/>
    <cellStyle name="Euro 13 5 3" xfId="343" xr:uid="{00000000-0005-0000-0000-000090040000}"/>
    <cellStyle name="Euro 13 5 3 2" xfId="26116" xr:uid="{00000000-0005-0000-0000-000091040000}"/>
    <cellStyle name="Euro 13 5 4" xfId="344" xr:uid="{00000000-0005-0000-0000-000092040000}"/>
    <cellStyle name="Euro 13 5 4 2" xfId="26117" xr:uid="{00000000-0005-0000-0000-000093040000}"/>
    <cellStyle name="Euro 13 5 5" xfId="345" xr:uid="{00000000-0005-0000-0000-000094040000}"/>
    <cellStyle name="Euro 13 5 5 2" xfId="26118" xr:uid="{00000000-0005-0000-0000-000095040000}"/>
    <cellStyle name="Euro 13 5 6" xfId="16786" xr:uid="{00000000-0005-0000-0000-000096040000}"/>
    <cellStyle name="Euro 13 5 6 2" xfId="36746" xr:uid="{00000000-0005-0000-0000-000097040000}"/>
    <cellStyle name="Euro 13 5 7" xfId="19655" xr:uid="{00000000-0005-0000-0000-000098040000}"/>
    <cellStyle name="Euro 13 5 7 2" xfId="38518" xr:uid="{00000000-0005-0000-0000-000099040000}"/>
    <cellStyle name="Euro 13 5 8" xfId="22542" xr:uid="{00000000-0005-0000-0000-00009A040000}"/>
    <cellStyle name="Euro 13 5 8 2" xfId="40307" xr:uid="{00000000-0005-0000-0000-00009B040000}"/>
    <cellStyle name="Euro 13 5 9" xfId="26111" xr:uid="{00000000-0005-0000-0000-00009C040000}"/>
    <cellStyle name="Euro 13 6" xfId="346" xr:uid="{00000000-0005-0000-0000-00009D040000}"/>
    <cellStyle name="Euro 13 6 2" xfId="347" xr:uid="{00000000-0005-0000-0000-00009E040000}"/>
    <cellStyle name="Euro 13 6 2 2" xfId="348" xr:uid="{00000000-0005-0000-0000-00009F040000}"/>
    <cellStyle name="Euro 13 6 2 2 2" xfId="26121" xr:uid="{00000000-0005-0000-0000-0000A0040000}"/>
    <cellStyle name="Euro 13 6 2 3" xfId="349" xr:uid="{00000000-0005-0000-0000-0000A1040000}"/>
    <cellStyle name="Euro 13 6 2 3 2" xfId="26122" xr:uid="{00000000-0005-0000-0000-0000A2040000}"/>
    <cellStyle name="Euro 13 6 2 4" xfId="350" xr:uid="{00000000-0005-0000-0000-0000A3040000}"/>
    <cellStyle name="Euro 13 6 2 4 2" xfId="26123" xr:uid="{00000000-0005-0000-0000-0000A4040000}"/>
    <cellStyle name="Euro 13 6 2 5" xfId="18669" xr:uid="{00000000-0005-0000-0000-0000A5040000}"/>
    <cellStyle name="Euro 13 6 2 5 2" xfId="37641" xr:uid="{00000000-0005-0000-0000-0000A6040000}"/>
    <cellStyle name="Euro 13 6 2 6" xfId="21538" xr:uid="{00000000-0005-0000-0000-0000A7040000}"/>
    <cellStyle name="Euro 13 6 2 6 2" xfId="39413" xr:uid="{00000000-0005-0000-0000-0000A8040000}"/>
    <cellStyle name="Euro 13 6 2 7" xfId="24426" xr:uid="{00000000-0005-0000-0000-0000A9040000}"/>
    <cellStyle name="Euro 13 6 2 7 2" xfId="41203" xr:uid="{00000000-0005-0000-0000-0000AA040000}"/>
    <cellStyle name="Euro 13 6 2 8" xfId="26120" xr:uid="{00000000-0005-0000-0000-0000AB040000}"/>
    <cellStyle name="Euro 13 6 3" xfId="351" xr:uid="{00000000-0005-0000-0000-0000AC040000}"/>
    <cellStyle name="Euro 13 6 3 2" xfId="26124" xr:uid="{00000000-0005-0000-0000-0000AD040000}"/>
    <cellStyle name="Euro 13 6 4" xfId="352" xr:uid="{00000000-0005-0000-0000-0000AE040000}"/>
    <cellStyle name="Euro 13 6 4 2" xfId="26125" xr:uid="{00000000-0005-0000-0000-0000AF040000}"/>
    <cellStyle name="Euro 13 6 5" xfId="16787" xr:uid="{00000000-0005-0000-0000-0000B0040000}"/>
    <cellStyle name="Euro 13 6 5 2" xfId="36747" xr:uid="{00000000-0005-0000-0000-0000B1040000}"/>
    <cellStyle name="Euro 13 6 6" xfId="19656" xr:uid="{00000000-0005-0000-0000-0000B2040000}"/>
    <cellStyle name="Euro 13 6 6 2" xfId="38519" xr:uid="{00000000-0005-0000-0000-0000B3040000}"/>
    <cellStyle name="Euro 13 6 7" xfId="22543" xr:uid="{00000000-0005-0000-0000-0000B4040000}"/>
    <cellStyle name="Euro 13 6 7 2" xfId="40308" xr:uid="{00000000-0005-0000-0000-0000B5040000}"/>
    <cellStyle name="Euro 13 6 8" xfId="26119" xr:uid="{00000000-0005-0000-0000-0000B6040000}"/>
    <cellStyle name="Euro 13 7" xfId="353" xr:uid="{00000000-0005-0000-0000-0000B7040000}"/>
    <cellStyle name="Euro 13 7 2" xfId="354" xr:uid="{00000000-0005-0000-0000-0000B8040000}"/>
    <cellStyle name="Euro 13 7 2 2" xfId="18670" xr:uid="{00000000-0005-0000-0000-0000B9040000}"/>
    <cellStyle name="Euro 13 7 2 2 2" xfId="37642" xr:uid="{00000000-0005-0000-0000-0000BA040000}"/>
    <cellStyle name="Euro 13 7 2 3" xfId="21539" xr:uid="{00000000-0005-0000-0000-0000BB040000}"/>
    <cellStyle name="Euro 13 7 2 3 2" xfId="39414" xr:uid="{00000000-0005-0000-0000-0000BC040000}"/>
    <cellStyle name="Euro 13 7 2 4" xfId="24427" xr:uid="{00000000-0005-0000-0000-0000BD040000}"/>
    <cellStyle name="Euro 13 7 2 4 2" xfId="41204" xr:uid="{00000000-0005-0000-0000-0000BE040000}"/>
    <cellStyle name="Euro 13 7 2 5" xfId="26127" xr:uid="{00000000-0005-0000-0000-0000BF040000}"/>
    <cellStyle name="Euro 13 7 3" xfId="16788" xr:uid="{00000000-0005-0000-0000-0000C0040000}"/>
    <cellStyle name="Euro 13 7 3 2" xfId="36748" xr:uid="{00000000-0005-0000-0000-0000C1040000}"/>
    <cellStyle name="Euro 13 7 4" xfId="19657" xr:uid="{00000000-0005-0000-0000-0000C2040000}"/>
    <cellStyle name="Euro 13 7 4 2" xfId="38520" xr:uid="{00000000-0005-0000-0000-0000C3040000}"/>
    <cellStyle name="Euro 13 7 5" xfId="22544" xr:uid="{00000000-0005-0000-0000-0000C4040000}"/>
    <cellStyle name="Euro 13 7 5 2" xfId="40309" xr:uid="{00000000-0005-0000-0000-0000C5040000}"/>
    <cellStyle name="Euro 13 7 6" xfId="26126" xr:uid="{00000000-0005-0000-0000-0000C6040000}"/>
    <cellStyle name="Euro 13 8" xfId="355" xr:uid="{00000000-0005-0000-0000-0000C7040000}"/>
    <cellStyle name="Euro 13 8 2" xfId="18663" xr:uid="{00000000-0005-0000-0000-0000C8040000}"/>
    <cellStyle name="Euro 13 8 2 2" xfId="37635" xr:uid="{00000000-0005-0000-0000-0000C9040000}"/>
    <cellStyle name="Euro 13 8 3" xfId="21532" xr:uid="{00000000-0005-0000-0000-0000CA040000}"/>
    <cellStyle name="Euro 13 8 3 2" xfId="39407" xr:uid="{00000000-0005-0000-0000-0000CB040000}"/>
    <cellStyle name="Euro 13 8 4" xfId="24420" xr:uid="{00000000-0005-0000-0000-0000CC040000}"/>
    <cellStyle name="Euro 13 8 4 2" xfId="41197" xr:uid="{00000000-0005-0000-0000-0000CD040000}"/>
    <cellStyle name="Euro 13 8 5" xfId="26128" xr:uid="{00000000-0005-0000-0000-0000CE040000}"/>
    <cellStyle name="Euro 13 9" xfId="356" xr:uid="{00000000-0005-0000-0000-0000CF040000}"/>
    <cellStyle name="Euro 13 9 2" xfId="26129" xr:uid="{00000000-0005-0000-0000-0000D0040000}"/>
    <cellStyle name="Euro 14" xfId="357" xr:uid="{00000000-0005-0000-0000-0000D1040000}"/>
    <cellStyle name="Euro 14 10" xfId="358" xr:uid="{00000000-0005-0000-0000-0000D2040000}"/>
    <cellStyle name="Euro 14 10 2" xfId="26131" xr:uid="{00000000-0005-0000-0000-0000D3040000}"/>
    <cellStyle name="Euro 14 11" xfId="359" xr:uid="{00000000-0005-0000-0000-0000D4040000}"/>
    <cellStyle name="Euro 14 11 2" xfId="26132" xr:uid="{00000000-0005-0000-0000-0000D5040000}"/>
    <cellStyle name="Euro 14 12" xfId="360" xr:uid="{00000000-0005-0000-0000-0000D6040000}"/>
    <cellStyle name="Euro 14 12 2" xfId="26133" xr:uid="{00000000-0005-0000-0000-0000D7040000}"/>
    <cellStyle name="Euro 14 13" xfId="361" xr:uid="{00000000-0005-0000-0000-0000D8040000}"/>
    <cellStyle name="Euro 14 13 2" xfId="26134" xr:uid="{00000000-0005-0000-0000-0000D9040000}"/>
    <cellStyle name="Euro 14 14" xfId="362" xr:uid="{00000000-0005-0000-0000-0000DA040000}"/>
    <cellStyle name="Euro 14 14 2" xfId="26135" xr:uid="{00000000-0005-0000-0000-0000DB040000}"/>
    <cellStyle name="Euro 14 15" xfId="16789" xr:uid="{00000000-0005-0000-0000-0000DC040000}"/>
    <cellStyle name="Euro 14 15 2" xfId="36749" xr:uid="{00000000-0005-0000-0000-0000DD040000}"/>
    <cellStyle name="Euro 14 16" xfId="19658" xr:uid="{00000000-0005-0000-0000-0000DE040000}"/>
    <cellStyle name="Euro 14 16 2" xfId="38521" xr:uid="{00000000-0005-0000-0000-0000DF040000}"/>
    <cellStyle name="Euro 14 17" xfId="22545" xr:uid="{00000000-0005-0000-0000-0000E0040000}"/>
    <cellStyle name="Euro 14 17 2" xfId="40310" xr:uid="{00000000-0005-0000-0000-0000E1040000}"/>
    <cellStyle name="Euro 14 18" xfId="25408" xr:uid="{00000000-0005-0000-0000-0000E2040000}"/>
    <cellStyle name="Euro 14 18 2" xfId="42068" xr:uid="{00000000-0005-0000-0000-0000E3040000}"/>
    <cellStyle name="Euro 14 19" xfId="26130" xr:uid="{00000000-0005-0000-0000-0000E4040000}"/>
    <cellStyle name="Euro 14 2" xfId="363" xr:uid="{00000000-0005-0000-0000-0000E5040000}"/>
    <cellStyle name="Euro 14 2 2" xfId="364" xr:uid="{00000000-0005-0000-0000-0000E6040000}"/>
    <cellStyle name="Euro 14 2 2 2" xfId="18672" xr:uid="{00000000-0005-0000-0000-0000E7040000}"/>
    <cellStyle name="Euro 14 2 2 2 2" xfId="37644" xr:uid="{00000000-0005-0000-0000-0000E8040000}"/>
    <cellStyle name="Euro 14 2 2 3" xfId="21541" xr:uid="{00000000-0005-0000-0000-0000E9040000}"/>
    <cellStyle name="Euro 14 2 2 3 2" xfId="39416" xr:uid="{00000000-0005-0000-0000-0000EA040000}"/>
    <cellStyle name="Euro 14 2 2 4" xfId="24429" xr:uid="{00000000-0005-0000-0000-0000EB040000}"/>
    <cellStyle name="Euro 14 2 2 4 2" xfId="41206" xr:uid="{00000000-0005-0000-0000-0000EC040000}"/>
    <cellStyle name="Euro 14 2 2 5" xfId="26137" xr:uid="{00000000-0005-0000-0000-0000ED040000}"/>
    <cellStyle name="Euro 14 2 3" xfId="365" xr:uid="{00000000-0005-0000-0000-0000EE040000}"/>
    <cellStyle name="Euro 14 2 3 2" xfId="26138" xr:uid="{00000000-0005-0000-0000-0000EF040000}"/>
    <cellStyle name="Euro 14 2 4" xfId="366" xr:uid="{00000000-0005-0000-0000-0000F0040000}"/>
    <cellStyle name="Euro 14 2 4 2" xfId="26139" xr:uid="{00000000-0005-0000-0000-0000F1040000}"/>
    <cellStyle name="Euro 14 2 5" xfId="367" xr:uid="{00000000-0005-0000-0000-0000F2040000}"/>
    <cellStyle name="Euro 14 2 5 2" xfId="26140" xr:uid="{00000000-0005-0000-0000-0000F3040000}"/>
    <cellStyle name="Euro 14 2 6" xfId="16790" xr:uid="{00000000-0005-0000-0000-0000F4040000}"/>
    <cellStyle name="Euro 14 2 6 2" xfId="36750" xr:uid="{00000000-0005-0000-0000-0000F5040000}"/>
    <cellStyle name="Euro 14 2 7" xfId="19659" xr:uid="{00000000-0005-0000-0000-0000F6040000}"/>
    <cellStyle name="Euro 14 2 7 2" xfId="38522" xr:uid="{00000000-0005-0000-0000-0000F7040000}"/>
    <cellStyle name="Euro 14 2 8" xfId="22546" xr:uid="{00000000-0005-0000-0000-0000F8040000}"/>
    <cellStyle name="Euro 14 2 8 2" xfId="40311" xr:uid="{00000000-0005-0000-0000-0000F9040000}"/>
    <cellStyle name="Euro 14 2 9" xfId="26136" xr:uid="{00000000-0005-0000-0000-0000FA040000}"/>
    <cellStyle name="Euro 14 3" xfId="368" xr:uid="{00000000-0005-0000-0000-0000FB040000}"/>
    <cellStyle name="Euro 14 3 2" xfId="369" xr:uid="{00000000-0005-0000-0000-0000FC040000}"/>
    <cellStyle name="Euro 14 3 2 2" xfId="370" xr:uid="{00000000-0005-0000-0000-0000FD040000}"/>
    <cellStyle name="Euro 14 3 2 2 2" xfId="371" xr:uid="{00000000-0005-0000-0000-0000FE040000}"/>
    <cellStyle name="Euro 14 3 2 2 2 2" xfId="26144" xr:uid="{00000000-0005-0000-0000-0000FF040000}"/>
    <cellStyle name="Euro 14 3 2 2 3" xfId="372" xr:uid="{00000000-0005-0000-0000-000000050000}"/>
    <cellStyle name="Euro 14 3 2 2 3 2" xfId="26145" xr:uid="{00000000-0005-0000-0000-000001050000}"/>
    <cellStyle name="Euro 14 3 2 2 4" xfId="373" xr:uid="{00000000-0005-0000-0000-000002050000}"/>
    <cellStyle name="Euro 14 3 2 2 4 2" xfId="26146" xr:uid="{00000000-0005-0000-0000-000003050000}"/>
    <cellStyle name="Euro 14 3 2 2 5" xfId="18674" xr:uid="{00000000-0005-0000-0000-000004050000}"/>
    <cellStyle name="Euro 14 3 2 2 5 2" xfId="37646" xr:uid="{00000000-0005-0000-0000-000005050000}"/>
    <cellStyle name="Euro 14 3 2 2 6" xfId="21543" xr:uid="{00000000-0005-0000-0000-000006050000}"/>
    <cellStyle name="Euro 14 3 2 2 6 2" xfId="39418" xr:uid="{00000000-0005-0000-0000-000007050000}"/>
    <cellStyle name="Euro 14 3 2 2 7" xfId="24431" xr:uid="{00000000-0005-0000-0000-000008050000}"/>
    <cellStyle name="Euro 14 3 2 2 7 2" xfId="41208" xr:uid="{00000000-0005-0000-0000-000009050000}"/>
    <cellStyle name="Euro 14 3 2 2 8" xfId="26143" xr:uid="{00000000-0005-0000-0000-00000A050000}"/>
    <cellStyle name="Euro 14 3 2 3" xfId="374" xr:uid="{00000000-0005-0000-0000-00000B050000}"/>
    <cellStyle name="Euro 14 3 2 3 2" xfId="26147" xr:uid="{00000000-0005-0000-0000-00000C050000}"/>
    <cellStyle name="Euro 14 3 2 4" xfId="375" xr:uid="{00000000-0005-0000-0000-00000D050000}"/>
    <cellStyle name="Euro 14 3 2 4 2" xfId="26148" xr:uid="{00000000-0005-0000-0000-00000E050000}"/>
    <cellStyle name="Euro 14 3 2 5" xfId="376" xr:uid="{00000000-0005-0000-0000-00000F050000}"/>
    <cellStyle name="Euro 14 3 2 5 2" xfId="26149" xr:uid="{00000000-0005-0000-0000-000010050000}"/>
    <cellStyle name="Euro 14 3 2 6" xfId="16792" xr:uid="{00000000-0005-0000-0000-000011050000}"/>
    <cellStyle name="Euro 14 3 2 6 2" xfId="36752" xr:uid="{00000000-0005-0000-0000-000012050000}"/>
    <cellStyle name="Euro 14 3 2 7" xfId="19661" xr:uid="{00000000-0005-0000-0000-000013050000}"/>
    <cellStyle name="Euro 14 3 2 7 2" xfId="38524" xr:uid="{00000000-0005-0000-0000-000014050000}"/>
    <cellStyle name="Euro 14 3 2 8" xfId="22548" xr:uid="{00000000-0005-0000-0000-000015050000}"/>
    <cellStyle name="Euro 14 3 2 8 2" xfId="40313" xr:uid="{00000000-0005-0000-0000-000016050000}"/>
    <cellStyle name="Euro 14 3 2 9" xfId="26142" xr:uid="{00000000-0005-0000-0000-000017050000}"/>
    <cellStyle name="Euro 14 3 3" xfId="377" xr:uid="{00000000-0005-0000-0000-000018050000}"/>
    <cellStyle name="Euro 14 3 3 2" xfId="378" xr:uid="{00000000-0005-0000-0000-000019050000}"/>
    <cellStyle name="Euro 14 3 3 2 2" xfId="26151" xr:uid="{00000000-0005-0000-0000-00001A050000}"/>
    <cellStyle name="Euro 14 3 3 3" xfId="379" xr:uid="{00000000-0005-0000-0000-00001B050000}"/>
    <cellStyle name="Euro 14 3 3 3 2" xfId="26152" xr:uid="{00000000-0005-0000-0000-00001C050000}"/>
    <cellStyle name="Euro 14 3 3 4" xfId="380" xr:uid="{00000000-0005-0000-0000-00001D050000}"/>
    <cellStyle name="Euro 14 3 3 4 2" xfId="26153" xr:uid="{00000000-0005-0000-0000-00001E050000}"/>
    <cellStyle name="Euro 14 3 3 5" xfId="18673" xr:uid="{00000000-0005-0000-0000-00001F050000}"/>
    <cellStyle name="Euro 14 3 3 5 2" xfId="37645" xr:uid="{00000000-0005-0000-0000-000020050000}"/>
    <cellStyle name="Euro 14 3 3 6" xfId="21542" xr:uid="{00000000-0005-0000-0000-000021050000}"/>
    <cellStyle name="Euro 14 3 3 6 2" xfId="39417" xr:uid="{00000000-0005-0000-0000-000022050000}"/>
    <cellStyle name="Euro 14 3 3 7" xfId="24430" xr:uid="{00000000-0005-0000-0000-000023050000}"/>
    <cellStyle name="Euro 14 3 3 7 2" xfId="41207" xr:uid="{00000000-0005-0000-0000-000024050000}"/>
    <cellStyle name="Euro 14 3 3 8" xfId="26150" xr:uid="{00000000-0005-0000-0000-000025050000}"/>
    <cellStyle name="Euro 14 3 4" xfId="381" xr:uid="{00000000-0005-0000-0000-000026050000}"/>
    <cellStyle name="Euro 14 3 4 2" xfId="26154" xr:uid="{00000000-0005-0000-0000-000027050000}"/>
    <cellStyle name="Euro 14 3 5" xfId="382" xr:uid="{00000000-0005-0000-0000-000028050000}"/>
    <cellStyle name="Euro 14 3 5 2" xfId="26155" xr:uid="{00000000-0005-0000-0000-000029050000}"/>
    <cellStyle name="Euro 14 3 6" xfId="16791" xr:uid="{00000000-0005-0000-0000-00002A050000}"/>
    <cellStyle name="Euro 14 3 6 2" xfId="36751" xr:uid="{00000000-0005-0000-0000-00002B050000}"/>
    <cellStyle name="Euro 14 3 7" xfId="19660" xr:uid="{00000000-0005-0000-0000-00002C050000}"/>
    <cellStyle name="Euro 14 3 7 2" xfId="38523" xr:uid="{00000000-0005-0000-0000-00002D050000}"/>
    <cellStyle name="Euro 14 3 8" xfId="22547" xr:uid="{00000000-0005-0000-0000-00002E050000}"/>
    <cellStyle name="Euro 14 3 8 2" xfId="40312" xr:uid="{00000000-0005-0000-0000-00002F050000}"/>
    <cellStyle name="Euro 14 3 9" xfId="26141" xr:uid="{00000000-0005-0000-0000-000030050000}"/>
    <cellStyle name="Euro 14 4" xfId="383" xr:uid="{00000000-0005-0000-0000-000031050000}"/>
    <cellStyle name="Euro 14 4 2" xfId="384" xr:uid="{00000000-0005-0000-0000-000032050000}"/>
    <cellStyle name="Euro 14 4 2 2" xfId="18675" xr:uid="{00000000-0005-0000-0000-000033050000}"/>
    <cellStyle name="Euro 14 4 2 2 2" xfId="37647" xr:uid="{00000000-0005-0000-0000-000034050000}"/>
    <cellStyle name="Euro 14 4 2 3" xfId="21544" xr:uid="{00000000-0005-0000-0000-000035050000}"/>
    <cellStyle name="Euro 14 4 2 3 2" xfId="39419" xr:uid="{00000000-0005-0000-0000-000036050000}"/>
    <cellStyle name="Euro 14 4 2 4" xfId="24432" xr:uid="{00000000-0005-0000-0000-000037050000}"/>
    <cellStyle name="Euro 14 4 2 4 2" xfId="41209" xr:uid="{00000000-0005-0000-0000-000038050000}"/>
    <cellStyle name="Euro 14 4 2 5" xfId="26157" xr:uid="{00000000-0005-0000-0000-000039050000}"/>
    <cellStyle name="Euro 14 4 3" xfId="385" xr:uid="{00000000-0005-0000-0000-00003A050000}"/>
    <cellStyle name="Euro 14 4 3 2" xfId="26158" xr:uid="{00000000-0005-0000-0000-00003B050000}"/>
    <cellStyle name="Euro 14 4 4" xfId="386" xr:uid="{00000000-0005-0000-0000-00003C050000}"/>
    <cellStyle name="Euro 14 4 4 2" xfId="26159" xr:uid="{00000000-0005-0000-0000-00003D050000}"/>
    <cellStyle name="Euro 14 4 5" xfId="387" xr:uid="{00000000-0005-0000-0000-00003E050000}"/>
    <cellStyle name="Euro 14 4 5 2" xfId="26160" xr:uid="{00000000-0005-0000-0000-00003F050000}"/>
    <cellStyle name="Euro 14 4 6" xfId="16793" xr:uid="{00000000-0005-0000-0000-000040050000}"/>
    <cellStyle name="Euro 14 4 6 2" xfId="36753" xr:uid="{00000000-0005-0000-0000-000041050000}"/>
    <cellStyle name="Euro 14 4 7" xfId="19662" xr:uid="{00000000-0005-0000-0000-000042050000}"/>
    <cellStyle name="Euro 14 4 7 2" xfId="38525" xr:uid="{00000000-0005-0000-0000-000043050000}"/>
    <cellStyle name="Euro 14 4 8" xfId="22549" xr:uid="{00000000-0005-0000-0000-000044050000}"/>
    <cellStyle name="Euro 14 4 8 2" xfId="40314" xr:uid="{00000000-0005-0000-0000-000045050000}"/>
    <cellStyle name="Euro 14 4 9" xfId="26156" xr:uid="{00000000-0005-0000-0000-000046050000}"/>
    <cellStyle name="Euro 14 5" xfId="388" xr:uid="{00000000-0005-0000-0000-000047050000}"/>
    <cellStyle name="Euro 14 5 2" xfId="389" xr:uid="{00000000-0005-0000-0000-000048050000}"/>
    <cellStyle name="Euro 14 5 2 2" xfId="390" xr:uid="{00000000-0005-0000-0000-000049050000}"/>
    <cellStyle name="Euro 14 5 2 2 2" xfId="26163" xr:uid="{00000000-0005-0000-0000-00004A050000}"/>
    <cellStyle name="Euro 14 5 2 3" xfId="391" xr:uid="{00000000-0005-0000-0000-00004B050000}"/>
    <cellStyle name="Euro 14 5 2 3 2" xfId="26164" xr:uid="{00000000-0005-0000-0000-00004C050000}"/>
    <cellStyle name="Euro 14 5 2 4" xfId="392" xr:uid="{00000000-0005-0000-0000-00004D050000}"/>
    <cellStyle name="Euro 14 5 2 4 2" xfId="26165" xr:uid="{00000000-0005-0000-0000-00004E050000}"/>
    <cellStyle name="Euro 14 5 2 5" xfId="18676" xr:uid="{00000000-0005-0000-0000-00004F050000}"/>
    <cellStyle name="Euro 14 5 2 5 2" xfId="37648" xr:uid="{00000000-0005-0000-0000-000050050000}"/>
    <cellStyle name="Euro 14 5 2 6" xfId="21545" xr:uid="{00000000-0005-0000-0000-000051050000}"/>
    <cellStyle name="Euro 14 5 2 6 2" xfId="39420" xr:uid="{00000000-0005-0000-0000-000052050000}"/>
    <cellStyle name="Euro 14 5 2 7" xfId="24433" xr:uid="{00000000-0005-0000-0000-000053050000}"/>
    <cellStyle name="Euro 14 5 2 7 2" xfId="41210" xr:uid="{00000000-0005-0000-0000-000054050000}"/>
    <cellStyle name="Euro 14 5 2 8" xfId="26162" xr:uid="{00000000-0005-0000-0000-000055050000}"/>
    <cellStyle name="Euro 14 5 3" xfId="393" xr:uid="{00000000-0005-0000-0000-000056050000}"/>
    <cellStyle name="Euro 14 5 3 2" xfId="26166" xr:uid="{00000000-0005-0000-0000-000057050000}"/>
    <cellStyle name="Euro 14 5 4" xfId="394" xr:uid="{00000000-0005-0000-0000-000058050000}"/>
    <cellStyle name="Euro 14 5 4 2" xfId="26167" xr:uid="{00000000-0005-0000-0000-000059050000}"/>
    <cellStyle name="Euro 14 5 5" xfId="395" xr:uid="{00000000-0005-0000-0000-00005A050000}"/>
    <cellStyle name="Euro 14 5 5 2" xfId="26168" xr:uid="{00000000-0005-0000-0000-00005B050000}"/>
    <cellStyle name="Euro 14 5 6" xfId="16794" xr:uid="{00000000-0005-0000-0000-00005C050000}"/>
    <cellStyle name="Euro 14 5 6 2" xfId="36754" xr:uid="{00000000-0005-0000-0000-00005D050000}"/>
    <cellStyle name="Euro 14 5 7" xfId="19663" xr:uid="{00000000-0005-0000-0000-00005E050000}"/>
    <cellStyle name="Euro 14 5 7 2" xfId="38526" xr:uid="{00000000-0005-0000-0000-00005F050000}"/>
    <cellStyle name="Euro 14 5 8" xfId="22550" xr:uid="{00000000-0005-0000-0000-000060050000}"/>
    <cellStyle name="Euro 14 5 8 2" xfId="40315" xr:uid="{00000000-0005-0000-0000-000061050000}"/>
    <cellStyle name="Euro 14 5 9" xfId="26161" xr:uid="{00000000-0005-0000-0000-000062050000}"/>
    <cellStyle name="Euro 14 6" xfId="396" xr:uid="{00000000-0005-0000-0000-000063050000}"/>
    <cellStyle name="Euro 14 6 2" xfId="397" xr:uid="{00000000-0005-0000-0000-000064050000}"/>
    <cellStyle name="Euro 14 6 2 2" xfId="398" xr:uid="{00000000-0005-0000-0000-000065050000}"/>
    <cellStyle name="Euro 14 6 2 2 2" xfId="26171" xr:uid="{00000000-0005-0000-0000-000066050000}"/>
    <cellStyle name="Euro 14 6 2 3" xfId="399" xr:uid="{00000000-0005-0000-0000-000067050000}"/>
    <cellStyle name="Euro 14 6 2 3 2" xfId="26172" xr:uid="{00000000-0005-0000-0000-000068050000}"/>
    <cellStyle name="Euro 14 6 2 4" xfId="400" xr:uid="{00000000-0005-0000-0000-000069050000}"/>
    <cellStyle name="Euro 14 6 2 4 2" xfId="26173" xr:uid="{00000000-0005-0000-0000-00006A050000}"/>
    <cellStyle name="Euro 14 6 2 5" xfId="18677" xr:uid="{00000000-0005-0000-0000-00006B050000}"/>
    <cellStyle name="Euro 14 6 2 5 2" xfId="37649" xr:uid="{00000000-0005-0000-0000-00006C050000}"/>
    <cellStyle name="Euro 14 6 2 6" xfId="21546" xr:uid="{00000000-0005-0000-0000-00006D050000}"/>
    <cellStyle name="Euro 14 6 2 6 2" xfId="39421" xr:uid="{00000000-0005-0000-0000-00006E050000}"/>
    <cellStyle name="Euro 14 6 2 7" xfId="24434" xr:uid="{00000000-0005-0000-0000-00006F050000}"/>
    <cellStyle name="Euro 14 6 2 7 2" xfId="41211" xr:uid="{00000000-0005-0000-0000-000070050000}"/>
    <cellStyle name="Euro 14 6 2 8" xfId="26170" xr:uid="{00000000-0005-0000-0000-000071050000}"/>
    <cellStyle name="Euro 14 6 3" xfId="401" xr:uid="{00000000-0005-0000-0000-000072050000}"/>
    <cellStyle name="Euro 14 6 3 2" xfId="26174" xr:uid="{00000000-0005-0000-0000-000073050000}"/>
    <cellStyle name="Euro 14 6 4" xfId="402" xr:uid="{00000000-0005-0000-0000-000074050000}"/>
    <cellStyle name="Euro 14 6 4 2" xfId="26175" xr:uid="{00000000-0005-0000-0000-000075050000}"/>
    <cellStyle name="Euro 14 6 5" xfId="16795" xr:uid="{00000000-0005-0000-0000-000076050000}"/>
    <cellStyle name="Euro 14 6 5 2" xfId="36755" xr:uid="{00000000-0005-0000-0000-000077050000}"/>
    <cellStyle name="Euro 14 6 6" xfId="19664" xr:uid="{00000000-0005-0000-0000-000078050000}"/>
    <cellStyle name="Euro 14 6 6 2" xfId="38527" xr:uid="{00000000-0005-0000-0000-000079050000}"/>
    <cellStyle name="Euro 14 6 7" xfId="22551" xr:uid="{00000000-0005-0000-0000-00007A050000}"/>
    <cellStyle name="Euro 14 6 7 2" xfId="40316" xr:uid="{00000000-0005-0000-0000-00007B050000}"/>
    <cellStyle name="Euro 14 6 8" xfId="26169" xr:uid="{00000000-0005-0000-0000-00007C050000}"/>
    <cellStyle name="Euro 14 7" xfId="403" xr:uid="{00000000-0005-0000-0000-00007D050000}"/>
    <cellStyle name="Euro 14 7 2" xfId="404" xr:uid="{00000000-0005-0000-0000-00007E050000}"/>
    <cellStyle name="Euro 14 7 2 2" xfId="18678" xr:uid="{00000000-0005-0000-0000-00007F050000}"/>
    <cellStyle name="Euro 14 7 2 2 2" xfId="37650" xr:uid="{00000000-0005-0000-0000-000080050000}"/>
    <cellStyle name="Euro 14 7 2 3" xfId="21547" xr:uid="{00000000-0005-0000-0000-000081050000}"/>
    <cellStyle name="Euro 14 7 2 3 2" xfId="39422" xr:uid="{00000000-0005-0000-0000-000082050000}"/>
    <cellStyle name="Euro 14 7 2 4" xfId="24435" xr:uid="{00000000-0005-0000-0000-000083050000}"/>
    <cellStyle name="Euro 14 7 2 4 2" xfId="41212" xr:uid="{00000000-0005-0000-0000-000084050000}"/>
    <cellStyle name="Euro 14 7 2 5" xfId="26177" xr:uid="{00000000-0005-0000-0000-000085050000}"/>
    <cellStyle name="Euro 14 7 3" xfId="16796" xr:uid="{00000000-0005-0000-0000-000086050000}"/>
    <cellStyle name="Euro 14 7 3 2" xfId="36756" xr:uid="{00000000-0005-0000-0000-000087050000}"/>
    <cellStyle name="Euro 14 7 4" xfId="19665" xr:uid="{00000000-0005-0000-0000-000088050000}"/>
    <cellStyle name="Euro 14 7 4 2" xfId="38528" xr:uid="{00000000-0005-0000-0000-000089050000}"/>
    <cellStyle name="Euro 14 7 5" xfId="22552" xr:uid="{00000000-0005-0000-0000-00008A050000}"/>
    <cellStyle name="Euro 14 7 5 2" xfId="40317" xr:uid="{00000000-0005-0000-0000-00008B050000}"/>
    <cellStyle name="Euro 14 7 6" xfId="26176" xr:uid="{00000000-0005-0000-0000-00008C050000}"/>
    <cellStyle name="Euro 14 8" xfId="405" xr:uid="{00000000-0005-0000-0000-00008D050000}"/>
    <cellStyle name="Euro 14 8 2" xfId="18671" xr:uid="{00000000-0005-0000-0000-00008E050000}"/>
    <cellStyle name="Euro 14 8 2 2" xfId="37643" xr:uid="{00000000-0005-0000-0000-00008F050000}"/>
    <cellStyle name="Euro 14 8 3" xfId="21540" xr:uid="{00000000-0005-0000-0000-000090050000}"/>
    <cellStyle name="Euro 14 8 3 2" xfId="39415" xr:uid="{00000000-0005-0000-0000-000091050000}"/>
    <cellStyle name="Euro 14 8 4" xfId="24428" xr:uid="{00000000-0005-0000-0000-000092050000}"/>
    <cellStyle name="Euro 14 8 4 2" xfId="41205" xr:uid="{00000000-0005-0000-0000-000093050000}"/>
    <cellStyle name="Euro 14 8 5" xfId="26178" xr:uid="{00000000-0005-0000-0000-000094050000}"/>
    <cellStyle name="Euro 14 9" xfId="406" xr:uid="{00000000-0005-0000-0000-000095050000}"/>
    <cellStyle name="Euro 14 9 2" xfId="26179" xr:uid="{00000000-0005-0000-0000-000096050000}"/>
    <cellStyle name="Euro 15" xfId="407" xr:uid="{00000000-0005-0000-0000-000097050000}"/>
    <cellStyle name="Euro 15 10" xfId="408" xr:uid="{00000000-0005-0000-0000-000098050000}"/>
    <cellStyle name="Euro 15 10 2" xfId="26181" xr:uid="{00000000-0005-0000-0000-000099050000}"/>
    <cellStyle name="Euro 15 11" xfId="409" xr:uid="{00000000-0005-0000-0000-00009A050000}"/>
    <cellStyle name="Euro 15 11 2" xfId="26182" xr:uid="{00000000-0005-0000-0000-00009B050000}"/>
    <cellStyle name="Euro 15 12" xfId="410" xr:uid="{00000000-0005-0000-0000-00009C050000}"/>
    <cellStyle name="Euro 15 12 2" xfId="26183" xr:uid="{00000000-0005-0000-0000-00009D050000}"/>
    <cellStyle name="Euro 15 13" xfId="411" xr:uid="{00000000-0005-0000-0000-00009E050000}"/>
    <cellStyle name="Euro 15 13 2" xfId="26184" xr:uid="{00000000-0005-0000-0000-00009F050000}"/>
    <cellStyle name="Euro 15 14" xfId="412" xr:uid="{00000000-0005-0000-0000-0000A0050000}"/>
    <cellStyle name="Euro 15 14 2" xfId="26185" xr:uid="{00000000-0005-0000-0000-0000A1050000}"/>
    <cellStyle name="Euro 15 15" xfId="16797" xr:uid="{00000000-0005-0000-0000-0000A2050000}"/>
    <cellStyle name="Euro 15 15 2" xfId="36757" xr:uid="{00000000-0005-0000-0000-0000A3050000}"/>
    <cellStyle name="Euro 15 16" xfId="19666" xr:uid="{00000000-0005-0000-0000-0000A4050000}"/>
    <cellStyle name="Euro 15 16 2" xfId="38529" xr:uid="{00000000-0005-0000-0000-0000A5050000}"/>
    <cellStyle name="Euro 15 17" xfId="22553" xr:uid="{00000000-0005-0000-0000-0000A6050000}"/>
    <cellStyle name="Euro 15 17 2" xfId="40318" xr:uid="{00000000-0005-0000-0000-0000A7050000}"/>
    <cellStyle name="Euro 15 18" xfId="25409" xr:uid="{00000000-0005-0000-0000-0000A8050000}"/>
    <cellStyle name="Euro 15 18 2" xfId="42069" xr:uid="{00000000-0005-0000-0000-0000A9050000}"/>
    <cellStyle name="Euro 15 19" xfId="26180" xr:uid="{00000000-0005-0000-0000-0000AA050000}"/>
    <cellStyle name="Euro 15 2" xfId="413" xr:uid="{00000000-0005-0000-0000-0000AB050000}"/>
    <cellStyle name="Euro 15 2 2" xfId="414" xr:uid="{00000000-0005-0000-0000-0000AC050000}"/>
    <cellStyle name="Euro 15 2 2 2" xfId="18680" xr:uid="{00000000-0005-0000-0000-0000AD050000}"/>
    <cellStyle name="Euro 15 2 2 2 2" xfId="37652" xr:uid="{00000000-0005-0000-0000-0000AE050000}"/>
    <cellStyle name="Euro 15 2 2 3" xfId="21549" xr:uid="{00000000-0005-0000-0000-0000AF050000}"/>
    <cellStyle name="Euro 15 2 2 3 2" xfId="39424" xr:uid="{00000000-0005-0000-0000-0000B0050000}"/>
    <cellStyle name="Euro 15 2 2 4" xfId="24437" xr:uid="{00000000-0005-0000-0000-0000B1050000}"/>
    <cellStyle name="Euro 15 2 2 4 2" xfId="41214" xr:uid="{00000000-0005-0000-0000-0000B2050000}"/>
    <cellStyle name="Euro 15 2 2 5" xfId="26187" xr:uid="{00000000-0005-0000-0000-0000B3050000}"/>
    <cellStyle name="Euro 15 2 3" xfId="415" xr:uid="{00000000-0005-0000-0000-0000B4050000}"/>
    <cellStyle name="Euro 15 2 3 2" xfId="26188" xr:uid="{00000000-0005-0000-0000-0000B5050000}"/>
    <cellStyle name="Euro 15 2 4" xfId="416" xr:uid="{00000000-0005-0000-0000-0000B6050000}"/>
    <cellStyle name="Euro 15 2 4 2" xfId="26189" xr:uid="{00000000-0005-0000-0000-0000B7050000}"/>
    <cellStyle name="Euro 15 2 5" xfId="417" xr:uid="{00000000-0005-0000-0000-0000B8050000}"/>
    <cellStyle name="Euro 15 2 5 2" xfId="26190" xr:uid="{00000000-0005-0000-0000-0000B9050000}"/>
    <cellStyle name="Euro 15 2 6" xfId="16798" xr:uid="{00000000-0005-0000-0000-0000BA050000}"/>
    <cellStyle name="Euro 15 2 6 2" xfId="36758" xr:uid="{00000000-0005-0000-0000-0000BB050000}"/>
    <cellStyle name="Euro 15 2 7" xfId="19667" xr:uid="{00000000-0005-0000-0000-0000BC050000}"/>
    <cellStyle name="Euro 15 2 7 2" xfId="38530" xr:uid="{00000000-0005-0000-0000-0000BD050000}"/>
    <cellStyle name="Euro 15 2 8" xfId="22554" xr:uid="{00000000-0005-0000-0000-0000BE050000}"/>
    <cellStyle name="Euro 15 2 8 2" xfId="40319" xr:uid="{00000000-0005-0000-0000-0000BF050000}"/>
    <cellStyle name="Euro 15 2 9" xfId="26186" xr:uid="{00000000-0005-0000-0000-0000C0050000}"/>
    <cellStyle name="Euro 15 3" xfId="418" xr:uid="{00000000-0005-0000-0000-0000C1050000}"/>
    <cellStyle name="Euro 15 3 2" xfId="419" xr:uid="{00000000-0005-0000-0000-0000C2050000}"/>
    <cellStyle name="Euro 15 3 2 2" xfId="420" xr:uid="{00000000-0005-0000-0000-0000C3050000}"/>
    <cellStyle name="Euro 15 3 2 2 2" xfId="421" xr:uid="{00000000-0005-0000-0000-0000C4050000}"/>
    <cellStyle name="Euro 15 3 2 2 2 2" xfId="26194" xr:uid="{00000000-0005-0000-0000-0000C5050000}"/>
    <cellStyle name="Euro 15 3 2 2 3" xfId="422" xr:uid="{00000000-0005-0000-0000-0000C6050000}"/>
    <cellStyle name="Euro 15 3 2 2 3 2" xfId="26195" xr:uid="{00000000-0005-0000-0000-0000C7050000}"/>
    <cellStyle name="Euro 15 3 2 2 4" xfId="423" xr:uid="{00000000-0005-0000-0000-0000C8050000}"/>
    <cellStyle name="Euro 15 3 2 2 4 2" xfId="26196" xr:uid="{00000000-0005-0000-0000-0000C9050000}"/>
    <cellStyle name="Euro 15 3 2 2 5" xfId="18682" xr:uid="{00000000-0005-0000-0000-0000CA050000}"/>
    <cellStyle name="Euro 15 3 2 2 5 2" xfId="37654" xr:uid="{00000000-0005-0000-0000-0000CB050000}"/>
    <cellStyle name="Euro 15 3 2 2 6" xfId="21551" xr:uid="{00000000-0005-0000-0000-0000CC050000}"/>
    <cellStyle name="Euro 15 3 2 2 6 2" xfId="39426" xr:uid="{00000000-0005-0000-0000-0000CD050000}"/>
    <cellStyle name="Euro 15 3 2 2 7" xfId="24439" xr:uid="{00000000-0005-0000-0000-0000CE050000}"/>
    <cellStyle name="Euro 15 3 2 2 7 2" xfId="41216" xr:uid="{00000000-0005-0000-0000-0000CF050000}"/>
    <cellStyle name="Euro 15 3 2 2 8" xfId="26193" xr:uid="{00000000-0005-0000-0000-0000D0050000}"/>
    <cellStyle name="Euro 15 3 2 3" xfId="424" xr:uid="{00000000-0005-0000-0000-0000D1050000}"/>
    <cellStyle name="Euro 15 3 2 3 2" xfId="26197" xr:uid="{00000000-0005-0000-0000-0000D2050000}"/>
    <cellStyle name="Euro 15 3 2 4" xfId="425" xr:uid="{00000000-0005-0000-0000-0000D3050000}"/>
    <cellStyle name="Euro 15 3 2 4 2" xfId="26198" xr:uid="{00000000-0005-0000-0000-0000D4050000}"/>
    <cellStyle name="Euro 15 3 2 5" xfId="426" xr:uid="{00000000-0005-0000-0000-0000D5050000}"/>
    <cellStyle name="Euro 15 3 2 5 2" xfId="26199" xr:uid="{00000000-0005-0000-0000-0000D6050000}"/>
    <cellStyle name="Euro 15 3 2 6" xfId="16800" xr:uid="{00000000-0005-0000-0000-0000D7050000}"/>
    <cellStyle name="Euro 15 3 2 6 2" xfId="36760" xr:uid="{00000000-0005-0000-0000-0000D8050000}"/>
    <cellStyle name="Euro 15 3 2 7" xfId="19669" xr:uid="{00000000-0005-0000-0000-0000D9050000}"/>
    <cellStyle name="Euro 15 3 2 7 2" xfId="38532" xr:uid="{00000000-0005-0000-0000-0000DA050000}"/>
    <cellStyle name="Euro 15 3 2 8" xfId="22556" xr:uid="{00000000-0005-0000-0000-0000DB050000}"/>
    <cellStyle name="Euro 15 3 2 8 2" xfId="40321" xr:uid="{00000000-0005-0000-0000-0000DC050000}"/>
    <cellStyle name="Euro 15 3 2 9" xfId="26192" xr:uid="{00000000-0005-0000-0000-0000DD050000}"/>
    <cellStyle name="Euro 15 3 3" xfId="427" xr:uid="{00000000-0005-0000-0000-0000DE050000}"/>
    <cellStyle name="Euro 15 3 3 2" xfId="428" xr:uid="{00000000-0005-0000-0000-0000DF050000}"/>
    <cellStyle name="Euro 15 3 3 2 2" xfId="26201" xr:uid="{00000000-0005-0000-0000-0000E0050000}"/>
    <cellStyle name="Euro 15 3 3 3" xfId="429" xr:uid="{00000000-0005-0000-0000-0000E1050000}"/>
    <cellStyle name="Euro 15 3 3 3 2" xfId="26202" xr:uid="{00000000-0005-0000-0000-0000E2050000}"/>
    <cellStyle name="Euro 15 3 3 4" xfId="430" xr:uid="{00000000-0005-0000-0000-0000E3050000}"/>
    <cellStyle name="Euro 15 3 3 4 2" xfId="26203" xr:uid="{00000000-0005-0000-0000-0000E4050000}"/>
    <cellStyle name="Euro 15 3 3 5" xfId="18681" xr:uid="{00000000-0005-0000-0000-0000E5050000}"/>
    <cellStyle name="Euro 15 3 3 5 2" xfId="37653" xr:uid="{00000000-0005-0000-0000-0000E6050000}"/>
    <cellStyle name="Euro 15 3 3 6" xfId="21550" xr:uid="{00000000-0005-0000-0000-0000E7050000}"/>
    <cellStyle name="Euro 15 3 3 6 2" xfId="39425" xr:uid="{00000000-0005-0000-0000-0000E8050000}"/>
    <cellStyle name="Euro 15 3 3 7" xfId="24438" xr:uid="{00000000-0005-0000-0000-0000E9050000}"/>
    <cellStyle name="Euro 15 3 3 7 2" xfId="41215" xr:uid="{00000000-0005-0000-0000-0000EA050000}"/>
    <cellStyle name="Euro 15 3 3 8" xfId="26200" xr:uid="{00000000-0005-0000-0000-0000EB050000}"/>
    <cellStyle name="Euro 15 3 4" xfId="431" xr:uid="{00000000-0005-0000-0000-0000EC050000}"/>
    <cellStyle name="Euro 15 3 4 2" xfId="26204" xr:uid="{00000000-0005-0000-0000-0000ED050000}"/>
    <cellStyle name="Euro 15 3 5" xfId="432" xr:uid="{00000000-0005-0000-0000-0000EE050000}"/>
    <cellStyle name="Euro 15 3 5 2" xfId="26205" xr:uid="{00000000-0005-0000-0000-0000EF050000}"/>
    <cellStyle name="Euro 15 3 6" xfId="16799" xr:uid="{00000000-0005-0000-0000-0000F0050000}"/>
    <cellStyle name="Euro 15 3 6 2" xfId="36759" xr:uid="{00000000-0005-0000-0000-0000F1050000}"/>
    <cellStyle name="Euro 15 3 7" xfId="19668" xr:uid="{00000000-0005-0000-0000-0000F2050000}"/>
    <cellStyle name="Euro 15 3 7 2" xfId="38531" xr:uid="{00000000-0005-0000-0000-0000F3050000}"/>
    <cellStyle name="Euro 15 3 8" xfId="22555" xr:uid="{00000000-0005-0000-0000-0000F4050000}"/>
    <cellStyle name="Euro 15 3 8 2" xfId="40320" xr:uid="{00000000-0005-0000-0000-0000F5050000}"/>
    <cellStyle name="Euro 15 3 9" xfId="26191" xr:uid="{00000000-0005-0000-0000-0000F6050000}"/>
    <cellStyle name="Euro 15 4" xfId="433" xr:uid="{00000000-0005-0000-0000-0000F7050000}"/>
    <cellStyle name="Euro 15 4 2" xfId="434" xr:uid="{00000000-0005-0000-0000-0000F8050000}"/>
    <cellStyle name="Euro 15 4 2 2" xfId="18683" xr:uid="{00000000-0005-0000-0000-0000F9050000}"/>
    <cellStyle name="Euro 15 4 2 2 2" xfId="37655" xr:uid="{00000000-0005-0000-0000-0000FA050000}"/>
    <cellStyle name="Euro 15 4 2 3" xfId="21552" xr:uid="{00000000-0005-0000-0000-0000FB050000}"/>
    <cellStyle name="Euro 15 4 2 3 2" xfId="39427" xr:uid="{00000000-0005-0000-0000-0000FC050000}"/>
    <cellStyle name="Euro 15 4 2 4" xfId="24440" xr:uid="{00000000-0005-0000-0000-0000FD050000}"/>
    <cellStyle name="Euro 15 4 2 4 2" xfId="41217" xr:uid="{00000000-0005-0000-0000-0000FE050000}"/>
    <cellStyle name="Euro 15 4 2 5" xfId="26207" xr:uid="{00000000-0005-0000-0000-0000FF050000}"/>
    <cellStyle name="Euro 15 4 3" xfId="435" xr:uid="{00000000-0005-0000-0000-000000060000}"/>
    <cellStyle name="Euro 15 4 3 2" xfId="26208" xr:uid="{00000000-0005-0000-0000-000001060000}"/>
    <cellStyle name="Euro 15 4 4" xfId="436" xr:uid="{00000000-0005-0000-0000-000002060000}"/>
    <cellStyle name="Euro 15 4 4 2" xfId="26209" xr:uid="{00000000-0005-0000-0000-000003060000}"/>
    <cellStyle name="Euro 15 4 5" xfId="437" xr:uid="{00000000-0005-0000-0000-000004060000}"/>
    <cellStyle name="Euro 15 4 5 2" xfId="26210" xr:uid="{00000000-0005-0000-0000-000005060000}"/>
    <cellStyle name="Euro 15 4 6" xfId="16801" xr:uid="{00000000-0005-0000-0000-000006060000}"/>
    <cellStyle name="Euro 15 4 6 2" xfId="36761" xr:uid="{00000000-0005-0000-0000-000007060000}"/>
    <cellStyle name="Euro 15 4 7" xfId="19670" xr:uid="{00000000-0005-0000-0000-000008060000}"/>
    <cellStyle name="Euro 15 4 7 2" xfId="38533" xr:uid="{00000000-0005-0000-0000-000009060000}"/>
    <cellStyle name="Euro 15 4 8" xfId="22557" xr:uid="{00000000-0005-0000-0000-00000A060000}"/>
    <cellStyle name="Euro 15 4 8 2" xfId="40322" xr:uid="{00000000-0005-0000-0000-00000B060000}"/>
    <cellStyle name="Euro 15 4 9" xfId="26206" xr:uid="{00000000-0005-0000-0000-00000C060000}"/>
    <cellStyle name="Euro 15 5" xfId="438" xr:uid="{00000000-0005-0000-0000-00000D060000}"/>
    <cellStyle name="Euro 15 5 2" xfId="439" xr:uid="{00000000-0005-0000-0000-00000E060000}"/>
    <cellStyle name="Euro 15 5 2 2" xfId="440" xr:uid="{00000000-0005-0000-0000-00000F060000}"/>
    <cellStyle name="Euro 15 5 2 2 2" xfId="26213" xr:uid="{00000000-0005-0000-0000-000010060000}"/>
    <cellStyle name="Euro 15 5 2 3" xfId="441" xr:uid="{00000000-0005-0000-0000-000011060000}"/>
    <cellStyle name="Euro 15 5 2 3 2" xfId="26214" xr:uid="{00000000-0005-0000-0000-000012060000}"/>
    <cellStyle name="Euro 15 5 2 4" xfId="442" xr:uid="{00000000-0005-0000-0000-000013060000}"/>
    <cellStyle name="Euro 15 5 2 4 2" xfId="26215" xr:uid="{00000000-0005-0000-0000-000014060000}"/>
    <cellStyle name="Euro 15 5 2 5" xfId="18684" xr:uid="{00000000-0005-0000-0000-000015060000}"/>
    <cellStyle name="Euro 15 5 2 5 2" xfId="37656" xr:uid="{00000000-0005-0000-0000-000016060000}"/>
    <cellStyle name="Euro 15 5 2 6" xfId="21553" xr:uid="{00000000-0005-0000-0000-000017060000}"/>
    <cellStyle name="Euro 15 5 2 6 2" xfId="39428" xr:uid="{00000000-0005-0000-0000-000018060000}"/>
    <cellStyle name="Euro 15 5 2 7" xfId="24441" xr:uid="{00000000-0005-0000-0000-000019060000}"/>
    <cellStyle name="Euro 15 5 2 7 2" xfId="41218" xr:uid="{00000000-0005-0000-0000-00001A060000}"/>
    <cellStyle name="Euro 15 5 2 8" xfId="26212" xr:uid="{00000000-0005-0000-0000-00001B060000}"/>
    <cellStyle name="Euro 15 5 3" xfId="443" xr:uid="{00000000-0005-0000-0000-00001C060000}"/>
    <cellStyle name="Euro 15 5 3 2" xfId="26216" xr:uid="{00000000-0005-0000-0000-00001D060000}"/>
    <cellStyle name="Euro 15 5 4" xfId="444" xr:uid="{00000000-0005-0000-0000-00001E060000}"/>
    <cellStyle name="Euro 15 5 4 2" xfId="26217" xr:uid="{00000000-0005-0000-0000-00001F060000}"/>
    <cellStyle name="Euro 15 5 5" xfId="445" xr:uid="{00000000-0005-0000-0000-000020060000}"/>
    <cellStyle name="Euro 15 5 5 2" xfId="26218" xr:uid="{00000000-0005-0000-0000-000021060000}"/>
    <cellStyle name="Euro 15 5 6" xfId="16802" xr:uid="{00000000-0005-0000-0000-000022060000}"/>
    <cellStyle name="Euro 15 5 6 2" xfId="36762" xr:uid="{00000000-0005-0000-0000-000023060000}"/>
    <cellStyle name="Euro 15 5 7" xfId="19671" xr:uid="{00000000-0005-0000-0000-000024060000}"/>
    <cellStyle name="Euro 15 5 7 2" xfId="38534" xr:uid="{00000000-0005-0000-0000-000025060000}"/>
    <cellStyle name="Euro 15 5 8" xfId="22558" xr:uid="{00000000-0005-0000-0000-000026060000}"/>
    <cellStyle name="Euro 15 5 8 2" xfId="40323" xr:uid="{00000000-0005-0000-0000-000027060000}"/>
    <cellStyle name="Euro 15 5 9" xfId="26211" xr:uid="{00000000-0005-0000-0000-000028060000}"/>
    <cellStyle name="Euro 15 6" xfId="446" xr:uid="{00000000-0005-0000-0000-000029060000}"/>
    <cellStyle name="Euro 15 6 2" xfId="447" xr:uid="{00000000-0005-0000-0000-00002A060000}"/>
    <cellStyle name="Euro 15 6 2 2" xfId="448" xr:uid="{00000000-0005-0000-0000-00002B060000}"/>
    <cellStyle name="Euro 15 6 2 2 2" xfId="26221" xr:uid="{00000000-0005-0000-0000-00002C060000}"/>
    <cellStyle name="Euro 15 6 2 3" xfId="449" xr:uid="{00000000-0005-0000-0000-00002D060000}"/>
    <cellStyle name="Euro 15 6 2 3 2" xfId="26222" xr:uid="{00000000-0005-0000-0000-00002E060000}"/>
    <cellStyle name="Euro 15 6 2 4" xfId="450" xr:uid="{00000000-0005-0000-0000-00002F060000}"/>
    <cellStyle name="Euro 15 6 2 4 2" xfId="26223" xr:uid="{00000000-0005-0000-0000-000030060000}"/>
    <cellStyle name="Euro 15 6 2 5" xfId="18685" xr:uid="{00000000-0005-0000-0000-000031060000}"/>
    <cellStyle name="Euro 15 6 2 5 2" xfId="37657" xr:uid="{00000000-0005-0000-0000-000032060000}"/>
    <cellStyle name="Euro 15 6 2 6" xfId="21554" xr:uid="{00000000-0005-0000-0000-000033060000}"/>
    <cellStyle name="Euro 15 6 2 6 2" xfId="39429" xr:uid="{00000000-0005-0000-0000-000034060000}"/>
    <cellStyle name="Euro 15 6 2 7" xfId="24442" xr:uid="{00000000-0005-0000-0000-000035060000}"/>
    <cellStyle name="Euro 15 6 2 7 2" xfId="41219" xr:uid="{00000000-0005-0000-0000-000036060000}"/>
    <cellStyle name="Euro 15 6 2 8" xfId="26220" xr:uid="{00000000-0005-0000-0000-000037060000}"/>
    <cellStyle name="Euro 15 6 3" xfId="451" xr:uid="{00000000-0005-0000-0000-000038060000}"/>
    <cellStyle name="Euro 15 6 3 2" xfId="26224" xr:uid="{00000000-0005-0000-0000-000039060000}"/>
    <cellStyle name="Euro 15 6 4" xfId="452" xr:uid="{00000000-0005-0000-0000-00003A060000}"/>
    <cellStyle name="Euro 15 6 4 2" xfId="26225" xr:uid="{00000000-0005-0000-0000-00003B060000}"/>
    <cellStyle name="Euro 15 6 5" xfId="16803" xr:uid="{00000000-0005-0000-0000-00003C060000}"/>
    <cellStyle name="Euro 15 6 5 2" xfId="36763" xr:uid="{00000000-0005-0000-0000-00003D060000}"/>
    <cellStyle name="Euro 15 6 6" xfId="19672" xr:uid="{00000000-0005-0000-0000-00003E060000}"/>
    <cellStyle name="Euro 15 6 6 2" xfId="38535" xr:uid="{00000000-0005-0000-0000-00003F060000}"/>
    <cellStyle name="Euro 15 6 7" xfId="22559" xr:uid="{00000000-0005-0000-0000-000040060000}"/>
    <cellStyle name="Euro 15 6 7 2" xfId="40324" xr:uid="{00000000-0005-0000-0000-000041060000}"/>
    <cellStyle name="Euro 15 6 8" xfId="26219" xr:uid="{00000000-0005-0000-0000-000042060000}"/>
    <cellStyle name="Euro 15 7" xfId="453" xr:uid="{00000000-0005-0000-0000-000043060000}"/>
    <cellStyle name="Euro 15 7 2" xfId="454" xr:uid="{00000000-0005-0000-0000-000044060000}"/>
    <cellStyle name="Euro 15 7 2 2" xfId="18686" xr:uid="{00000000-0005-0000-0000-000045060000}"/>
    <cellStyle name="Euro 15 7 2 2 2" xfId="37658" xr:uid="{00000000-0005-0000-0000-000046060000}"/>
    <cellStyle name="Euro 15 7 2 3" xfId="21555" xr:uid="{00000000-0005-0000-0000-000047060000}"/>
    <cellStyle name="Euro 15 7 2 3 2" xfId="39430" xr:uid="{00000000-0005-0000-0000-000048060000}"/>
    <cellStyle name="Euro 15 7 2 4" xfId="24443" xr:uid="{00000000-0005-0000-0000-000049060000}"/>
    <cellStyle name="Euro 15 7 2 4 2" xfId="41220" xr:uid="{00000000-0005-0000-0000-00004A060000}"/>
    <cellStyle name="Euro 15 7 2 5" xfId="26227" xr:uid="{00000000-0005-0000-0000-00004B060000}"/>
    <cellStyle name="Euro 15 7 3" xfId="16804" xr:uid="{00000000-0005-0000-0000-00004C060000}"/>
    <cellStyle name="Euro 15 7 3 2" xfId="36764" xr:uid="{00000000-0005-0000-0000-00004D060000}"/>
    <cellStyle name="Euro 15 7 4" xfId="19673" xr:uid="{00000000-0005-0000-0000-00004E060000}"/>
    <cellStyle name="Euro 15 7 4 2" xfId="38536" xr:uid="{00000000-0005-0000-0000-00004F060000}"/>
    <cellStyle name="Euro 15 7 5" xfId="22560" xr:uid="{00000000-0005-0000-0000-000050060000}"/>
    <cellStyle name="Euro 15 7 5 2" xfId="40325" xr:uid="{00000000-0005-0000-0000-000051060000}"/>
    <cellStyle name="Euro 15 7 6" xfId="26226" xr:uid="{00000000-0005-0000-0000-000052060000}"/>
    <cellStyle name="Euro 15 8" xfId="455" xr:uid="{00000000-0005-0000-0000-000053060000}"/>
    <cellStyle name="Euro 15 8 2" xfId="18679" xr:uid="{00000000-0005-0000-0000-000054060000}"/>
    <cellStyle name="Euro 15 8 2 2" xfId="37651" xr:uid="{00000000-0005-0000-0000-000055060000}"/>
    <cellStyle name="Euro 15 8 3" xfId="21548" xr:uid="{00000000-0005-0000-0000-000056060000}"/>
    <cellStyle name="Euro 15 8 3 2" xfId="39423" xr:uid="{00000000-0005-0000-0000-000057060000}"/>
    <cellStyle name="Euro 15 8 4" xfId="24436" xr:uid="{00000000-0005-0000-0000-000058060000}"/>
    <cellStyle name="Euro 15 8 4 2" xfId="41213" xr:uid="{00000000-0005-0000-0000-000059060000}"/>
    <cellStyle name="Euro 15 8 5" xfId="26228" xr:uid="{00000000-0005-0000-0000-00005A060000}"/>
    <cellStyle name="Euro 15 9" xfId="456" xr:uid="{00000000-0005-0000-0000-00005B060000}"/>
    <cellStyle name="Euro 15 9 2" xfId="26229" xr:uid="{00000000-0005-0000-0000-00005C060000}"/>
    <cellStyle name="Euro 16" xfId="457" xr:uid="{00000000-0005-0000-0000-00005D060000}"/>
    <cellStyle name="Euro 16 10" xfId="458" xr:uid="{00000000-0005-0000-0000-00005E060000}"/>
    <cellStyle name="Euro 16 10 2" xfId="26231" xr:uid="{00000000-0005-0000-0000-00005F060000}"/>
    <cellStyle name="Euro 16 11" xfId="459" xr:uid="{00000000-0005-0000-0000-000060060000}"/>
    <cellStyle name="Euro 16 11 2" xfId="26232" xr:uid="{00000000-0005-0000-0000-000061060000}"/>
    <cellStyle name="Euro 16 12" xfId="460" xr:uid="{00000000-0005-0000-0000-000062060000}"/>
    <cellStyle name="Euro 16 12 2" xfId="26233" xr:uid="{00000000-0005-0000-0000-000063060000}"/>
    <cellStyle name="Euro 16 13" xfId="461" xr:uid="{00000000-0005-0000-0000-000064060000}"/>
    <cellStyle name="Euro 16 13 2" xfId="26234" xr:uid="{00000000-0005-0000-0000-000065060000}"/>
    <cellStyle name="Euro 16 14" xfId="462" xr:uid="{00000000-0005-0000-0000-000066060000}"/>
    <cellStyle name="Euro 16 14 2" xfId="26235" xr:uid="{00000000-0005-0000-0000-000067060000}"/>
    <cellStyle name="Euro 16 15" xfId="16805" xr:uid="{00000000-0005-0000-0000-000068060000}"/>
    <cellStyle name="Euro 16 15 2" xfId="36765" xr:uid="{00000000-0005-0000-0000-000069060000}"/>
    <cellStyle name="Euro 16 16" xfId="19674" xr:uid="{00000000-0005-0000-0000-00006A060000}"/>
    <cellStyle name="Euro 16 16 2" xfId="38537" xr:uid="{00000000-0005-0000-0000-00006B060000}"/>
    <cellStyle name="Euro 16 17" xfId="22561" xr:uid="{00000000-0005-0000-0000-00006C060000}"/>
    <cellStyle name="Euro 16 17 2" xfId="40326" xr:uid="{00000000-0005-0000-0000-00006D060000}"/>
    <cellStyle name="Euro 16 18" xfId="25410" xr:uid="{00000000-0005-0000-0000-00006E060000}"/>
    <cellStyle name="Euro 16 18 2" xfId="42070" xr:uid="{00000000-0005-0000-0000-00006F060000}"/>
    <cellStyle name="Euro 16 19" xfId="26230" xr:uid="{00000000-0005-0000-0000-000070060000}"/>
    <cellStyle name="Euro 16 2" xfId="463" xr:uid="{00000000-0005-0000-0000-000071060000}"/>
    <cellStyle name="Euro 16 2 2" xfId="464" xr:uid="{00000000-0005-0000-0000-000072060000}"/>
    <cellStyle name="Euro 16 2 2 2" xfId="18688" xr:uid="{00000000-0005-0000-0000-000073060000}"/>
    <cellStyle name="Euro 16 2 2 2 2" xfId="37660" xr:uid="{00000000-0005-0000-0000-000074060000}"/>
    <cellStyle name="Euro 16 2 2 3" xfId="21557" xr:uid="{00000000-0005-0000-0000-000075060000}"/>
    <cellStyle name="Euro 16 2 2 3 2" xfId="39432" xr:uid="{00000000-0005-0000-0000-000076060000}"/>
    <cellStyle name="Euro 16 2 2 4" xfId="24445" xr:uid="{00000000-0005-0000-0000-000077060000}"/>
    <cellStyle name="Euro 16 2 2 4 2" xfId="41222" xr:uid="{00000000-0005-0000-0000-000078060000}"/>
    <cellStyle name="Euro 16 2 2 5" xfId="26237" xr:uid="{00000000-0005-0000-0000-000079060000}"/>
    <cellStyle name="Euro 16 2 3" xfId="465" xr:uid="{00000000-0005-0000-0000-00007A060000}"/>
    <cellStyle name="Euro 16 2 3 2" xfId="26238" xr:uid="{00000000-0005-0000-0000-00007B060000}"/>
    <cellStyle name="Euro 16 2 4" xfId="466" xr:uid="{00000000-0005-0000-0000-00007C060000}"/>
    <cellStyle name="Euro 16 2 4 2" xfId="26239" xr:uid="{00000000-0005-0000-0000-00007D060000}"/>
    <cellStyle name="Euro 16 2 5" xfId="467" xr:uid="{00000000-0005-0000-0000-00007E060000}"/>
    <cellStyle name="Euro 16 2 5 2" xfId="26240" xr:uid="{00000000-0005-0000-0000-00007F060000}"/>
    <cellStyle name="Euro 16 2 6" xfId="16806" xr:uid="{00000000-0005-0000-0000-000080060000}"/>
    <cellStyle name="Euro 16 2 6 2" xfId="36766" xr:uid="{00000000-0005-0000-0000-000081060000}"/>
    <cellStyle name="Euro 16 2 7" xfId="19675" xr:uid="{00000000-0005-0000-0000-000082060000}"/>
    <cellStyle name="Euro 16 2 7 2" xfId="38538" xr:uid="{00000000-0005-0000-0000-000083060000}"/>
    <cellStyle name="Euro 16 2 8" xfId="22562" xr:uid="{00000000-0005-0000-0000-000084060000}"/>
    <cellStyle name="Euro 16 2 8 2" xfId="40327" xr:uid="{00000000-0005-0000-0000-000085060000}"/>
    <cellStyle name="Euro 16 2 9" xfId="26236" xr:uid="{00000000-0005-0000-0000-000086060000}"/>
    <cellStyle name="Euro 16 3" xfId="468" xr:uid="{00000000-0005-0000-0000-000087060000}"/>
    <cellStyle name="Euro 16 3 2" xfId="469" xr:uid="{00000000-0005-0000-0000-000088060000}"/>
    <cellStyle name="Euro 16 3 2 2" xfId="470" xr:uid="{00000000-0005-0000-0000-000089060000}"/>
    <cellStyle name="Euro 16 3 2 2 2" xfId="471" xr:uid="{00000000-0005-0000-0000-00008A060000}"/>
    <cellStyle name="Euro 16 3 2 2 2 2" xfId="26244" xr:uid="{00000000-0005-0000-0000-00008B060000}"/>
    <cellStyle name="Euro 16 3 2 2 3" xfId="472" xr:uid="{00000000-0005-0000-0000-00008C060000}"/>
    <cellStyle name="Euro 16 3 2 2 3 2" xfId="26245" xr:uid="{00000000-0005-0000-0000-00008D060000}"/>
    <cellStyle name="Euro 16 3 2 2 4" xfId="473" xr:uid="{00000000-0005-0000-0000-00008E060000}"/>
    <cellStyle name="Euro 16 3 2 2 4 2" xfId="26246" xr:uid="{00000000-0005-0000-0000-00008F060000}"/>
    <cellStyle name="Euro 16 3 2 2 5" xfId="18690" xr:uid="{00000000-0005-0000-0000-000090060000}"/>
    <cellStyle name="Euro 16 3 2 2 5 2" xfId="37662" xr:uid="{00000000-0005-0000-0000-000091060000}"/>
    <cellStyle name="Euro 16 3 2 2 6" xfId="21559" xr:uid="{00000000-0005-0000-0000-000092060000}"/>
    <cellStyle name="Euro 16 3 2 2 6 2" xfId="39434" xr:uid="{00000000-0005-0000-0000-000093060000}"/>
    <cellStyle name="Euro 16 3 2 2 7" xfId="24447" xr:uid="{00000000-0005-0000-0000-000094060000}"/>
    <cellStyle name="Euro 16 3 2 2 7 2" xfId="41224" xr:uid="{00000000-0005-0000-0000-000095060000}"/>
    <cellStyle name="Euro 16 3 2 2 8" xfId="26243" xr:uid="{00000000-0005-0000-0000-000096060000}"/>
    <cellStyle name="Euro 16 3 2 3" xfId="474" xr:uid="{00000000-0005-0000-0000-000097060000}"/>
    <cellStyle name="Euro 16 3 2 3 2" xfId="26247" xr:uid="{00000000-0005-0000-0000-000098060000}"/>
    <cellStyle name="Euro 16 3 2 4" xfId="475" xr:uid="{00000000-0005-0000-0000-000099060000}"/>
    <cellStyle name="Euro 16 3 2 4 2" xfId="26248" xr:uid="{00000000-0005-0000-0000-00009A060000}"/>
    <cellStyle name="Euro 16 3 2 5" xfId="476" xr:uid="{00000000-0005-0000-0000-00009B060000}"/>
    <cellStyle name="Euro 16 3 2 5 2" xfId="26249" xr:uid="{00000000-0005-0000-0000-00009C060000}"/>
    <cellStyle name="Euro 16 3 2 6" xfId="16808" xr:uid="{00000000-0005-0000-0000-00009D060000}"/>
    <cellStyle name="Euro 16 3 2 6 2" xfId="36768" xr:uid="{00000000-0005-0000-0000-00009E060000}"/>
    <cellStyle name="Euro 16 3 2 7" xfId="19677" xr:uid="{00000000-0005-0000-0000-00009F060000}"/>
    <cellStyle name="Euro 16 3 2 7 2" xfId="38540" xr:uid="{00000000-0005-0000-0000-0000A0060000}"/>
    <cellStyle name="Euro 16 3 2 8" xfId="22564" xr:uid="{00000000-0005-0000-0000-0000A1060000}"/>
    <cellStyle name="Euro 16 3 2 8 2" xfId="40329" xr:uid="{00000000-0005-0000-0000-0000A2060000}"/>
    <cellStyle name="Euro 16 3 2 9" xfId="26242" xr:uid="{00000000-0005-0000-0000-0000A3060000}"/>
    <cellStyle name="Euro 16 3 3" xfId="477" xr:uid="{00000000-0005-0000-0000-0000A4060000}"/>
    <cellStyle name="Euro 16 3 3 2" xfId="478" xr:uid="{00000000-0005-0000-0000-0000A5060000}"/>
    <cellStyle name="Euro 16 3 3 2 2" xfId="26251" xr:uid="{00000000-0005-0000-0000-0000A6060000}"/>
    <cellStyle name="Euro 16 3 3 3" xfId="479" xr:uid="{00000000-0005-0000-0000-0000A7060000}"/>
    <cellStyle name="Euro 16 3 3 3 2" xfId="26252" xr:uid="{00000000-0005-0000-0000-0000A8060000}"/>
    <cellStyle name="Euro 16 3 3 4" xfId="480" xr:uid="{00000000-0005-0000-0000-0000A9060000}"/>
    <cellStyle name="Euro 16 3 3 4 2" xfId="26253" xr:uid="{00000000-0005-0000-0000-0000AA060000}"/>
    <cellStyle name="Euro 16 3 3 5" xfId="18689" xr:uid="{00000000-0005-0000-0000-0000AB060000}"/>
    <cellStyle name="Euro 16 3 3 5 2" xfId="37661" xr:uid="{00000000-0005-0000-0000-0000AC060000}"/>
    <cellStyle name="Euro 16 3 3 6" xfId="21558" xr:uid="{00000000-0005-0000-0000-0000AD060000}"/>
    <cellStyle name="Euro 16 3 3 6 2" xfId="39433" xr:uid="{00000000-0005-0000-0000-0000AE060000}"/>
    <cellStyle name="Euro 16 3 3 7" xfId="24446" xr:uid="{00000000-0005-0000-0000-0000AF060000}"/>
    <cellStyle name="Euro 16 3 3 7 2" xfId="41223" xr:uid="{00000000-0005-0000-0000-0000B0060000}"/>
    <cellStyle name="Euro 16 3 3 8" xfId="26250" xr:uid="{00000000-0005-0000-0000-0000B1060000}"/>
    <cellStyle name="Euro 16 3 4" xfId="481" xr:uid="{00000000-0005-0000-0000-0000B2060000}"/>
    <cellStyle name="Euro 16 3 4 2" xfId="26254" xr:uid="{00000000-0005-0000-0000-0000B3060000}"/>
    <cellStyle name="Euro 16 3 5" xfId="482" xr:uid="{00000000-0005-0000-0000-0000B4060000}"/>
    <cellStyle name="Euro 16 3 5 2" xfId="26255" xr:uid="{00000000-0005-0000-0000-0000B5060000}"/>
    <cellStyle name="Euro 16 3 6" xfId="16807" xr:uid="{00000000-0005-0000-0000-0000B6060000}"/>
    <cellStyle name="Euro 16 3 6 2" xfId="36767" xr:uid="{00000000-0005-0000-0000-0000B7060000}"/>
    <cellStyle name="Euro 16 3 7" xfId="19676" xr:uid="{00000000-0005-0000-0000-0000B8060000}"/>
    <cellStyle name="Euro 16 3 7 2" xfId="38539" xr:uid="{00000000-0005-0000-0000-0000B9060000}"/>
    <cellStyle name="Euro 16 3 8" xfId="22563" xr:uid="{00000000-0005-0000-0000-0000BA060000}"/>
    <cellStyle name="Euro 16 3 8 2" xfId="40328" xr:uid="{00000000-0005-0000-0000-0000BB060000}"/>
    <cellStyle name="Euro 16 3 9" xfId="26241" xr:uid="{00000000-0005-0000-0000-0000BC060000}"/>
    <cellStyle name="Euro 16 4" xfId="483" xr:uid="{00000000-0005-0000-0000-0000BD060000}"/>
    <cellStyle name="Euro 16 4 2" xfId="484" xr:uid="{00000000-0005-0000-0000-0000BE060000}"/>
    <cellStyle name="Euro 16 4 2 2" xfId="18691" xr:uid="{00000000-0005-0000-0000-0000BF060000}"/>
    <cellStyle name="Euro 16 4 2 2 2" xfId="37663" xr:uid="{00000000-0005-0000-0000-0000C0060000}"/>
    <cellStyle name="Euro 16 4 2 3" xfId="21560" xr:uid="{00000000-0005-0000-0000-0000C1060000}"/>
    <cellStyle name="Euro 16 4 2 3 2" xfId="39435" xr:uid="{00000000-0005-0000-0000-0000C2060000}"/>
    <cellStyle name="Euro 16 4 2 4" xfId="24448" xr:uid="{00000000-0005-0000-0000-0000C3060000}"/>
    <cellStyle name="Euro 16 4 2 4 2" xfId="41225" xr:uid="{00000000-0005-0000-0000-0000C4060000}"/>
    <cellStyle name="Euro 16 4 2 5" xfId="26257" xr:uid="{00000000-0005-0000-0000-0000C5060000}"/>
    <cellStyle name="Euro 16 4 3" xfId="485" xr:uid="{00000000-0005-0000-0000-0000C6060000}"/>
    <cellStyle name="Euro 16 4 3 2" xfId="26258" xr:uid="{00000000-0005-0000-0000-0000C7060000}"/>
    <cellStyle name="Euro 16 4 4" xfId="486" xr:uid="{00000000-0005-0000-0000-0000C8060000}"/>
    <cellStyle name="Euro 16 4 4 2" xfId="26259" xr:uid="{00000000-0005-0000-0000-0000C9060000}"/>
    <cellStyle name="Euro 16 4 5" xfId="487" xr:uid="{00000000-0005-0000-0000-0000CA060000}"/>
    <cellStyle name="Euro 16 4 5 2" xfId="26260" xr:uid="{00000000-0005-0000-0000-0000CB060000}"/>
    <cellStyle name="Euro 16 4 6" xfId="16809" xr:uid="{00000000-0005-0000-0000-0000CC060000}"/>
    <cellStyle name="Euro 16 4 6 2" xfId="36769" xr:uid="{00000000-0005-0000-0000-0000CD060000}"/>
    <cellStyle name="Euro 16 4 7" xfId="19678" xr:uid="{00000000-0005-0000-0000-0000CE060000}"/>
    <cellStyle name="Euro 16 4 7 2" xfId="38541" xr:uid="{00000000-0005-0000-0000-0000CF060000}"/>
    <cellStyle name="Euro 16 4 8" xfId="22565" xr:uid="{00000000-0005-0000-0000-0000D0060000}"/>
    <cellStyle name="Euro 16 4 8 2" xfId="40330" xr:uid="{00000000-0005-0000-0000-0000D1060000}"/>
    <cellStyle name="Euro 16 4 9" xfId="26256" xr:uid="{00000000-0005-0000-0000-0000D2060000}"/>
    <cellStyle name="Euro 16 5" xfId="488" xr:uid="{00000000-0005-0000-0000-0000D3060000}"/>
    <cellStyle name="Euro 16 5 2" xfId="489" xr:uid="{00000000-0005-0000-0000-0000D4060000}"/>
    <cellStyle name="Euro 16 5 2 2" xfId="490" xr:uid="{00000000-0005-0000-0000-0000D5060000}"/>
    <cellStyle name="Euro 16 5 2 2 2" xfId="26263" xr:uid="{00000000-0005-0000-0000-0000D6060000}"/>
    <cellStyle name="Euro 16 5 2 3" xfId="491" xr:uid="{00000000-0005-0000-0000-0000D7060000}"/>
    <cellStyle name="Euro 16 5 2 3 2" xfId="26264" xr:uid="{00000000-0005-0000-0000-0000D8060000}"/>
    <cellStyle name="Euro 16 5 2 4" xfId="492" xr:uid="{00000000-0005-0000-0000-0000D9060000}"/>
    <cellStyle name="Euro 16 5 2 4 2" xfId="26265" xr:uid="{00000000-0005-0000-0000-0000DA060000}"/>
    <cellStyle name="Euro 16 5 2 5" xfId="18692" xr:uid="{00000000-0005-0000-0000-0000DB060000}"/>
    <cellStyle name="Euro 16 5 2 5 2" xfId="37664" xr:uid="{00000000-0005-0000-0000-0000DC060000}"/>
    <cellStyle name="Euro 16 5 2 6" xfId="21561" xr:uid="{00000000-0005-0000-0000-0000DD060000}"/>
    <cellStyle name="Euro 16 5 2 6 2" xfId="39436" xr:uid="{00000000-0005-0000-0000-0000DE060000}"/>
    <cellStyle name="Euro 16 5 2 7" xfId="24449" xr:uid="{00000000-0005-0000-0000-0000DF060000}"/>
    <cellStyle name="Euro 16 5 2 7 2" xfId="41226" xr:uid="{00000000-0005-0000-0000-0000E0060000}"/>
    <cellStyle name="Euro 16 5 2 8" xfId="26262" xr:uid="{00000000-0005-0000-0000-0000E1060000}"/>
    <cellStyle name="Euro 16 5 3" xfId="493" xr:uid="{00000000-0005-0000-0000-0000E2060000}"/>
    <cellStyle name="Euro 16 5 3 2" xfId="26266" xr:uid="{00000000-0005-0000-0000-0000E3060000}"/>
    <cellStyle name="Euro 16 5 4" xfId="494" xr:uid="{00000000-0005-0000-0000-0000E4060000}"/>
    <cellStyle name="Euro 16 5 4 2" xfId="26267" xr:uid="{00000000-0005-0000-0000-0000E5060000}"/>
    <cellStyle name="Euro 16 5 5" xfId="495" xr:uid="{00000000-0005-0000-0000-0000E6060000}"/>
    <cellStyle name="Euro 16 5 5 2" xfId="26268" xr:uid="{00000000-0005-0000-0000-0000E7060000}"/>
    <cellStyle name="Euro 16 5 6" xfId="16810" xr:uid="{00000000-0005-0000-0000-0000E8060000}"/>
    <cellStyle name="Euro 16 5 6 2" xfId="36770" xr:uid="{00000000-0005-0000-0000-0000E9060000}"/>
    <cellStyle name="Euro 16 5 7" xfId="19679" xr:uid="{00000000-0005-0000-0000-0000EA060000}"/>
    <cellStyle name="Euro 16 5 7 2" xfId="38542" xr:uid="{00000000-0005-0000-0000-0000EB060000}"/>
    <cellStyle name="Euro 16 5 8" xfId="22566" xr:uid="{00000000-0005-0000-0000-0000EC060000}"/>
    <cellStyle name="Euro 16 5 8 2" xfId="40331" xr:uid="{00000000-0005-0000-0000-0000ED060000}"/>
    <cellStyle name="Euro 16 5 9" xfId="26261" xr:uid="{00000000-0005-0000-0000-0000EE060000}"/>
    <cellStyle name="Euro 16 6" xfId="496" xr:uid="{00000000-0005-0000-0000-0000EF060000}"/>
    <cellStyle name="Euro 16 6 2" xfId="497" xr:uid="{00000000-0005-0000-0000-0000F0060000}"/>
    <cellStyle name="Euro 16 6 2 2" xfId="498" xr:uid="{00000000-0005-0000-0000-0000F1060000}"/>
    <cellStyle name="Euro 16 6 2 2 2" xfId="26271" xr:uid="{00000000-0005-0000-0000-0000F2060000}"/>
    <cellStyle name="Euro 16 6 2 3" xfId="499" xr:uid="{00000000-0005-0000-0000-0000F3060000}"/>
    <cellStyle name="Euro 16 6 2 3 2" xfId="26272" xr:uid="{00000000-0005-0000-0000-0000F4060000}"/>
    <cellStyle name="Euro 16 6 2 4" xfId="500" xr:uid="{00000000-0005-0000-0000-0000F5060000}"/>
    <cellStyle name="Euro 16 6 2 4 2" xfId="26273" xr:uid="{00000000-0005-0000-0000-0000F6060000}"/>
    <cellStyle name="Euro 16 6 2 5" xfId="18693" xr:uid="{00000000-0005-0000-0000-0000F7060000}"/>
    <cellStyle name="Euro 16 6 2 5 2" xfId="37665" xr:uid="{00000000-0005-0000-0000-0000F8060000}"/>
    <cellStyle name="Euro 16 6 2 6" xfId="21562" xr:uid="{00000000-0005-0000-0000-0000F9060000}"/>
    <cellStyle name="Euro 16 6 2 6 2" xfId="39437" xr:uid="{00000000-0005-0000-0000-0000FA060000}"/>
    <cellStyle name="Euro 16 6 2 7" xfId="24450" xr:uid="{00000000-0005-0000-0000-0000FB060000}"/>
    <cellStyle name="Euro 16 6 2 7 2" xfId="41227" xr:uid="{00000000-0005-0000-0000-0000FC060000}"/>
    <cellStyle name="Euro 16 6 2 8" xfId="26270" xr:uid="{00000000-0005-0000-0000-0000FD060000}"/>
    <cellStyle name="Euro 16 6 3" xfId="501" xr:uid="{00000000-0005-0000-0000-0000FE060000}"/>
    <cellStyle name="Euro 16 6 3 2" xfId="26274" xr:uid="{00000000-0005-0000-0000-0000FF060000}"/>
    <cellStyle name="Euro 16 6 4" xfId="502" xr:uid="{00000000-0005-0000-0000-000000070000}"/>
    <cellStyle name="Euro 16 6 4 2" xfId="26275" xr:uid="{00000000-0005-0000-0000-000001070000}"/>
    <cellStyle name="Euro 16 6 5" xfId="16811" xr:uid="{00000000-0005-0000-0000-000002070000}"/>
    <cellStyle name="Euro 16 6 5 2" xfId="36771" xr:uid="{00000000-0005-0000-0000-000003070000}"/>
    <cellStyle name="Euro 16 6 6" xfId="19680" xr:uid="{00000000-0005-0000-0000-000004070000}"/>
    <cellStyle name="Euro 16 6 6 2" xfId="38543" xr:uid="{00000000-0005-0000-0000-000005070000}"/>
    <cellStyle name="Euro 16 6 7" xfId="22567" xr:uid="{00000000-0005-0000-0000-000006070000}"/>
    <cellStyle name="Euro 16 6 7 2" xfId="40332" xr:uid="{00000000-0005-0000-0000-000007070000}"/>
    <cellStyle name="Euro 16 6 8" xfId="26269" xr:uid="{00000000-0005-0000-0000-000008070000}"/>
    <cellStyle name="Euro 16 7" xfId="503" xr:uid="{00000000-0005-0000-0000-000009070000}"/>
    <cellStyle name="Euro 16 7 2" xfId="504" xr:uid="{00000000-0005-0000-0000-00000A070000}"/>
    <cellStyle name="Euro 16 7 2 2" xfId="18694" xr:uid="{00000000-0005-0000-0000-00000B070000}"/>
    <cellStyle name="Euro 16 7 2 2 2" xfId="37666" xr:uid="{00000000-0005-0000-0000-00000C070000}"/>
    <cellStyle name="Euro 16 7 2 3" xfId="21563" xr:uid="{00000000-0005-0000-0000-00000D070000}"/>
    <cellStyle name="Euro 16 7 2 3 2" xfId="39438" xr:uid="{00000000-0005-0000-0000-00000E070000}"/>
    <cellStyle name="Euro 16 7 2 4" xfId="24451" xr:uid="{00000000-0005-0000-0000-00000F070000}"/>
    <cellStyle name="Euro 16 7 2 4 2" xfId="41228" xr:uid="{00000000-0005-0000-0000-000010070000}"/>
    <cellStyle name="Euro 16 7 2 5" xfId="26277" xr:uid="{00000000-0005-0000-0000-000011070000}"/>
    <cellStyle name="Euro 16 7 3" xfId="16812" xr:uid="{00000000-0005-0000-0000-000012070000}"/>
    <cellStyle name="Euro 16 7 3 2" xfId="36772" xr:uid="{00000000-0005-0000-0000-000013070000}"/>
    <cellStyle name="Euro 16 7 4" xfId="19681" xr:uid="{00000000-0005-0000-0000-000014070000}"/>
    <cellStyle name="Euro 16 7 4 2" xfId="38544" xr:uid="{00000000-0005-0000-0000-000015070000}"/>
    <cellStyle name="Euro 16 7 5" xfId="22568" xr:uid="{00000000-0005-0000-0000-000016070000}"/>
    <cellStyle name="Euro 16 7 5 2" xfId="40333" xr:uid="{00000000-0005-0000-0000-000017070000}"/>
    <cellStyle name="Euro 16 7 6" xfId="26276" xr:uid="{00000000-0005-0000-0000-000018070000}"/>
    <cellStyle name="Euro 16 8" xfId="505" xr:uid="{00000000-0005-0000-0000-000019070000}"/>
    <cellStyle name="Euro 16 8 2" xfId="18687" xr:uid="{00000000-0005-0000-0000-00001A070000}"/>
    <cellStyle name="Euro 16 8 2 2" xfId="37659" xr:uid="{00000000-0005-0000-0000-00001B070000}"/>
    <cellStyle name="Euro 16 8 3" xfId="21556" xr:uid="{00000000-0005-0000-0000-00001C070000}"/>
    <cellStyle name="Euro 16 8 3 2" xfId="39431" xr:uid="{00000000-0005-0000-0000-00001D070000}"/>
    <cellStyle name="Euro 16 8 4" xfId="24444" xr:uid="{00000000-0005-0000-0000-00001E070000}"/>
    <cellStyle name="Euro 16 8 4 2" xfId="41221" xr:uid="{00000000-0005-0000-0000-00001F070000}"/>
    <cellStyle name="Euro 16 8 5" xfId="26278" xr:uid="{00000000-0005-0000-0000-000020070000}"/>
    <cellStyle name="Euro 16 9" xfId="506" xr:uid="{00000000-0005-0000-0000-000021070000}"/>
    <cellStyle name="Euro 16 9 2" xfId="26279" xr:uid="{00000000-0005-0000-0000-000022070000}"/>
    <cellStyle name="Euro 17" xfId="507" xr:uid="{00000000-0005-0000-0000-000023070000}"/>
    <cellStyle name="Euro 17 10" xfId="508" xr:uid="{00000000-0005-0000-0000-000024070000}"/>
    <cellStyle name="Euro 17 10 2" xfId="26281" xr:uid="{00000000-0005-0000-0000-000025070000}"/>
    <cellStyle name="Euro 17 11" xfId="509" xr:uid="{00000000-0005-0000-0000-000026070000}"/>
    <cellStyle name="Euro 17 11 2" xfId="26282" xr:uid="{00000000-0005-0000-0000-000027070000}"/>
    <cellStyle name="Euro 17 12" xfId="510" xr:uid="{00000000-0005-0000-0000-000028070000}"/>
    <cellStyle name="Euro 17 12 2" xfId="26283" xr:uid="{00000000-0005-0000-0000-000029070000}"/>
    <cellStyle name="Euro 17 13" xfId="511" xr:uid="{00000000-0005-0000-0000-00002A070000}"/>
    <cellStyle name="Euro 17 13 2" xfId="26284" xr:uid="{00000000-0005-0000-0000-00002B070000}"/>
    <cellStyle name="Euro 17 14" xfId="512" xr:uid="{00000000-0005-0000-0000-00002C070000}"/>
    <cellStyle name="Euro 17 14 2" xfId="26285" xr:uid="{00000000-0005-0000-0000-00002D070000}"/>
    <cellStyle name="Euro 17 15" xfId="16813" xr:uid="{00000000-0005-0000-0000-00002E070000}"/>
    <cellStyle name="Euro 17 15 2" xfId="36773" xr:uid="{00000000-0005-0000-0000-00002F070000}"/>
    <cellStyle name="Euro 17 16" xfId="19682" xr:uid="{00000000-0005-0000-0000-000030070000}"/>
    <cellStyle name="Euro 17 16 2" xfId="38545" xr:uid="{00000000-0005-0000-0000-000031070000}"/>
    <cellStyle name="Euro 17 17" xfId="22569" xr:uid="{00000000-0005-0000-0000-000032070000}"/>
    <cellStyle name="Euro 17 17 2" xfId="40334" xr:uid="{00000000-0005-0000-0000-000033070000}"/>
    <cellStyle name="Euro 17 18" xfId="25411" xr:uid="{00000000-0005-0000-0000-000034070000}"/>
    <cellStyle name="Euro 17 18 2" xfId="42071" xr:uid="{00000000-0005-0000-0000-000035070000}"/>
    <cellStyle name="Euro 17 19" xfId="26280" xr:uid="{00000000-0005-0000-0000-000036070000}"/>
    <cellStyle name="Euro 17 2" xfId="513" xr:uid="{00000000-0005-0000-0000-000037070000}"/>
    <cellStyle name="Euro 17 2 2" xfId="514" xr:uid="{00000000-0005-0000-0000-000038070000}"/>
    <cellStyle name="Euro 17 2 2 2" xfId="18696" xr:uid="{00000000-0005-0000-0000-000039070000}"/>
    <cellStyle name="Euro 17 2 2 2 2" xfId="37668" xr:uid="{00000000-0005-0000-0000-00003A070000}"/>
    <cellStyle name="Euro 17 2 2 3" xfId="21565" xr:uid="{00000000-0005-0000-0000-00003B070000}"/>
    <cellStyle name="Euro 17 2 2 3 2" xfId="39440" xr:uid="{00000000-0005-0000-0000-00003C070000}"/>
    <cellStyle name="Euro 17 2 2 4" xfId="24453" xr:uid="{00000000-0005-0000-0000-00003D070000}"/>
    <cellStyle name="Euro 17 2 2 4 2" xfId="41230" xr:uid="{00000000-0005-0000-0000-00003E070000}"/>
    <cellStyle name="Euro 17 2 2 5" xfId="26287" xr:uid="{00000000-0005-0000-0000-00003F070000}"/>
    <cellStyle name="Euro 17 2 3" xfId="515" xr:uid="{00000000-0005-0000-0000-000040070000}"/>
    <cellStyle name="Euro 17 2 3 2" xfId="26288" xr:uid="{00000000-0005-0000-0000-000041070000}"/>
    <cellStyle name="Euro 17 2 4" xfId="516" xr:uid="{00000000-0005-0000-0000-000042070000}"/>
    <cellStyle name="Euro 17 2 4 2" xfId="26289" xr:uid="{00000000-0005-0000-0000-000043070000}"/>
    <cellStyle name="Euro 17 2 5" xfId="517" xr:uid="{00000000-0005-0000-0000-000044070000}"/>
    <cellStyle name="Euro 17 2 5 2" xfId="26290" xr:uid="{00000000-0005-0000-0000-000045070000}"/>
    <cellStyle name="Euro 17 2 6" xfId="16814" xr:uid="{00000000-0005-0000-0000-000046070000}"/>
    <cellStyle name="Euro 17 2 6 2" xfId="36774" xr:uid="{00000000-0005-0000-0000-000047070000}"/>
    <cellStyle name="Euro 17 2 7" xfId="19683" xr:uid="{00000000-0005-0000-0000-000048070000}"/>
    <cellStyle name="Euro 17 2 7 2" xfId="38546" xr:uid="{00000000-0005-0000-0000-000049070000}"/>
    <cellStyle name="Euro 17 2 8" xfId="22570" xr:uid="{00000000-0005-0000-0000-00004A070000}"/>
    <cellStyle name="Euro 17 2 8 2" xfId="40335" xr:uid="{00000000-0005-0000-0000-00004B070000}"/>
    <cellStyle name="Euro 17 2 9" xfId="26286" xr:uid="{00000000-0005-0000-0000-00004C070000}"/>
    <cellStyle name="Euro 17 3" xfId="518" xr:uid="{00000000-0005-0000-0000-00004D070000}"/>
    <cellStyle name="Euro 17 3 2" xfId="519" xr:uid="{00000000-0005-0000-0000-00004E070000}"/>
    <cellStyle name="Euro 17 3 2 2" xfId="520" xr:uid="{00000000-0005-0000-0000-00004F070000}"/>
    <cellStyle name="Euro 17 3 2 2 2" xfId="521" xr:uid="{00000000-0005-0000-0000-000050070000}"/>
    <cellStyle name="Euro 17 3 2 2 2 2" xfId="26294" xr:uid="{00000000-0005-0000-0000-000051070000}"/>
    <cellStyle name="Euro 17 3 2 2 3" xfId="522" xr:uid="{00000000-0005-0000-0000-000052070000}"/>
    <cellStyle name="Euro 17 3 2 2 3 2" xfId="26295" xr:uid="{00000000-0005-0000-0000-000053070000}"/>
    <cellStyle name="Euro 17 3 2 2 4" xfId="523" xr:uid="{00000000-0005-0000-0000-000054070000}"/>
    <cellStyle name="Euro 17 3 2 2 4 2" xfId="26296" xr:uid="{00000000-0005-0000-0000-000055070000}"/>
    <cellStyle name="Euro 17 3 2 2 5" xfId="18698" xr:uid="{00000000-0005-0000-0000-000056070000}"/>
    <cellStyle name="Euro 17 3 2 2 5 2" xfId="37670" xr:uid="{00000000-0005-0000-0000-000057070000}"/>
    <cellStyle name="Euro 17 3 2 2 6" xfId="21567" xr:uid="{00000000-0005-0000-0000-000058070000}"/>
    <cellStyle name="Euro 17 3 2 2 6 2" xfId="39442" xr:uid="{00000000-0005-0000-0000-000059070000}"/>
    <cellStyle name="Euro 17 3 2 2 7" xfId="24455" xr:uid="{00000000-0005-0000-0000-00005A070000}"/>
    <cellStyle name="Euro 17 3 2 2 7 2" xfId="41232" xr:uid="{00000000-0005-0000-0000-00005B070000}"/>
    <cellStyle name="Euro 17 3 2 2 8" xfId="26293" xr:uid="{00000000-0005-0000-0000-00005C070000}"/>
    <cellStyle name="Euro 17 3 2 3" xfId="524" xr:uid="{00000000-0005-0000-0000-00005D070000}"/>
    <cellStyle name="Euro 17 3 2 3 2" xfId="26297" xr:uid="{00000000-0005-0000-0000-00005E070000}"/>
    <cellStyle name="Euro 17 3 2 4" xfId="525" xr:uid="{00000000-0005-0000-0000-00005F070000}"/>
    <cellStyle name="Euro 17 3 2 4 2" xfId="26298" xr:uid="{00000000-0005-0000-0000-000060070000}"/>
    <cellStyle name="Euro 17 3 2 5" xfId="526" xr:uid="{00000000-0005-0000-0000-000061070000}"/>
    <cellStyle name="Euro 17 3 2 5 2" xfId="26299" xr:uid="{00000000-0005-0000-0000-000062070000}"/>
    <cellStyle name="Euro 17 3 2 6" xfId="16816" xr:uid="{00000000-0005-0000-0000-000063070000}"/>
    <cellStyle name="Euro 17 3 2 6 2" xfId="36776" xr:uid="{00000000-0005-0000-0000-000064070000}"/>
    <cellStyle name="Euro 17 3 2 7" xfId="19685" xr:uid="{00000000-0005-0000-0000-000065070000}"/>
    <cellStyle name="Euro 17 3 2 7 2" xfId="38548" xr:uid="{00000000-0005-0000-0000-000066070000}"/>
    <cellStyle name="Euro 17 3 2 8" xfId="22572" xr:uid="{00000000-0005-0000-0000-000067070000}"/>
    <cellStyle name="Euro 17 3 2 8 2" xfId="40337" xr:uid="{00000000-0005-0000-0000-000068070000}"/>
    <cellStyle name="Euro 17 3 2 9" xfId="26292" xr:uid="{00000000-0005-0000-0000-000069070000}"/>
    <cellStyle name="Euro 17 3 3" xfId="527" xr:uid="{00000000-0005-0000-0000-00006A070000}"/>
    <cellStyle name="Euro 17 3 3 2" xfId="528" xr:uid="{00000000-0005-0000-0000-00006B070000}"/>
    <cellStyle name="Euro 17 3 3 2 2" xfId="26301" xr:uid="{00000000-0005-0000-0000-00006C070000}"/>
    <cellStyle name="Euro 17 3 3 3" xfId="529" xr:uid="{00000000-0005-0000-0000-00006D070000}"/>
    <cellStyle name="Euro 17 3 3 3 2" xfId="26302" xr:uid="{00000000-0005-0000-0000-00006E070000}"/>
    <cellStyle name="Euro 17 3 3 4" xfId="530" xr:uid="{00000000-0005-0000-0000-00006F070000}"/>
    <cellStyle name="Euro 17 3 3 4 2" xfId="26303" xr:uid="{00000000-0005-0000-0000-000070070000}"/>
    <cellStyle name="Euro 17 3 3 5" xfId="18697" xr:uid="{00000000-0005-0000-0000-000071070000}"/>
    <cellStyle name="Euro 17 3 3 5 2" xfId="37669" xr:uid="{00000000-0005-0000-0000-000072070000}"/>
    <cellStyle name="Euro 17 3 3 6" xfId="21566" xr:uid="{00000000-0005-0000-0000-000073070000}"/>
    <cellStyle name="Euro 17 3 3 6 2" xfId="39441" xr:uid="{00000000-0005-0000-0000-000074070000}"/>
    <cellStyle name="Euro 17 3 3 7" xfId="24454" xr:uid="{00000000-0005-0000-0000-000075070000}"/>
    <cellStyle name="Euro 17 3 3 7 2" xfId="41231" xr:uid="{00000000-0005-0000-0000-000076070000}"/>
    <cellStyle name="Euro 17 3 3 8" xfId="26300" xr:uid="{00000000-0005-0000-0000-000077070000}"/>
    <cellStyle name="Euro 17 3 4" xfId="531" xr:uid="{00000000-0005-0000-0000-000078070000}"/>
    <cellStyle name="Euro 17 3 4 2" xfId="26304" xr:uid="{00000000-0005-0000-0000-000079070000}"/>
    <cellStyle name="Euro 17 3 5" xfId="532" xr:uid="{00000000-0005-0000-0000-00007A070000}"/>
    <cellStyle name="Euro 17 3 5 2" xfId="26305" xr:uid="{00000000-0005-0000-0000-00007B070000}"/>
    <cellStyle name="Euro 17 3 6" xfId="16815" xr:uid="{00000000-0005-0000-0000-00007C070000}"/>
    <cellStyle name="Euro 17 3 6 2" xfId="36775" xr:uid="{00000000-0005-0000-0000-00007D070000}"/>
    <cellStyle name="Euro 17 3 7" xfId="19684" xr:uid="{00000000-0005-0000-0000-00007E070000}"/>
    <cellStyle name="Euro 17 3 7 2" xfId="38547" xr:uid="{00000000-0005-0000-0000-00007F070000}"/>
    <cellStyle name="Euro 17 3 8" xfId="22571" xr:uid="{00000000-0005-0000-0000-000080070000}"/>
    <cellStyle name="Euro 17 3 8 2" xfId="40336" xr:uid="{00000000-0005-0000-0000-000081070000}"/>
    <cellStyle name="Euro 17 3 9" xfId="26291" xr:uid="{00000000-0005-0000-0000-000082070000}"/>
    <cellStyle name="Euro 17 4" xfId="533" xr:uid="{00000000-0005-0000-0000-000083070000}"/>
    <cellStyle name="Euro 17 4 2" xfId="534" xr:uid="{00000000-0005-0000-0000-000084070000}"/>
    <cellStyle name="Euro 17 4 2 2" xfId="18699" xr:uid="{00000000-0005-0000-0000-000085070000}"/>
    <cellStyle name="Euro 17 4 2 2 2" xfId="37671" xr:uid="{00000000-0005-0000-0000-000086070000}"/>
    <cellStyle name="Euro 17 4 2 3" xfId="21568" xr:uid="{00000000-0005-0000-0000-000087070000}"/>
    <cellStyle name="Euro 17 4 2 3 2" xfId="39443" xr:uid="{00000000-0005-0000-0000-000088070000}"/>
    <cellStyle name="Euro 17 4 2 4" xfId="24456" xr:uid="{00000000-0005-0000-0000-000089070000}"/>
    <cellStyle name="Euro 17 4 2 4 2" xfId="41233" xr:uid="{00000000-0005-0000-0000-00008A070000}"/>
    <cellStyle name="Euro 17 4 2 5" xfId="26307" xr:uid="{00000000-0005-0000-0000-00008B070000}"/>
    <cellStyle name="Euro 17 4 3" xfId="535" xr:uid="{00000000-0005-0000-0000-00008C070000}"/>
    <cellStyle name="Euro 17 4 3 2" xfId="26308" xr:uid="{00000000-0005-0000-0000-00008D070000}"/>
    <cellStyle name="Euro 17 4 4" xfId="536" xr:uid="{00000000-0005-0000-0000-00008E070000}"/>
    <cellStyle name="Euro 17 4 4 2" xfId="26309" xr:uid="{00000000-0005-0000-0000-00008F070000}"/>
    <cellStyle name="Euro 17 4 5" xfId="537" xr:uid="{00000000-0005-0000-0000-000090070000}"/>
    <cellStyle name="Euro 17 4 5 2" xfId="26310" xr:uid="{00000000-0005-0000-0000-000091070000}"/>
    <cellStyle name="Euro 17 4 6" xfId="16817" xr:uid="{00000000-0005-0000-0000-000092070000}"/>
    <cellStyle name="Euro 17 4 6 2" xfId="36777" xr:uid="{00000000-0005-0000-0000-000093070000}"/>
    <cellStyle name="Euro 17 4 7" xfId="19686" xr:uid="{00000000-0005-0000-0000-000094070000}"/>
    <cellStyle name="Euro 17 4 7 2" xfId="38549" xr:uid="{00000000-0005-0000-0000-000095070000}"/>
    <cellStyle name="Euro 17 4 8" xfId="22573" xr:uid="{00000000-0005-0000-0000-000096070000}"/>
    <cellStyle name="Euro 17 4 8 2" xfId="40338" xr:uid="{00000000-0005-0000-0000-000097070000}"/>
    <cellStyle name="Euro 17 4 9" xfId="26306" xr:uid="{00000000-0005-0000-0000-000098070000}"/>
    <cellStyle name="Euro 17 5" xfId="538" xr:uid="{00000000-0005-0000-0000-000099070000}"/>
    <cellStyle name="Euro 17 5 2" xfId="539" xr:uid="{00000000-0005-0000-0000-00009A070000}"/>
    <cellStyle name="Euro 17 5 2 2" xfId="540" xr:uid="{00000000-0005-0000-0000-00009B070000}"/>
    <cellStyle name="Euro 17 5 2 2 2" xfId="26313" xr:uid="{00000000-0005-0000-0000-00009C070000}"/>
    <cellStyle name="Euro 17 5 2 3" xfId="541" xr:uid="{00000000-0005-0000-0000-00009D070000}"/>
    <cellStyle name="Euro 17 5 2 3 2" xfId="26314" xr:uid="{00000000-0005-0000-0000-00009E070000}"/>
    <cellStyle name="Euro 17 5 2 4" xfId="542" xr:uid="{00000000-0005-0000-0000-00009F070000}"/>
    <cellStyle name="Euro 17 5 2 4 2" xfId="26315" xr:uid="{00000000-0005-0000-0000-0000A0070000}"/>
    <cellStyle name="Euro 17 5 2 5" xfId="18700" xr:uid="{00000000-0005-0000-0000-0000A1070000}"/>
    <cellStyle name="Euro 17 5 2 5 2" xfId="37672" xr:uid="{00000000-0005-0000-0000-0000A2070000}"/>
    <cellStyle name="Euro 17 5 2 6" xfId="21569" xr:uid="{00000000-0005-0000-0000-0000A3070000}"/>
    <cellStyle name="Euro 17 5 2 6 2" xfId="39444" xr:uid="{00000000-0005-0000-0000-0000A4070000}"/>
    <cellStyle name="Euro 17 5 2 7" xfId="24457" xr:uid="{00000000-0005-0000-0000-0000A5070000}"/>
    <cellStyle name="Euro 17 5 2 7 2" xfId="41234" xr:uid="{00000000-0005-0000-0000-0000A6070000}"/>
    <cellStyle name="Euro 17 5 2 8" xfId="26312" xr:uid="{00000000-0005-0000-0000-0000A7070000}"/>
    <cellStyle name="Euro 17 5 3" xfId="543" xr:uid="{00000000-0005-0000-0000-0000A8070000}"/>
    <cellStyle name="Euro 17 5 3 2" xfId="26316" xr:uid="{00000000-0005-0000-0000-0000A9070000}"/>
    <cellStyle name="Euro 17 5 4" xfId="544" xr:uid="{00000000-0005-0000-0000-0000AA070000}"/>
    <cellStyle name="Euro 17 5 4 2" xfId="26317" xr:uid="{00000000-0005-0000-0000-0000AB070000}"/>
    <cellStyle name="Euro 17 5 5" xfId="545" xr:uid="{00000000-0005-0000-0000-0000AC070000}"/>
    <cellStyle name="Euro 17 5 5 2" xfId="26318" xr:uid="{00000000-0005-0000-0000-0000AD070000}"/>
    <cellStyle name="Euro 17 5 6" xfId="16818" xr:uid="{00000000-0005-0000-0000-0000AE070000}"/>
    <cellStyle name="Euro 17 5 6 2" xfId="36778" xr:uid="{00000000-0005-0000-0000-0000AF070000}"/>
    <cellStyle name="Euro 17 5 7" xfId="19687" xr:uid="{00000000-0005-0000-0000-0000B0070000}"/>
    <cellStyle name="Euro 17 5 7 2" xfId="38550" xr:uid="{00000000-0005-0000-0000-0000B1070000}"/>
    <cellStyle name="Euro 17 5 8" xfId="22574" xr:uid="{00000000-0005-0000-0000-0000B2070000}"/>
    <cellStyle name="Euro 17 5 8 2" xfId="40339" xr:uid="{00000000-0005-0000-0000-0000B3070000}"/>
    <cellStyle name="Euro 17 5 9" xfId="26311" xr:uid="{00000000-0005-0000-0000-0000B4070000}"/>
    <cellStyle name="Euro 17 6" xfId="546" xr:uid="{00000000-0005-0000-0000-0000B5070000}"/>
    <cellStyle name="Euro 17 6 2" xfId="547" xr:uid="{00000000-0005-0000-0000-0000B6070000}"/>
    <cellStyle name="Euro 17 6 2 2" xfId="548" xr:uid="{00000000-0005-0000-0000-0000B7070000}"/>
    <cellStyle name="Euro 17 6 2 2 2" xfId="26321" xr:uid="{00000000-0005-0000-0000-0000B8070000}"/>
    <cellStyle name="Euro 17 6 2 3" xfId="549" xr:uid="{00000000-0005-0000-0000-0000B9070000}"/>
    <cellStyle name="Euro 17 6 2 3 2" xfId="26322" xr:uid="{00000000-0005-0000-0000-0000BA070000}"/>
    <cellStyle name="Euro 17 6 2 4" xfId="550" xr:uid="{00000000-0005-0000-0000-0000BB070000}"/>
    <cellStyle name="Euro 17 6 2 4 2" xfId="26323" xr:uid="{00000000-0005-0000-0000-0000BC070000}"/>
    <cellStyle name="Euro 17 6 2 5" xfId="18701" xr:uid="{00000000-0005-0000-0000-0000BD070000}"/>
    <cellStyle name="Euro 17 6 2 5 2" xfId="37673" xr:uid="{00000000-0005-0000-0000-0000BE070000}"/>
    <cellStyle name="Euro 17 6 2 6" xfId="21570" xr:uid="{00000000-0005-0000-0000-0000BF070000}"/>
    <cellStyle name="Euro 17 6 2 6 2" xfId="39445" xr:uid="{00000000-0005-0000-0000-0000C0070000}"/>
    <cellStyle name="Euro 17 6 2 7" xfId="24458" xr:uid="{00000000-0005-0000-0000-0000C1070000}"/>
    <cellStyle name="Euro 17 6 2 7 2" xfId="41235" xr:uid="{00000000-0005-0000-0000-0000C2070000}"/>
    <cellStyle name="Euro 17 6 2 8" xfId="26320" xr:uid="{00000000-0005-0000-0000-0000C3070000}"/>
    <cellStyle name="Euro 17 6 3" xfId="551" xr:uid="{00000000-0005-0000-0000-0000C4070000}"/>
    <cellStyle name="Euro 17 6 3 2" xfId="26324" xr:uid="{00000000-0005-0000-0000-0000C5070000}"/>
    <cellStyle name="Euro 17 6 4" xfId="552" xr:uid="{00000000-0005-0000-0000-0000C6070000}"/>
    <cellStyle name="Euro 17 6 4 2" xfId="26325" xr:uid="{00000000-0005-0000-0000-0000C7070000}"/>
    <cellStyle name="Euro 17 6 5" xfId="16819" xr:uid="{00000000-0005-0000-0000-0000C8070000}"/>
    <cellStyle name="Euro 17 6 5 2" xfId="36779" xr:uid="{00000000-0005-0000-0000-0000C9070000}"/>
    <cellStyle name="Euro 17 6 6" xfId="19688" xr:uid="{00000000-0005-0000-0000-0000CA070000}"/>
    <cellStyle name="Euro 17 6 6 2" xfId="38551" xr:uid="{00000000-0005-0000-0000-0000CB070000}"/>
    <cellStyle name="Euro 17 6 7" xfId="22575" xr:uid="{00000000-0005-0000-0000-0000CC070000}"/>
    <cellStyle name="Euro 17 6 7 2" xfId="40340" xr:uid="{00000000-0005-0000-0000-0000CD070000}"/>
    <cellStyle name="Euro 17 6 8" xfId="26319" xr:uid="{00000000-0005-0000-0000-0000CE070000}"/>
    <cellStyle name="Euro 17 7" xfId="553" xr:uid="{00000000-0005-0000-0000-0000CF070000}"/>
    <cellStyle name="Euro 17 7 2" xfId="554" xr:uid="{00000000-0005-0000-0000-0000D0070000}"/>
    <cellStyle name="Euro 17 7 2 2" xfId="18702" xr:uid="{00000000-0005-0000-0000-0000D1070000}"/>
    <cellStyle name="Euro 17 7 2 2 2" xfId="37674" xr:uid="{00000000-0005-0000-0000-0000D2070000}"/>
    <cellStyle name="Euro 17 7 2 3" xfId="21571" xr:uid="{00000000-0005-0000-0000-0000D3070000}"/>
    <cellStyle name="Euro 17 7 2 3 2" xfId="39446" xr:uid="{00000000-0005-0000-0000-0000D4070000}"/>
    <cellStyle name="Euro 17 7 2 4" xfId="24459" xr:uid="{00000000-0005-0000-0000-0000D5070000}"/>
    <cellStyle name="Euro 17 7 2 4 2" xfId="41236" xr:uid="{00000000-0005-0000-0000-0000D6070000}"/>
    <cellStyle name="Euro 17 7 2 5" xfId="26327" xr:uid="{00000000-0005-0000-0000-0000D7070000}"/>
    <cellStyle name="Euro 17 7 3" xfId="16820" xr:uid="{00000000-0005-0000-0000-0000D8070000}"/>
    <cellStyle name="Euro 17 7 3 2" xfId="36780" xr:uid="{00000000-0005-0000-0000-0000D9070000}"/>
    <cellStyle name="Euro 17 7 4" xfId="19689" xr:uid="{00000000-0005-0000-0000-0000DA070000}"/>
    <cellStyle name="Euro 17 7 4 2" xfId="38552" xr:uid="{00000000-0005-0000-0000-0000DB070000}"/>
    <cellStyle name="Euro 17 7 5" xfId="22576" xr:uid="{00000000-0005-0000-0000-0000DC070000}"/>
    <cellStyle name="Euro 17 7 5 2" xfId="40341" xr:uid="{00000000-0005-0000-0000-0000DD070000}"/>
    <cellStyle name="Euro 17 7 6" xfId="26326" xr:uid="{00000000-0005-0000-0000-0000DE070000}"/>
    <cellStyle name="Euro 17 8" xfId="555" xr:uid="{00000000-0005-0000-0000-0000DF070000}"/>
    <cellStyle name="Euro 17 8 2" xfId="18695" xr:uid="{00000000-0005-0000-0000-0000E0070000}"/>
    <cellStyle name="Euro 17 8 2 2" xfId="37667" xr:uid="{00000000-0005-0000-0000-0000E1070000}"/>
    <cellStyle name="Euro 17 8 3" xfId="21564" xr:uid="{00000000-0005-0000-0000-0000E2070000}"/>
    <cellStyle name="Euro 17 8 3 2" xfId="39439" xr:uid="{00000000-0005-0000-0000-0000E3070000}"/>
    <cellStyle name="Euro 17 8 4" xfId="24452" xr:uid="{00000000-0005-0000-0000-0000E4070000}"/>
    <cellStyle name="Euro 17 8 4 2" xfId="41229" xr:uid="{00000000-0005-0000-0000-0000E5070000}"/>
    <cellStyle name="Euro 17 8 5" xfId="26328" xr:uid="{00000000-0005-0000-0000-0000E6070000}"/>
    <cellStyle name="Euro 17 9" xfId="556" xr:uid="{00000000-0005-0000-0000-0000E7070000}"/>
    <cellStyle name="Euro 17 9 2" xfId="26329" xr:uid="{00000000-0005-0000-0000-0000E8070000}"/>
    <cellStyle name="Euro 18" xfId="557" xr:uid="{00000000-0005-0000-0000-0000E9070000}"/>
    <cellStyle name="Euro 18 10" xfId="558" xr:uid="{00000000-0005-0000-0000-0000EA070000}"/>
    <cellStyle name="Euro 18 10 2" xfId="26331" xr:uid="{00000000-0005-0000-0000-0000EB070000}"/>
    <cellStyle name="Euro 18 11" xfId="559" xr:uid="{00000000-0005-0000-0000-0000EC070000}"/>
    <cellStyle name="Euro 18 11 2" xfId="26332" xr:uid="{00000000-0005-0000-0000-0000ED070000}"/>
    <cellStyle name="Euro 18 12" xfId="560" xr:uid="{00000000-0005-0000-0000-0000EE070000}"/>
    <cellStyle name="Euro 18 12 2" xfId="26333" xr:uid="{00000000-0005-0000-0000-0000EF070000}"/>
    <cellStyle name="Euro 18 13" xfId="561" xr:uid="{00000000-0005-0000-0000-0000F0070000}"/>
    <cellStyle name="Euro 18 13 2" xfId="26334" xr:uid="{00000000-0005-0000-0000-0000F1070000}"/>
    <cellStyle name="Euro 18 14" xfId="562" xr:uid="{00000000-0005-0000-0000-0000F2070000}"/>
    <cellStyle name="Euro 18 14 2" xfId="26335" xr:uid="{00000000-0005-0000-0000-0000F3070000}"/>
    <cellStyle name="Euro 18 15" xfId="16821" xr:uid="{00000000-0005-0000-0000-0000F4070000}"/>
    <cellStyle name="Euro 18 15 2" xfId="36781" xr:uid="{00000000-0005-0000-0000-0000F5070000}"/>
    <cellStyle name="Euro 18 16" xfId="19690" xr:uid="{00000000-0005-0000-0000-0000F6070000}"/>
    <cellStyle name="Euro 18 16 2" xfId="38553" xr:uid="{00000000-0005-0000-0000-0000F7070000}"/>
    <cellStyle name="Euro 18 17" xfId="22577" xr:uid="{00000000-0005-0000-0000-0000F8070000}"/>
    <cellStyle name="Euro 18 17 2" xfId="40342" xr:uid="{00000000-0005-0000-0000-0000F9070000}"/>
    <cellStyle name="Euro 18 18" xfId="25412" xr:uid="{00000000-0005-0000-0000-0000FA070000}"/>
    <cellStyle name="Euro 18 18 2" xfId="42072" xr:uid="{00000000-0005-0000-0000-0000FB070000}"/>
    <cellStyle name="Euro 18 19" xfId="26330" xr:uid="{00000000-0005-0000-0000-0000FC070000}"/>
    <cellStyle name="Euro 18 2" xfId="563" xr:uid="{00000000-0005-0000-0000-0000FD070000}"/>
    <cellStyle name="Euro 18 2 2" xfId="564" xr:uid="{00000000-0005-0000-0000-0000FE070000}"/>
    <cellStyle name="Euro 18 2 2 2" xfId="18704" xr:uid="{00000000-0005-0000-0000-0000FF070000}"/>
    <cellStyle name="Euro 18 2 2 2 2" xfId="37676" xr:uid="{00000000-0005-0000-0000-000000080000}"/>
    <cellStyle name="Euro 18 2 2 3" xfId="21573" xr:uid="{00000000-0005-0000-0000-000001080000}"/>
    <cellStyle name="Euro 18 2 2 3 2" xfId="39448" xr:uid="{00000000-0005-0000-0000-000002080000}"/>
    <cellStyle name="Euro 18 2 2 4" xfId="24461" xr:uid="{00000000-0005-0000-0000-000003080000}"/>
    <cellStyle name="Euro 18 2 2 4 2" xfId="41238" xr:uid="{00000000-0005-0000-0000-000004080000}"/>
    <cellStyle name="Euro 18 2 2 5" xfId="26337" xr:uid="{00000000-0005-0000-0000-000005080000}"/>
    <cellStyle name="Euro 18 2 3" xfId="565" xr:uid="{00000000-0005-0000-0000-000006080000}"/>
    <cellStyle name="Euro 18 2 3 2" xfId="26338" xr:uid="{00000000-0005-0000-0000-000007080000}"/>
    <cellStyle name="Euro 18 2 4" xfId="566" xr:uid="{00000000-0005-0000-0000-000008080000}"/>
    <cellStyle name="Euro 18 2 4 2" xfId="26339" xr:uid="{00000000-0005-0000-0000-000009080000}"/>
    <cellStyle name="Euro 18 2 5" xfId="567" xr:uid="{00000000-0005-0000-0000-00000A080000}"/>
    <cellStyle name="Euro 18 2 5 2" xfId="26340" xr:uid="{00000000-0005-0000-0000-00000B080000}"/>
    <cellStyle name="Euro 18 2 6" xfId="16822" xr:uid="{00000000-0005-0000-0000-00000C080000}"/>
    <cellStyle name="Euro 18 2 6 2" xfId="36782" xr:uid="{00000000-0005-0000-0000-00000D080000}"/>
    <cellStyle name="Euro 18 2 7" xfId="19691" xr:uid="{00000000-0005-0000-0000-00000E080000}"/>
    <cellStyle name="Euro 18 2 7 2" xfId="38554" xr:uid="{00000000-0005-0000-0000-00000F080000}"/>
    <cellStyle name="Euro 18 2 8" xfId="22578" xr:uid="{00000000-0005-0000-0000-000010080000}"/>
    <cellStyle name="Euro 18 2 8 2" xfId="40343" xr:uid="{00000000-0005-0000-0000-000011080000}"/>
    <cellStyle name="Euro 18 2 9" xfId="26336" xr:uid="{00000000-0005-0000-0000-000012080000}"/>
    <cellStyle name="Euro 18 3" xfId="568" xr:uid="{00000000-0005-0000-0000-000013080000}"/>
    <cellStyle name="Euro 18 3 2" xfId="569" xr:uid="{00000000-0005-0000-0000-000014080000}"/>
    <cellStyle name="Euro 18 3 2 2" xfId="570" xr:uid="{00000000-0005-0000-0000-000015080000}"/>
    <cellStyle name="Euro 18 3 2 2 2" xfId="571" xr:uid="{00000000-0005-0000-0000-000016080000}"/>
    <cellStyle name="Euro 18 3 2 2 2 2" xfId="26344" xr:uid="{00000000-0005-0000-0000-000017080000}"/>
    <cellStyle name="Euro 18 3 2 2 3" xfId="572" xr:uid="{00000000-0005-0000-0000-000018080000}"/>
    <cellStyle name="Euro 18 3 2 2 3 2" xfId="26345" xr:uid="{00000000-0005-0000-0000-000019080000}"/>
    <cellStyle name="Euro 18 3 2 2 4" xfId="573" xr:uid="{00000000-0005-0000-0000-00001A080000}"/>
    <cellStyle name="Euro 18 3 2 2 4 2" xfId="26346" xr:uid="{00000000-0005-0000-0000-00001B080000}"/>
    <cellStyle name="Euro 18 3 2 2 5" xfId="18706" xr:uid="{00000000-0005-0000-0000-00001C080000}"/>
    <cellStyle name="Euro 18 3 2 2 5 2" xfId="37678" xr:uid="{00000000-0005-0000-0000-00001D080000}"/>
    <cellStyle name="Euro 18 3 2 2 6" xfId="21575" xr:uid="{00000000-0005-0000-0000-00001E080000}"/>
    <cellStyle name="Euro 18 3 2 2 6 2" xfId="39450" xr:uid="{00000000-0005-0000-0000-00001F080000}"/>
    <cellStyle name="Euro 18 3 2 2 7" xfId="24463" xr:uid="{00000000-0005-0000-0000-000020080000}"/>
    <cellStyle name="Euro 18 3 2 2 7 2" xfId="41240" xr:uid="{00000000-0005-0000-0000-000021080000}"/>
    <cellStyle name="Euro 18 3 2 2 8" xfId="26343" xr:uid="{00000000-0005-0000-0000-000022080000}"/>
    <cellStyle name="Euro 18 3 2 3" xfId="574" xr:uid="{00000000-0005-0000-0000-000023080000}"/>
    <cellStyle name="Euro 18 3 2 3 2" xfId="26347" xr:uid="{00000000-0005-0000-0000-000024080000}"/>
    <cellStyle name="Euro 18 3 2 4" xfId="575" xr:uid="{00000000-0005-0000-0000-000025080000}"/>
    <cellStyle name="Euro 18 3 2 4 2" xfId="26348" xr:uid="{00000000-0005-0000-0000-000026080000}"/>
    <cellStyle name="Euro 18 3 2 5" xfId="576" xr:uid="{00000000-0005-0000-0000-000027080000}"/>
    <cellStyle name="Euro 18 3 2 5 2" xfId="26349" xr:uid="{00000000-0005-0000-0000-000028080000}"/>
    <cellStyle name="Euro 18 3 2 6" xfId="16824" xr:uid="{00000000-0005-0000-0000-000029080000}"/>
    <cellStyle name="Euro 18 3 2 6 2" xfId="36784" xr:uid="{00000000-0005-0000-0000-00002A080000}"/>
    <cellStyle name="Euro 18 3 2 7" xfId="19693" xr:uid="{00000000-0005-0000-0000-00002B080000}"/>
    <cellStyle name="Euro 18 3 2 7 2" xfId="38556" xr:uid="{00000000-0005-0000-0000-00002C080000}"/>
    <cellStyle name="Euro 18 3 2 8" xfId="22580" xr:uid="{00000000-0005-0000-0000-00002D080000}"/>
    <cellStyle name="Euro 18 3 2 8 2" xfId="40345" xr:uid="{00000000-0005-0000-0000-00002E080000}"/>
    <cellStyle name="Euro 18 3 2 9" xfId="26342" xr:uid="{00000000-0005-0000-0000-00002F080000}"/>
    <cellStyle name="Euro 18 3 3" xfId="577" xr:uid="{00000000-0005-0000-0000-000030080000}"/>
    <cellStyle name="Euro 18 3 3 2" xfId="578" xr:uid="{00000000-0005-0000-0000-000031080000}"/>
    <cellStyle name="Euro 18 3 3 2 2" xfId="26351" xr:uid="{00000000-0005-0000-0000-000032080000}"/>
    <cellStyle name="Euro 18 3 3 3" xfId="579" xr:uid="{00000000-0005-0000-0000-000033080000}"/>
    <cellStyle name="Euro 18 3 3 3 2" xfId="26352" xr:uid="{00000000-0005-0000-0000-000034080000}"/>
    <cellStyle name="Euro 18 3 3 4" xfId="580" xr:uid="{00000000-0005-0000-0000-000035080000}"/>
    <cellStyle name="Euro 18 3 3 4 2" xfId="26353" xr:uid="{00000000-0005-0000-0000-000036080000}"/>
    <cellStyle name="Euro 18 3 3 5" xfId="18705" xr:uid="{00000000-0005-0000-0000-000037080000}"/>
    <cellStyle name="Euro 18 3 3 5 2" xfId="37677" xr:uid="{00000000-0005-0000-0000-000038080000}"/>
    <cellStyle name="Euro 18 3 3 6" xfId="21574" xr:uid="{00000000-0005-0000-0000-000039080000}"/>
    <cellStyle name="Euro 18 3 3 6 2" xfId="39449" xr:uid="{00000000-0005-0000-0000-00003A080000}"/>
    <cellStyle name="Euro 18 3 3 7" xfId="24462" xr:uid="{00000000-0005-0000-0000-00003B080000}"/>
    <cellStyle name="Euro 18 3 3 7 2" xfId="41239" xr:uid="{00000000-0005-0000-0000-00003C080000}"/>
    <cellStyle name="Euro 18 3 3 8" xfId="26350" xr:uid="{00000000-0005-0000-0000-00003D080000}"/>
    <cellStyle name="Euro 18 3 4" xfId="581" xr:uid="{00000000-0005-0000-0000-00003E080000}"/>
    <cellStyle name="Euro 18 3 4 2" xfId="26354" xr:uid="{00000000-0005-0000-0000-00003F080000}"/>
    <cellStyle name="Euro 18 3 5" xfId="582" xr:uid="{00000000-0005-0000-0000-000040080000}"/>
    <cellStyle name="Euro 18 3 5 2" xfId="26355" xr:uid="{00000000-0005-0000-0000-000041080000}"/>
    <cellStyle name="Euro 18 3 6" xfId="16823" xr:uid="{00000000-0005-0000-0000-000042080000}"/>
    <cellStyle name="Euro 18 3 6 2" xfId="36783" xr:uid="{00000000-0005-0000-0000-000043080000}"/>
    <cellStyle name="Euro 18 3 7" xfId="19692" xr:uid="{00000000-0005-0000-0000-000044080000}"/>
    <cellStyle name="Euro 18 3 7 2" xfId="38555" xr:uid="{00000000-0005-0000-0000-000045080000}"/>
    <cellStyle name="Euro 18 3 8" xfId="22579" xr:uid="{00000000-0005-0000-0000-000046080000}"/>
    <cellStyle name="Euro 18 3 8 2" xfId="40344" xr:uid="{00000000-0005-0000-0000-000047080000}"/>
    <cellStyle name="Euro 18 3 9" xfId="26341" xr:uid="{00000000-0005-0000-0000-000048080000}"/>
    <cellStyle name="Euro 18 4" xfId="583" xr:uid="{00000000-0005-0000-0000-000049080000}"/>
    <cellStyle name="Euro 18 4 2" xfId="584" xr:uid="{00000000-0005-0000-0000-00004A080000}"/>
    <cellStyle name="Euro 18 4 2 2" xfId="18707" xr:uid="{00000000-0005-0000-0000-00004B080000}"/>
    <cellStyle name="Euro 18 4 2 2 2" xfId="37679" xr:uid="{00000000-0005-0000-0000-00004C080000}"/>
    <cellStyle name="Euro 18 4 2 3" xfId="21576" xr:uid="{00000000-0005-0000-0000-00004D080000}"/>
    <cellStyle name="Euro 18 4 2 3 2" xfId="39451" xr:uid="{00000000-0005-0000-0000-00004E080000}"/>
    <cellStyle name="Euro 18 4 2 4" xfId="24464" xr:uid="{00000000-0005-0000-0000-00004F080000}"/>
    <cellStyle name="Euro 18 4 2 4 2" xfId="41241" xr:uid="{00000000-0005-0000-0000-000050080000}"/>
    <cellStyle name="Euro 18 4 2 5" xfId="26357" xr:uid="{00000000-0005-0000-0000-000051080000}"/>
    <cellStyle name="Euro 18 4 3" xfId="585" xr:uid="{00000000-0005-0000-0000-000052080000}"/>
    <cellStyle name="Euro 18 4 3 2" xfId="26358" xr:uid="{00000000-0005-0000-0000-000053080000}"/>
    <cellStyle name="Euro 18 4 4" xfId="586" xr:uid="{00000000-0005-0000-0000-000054080000}"/>
    <cellStyle name="Euro 18 4 4 2" xfId="26359" xr:uid="{00000000-0005-0000-0000-000055080000}"/>
    <cellStyle name="Euro 18 4 5" xfId="587" xr:uid="{00000000-0005-0000-0000-000056080000}"/>
    <cellStyle name="Euro 18 4 5 2" xfId="26360" xr:uid="{00000000-0005-0000-0000-000057080000}"/>
    <cellStyle name="Euro 18 4 6" xfId="16825" xr:uid="{00000000-0005-0000-0000-000058080000}"/>
    <cellStyle name="Euro 18 4 6 2" xfId="36785" xr:uid="{00000000-0005-0000-0000-000059080000}"/>
    <cellStyle name="Euro 18 4 7" xfId="19694" xr:uid="{00000000-0005-0000-0000-00005A080000}"/>
    <cellStyle name="Euro 18 4 7 2" xfId="38557" xr:uid="{00000000-0005-0000-0000-00005B080000}"/>
    <cellStyle name="Euro 18 4 8" xfId="22581" xr:uid="{00000000-0005-0000-0000-00005C080000}"/>
    <cellStyle name="Euro 18 4 8 2" xfId="40346" xr:uid="{00000000-0005-0000-0000-00005D080000}"/>
    <cellStyle name="Euro 18 4 9" xfId="26356" xr:uid="{00000000-0005-0000-0000-00005E080000}"/>
    <cellStyle name="Euro 18 5" xfId="588" xr:uid="{00000000-0005-0000-0000-00005F080000}"/>
    <cellStyle name="Euro 18 5 2" xfId="589" xr:uid="{00000000-0005-0000-0000-000060080000}"/>
    <cellStyle name="Euro 18 5 2 2" xfId="590" xr:uid="{00000000-0005-0000-0000-000061080000}"/>
    <cellStyle name="Euro 18 5 2 2 2" xfId="26363" xr:uid="{00000000-0005-0000-0000-000062080000}"/>
    <cellStyle name="Euro 18 5 2 3" xfId="591" xr:uid="{00000000-0005-0000-0000-000063080000}"/>
    <cellStyle name="Euro 18 5 2 3 2" xfId="26364" xr:uid="{00000000-0005-0000-0000-000064080000}"/>
    <cellStyle name="Euro 18 5 2 4" xfId="592" xr:uid="{00000000-0005-0000-0000-000065080000}"/>
    <cellStyle name="Euro 18 5 2 4 2" xfId="26365" xr:uid="{00000000-0005-0000-0000-000066080000}"/>
    <cellStyle name="Euro 18 5 2 5" xfId="18708" xr:uid="{00000000-0005-0000-0000-000067080000}"/>
    <cellStyle name="Euro 18 5 2 5 2" xfId="37680" xr:uid="{00000000-0005-0000-0000-000068080000}"/>
    <cellStyle name="Euro 18 5 2 6" xfId="21577" xr:uid="{00000000-0005-0000-0000-000069080000}"/>
    <cellStyle name="Euro 18 5 2 6 2" xfId="39452" xr:uid="{00000000-0005-0000-0000-00006A080000}"/>
    <cellStyle name="Euro 18 5 2 7" xfId="24465" xr:uid="{00000000-0005-0000-0000-00006B080000}"/>
    <cellStyle name="Euro 18 5 2 7 2" xfId="41242" xr:uid="{00000000-0005-0000-0000-00006C080000}"/>
    <cellStyle name="Euro 18 5 2 8" xfId="26362" xr:uid="{00000000-0005-0000-0000-00006D080000}"/>
    <cellStyle name="Euro 18 5 3" xfId="593" xr:uid="{00000000-0005-0000-0000-00006E080000}"/>
    <cellStyle name="Euro 18 5 3 2" xfId="26366" xr:uid="{00000000-0005-0000-0000-00006F080000}"/>
    <cellStyle name="Euro 18 5 4" xfId="594" xr:uid="{00000000-0005-0000-0000-000070080000}"/>
    <cellStyle name="Euro 18 5 4 2" xfId="26367" xr:uid="{00000000-0005-0000-0000-000071080000}"/>
    <cellStyle name="Euro 18 5 5" xfId="595" xr:uid="{00000000-0005-0000-0000-000072080000}"/>
    <cellStyle name="Euro 18 5 5 2" xfId="26368" xr:uid="{00000000-0005-0000-0000-000073080000}"/>
    <cellStyle name="Euro 18 5 6" xfId="16826" xr:uid="{00000000-0005-0000-0000-000074080000}"/>
    <cellStyle name="Euro 18 5 6 2" xfId="36786" xr:uid="{00000000-0005-0000-0000-000075080000}"/>
    <cellStyle name="Euro 18 5 7" xfId="19695" xr:uid="{00000000-0005-0000-0000-000076080000}"/>
    <cellStyle name="Euro 18 5 7 2" xfId="38558" xr:uid="{00000000-0005-0000-0000-000077080000}"/>
    <cellStyle name="Euro 18 5 8" xfId="22582" xr:uid="{00000000-0005-0000-0000-000078080000}"/>
    <cellStyle name="Euro 18 5 8 2" xfId="40347" xr:uid="{00000000-0005-0000-0000-000079080000}"/>
    <cellStyle name="Euro 18 5 9" xfId="26361" xr:uid="{00000000-0005-0000-0000-00007A080000}"/>
    <cellStyle name="Euro 18 6" xfId="596" xr:uid="{00000000-0005-0000-0000-00007B080000}"/>
    <cellStyle name="Euro 18 6 2" xfId="597" xr:uid="{00000000-0005-0000-0000-00007C080000}"/>
    <cellStyle name="Euro 18 6 2 2" xfId="598" xr:uid="{00000000-0005-0000-0000-00007D080000}"/>
    <cellStyle name="Euro 18 6 2 2 2" xfId="26371" xr:uid="{00000000-0005-0000-0000-00007E080000}"/>
    <cellStyle name="Euro 18 6 2 3" xfId="599" xr:uid="{00000000-0005-0000-0000-00007F080000}"/>
    <cellStyle name="Euro 18 6 2 3 2" xfId="26372" xr:uid="{00000000-0005-0000-0000-000080080000}"/>
    <cellStyle name="Euro 18 6 2 4" xfId="600" xr:uid="{00000000-0005-0000-0000-000081080000}"/>
    <cellStyle name="Euro 18 6 2 4 2" xfId="26373" xr:uid="{00000000-0005-0000-0000-000082080000}"/>
    <cellStyle name="Euro 18 6 2 5" xfId="18709" xr:uid="{00000000-0005-0000-0000-000083080000}"/>
    <cellStyle name="Euro 18 6 2 5 2" xfId="37681" xr:uid="{00000000-0005-0000-0000-000084080000}"/>
    <cellStyle name="Euro 18 6 2 6" xfId="21578" xr:uid="{00000000-0005-0000-0000-000085080000}"/>
    <cellStyle name="Euro 18 6 2 6 2" xfId="39453" xr:uid="{00000000-0005-0000-0000-000086080000}"/>
    <cellStyle name="Euro 18 6 2 7" xfId="24466" xr:uid="{00000000-0005-0000-0000-000087080000}"/>
    <cellStyle name="Euro 18 6 2 7 2" xfId="41243" xr:uid="{00000000-0005-0000-0000-000088080000}"/>
    <cellStyle name="Euro 18 6 2 8" xfId="26370" xr:uid="{00000000-0005-0000-0000-000089080000}"/>
    <cellStyle name="Euro 18 6 3" xfId="601" xr:uid="{00000000-0005-0000-0000-00008A080000}"/>
    <cellStyle name="Euro 18 6 3 2" xfId="26374" xr:uid="{00000000-0005-0000-0000-00008B080000}"/>
    <cellStyle name="Euro 18 6 4" xfId="602" xr:uid="{00000000-0005-0000-0000-00008C080000}"/>
    <cellStyle name="Euro 18 6 4 2" xfId="26375" xr:uid="{00000000-0005-0000-0000-00008D080000}"/>
    <cellStyle name="Euro 18 6 5" xfId="16827" xr:uid="{00000000-0005-0000-0000-00008E080000}"/>
    <cellStyle name="Euro 18 6 5 2" xfId="36787" xr:uid="{00000000-0005-0000-0000-00008F080000}"/>
    <cellStyle name="Euro 18 6 6" xfId="19696" xr:uid="{00000000-0005-0000-0000-000090080000}"/>
    <cellStyle name="Euro 18 6 6 2" xfId="38559" xr:uid="{00000000-0005-0000-0000-000091080000}"/>
    <cellStyle name="Euro 18 6 7" xfId="22583" xr:uid="{00000000-0005-0000-0000-000092080000}"/>
    <cellStyle name="Euro 18 6 7 2" xfId="40348" xr:uid="{00000000-0005-0000-0000-000093080000}"/>
    <cellStyle name="Euro 18 6 8" xfId="26369" xr:uid="{00000000-0005-0000-0000-000094080000}"/>
    <cellStyle name="Euro 18 7" xfId="603" xr:uid="{00000000-0005-0000-0000-000095080000}"/>
    <cellStyle name="Euro 18 7 2" xfId="604" xr:uid="{00000000-0005-0000-0000-000096080000}"/>
    <cellStyle name="Euro 18 7 2 2" xfId="18710" xr:uid="{00000000-0005-0000-0000-000097080000}"/>
    <cellStyle name="Euro 18 7 2 2 2" xfId="37682" xr:uid="{00000000-0005-0000-0000-000098080000}"/>
    <cellStyle name="Euro 18 7 2 3" xfId="21579" xr:uid="{00000000-0005-0000-0000-000099080000}"/>
    <cellStyle name="Euro 18 7 2 3 2" xfId="39454" xr:uid="{00000000-0005-0000-0000-00009A080000}"/>
    <cellStyle name="Euro 18 7 2 4" xfId="24467" xr:uid="{00000000-0005-0000-0000-00009B080000}"/>
    <cellStyle name="Euro 18 7 2 4 2" xfId="41244" xr:uid="{00000000-0005-0000-0000-00009C080000}"/>
    <cellStyle name="Euro 18 7 2 5" xfId="26377" xr:uid="{00000000-0005-0000-0000-00009D080000}"/>
    <cellStyle name="Euro 18 7 3" xfId="16828" xr:uid="{00000000-0005-0000-0000-00009E080000}"/>
    <cellStyle name="Euro 18 7 3 2" xfId="36788" xr:uid="{00000000-0005-0000-0000-00009F080000}"/>
    <cellStyle name="Euro 18 7 4" xfId="19697" xr:uid="{00000000-0005-0000-0000-0000A0080000}"/>
    <cellStyle name="Euro 18 7 4 2" xfId="38560" xr:uid="{00000000-0005-0000-0000-0000A1080000}"/>
    <cellStyle name="Euro 18 7 5" xfId="22584" xr:uid="{00000000-0005-0000-0000-0000A2080000}"/>
    <cellStyle name="Euro 18 7 5 2" xfId="40349" xr:uid="{00000000-0005-0000-0000-0000A3080000}"/>
    <cellStyle name="Euro 18 7 6" xfId="26376" xr:uid="{00000000-0005-0000-0000-0000A4080000}"/>
    <cellStyle name="Euro 18 8" xfId="605" xr:uid="{00000000-0005-0000-0000-0000A5080000}"/>
    <cellStyle name="Euro 18 8 2" xfId="18703" xr:uid="{00000000-0005-0000-0000-0000A6080000}"/>
    <cellStyle name="Euro 18 8 2 2" xfId="37675" xr:uid="{00000000-0005-0000-0000-0000A7080000}"/>
    <cellStyle name="Euro 18 8 3" xfId="21572" xr:uid="{00000000-0005-0000-0000-0000A8080000}"/>
    <cellStyle name="Euro 18 8 3 2" xfId="39447" xr:uid="{00000000-0005-0000-0000-0000A9080000}"/>
    <cellStyle name="Euro 18 8 4" xfId="24460" xr:uid="{00000000-0005-0000-0000-0000AA080000}"/>
    <cellStyle name="Euro 18 8 4 2" xfId="41237" xr:uid="{00000000-0005-0000-0000-0000AB080000}"/>
    <cellStyle name="Euro 18 8 5" xfId="26378" xr:uid="{00000000-0005-0000-0000-0000AC080000}"/>
    <cellStyle name="Euro 18 9" xfId="606" xr:uid="{00000000-0005-0000-0000-0000AD080000}"/>
    <cellStyle name="Euro 18 9 2" xfId="26379" xr:uid="{00000000-0005-0000-0000-0000AE080000}"/>
    <cellStyle name="Euro 19" xfId="607" xr:uid="{00000000-0005-0000-0000-0000AF080000}"/>
    <cellStyle name="Euro 19 10" xfId="608" xr:uid="{00000000-0005-0000-0000-0000B0080000}"/>
    <cellStyle name="Euro 19 10 2" xfId="26381" xr:uid="{00000000-0005-0000-0000-0000B1080000}"/>
    <cellStyle name="Euro 19 11" xfId="609" xr:uid="{00000000-0005-0000-0000-0000B2080000}"/>
    <cellStyle name="Euro 19 11 2" xfId="26382" xr:uid="{00000000-0005-0000-0000-0000B3080000}"/>
    <cellStyle name="Euro 19 12" xfId="610" xr:uid="{00000000-0005-0000-0000-0000B4080000}"/>
    <cellStyle name="Euro 19 12 2" xfId="26383" xr:uid="{00000000-0005-0000-0000-0000B5080000}"/>
    <cellStyle name="Euro 19 13" xfId="611" xr:uid="{00000000-0005-0000-0000-0000B6080000}"/>
    <cellStyle name="Euro 19 13 2" xfId="26384" xr:uid="{00000000-0005-0000-0000-0000B7080000}"/>
    <cellStyle name="Euro 19 14" xfId="612" xr:uid="{00000000-0005-0000-0000-0000B8080000}"/>
    <cellStyle name="Euro 19 14 2" xfId="26385" xr:uid="{00000000-0005-0000-0000-0000B9080000}"/>
    <cellStyle name="Euro 19 15" xfId="16829" xr:uid="{00000000-0005-0000-0000-0000BA080000}"/>
    <cellStyle name="Euro 19 15 2" xfId="36789" xr:uid="{00000000-0005-0000-0000-0000BB080000}"/>
    <cellStyle name="Euro 19 16" xfId="19698" xr:uid="{00000000-0005-0000-0000-0000BC080000}"/>
    <cellStyle name="Euro 19 16 2" xfId="38561" xr:uid="{00000000-0005-0000-0000-0000BD080000}"/>
    <cellStyle name="Euro 19 17" xfId="22585" xr:uid="{00000000-0005-0000-0000-0000BE080000}"/>
    <cellStyle name="Euro 19 17 2" xfId="40350" xr:uid="{00000000-0005-0000-0000-0000BF080000}"/>
    <cellStyle name="Euro 19 18" xfId="25413" xr:uid="{00000000-0005-0000-0000-0000C0080000}"/>
    <cellStyle name="Euro 19 18 2" xfId="42073" xr:uid="{00000000-0005-0000-0000-0000C1080000}"/>
    <cellStyle name="Euro 19 19" xfId="26380" xr:uid="{00000000-0005-0000-0000-0000C2080000}"/>
    <cellStyle name="Euro 19 2" xfId="613" xr:uid="{00000000-0005-0000-0000-0000C3080000}"/>
    <cellStyle name="Euro 19 2 2" xfId="614" xr:uid="{00000000-0005-0000-0000-0000C4080000}"/>
    <cellStyle name="Euro 19 2 2 2" xfId="18712" xr:uid="{00000000-0005-0000-0000-0000C5080000}"/>
    <cellStyle name="Euro 19 2 2 2 2" xfId="37684" xr:uid="{00000000-0005-0000-0000-0000C6080000}"/>
    <cellStyle name="Euro 19 2 2 3" xfId="21581" xr:uid="{00000000-0005-0000-0000-0000C7080000}"/>
    <cellStyle name="Euro 19 2 2 3 2" xfId="39456" xr:uid="{00000000-0005-0000-0000-0000C8080000}"/>
    <cellStyle name="Euro 19 2 2 4" xfId="24469" xr:uid="{00000000-0005-0000-0000-0000C9080000}"/>
    <cellStyle name="Euro 19 2 2 4 2" xfId="41246" xr:uid="{00000000-0005-0000-0000-0000CA080000}"/>
    <cellStyle name="Euro 19 2 2 5" xfId="26387" xr:uid="{00000000-0005-0000-0000-0000CB080000}"/>
    <cellStyle name="Euro 19 2 3" xfId="615" xr:uid="{00000000-0005-0000-0000-0000CC080000}"/>
    <cellStyle name="Euro 19 2 3 2" xfId="26388" xr:uid="{00000000-0005-0000-0000-0000CD080000}"/>
    <cellStyle name="Euro 19 2 4" xfId="616" xr:uid="{00000000-0005-0000-0000-0000CE080000}"/>
    <cellStyle name="Euro 19 2 4 2" xfId="26389" xr:uid="{00000000-0005-0000-0000-0000CF080000}"/>
    <cellStyle name="Euro 19 2 5" xfId="617" xr:uid="{00000000-0005-0000-0000-0000D0080000}"/>
    <cellStyle name="Euro 19 2 5 2" xfId="26390" xr:uid="{00000000-0005-0000-0000-0000D1080000}"/>
    <cellStyle name="Euro 19 2 6" xfId="16830" xr:uid="{00000000-0005-0000-0000-0000D2080000}"/>
    <cellStyle name="Euro 19 2 6 2" xfId="36790" xr:uid="{00000000-0005-0000-0000-0000D3080000}"/>
    <cellStyle name="Euro 19 2 7" xfId="19699" xr:uid="{00000000-0005-0000-0000-0000D4080000}"/>
    <cellStyle name="Euro 19 2 7 2" xfId="38562" xr:uid="{00000000-0005-0000-0000-0000D5080000}"/>
    <cellStyle name="Euro 19 2 8" xfId="22586" xr:uid="{00000000-0005-0000-0000-0000D6080000}"/>
    <cellStyle name="Euro 19 2 8 2" xfId="40351" xr:uid="{00000000-0005-0000-0000-0000D7080000}"/>
    <cellStyle name="Euro 19 2 9" xfId="26386" xr:uid="{00000000-0005-0000-0000-0000D8080000}"/>
    <cellStyle name="Euro 19 3" xfId="618" xr:uid="{00000000-0005-0000-0000-0000D9080000}"/>
    <cellStyle name="Euro 19 3 2" xfId="619" xr:uid="{00000000-0005-0000-0000-0000DA080000}"/>
    <cellStyle name="Euro 19 3 2 2" xfId="620" xr:uid="{00000000-0005-0000-0000-0000DB080000}"/>
    <cellStyle name="Euro 19 3 2 2 2" xfId="621" xr:uid="{00000000-0005-0000-0000-0000DC080000}"/>
    <cellStyle name="Euro 19 3 2 2 2 2" xfId="26394" xr:uid="{00000000-0005-0000-0000-0000DD080000}"/>
    <cellStyle name="Euro 19 3 2 2 3" xfId="622" xr:uid="{00000000-0005-0000-0000-0000DE080000}"/>
    <cellStyle name="Euro 19 3 2 2 3 2" xfId="26395" xr:uid="{00000000-0005-0000-0000-0000DF080000}"/>
    <cellStyle name="Euro 19 3 2 2 4" xfId="623" xr:uid="{00000000-0005-0000-0000-0000E0080000}"/>
    <cellStyle name="Euro 19 3 2 2 4 2" xfId="26396" xr:uid="{00000000-0005-0000-0000-0000E1080000}"/>
    <cellStyle name="Euro 19 3 2 2 5" xfId="18714" xr:uid="{00000000-0005-0000-0000-0000E2080000}"/>
    <cellStyle name="Euro 19 3 2 2 5 2" xfId="37686" xr:uid="{00000000-0005-0000-0000-0000E3080000}"/>
    <cellStyle name="Euro 19 3 2 2 6" xfId="21583" xr:uid="{00000000-0005-0000-0000-0000E4080000}"/>
    <cellStyle name="Euro 19 3 2 2 6 2" xfId="39458" xr:uid="{00000000-0005-0000-0000-0000E5080000}"/>
    <cellStyle name="Euro 19 3 2 2 7" xfId="24471" xr:uid="{00000000-0005-0000-0000-0000E6080000}"/>
    <cellStyle name="Euro 19 3 2 2 7 2" xfId="41248" xr:uid="{00000000-0005-0000-0000-0000E7080000}"/>
    <cellStyle name="Euro 19 3 2 2 8" xfId="26393" xr:uid="{00000000-0005-0000-0000-0000E8080000}"/>
    <cellStyle name="Euro 19 3 2 3" xfId="624" xr:uid="{00000000-0005-0000-0000-0000E9080000}"/>
    <cellStyle name="Euro 19 3 2 3 2" xfId="26397" xr:uid="{00000000-0005-0000-0000-0000EA080000}"/>
    <cellStyle name="Euro 19 3 2 4" xfId="625" xr:uid="{00000000-0005-0000-0000-0000EB080000}"/>
    <cellStyle name="Euro 19 3 2 4 2" xfId="26398" xr:uid="{00000000-0005-0000-0000-0000EC080000}"/>
    <cellStyle name="Euro 19 3 2 5" xfId="626" xr:uid="{00000000-0005-0000-0000-0000ED080000}"/>
    <cellStyle name="Euro 19 3 2 5 2" xfId="26399" xr:uid="{00000000-0005-0000-0000-0000EE080000}"/>
    <cellStyle name="Euro 19 3 2 6" xfId="16832" xr:uid="{00000000-0005-0000-0000-0000EF080000}"/>
    <cellStyle name="Euro 19 3 2 6 2" xfId="36792" xr:uid="{00000000-0005-0000-0000-0000F0080000}"/>
    <cellStyle name="Euro 19 3 2 7" xfId="19701" xr:uid="{00000000-0005-0000-0000-0000F1080000}"/>
    <cellStyle name="Euro 19 3 2 7 2" xfId="38564" xr:uid="{00000000-0005-0000-0000-0000F2080000}"/>
    <cellStyle name="Euro 19 3 2 8" xfId="22588" xr:uid="{00000000-0005-0000-0000-0000F3080000}"/>
    <cellStyle name="Euro 19 3 2 8 2" xfId="40353" xr:uid="{00000000-0005-0000-0000-0000F4080000}"/>
    <cellStyle name="Euro 19 3 2 9" xfId="26392" xr:uid="{00000000-0005-0000-0000-0000F5080000}"/>
    <cellStyle name="Euro 19 3 3" xfId="627" xr:uid="{00000000-0005-0000-0000-0000F6080000}"/>
    <cellStyle name="Euro 19 3 3 2" xfId="628" xr:uid="{00000000-0005-0000-0000-0000F7080000}"/>
    <cellStyle name="Euro 19 3 3 2 2" xfId="26401" xr:uid="{00000000-0005-0000-0000-0000F8080000}"/>
    <cellStyle name="Euro 19 3 3 3" xfId="629" xr:uid="{00000000-0005-0000-0000-0000F9080000}"/>
    <cellStyle name="Euro 19 3 3 3 2" xfId="26402" xr:uid="{00000000-0005-0000-0000-0000FA080000}"/>
    <cellStyle name="Euro 19 3 3 4" xfId="630" xr:uid="{00000000-0005-0000-0000-0000FB080000}"/>
    <cellStyle name="Euro 19 3 3 4 2" xfId="26403" xr:uid="{00000000-0005-0000-0000-0000FC080000}"/>
    <cellStyle name="Euro 19 3 3 5" xfId="18713" xr:uid="{00000000-0005-0000-0000-0000FD080000}"/>
    <cellStyle name="Euro 19 3 3 5 2" xfId="37685" xr:uid="{00000000-0005-0000-0000-0000FE080000}"/>
    <cellStyle name="Euro 19 3 3 6" xfId="21582" xr:uid="{00000000-0005-0000-0000-0000FF080000}"/>
    <cellStyle name="Euro 19 3 3 6 2" xfId="39457" xr:uid="{00000000-0005-0000-0000-000000090000}"/>
    <cellStyle name="Euro 19 3 3 7" xfId="24470" xr:uid="{00000000-0005-0000-0000-000001090000}"/>
    <cellStyle name="Euro 19 3 3 7 2" xfId="41247" xr:uid="{00000000-0005-0000-0000-000002090000}"/>
    <cellStyle name="Euro 19 3 3 8" xfId="26400" xr:uid="{00000000-0005-0000-0000-000003090000}"/>
    <cellStyle name="Euro 19 3 4" xfId="631" xr:uid="{00000000-0005-0000-0000-000004090000}"/>
    <cellStyle name="Euro 19 3 4 2" xfId="26404" xr:uid="{00000000-0005-0000-0000-000005090000}"/>
    <cellStyle name="Euro 19 3 5" xfId="632" xr:uid="{00000000-0005-0000-0000-000006090000}"/>
    <cellStyle name="Euro 19 3 5 2" xfId="26405" xr:uid="{00000000-0005-0000-0000-000007090000}"/>
    <cellStyle name="Euro 19 3 6" xfId="16831" xr:uid="{00000000-0005-0000-0000-000008090000}"/>
    <cellStyle name="Euro 19 3 6 2" xfId="36791" xr:uid="{00000000-0005-0000-0000-000009090000}"/>
    <cellStyle name="Euro 19 3 7" xfId="19700" xr:uid="{00000000-0005-0000-0000-00000A090000}"/>
    <cellStyle name="Euro 19 3 7 2" xfId="38563" xr:uid="{00000000-0005-0000-0000-00000B090000}"/>
    <cellStyle name="Euro 19 3 8" xfId="22587" xr:uid="{00000000-0005-0000-0000-00000C090000}"/>
    <cellStyle name="Euro 19 3 8 2" xfId="40352" xr:uid="{00000000-0005-0000-0000-00000D090000}"/>
    <cellStyle name="Euro 19 3 9" xfId="26391" xr:uid="{00000000-0005-0000-0000-00000E090000}"/>
    <cellStyle name="Euro 19 4" xfId="633" xr:uid="{00000000-0005-0000-0000-00000F090000}"/>
    <cellStyle name="Euro 19 4 2" xfId="634" xr:uid="{00000000-0005-0000-0000-000010090000}"/>
    <cellStyle name="Euro 19 4 2 2" xfId="18715" xr:uid="{00000000-0005-0000-0000-000011090000}"/>
    <cellStyle name="Euro 19 4 2 2 2" xfId="37687" xr:uid="{00000000-0005-0000-0000-000012090000}"/>
    <cellStyle name="Euro 19 4 2 3" xfId="21584" xr:uid="{00000000-0005-0000-0000-000013090000}"/>
    <cellStyle name="Euro 19 4 2 3 2" xfId="39459" xr:uid="{00000000-0005-0000-0000-000014090000}"/>
    <cellStyle name="Euro 19 4 2 4" xfId="24472" xr:uid="{00000000-0005-0000-0000-000015090000}"/>
    <cellStyle name="Euro 19 4 2 4 2" xfId="41249" xr:uid="{00000000-0005-0000-0000-000016090000}"/>
    <cellStyle name="Euro 19 4 2 5" xfId="26407" xr:uid="{00000000-0005-0000-0000-000017090000}"/>
    <cellStyle name="Euro 19 4 3" xfId="635" xr:uid="{00000000-0005-0000-0000-000018090000}"/>
    <cellStyle name="Euro 19 4 3 2" xfId="26408" xr:uid="{00000000-0005-0000-0000-000019090000}"/>
    <cellStyle name="Euro 19 4 4" xfId="636" xr:uid="{00000000-0005-0000-0000-00001A090000}"/>
    <cellStyle name="Euro 19 4 4 2" xfId="26409" xr:uid="{00000000-0005-0000-0000-00001B090000}"/>
    <cellStyle name="Euro 19 4 5" xfId="637" xr:uid="{00000000-0005-0000-0000-00001C090000}"/>
    <cellStyle name="Euro 19 4 5 2" xfId="26410" xr:uid="{00000000-0005-0000-0000-00001D090000}"/>
    <cellStyle name="Euro 19 4 6" xfId="16833" xr:uid="{00000000-0005-0000-0000-00001E090000}"/>
    <cellStyle name="Euro 19 4 6 2" xfId="36793" xr:uid="{00000000-0005-0000-0000-00001F090000}"/>
    <cellStyle name="Euro 19 4 7" xfId="19702" xr:uid="{00000000-0005-0000-0000-000020090000}"/>
    <cellStyle name="Euro 19 4 7 2" xfId="38565" xr:uid="{00000000-0005-0000-0000-000021090000}"/>
    <cellStyle name="Euro 19 4 8" xfId="22589" xr:uid="{00000000-0005-0000-0000-000022090000}"/>
    <cellStyle name="Euro 19 4 8 2" xfId="40354" xr:uid="{00000000-0005-0000-0000-000023090000}"/>
    <cellStyle name="Euro 19 4 9" xfId="26406" xr:uid="{00000000-0005-0000-0000-000024090000}"/>
    <cellStyle name="Euro 19 5" xfId="638" xr:uid="{00000000-0005-0000-0000-000025090000}"/>
    <cellStyle name="Euro 19 5 2" xfId="639" xr:uid="{00000000-0005-0000-0000-000026090000}"/>
    <cellStyle name="Euro 19 5 2 2" xfId="640" xr:uid="{00000000-0005-0000-0000-000027090000}"/>
    <cellStyle name="Euro 19 5 2 2 2" xfId="26413" xr:uid="{00000000-0005-0000-0000-000028090000}"/>
    <cellStyle name="Euro 19 5 2 3" xfId="641" xr:uid="{00000000-0005-0000-0000-000029090000}"/>
    <cellStyle name="Euro 19 5 2 3 2" xfId="26414" xr:uid="{00000000-0005-0000-0000-00002A090000}"/>
    <cellStyle name="Euro 19 5 2 4" xfId="642" xr:uid="{00000000-0005-0000-0000-00002B090000}"/>
    <cellStyle name="Euro 19 5 2 4 2" xfId="26415" xr:uid="{00000000-0005-0000-0000-00002C090000}"/>
    <cellStyle name="Euro 19 5 2 5" xfId="18716" xr:uid="{00000000-0005-0000-0000-00002D090000}"/>
    <cellStyle name="Euro 19 5 2 5 2" xfId="37688" xr:uid="{00000000-0005-0000-0000-00002E090000}"/>
    <cellStyle name="Euro 19 5 2 6" xfId="21585" xr:uid="{00000000-0005-0000-0000-00002F090000}"/>
    <cellStyle name="Euro 19 5 2 6 2" xfId="39460" xr:uid="{00000000-0005-0000-0000-000030090000}"/>
    <cellStyle name="Euro 19 5 2 7" xfId="24473" xr:uid="{00000000-0005-0000-0000-000031090000}"/>
    <cellStyle name="Euro 19 5 2 7 2" xfId="41250" xr:uid="{00000000-0005-0000-0000-000032090000}"/>
    <cellStyle name="Euro 19 5 2 8" xfId="26412" xr:uid="{00000000-0005-0000-0000-000033090000}"/>
    <cellStyle name="Euro 19 5 3" xfId="643" xr:uid="{00000000-0005-0000-0000-000034090000}"/>
    <cellStyle name="Euro 19 5 3 2" xfId="26416" xr:uid="{00000000-0005-0000-0000-000035090000}"/>
    <cellStyle name="Euro 19 5 4" xfId="644" xr:uid="{00000000-0005-0000-0000-000036090000}"/>
    <cellStyle name="Euro 19 5 4 2" xfId="26417" xr:uid="{00000000-0005-0000-0000-000037090000}"/>
    <cellStyle name="Euro 19 5 5" xfId="645" xr:uid="{00000000-0005-0000-0000-000038090000}"/>
    <cellStyle name="Euro 19 5 5 2" xfId="26418" xr:uid="{00000000-0005-0000-0000-000039090000}"/>
    <cellStyle name="Euro 19 5 6" xfId="16834" xr:uid="{00000000-0005-0000-0000-00003A090000}"/>
    <cellStyle name="Euro 19 5 6 2" xfId="36794" xr:uid="{00000000-0005-0000-0000-00003B090000}"/>
    <cellStyle name="Euro 19 5 7" xfId="19703" xr:uid="{00000000-0005-0000-0000-00003C090000}"/>
    <cellStyle name="Euro 19 5 7 2" xfId="38566" xr:uid="{00000000-0005-0000-0000-00003D090000}"/>
    <cellStyle name="Euro 19 5 8" xfId="22590" xr:uid="{00000000-0005-0000-0000-00003E090000}"/>
    <cellStyle name="Euro 19 5 8 2" xfId="40355" xr:uid="{00000000-0005-0000-0000-00003F090000}"/>
    <cellStyle name="Euro 19 5 9" xfId="26411" xr:uid="{00000000-0005-0000-0000-000040090000}"/>
    <cellStyle name="Euro 19 6" xfId="646" xr:uid="{00000000-0005-0000-0000-000041090000}"/>
    <cellStyle name="Euro 19 6 2" xfId="647" xr:uid="{00000000-0005-0000-0000-000042090000}"/>
    <cellStyle name="Euro 19 6 2 2" xfId="648" xr:uid="{00000000-0005-0000-0000-000043090000}"/>
    <cellStyle name="Euro 19 6 2 2 2" xfId="26421" xr:uid="{00000000-0005-0000-0000-000044090000}"/>
    <cellStyle name="Euro 19 6 2 3" xfId="649" xr:uid="{00000000-0005-0000-0000-000045090000}"/>
    <cellStyle name="Euro 19 6 2 3 2" xfId="26422" xr:uid="{00000000-0005-0000-0000-000046090000}"/>
    <cellStyle name="Euro 19 6 2 4" xfId="650" xr:uid="{00000000-0005-0000-0000-000047090000}"/>
    <cellStyle name="Euro 19 6 2 4 2" xfId="26423" xr:uid="{00000000-0005-0000-0000-000048090000}"/>
    <cellStyle name="Euro 19 6 2 5" xfId="18717" xr:uid="{00000000-0005-0000-0000-000049090000}"/>
    <cellStyle name="Euro 19 6 2 5 2" xfId="37689" xr:uid="{00000000-0005-0000-0000-00004A090000}"/>
    <cellStyle name="Euro 19 6 2 6" xfId="21586" xr:uid="{00000000-0005-0000-0000-00004B090000}"/>
    <cellStyle name="Euro 19 6 2 6 2" xfId="39461" xr:uid="{00000000-0005-0000-0000-00004C090000}"/>
    <cellStyle name="Euro 19 6 2 7" xfId="24474" xr:uid="{00000000-0005-0000-0000-00004D090000}"/>
    <cellStyle name="Euro 19 6 2 7 2" xfId="41251" xr:uid="{00000000-0005-0000-0000-00004E090000}"/>
    <cellStyle name="Euro 19 6 2 8" xfId="26420" xr:uid="{00000000-0005-0000-0000-00004F090000}"/>
    <cellStyle name="Euro 19 6 3" xfId="651" xr:uid="{00000000-0005-0000-0000-000050090000}"/>
    <cellStyle name="Euro 19 6 3 2" xfId="26424" xr:uid="{00000000-0005-0000-0000-000051090000}"/>
    <cellStyle name="Euro 19 6 4" xfId="652" xr:uid="{00000000-0005-0000-0000-000052090000}"/>
    <cellStyle name="Euro 19 6 4 2" xfId="26425" xr:uid="{00000000-0005-0000-0000-000053090000}"/>
    <cellStyle name="Euro 19 6 5" xfId="16835" xr:uid="{00000000-0005-0000-0000-000054090000}"/>
    <cellStyle name="Euro 19 6 5 2" xfId="36795" xr:uid="{00000000-0005-0000-0000-000055090000}"/>
    <cellStyle name="Euro 19 6 6" xfId="19704" xr:uid="{00000000-0005-0000-0000-000056090000}"/>
    <cellStyle name="Euro 19 6 6 2" xfId="38567" xr:uid="{00000000-0005-0000-0000-000057090000}"/>
    <cellStyle name="Euro 19 6 7" xfId="22591" xr:uid="{00000000-0005-0000-0000-000058090000}"/>
    <cellStyle name="Euro 19 6 7 2" xfId="40356" xr:uid="{00000000-0005-0000-0000-000059090000}"/>
    <cellStyle name="Euro 19 6 8" xfId="26419" xr:uid="{00000000-0005-0000-0000-00005A090000}"/>
    <cellStyle name="Euro 19 7" xfId="653" xr:uid="{00000000-0005-0000-0000-00005B090000}"/>
    <cellStyle name="Euro 19 7 2" xfId="654" xr:uid="{00000000-0005-0000-0000-00005C090000}"/>
    <cellStyle name="Euro 19 7 2 2" xfId="18718" xr:uid="{00000000-0005-0000-0000-00005D090000}"/>
    <cellStyle name="Euro 19 7 2 2 2" xfId="37690" xr:uid="{00000000-0005-0000-0000-00005E090000}"/>
    <cellStyle name="Euro 19 7 2 3" xfId="21587" xr:uid="{00000000-0005-0000-0000-00005F090000}"/>
    <cellStyle name="Euro 19 7 2 3 2" xfId="39462" xr:uid="{00000000-0005-0000-0000-000060090000}"/>
    <cellStyle name="Euro 19 7 2 4" xfId="24475" xr:uid="{00000000-0005-0000-0000-000061090000}"/>
    <cellStyle name="Euro 19 7 2 4 2" xfId="41252" xr:uid="{00000000-0005-0000-0000-000062090000}"/>
    <cellStyle name="Euro 19 7 2 5" xfId="26427" xr:uid="{00000000-0005-0000-0000-000063090000}"/>
    <cellStyle name="Euro 19 7 3" xfId="16836" xr:uid="{00000000-0005-0000-0000-000064090000}"/>
    <cellStyle name="Euro 19 7 3 2" xfId="36796" xr:uid="{00000000-0005-0000-0000-000065090000}"/>
    <cellStyle name="Euro 19 7 4" xfId="19705" xr:uid="{00000000-0005-0000-0000-000066090000}"/>
    <cellStyle name="Euro 19 7 4 2" xfId="38568" xr:uid="{00000000-0005-0000-0000-000067090000}"/>
    <cellStyle name="Euro 19 7 5" xfId="22592" xr:uid="{00000000-0005-0000-0000-000068090000}"/>
    <cellStyle name="Euro 19 7 5 2" xfId="40357" xr:uid="{00000000-0005-0000-0000-000069090000}"/>
    <cellStyle name="Euro 19 7 6" xfId="26426" xr:uid="{00000000-0005-0000-0000-00006A090000}"/>
    <cellStyle name="Euro 19 8" xfId="655" xr:uid="{00000000-0005-0000-0000-00006B090000}"/>
    <cellStyle name="Euro 19 8 2" xfId="18711" xr:uid="{00000000-0005-0000-0000-00006C090000}"/>
    <cellStyle name="Euro 19 8 2 2" xfId="37683" xr:uid="{00000000-0005-0000-0000-00006D090000}"/>
    <cellStyle name="Euro 19 8 3" xfId="21580" xr:uid="{00000000-0005-0000-0000-00006E090000}"/>
    <cellStyle name="Euro 19 8 3 2" xfId="39455" xr:uid="{00000000-0005-0000-0000-00006F090000}"/>
    <cellStyle name="Euro 19 8 4" xfId="24468" xr:uid="{00000000-0005-0000-0000-000070090000}"/>
    <cellStyle name="Euro 19 8 4 2" xfId="41245" xr:uid="{00000000-0005-0000-0000-000071090000}"/>
    <cellStyle name="Euro 19 8 5" xfId="26428" xr:uid="{00000000-0005-0000-0000-000072090000}"/>
    <cellStyle name="Euro 19 9" xfId="656" xr:uid="{00000000-0005-0000-0000-000073090000}"/>
    <cellStyle name="Euro 19 9 2" xfId="26429" xr:uid="{00000000-0005-0000-0000-000074090000}"/>
    <cellStyle name="Euro 2" xfId="657" xr:uid="{00000000-0005-0000-0000-000075090000}"/>
    <cellStyle name="Euro 2 10" xfId="658" xr:uid="{00000000-0005-0000-0000-000076090000}"/>
    <cellStyle name="Euro 2 10 2" xfId="26431" xr:uid="{00000000-0005-0000-0000-000077090000}"/>
    <cellStyle name="Euro 2 11" xfId="659" xr:uid="{00000000-0005-0000-0000-000078090000}"/>
    <cellStyle name="Euro 2 11 2" xfId="26432" xr:uid="{00000000-0005-0000-0000-000079090000}"/>
    <cellStyle name="Euro 2 12" xfId="660" xr:uid="{00000000-0005-0000-0000-00007A090000}"/>
    <cellStyle name="Euro 2 12 2" xfId="26433" xr:uid="{00000000-0005-0000-0000-00007B090000}"/>
    <cellStyle name="Euro 2 13" xfId="661" xr:uid="{00000000-0005-0000-0000-00007C090000}"/>
    <cellStyle name="Euro 2 13 2" xfId="26434" xr:uid="{00000000-0005-0000-0000-00007D090000}"/>
    <cellStyle name="Euro 2 14" xfId="662" xr:uid="{00000000-0005-0000-0000-00007E090000}"/>
    <cellStyle name="Euro 2 14 2" xfId="26435" xr:uid="{00000000-0005-0000-0000-00007F090000}"/>
    <cellStyle name="Euro 2 15" xfId="16837" xr:uid="{00000000-0005-0000-0000-000080090000}"/>
    <cellStyle name="Euro 2 15 2" xfId="36797" xr:uid="{00000000-0005-0000-0000-000081090000}"/>
    <cellStyle name="Euro 2 16" xfId="19706" xr:uid="{00000000-0005-0000-0000-000082090000}"/>
    <cellStyle name="Euro 2 16 2" xfId="38569" xr:uid="{00000000-0005-0000-0000-000083090000}"/>
    <cellStyle name="Euro 2 17" xfId="22593" xr:uid="{00000000-0005-0000-0000-000084090000}"/>
    <cellStyle name="Euro 2 17 2" xfId="40358" xr:uid="{00000000-0005-0000-0000-000085090000}"/>
    <cellStyle name="Euro 2 18" xfId="25414" xr:uid="{00000000-0005-0000-0000-000086090000}"/>
    <cellStyle name="Euro 2 18 2" xfId="42074" xr:uid="{00000000-0005-0000-0000-000087090000}"/>
    <cellStyle name="Euro 2 19" xfId="26430" xr:uid="{00000000-0005-0000-0000-000088090000}"/>
    <cellStyle name="Euro 2 2" xfId="663" xr:uid="{00000000-0005-0000-0000-000089090000}"/>
    <cellStyle name="Euro 2 2 2" xfId="664" xr:uid="{00000000-0005-0000-0000-00008A090000}"/>
    <cellStyle name="Euro 2 2 2 2" xfId="18720" xr:uid="{00000000-0005-0000-0000-00008B090000}"/>
    <cellStyle name="Euro 2 2 2 2 2" xfId="37692" xr:uid="{00000000-0005-0000-0000-00008C090000}"/>
    <cellStyle name="Euro 2 2 2 3" xfId="21589" xr:uid="{00000000-0005-0000-0000-00008D090000}"/>
    <cellStyle name="Euro 2 2 2 3 2" xfId="39464" xr:uid="{00000000-0005-0000-0000-00008E090000}"/>
    <cellStyle name="Euro 2 2 2 4" xfId="24477" xr:uid="{00000000-0005-0000-0000-00008F090000}"/>
    <cellStyle name="Euro 2 2 2 4 2" xfId="41254" xr:uid="{00000000-0005-0000-0000-000090090000}"/>
    <cellStyle name="Euro 2 2 2 5" xfId="26437" xr:uid="{00000000-0005-0000-0000-000091090000}"/>
    <cellStyle name="Euro 2 2 3" xfId="665" xr:uid="{00000000-0005-0000-0000-000092090000}"/>
    <cellStyle name="Euro 2 2 3 2" xfId="26438" xr:uid="{00000000-0005-0000-0000-000093090000}"/>
    <cellStyle name="Euro 2 2 4" xfId="666" xr:uid="{00000000-0005-0000-0000-000094090000}"/>
    <cellStyle name="Euro 2 2 4 2" xfId="26439" xr:uid="{00000000-0005-0000-0000-000095090000}"/>
    <cellStyle name="Euro 2 2 5" xfId="667" xr:uid="{00000000-0005-0000-0000-000096090000}"/>
    <cellStyle name="Euro 2 2 5 2" xfId="26440" xr:uid="{00000000-0005-0000-0000-000097090000}"/>
    <cellStyle name="Euro 2 2 6" xfId="16838" xr:uid="{00000000-0005-0000-0000-000098090000}"/>
    <cellStyle name="Euro 2 2 6 2" xfId="36798" xr:uid="{00000000-0005-0000-0000-000099090000}"/>
    <cellStyle name="Euro 2 2 7" xfId="19707" xr:uid="{00000000-0005-0000-0000-00009A090000}"/>
    <cellStyle name="Euro 2 2 7 2" xfId="38570" xr:uid="{00000000-0005-0000-0000-00009B090000}"/>
    <cellStyle name="Euro 2 2 8" xfId="22594" xr:uid="{00000000-0005-0000-0000-00009C090000}"/>
    <cellStyle name="Euro 2 2 8 2" xfId="40359" xr:uid="{00000000-0005-0000-0000-00009D090000}"/>
    <cellStyle name="Euro 2 2 9" xfId="26436" xr:uid="{00000000-0005-0000-0000-00009E090000}"/>
    <cellStyle name="Euro 2 3" xfId="668" xr:uid="{00000000-0005-0000-0000-00009F090000}"/>
    <cellStyle name="Euro 2 3 2" xfId="669" xr:uid="{00000000-0005-0000-0000-0000A0090000}"/>
    <cellStyle name="Euro 2 3 2 2" xfId="670" xr:uid="{00000000-0005-0000-0000-0000A1090000}"/>
    <cellStyle name="Euro 2 3 2 2 2" xfId="671" xr:uid="{00000000-0005-0000-0000-0000A2090000}"/>
    <cellStyle name="Euro 2 3 2 2 2 2" xfId="26444" xr:uid="{00000000-0005-0000-0000-0000A3090000}"/>
    <cellStyle name="Euro 2 3 2 2 3" xfId="672" xr:uid="{00000000-0005-0000-0000-0000A4090000}"/>
    <cellStyle name="Euro 2 3 2 2 3 2" xfId="26445" xr:uid="{00000000-0005-0000-0000-0000A5090000}"/>
    <cellStyle name="Euro 2 3 2 2 4" xfId="673" xr:uid="{00000000-0005-0000-0000-0000A6090000}"/>
    <cellStyle name="Euro 2 3 2 2 4 2" xfId="26446" xr:uid="{00000000-0005-0000-0000-0000A7090000}"/>
    <cellStyle name="Euro 2 3 2 2 5" xfId="18722" xr:uid="{00000000-0005-0000-0000-0000A8090000}"/>
    <cellStyle name="Euro 2 3 2 2 5 2" xfId="37694" xr:uid="{00000000-0005-0000-0000-0000A9090000}"/>
    <cellStyle name="Euro 2 3 2 2 6" xfId="21591" xr:uid="{00000000-0005-0000-0000-0000AA090000}"/>
    <cellStyle name="Euro 2 3 2 2 6 2" xfId="39466" xr:uid="{00000000-0005-0000-0000-0000AB090000}"/>
    <cellStyle name="Euro 2 3 2 2 7" xfId="24479" xr:uid="{00000000-0005-0000-0000-0000AC090000}"/>
    <cellStyle name="Euro 2 3 2 2 7 2" xfId="41256" xr:uid="{00000000-0005-0000-0000-0000AD090000}"/>
    <cellStyle name="Euro 2 3 2 2 8" xfId="26443" xr:uid="{00000000-0005-0000-0000-0000AE090000}"/>
    <cellStyle name="Euro 2 3 2 3" xfId="674" xr:uid="{00000000-0005-0000-0000-0000AF090000}"/>
    <cellStyle name="Euro 2 3 2 3 2" xfId="26447" xr:uid="{00000000-0005-0000-0000-0000B0090000}"/>
    <cellStyle name="Euro 2 3 2 4" xfId="675" xr:uid="{00000000-0005-0000-0000-0000B1090000}"/>
    <cellStyle name="Euro 2 3 2 4 2" xfId="26448" xr:uid="{00000000-0005-0000-0000-0000B2090000}"/>
    <cellStyle name="Euro 2 3 2 5" xfId="676" xr:uid="{00000000-0005-0000-0000-0000B3090000}"/>
    <cellStyle name="Euro 2 3 2 5 2" xfId="26449" xr:uid="{00000000-0005-0000-0000-0000B4090000}"/>
    <cellStyle name="Euro 2 3 2 6" xfId="16840" xr:uid="{00000000-0005-0000-0000-0000B5090000}"/>
    <cellStyle name="Euro 2 3 2 6 2" xfId="36800" xr:uid="{00000000-0005-0000-0000-0000B6090000}"/>
    <cellStyle name="Euro 2 3 2 7" xfId="19709" xr:uid="{00000000-0005-0000-0000-0000B7090000}"/>
    <cellStyle name="Euro 2 3 2 7 2" xfId="38572" xr:uid="{00000000-0005-0000-0000-0000B8090000}"/>
    <cellStyle name="Euro 2 3 2 8" xfId="22596" xr:uid="{00000000-0005-0000-0000-0000B9090000}"/>
    <cellStyle name="Euro 2 3 2 8 2" xfId="40361" xr:uid="{00000000-0005-0000-0000-0000BA090000}"/>
    <cellStyle name="Euro 2 3 2 9" xfId="26442" xr:uid="{00000000-0005-0000-0000-0000BB090000}"/>
    <cellStyle name="Euro 2 3 3" xfId="677" xr:uid="{00000000-0005-0000-0000-0000BC090000}"/>
    <cellStyle name="Euro 2 3 3 2" xfId="678" xr:uid="{00000000-0005-0000-0000-0000BD090000}"/>
    <cellStyle name="Euro 2 3 3 2 2" xfId="26451" xr:uid="{00000000-0005-0000-0000-0000BE090000}"/>
    <cellStyle name="Euro 2 3 3 3" xfId="679" xr:uid="{00000000-0005-0000-0000-0000BF090000}"/>
    <cellStyle name="Euro 2 3 3 3 2" xfId="26452" xr:uid="{00000000-0005-0000-0000-0000C0090000}"/>
    <cellStyle name="Euro 2 3 3 4" xfId="680" xr:uid="{00000000-0005-0000-0000-0000C1090000}"/>
    <cellStyle name="Euro 2 3 3 4 2" xfId="26453" xr:uid="{00000000-0005-0000-0000-0000C2090000}"/>
    <cellStyle name="Euro 2 3 3 5" xfId="18721" xr:uid="{00000000-0005-0000-0000-0000C3090000}"/>
    <cellStyle name="Euro 2 3 3 5 2" xfId="37693" xr:uid="{00000000-0005-0000-0000-0000C4090000}"/>
    <cellStyle name="Euro 2 3 3 6" xfId="21590" xr:uid="{00000000-0005-0000-0000-0000C5090000}"/>
    <cellStyle name="Euro 2 3 3 6 2" xfId="39465" xr:uid="{00000000-0005-0000-0000-0000C6090000}"/>
    <cellStyle name="Euro 2 3 3 7" xfId="24478" xr:uid="{00000000-0005-0000-0000-0000C7090000}"/>
    <cellStyle name="Euro 2 3 3 7 2" xfId="41255" xr:uid="{00000000-0005-0000-0000-0000C8090000}"/>
    <cellStyle name="Euro 2 3 3 8" xfId="26450" xr:uid="{00000000-0005-0000-0000-0000C9090000}"/>
    <cellStyle name="Euro 2 3 4" xfId="681" xr:uid="{00000000-0005-0000-0000-0000CA090000}"/>
    <cellStyle name="Euro 2 3 4 2" xfId="26454" xr:uid="{00000000-0005-0000-0000-0000CB090000}"/>
    <cellStyle name="Euro 2 3 5" xfId="682" xr:uid="{00000000-0005-0000-0000-0000CC090000}"/>
    <cellStyle name="Euro 2 3 5 2" xfId="26455" xr:uid="{00000000-0005-0000-0000-0000CD090000}"/>
    <cellStyle name="Euro 2 3 6" xfId="16839" xr:uid="{00000000-0005-0000-0000-0000CE090000}"/>
    <cellStyle name="Euro 2 3 6 2" xfId="36799" xr:uid="{00000000-0005-0000-0000-0000CF090000}"/>
    <cellStyle name="Euro 2 3 7" xfId="19708" xr:uid="{00000000-0005-0000-0000-0000D0090000}"/>
    <cellStyle name="Euro 2 3 7 2" xfId="38571" xr:uid="{00000000-0005-0000-0000-0000D1090000}"/>
    <cellStyle name="Euro 2 3 8" xfId="22595" xr:uid="{00000000-0005-0000-0000-0000D2090000}"/>
    <cellStyle name="Euro 2 3 8 2" xfId="40360" xr:uid="{00000000-0005-0000-0000-0000D3090000}"/>
    <cellStyle name="Euro 2 3 9" xfId="26441" xr:uid="{00000000-0005-0000-0000-0000D4090000}"/>
    <cellStyle name="Euro 2 4" xfId="683" xr:uid="{00000000-0005-0000-0000-0000D5090000}"/>
    <cellStyle name="Euro 2 4 2" xfId="684" xr:uid="{00000000-0005-0000-0000-0000D6090000}"/>
    <cellStyle name="Euro 2 4 2 2" xfId="18723" xr:uid="{00000000-0005-0000-0000-0000D7090000}"/>
    <cellStyle name="Euro 2 4 2 2 2" xfId="37695" xr:uid="{00000000-0005-0000-0000-0000D8090000}"/>
    <cellStyle name="Euro 2 4 2 3" xfId="21592" xr:uid="{00000000-0005-0000-0000-0000D9090000}"/>
    <cellStyle name="Euro 2 4 2 3 2" xfId="39467" xr:uid="{00000000-0005-0000-0000-0000DA090000}"/>
    <cellStyle name="Euro 2 4 2 4" xfId="24480" xr:uid="{00000000-0005-0000-0000-0000DB090000}"/>
    <cellStyle name="Euro 2 4 2 4 2" xfId="41257" xr:uid="{00000000-0005-0000-0000-0000DC090000}"/>
    <cellStyle name="Euro 2 4 2 5" xfId="26457" xr:uid="{00000000-0005-0000-0000-0000DD090000}"/>
    <cellStyle name="Euro 2 4 3" xfId="685" xr:uid="{00000000-0005-0000-0000-0000DE090000}"/>
    <cellStyle name="Euro 2 4 3 2" xfId="26458" xr:uid="{00000000-0005-0000-0000-0000DF090000}"/>
    <cellStyle name="Euro 2 4 4" xfId="686" xr:uid="{00000000-0005-0000-0000-0000E0090000}"/>
    <cellStyle name="Euro 2 4 4 2" xfId="26459" xr:uid="{00000000-0005-0000-0000-0000E1090000}"/>
    <cellStyle name="Euro 2 4 5" xfId="687" xr:uid="{00000000-0005-0000-0000-0000E2090000}"/>
    <cellStyle name="Euro 2 4 5 2" xfId="26460" xr:uid="{00000000-0005-0000-0000-0000E3090000}"/>
    <cellStyle name="Euro 2 4 6" xfId="16841" xr:uid="{00000000-0005-0000-0000-0000E4090000}"/>
    <cellStyle name="Euro 2 4 6 2" xfId="36801" xr:uid="{00000000-0005-0000-0000-0000E5090000}"/>
    <cellStyle name="Euro 2 4 7" xfId="19710" xr:uid="{00000000-0005-0000-0000-0000E6090000}"/>
    <cellStyle name="Euro 2 4 7 2" xfId="38573" xr:uid="{00000000-0005-0000-0000-0000E7090000}"/>
    <cellStyle name="Euro 2 4 8" xfId="22597" xr:uid="{00000000-0005-0000-0000-0000E8090000}"/>
    <cellStyle name="Euro 2 4 8 2" xfId="40362" xr:uid="{00000000-0005-0000-0000-0000E9090000}"/>
    <cellStyle name="Euro 2 4 9" xfId="26456" xr:uid="{00000000-0005-0000-0000-0000EA090000}"/>
    <cellStyle name="Euro 2 5" xfId="688" xr:uid="{00000000-0005-0000-0000-0000EB090000}"/>
    <cellStyle name="Euro 2 5 2" xfId="689" xr:uid="{00000000-0005-0000-0000-0000EC090000}"/>
    <cellStyle name="Euro 2 5 2 2" xfId="690" xr:uid="{00000000-0005-0000-0000-0000ED090000}"/>
    <cellStyle name="Euro 2 5 2 2 2" xfId="26463" xr:uid="{00000000-0005-0000-0000-0000EE090000}"/>
    <cellStyle name="Euro 2 5 2 3" xfId="691" xr:uid="{00000000-0005-0000-0000-0000EF090000}"/>
    <cellStyle name="Euro 2 5 2 3 2" xfId="26464" xr:uid="{00000000-0005-0000-0000-0000F0090000}"/>
    <cellStyle name="Euro 2 5 2 4" xfId="692" xr:uid="{00000000-0005-0000-0000-0000F1090000}"/>
    <cellStyle name="Euro 2 5 2 4 2" xfId="26465" xr:uid="{00000000-0005-0000-0000-0000F2090000}"/>
    <cellStyle name="Euro 2 5 2 5" xfId="18724" xr:uid="{00000000-0005-0000-0000-0000F3090000}"/>
    <cellStyle name="Euro 2 5 2 5 2" xfId="37696" xr:uid="{00000000-0005-0000-0000-0000F4090000}"/>
    <cellStyle name="Euro 2 5 2 6" xfId="21593" xr:uid="{00000000-0005-0000-0000-0000F5090000}"/>
    <cellStyle name="Euro 2 5 2 6 2" xfId="39468" xr:uid="{00000000-0005-0000-0000-0000F6090000}"/>
    <cellStyle name="Euro 2 5 2 7" xfId="24481" xr:uid="{00000000-0005-0000-0000-0000F7090000}"/>
    <cellStyle name="Euro 2 5 2 7 2" xfId="41258" xr:uid="{00000000-0005-0000-0000-0000F8090000}"/>
    <cellStyle name="Euro 2 5 2 8" xfId="26462" xr:uid="{00000000-0005-0000-0000-0000F9090000}"/>
    <cellStyle name="Euro 2 5 3" xfId="693" xr:uid="{00000000-0005-0000-0000-0000FA090000}"/>
    <cellStyle name="Euro 2 5 3 2" xfId="26466" xr:uid="{00000000-0005-0000-0000-0000FB090000}"/>
    <cellStyle name="Euro 2 5 4" xfId="694" xr:uid="{00000000-0005-0000-0000-0000FC090000}"/>
    <cellStyle name="Euro 2 5 4 2" xfId="26467" xr:uid="{00000000-0005-0000-0000-0000FD090000}"/>
    <cellStyle name="Euro 2 5 5" xfId="695" xr:uid="{00000000-0005-0000-0000-0000FE090000}"/>
    <cellStyle name="Euro 2 5 5 2" xfId="26468" xr:uid="{00000000-0005-0000-0000-0000FF090000}"/>
    <cellStyle name="Euro 2 5 6" xfId="16842" xr:uid="{00000000-0005-0000-0000-0000000A0000}"/>
    <cellStyle name="Euro 2 5 6 2" xfId="36802" xr:uid="{00000000-0005-0000-0000-0000010A0000}"/>
    <cellStyle name="Euro 2 5 7" xfId="19711" xr:uid="{00000000-0005-0000-0000-0000020A0000}"/>
    <cellStyle name="Euro 2 5 7 2" xfId="38574" xr:uid="{00000000-0005-0000-0000-0000030A0000}"/>
    <cellStyle name="Euro 2 5 8" xfId="22598" xr:uid="{00000000-0005-0000-0000-0000040A0000}"/>
    <cellStyle name="Euro 2 5 8 2" xfId="40363" xr:uid="{00000000-0005-0000-0000-0000050A0000}"/>
    <cellStyle name="Euro 2 5 9" xfId="26461" xr:uid="{00000000-0005-0000-0000-0000060A0000}"/>
    <cellStyle name="Euro 2 6" xfId="696" xr:uid="{00000000-0005-0000-0000-0000070A0000}"/>
    <cellStyle name="Euro 2 6 2" xfId="697" xr:uid="{00000000-0005-0000-0000-0000080A0000}"/>
    <cellStyle name="Euro 2 6 2 2" xfId="698" xr:uid="{00000000-0005-0000-0000-0000090A0000}"/>
    <cellStyle name="Euro 2 6 2 2 2" xfId="26471" xr:uid="{00000000-0005-0000-0000-00000A0A0000}"/>
    <cellStyle name="Euro 2 6 2 3" xfId="699" xr:uid="{00000000-0005-0000-0000-00000B0A0000}"/>
    <cellStyle name="Euro 2 6 2 3 2" xfId="26472" xr:uid="{00000000-0005-0000-0000-00000C0A0000}"/>
    <cellStyle name="Euro 2 6 2 4" xfId="700" xr:uid="{00000000-0005-0000-0000-00000D0A0000}"/>
    <cellStyle name="Euro 2 6 2 4 2" xfId="26473" xr:uid="{00000000-0005-0000-0000-00000E0A0000}"/>
    <cellStyle name="Euro 2 6 2 5" xfId="18725" xr:uid="{00000000-0005-0000-0000-00000F0A0000}"/>
    <cellStyle name="Euro 2 6 2 5 2" xfId="37697" xr:uid="{00000000-0005-0000-0000-0000100A0000}"/>
    <cellStyle name="Euro 2 6 2 6" xfId="21594" xr:uid="{00000000-0005-0000-0000-0000110A0000}"/>
    <cellStyle name="Euro 2 6 2 6 2" xfId="39469" xr:uid="{00000000-0005-0000-0000-0000120A0000}"/>
    <cellStyle name="Euro 2 6 2 7" xfId="24482" xr:uid="{00000000-0005-0000-0000-0000130A0000}"/>
    <cellStyle name="Euro 2 6 2 7 2" xfId="41259" xr:uid="{00000000-0005-0000-0000-0000140A0000}"/>
    <cellStyle name="Euro 2 6 2 8" xfId="26470" xr:uid="{00000000-0005-0000-0000-0000150A0000}"/>
    <cellStyle name="Euro 2 6 3" xfId="701" xr:uid="{00000000-0005-0000-0000-0000160A0000}"/>
    <cellStyle name="Euro 2 6 3 2" xfId="26474" xr:uid="{00000000-0005-0000-0000-0000170A0000}"/>
    <cellStyle name="Euro 2 6 4" xfId="702" xr:uid="{00000000-0005-0000-0000-0000180A0000}"/>
    <cellStyle name="Euro 2 6 4 2" xfId="26475" xr:uid="{00000000-0005-0000-0000-0000190A0000}"/>
    <cellStyle name="Euro 2 6 5" xfId="16843" xr:uid="{00000000-0005-0000-0000-00001A0A0000}"/>
    <cellStyle name="Euro 2 6 5 2" xfId="36803" xr:uid="{00000000-0005-0000-0000-00001B0A0000}"/>
    <cellStyle name="Euro 2 6 6" xfId="19712" xr:uid="{00000000-0005-0000-0000-00001C0A0000}"/>
    <cellStyle name="Euro 2 6 6 2" xfId="38575" xr:uid="{00000000-0005-0000-0000-00001D0A0000}"/>
    <cellStyle name="Euro 2 6 7" xfId="22599" xr:uid="{00000000-0005-0000-0000-00001E0A0000}"/>
    <cellStyle name="Euro 2 6 7 2" xfId="40364" xr:uid="{00000000-0005-0000-0000-00001F0A0000}"/>
    <cellStyle name="Euro 2 6 8" xfId="26469" xr:uid="{00000000-0005-0000-0000-0000200A0000}"/>
    <cellStyle name="Euro 2 7" xfId="703" xr:uid="{00000000-0005-0000-0000-0000210A0000}"/>
    <cellStyle name="Euro 2 7 2" xfId="704" xr:uid="{00000000-0005-0000-0000-0000220A0000}"/>
    <cellStyle name="Euro 2 7 2 2" xfId="18726" xr:uid="{00000000-0005-0000-0000-0000230A0000}"/>
    <cellStyle name="Euro 2 7 2 2 2" xfId="37698" xr:uid="{00000000-0005-0000-0000-0000240A0000}"/>
    <cellStyle name="Euro 2 7 2 3" xfId="21595" xr:uid="{00000000-0005-0000-0000-0000250A0000}"/>
    <cellStyle name="Euro 2 7 2 3 2" xfId="39470" xr:uid="{00000000-0005-0000-0000-0000260A0000}"/>
    <cellStyle name="Euro 2 7 2 4" xfId="24483" xr:uid="{00000000-0005-0000-0000-0000270A0000}"/>
    <cellStyle name="Euro 2 7 2 4 2" xfId="41260" xr:uid="{00000000-0005-0000-0000-0000280A0000}"/>
    <cellStyle name="Euro 2 7 2 5" xfId="26477" xr:uid="{00000000-0005-0000-0000-0000290A0000}"/>
    <cellStyle name="Euro 2 7 3" xfId="16844" xr:uid="{00000000-0005-0000-0000-00002A0A0000}"/>
    <cellStyle name="Euro 2 7 3 2" xfId="36804" xr:uid="{00000000-0005-0000-0000-00002B0A0000}"/>
    <cellStyle name="Euro 2 7 4" xfId="19713" xr:uid="{00000000-0005-0000-0000-00002C0A0000}"/>
    <cellStyle name="Euro 2 7 4 2" xfId="38576" xr:uid="{00000000-0005-0000-0000-00002D0A0000}"/>
    <cellStyle name="Euro 2 7 5" xfId="22600" xr:uid="{00000000-0005-0000-0000-00002E0A0000}"/>
    <cellStyle name="Euro 2 7 5 2" xfId="40365" xr:uid="{00000000-0005-0000-0000-00002F0A0000}"/>
    <cellStyle name="Euro 2 7 6" xfId="26476" xr:uid="{00000000-0005-0000-0000-0000300A0000}"/>
    <cellStyle name="Euro 2 8" xfId="705" xr:uid="{00000000-0005-0000-0000-0000310A0000}"/>
    <cellStyle name="Euro 2 8 2" xfId="18719" xr:uid="{00000000-0005-0000-0000-0000320A0000}"/>
    <cellStyle name="Euro 2 8 2 2" xfId="37691" xr:uid="{00000000-0005-0000-0000-0000330A0000}"/>
    <cellStyle name="Euro 2 8 3" xfId="21588" xr:uid="{00000000-0005-0000-0000-0000340A0000}"/>
    <cellStyle name="Euro 2 8 3 2" xfId="39463" xr:uid="{00000000-0005-0000-0000-0000350A0000}"/>
    <cellStyle name="Euro 2 8 4" xfId="24476" xr:uid="{00000000-0005-0000-0000-0000360A0000}"/>
    <cellStyle name="Euro 2 8 4 2" xfId="41253" xr:uid="{00000000-0005-0000-0000-0000370A0000}"/>
    <cellStyle name="Euro 2 8 5" xfId="26478" xr:uid="{00000000-0005-0000-0000-0000380A0000}"/>
    <cellStyle name="Euro 2 9" xfId="706" xr:uid="{00000000-0005-0000-0000-0000390A0000}"/>
    <cellStyle name="Euro 2 9 2" xfId="26479" xr:uid="{00000000-0005-0000-0000-00003A0A0000}"/>
    <cellStyle name="Euro 20" xfId="707" xr:uid="{00000000-0005-0000-0000-00003B0A0000}"/>
    <cellStyle name="Euro 20 10" xfId="708" xr:uid="{00000000-0005-0000-0000-00003C0A0000}"/>
    <cellStyle name="Euro 20 10 2" xfId="26481" xr:uid="{00000000-0005-0000-0000-00003D0A0000}"/>
    <cellStyle name="Euro 20 11" xfId="709" xr:uid="{00000000-0005-0000-0000-00003E0A0000}"/>
    <cellStyle name="Euro 20 11 2" xfId="26482" xr:uid="{00000000-0005-0000-0000-00003F0A0000}"/>
    <cellStyle name="Euro 20 12" xfId="710" xr:uid="{00000000-0005-0000-0000-0000400A0000}"/>
    <cellStyle name="Euro 20 12 2" xfId="26483" xr:uid="{00000000-0005-0000-0000-0000410A0000}"/>
    <cellStyle name="Euro 20 13" xfId="711" xr:uid="{00000000-0005-0000-0000-0000420A0000}"/>
    <cellStyle name="Euro 20 13 2" xfId="26484" xr:uid="{00000000-0005-0000-0000-0000430A0000}"/>
    <cellStyle name="Euro 20 14" xfId="712" xr:uid="{00000000-0005-0000-0000-0000440A0000}"/>
    <cellStyle name="Euro 20 14 2" xfId="26485" xr:uid="{00000000-0005-0000-0000-0000450A0000}"/>
    <cellStyle name="Euro 20 15" xfId="16845" xr:uid="{00000000-0005-0000-0000-0000460A0000}"/>
    <cellStyle name="Euro 20 15 2" xfId="36805" xr:uid="{00000000-0005-0000-0000-0000470A0000}"/>
    <cellStyle name="Euro 20 16" xfId="19714" xr:uid="{00000000-0005-0000-0000-0000480A0000}"/>
    <cellStyle name="Euro 20 16 2" xfId="38577" xr:uid="{00000000-0005-0000-0000-0000490A0000}"/>
    <cellStyle name="Euro 20 17" xfId="22601" xr:uid="{00000000-0005-0000-0000-00004A0A0000}"/>
    <cellStyle name="Euro 20 17 2" xfId="40366" xr:uid="{00000000-0005-0000-0000-00004B0A0000}"/>
    <cellStyle name="Euro 20 18" xfId="25415" xr:uid="{00000000-0005-0000-0000-00004C0A0000}"/>
    <cellStyle name="Euro 20 18 2" xfId="42075" xr:uid="{00000000-0005-0000-0000-00004D0A0000}"/>
    <cellStyle name="Euro 20 19" xfId="26480" xr:uid="{00000000-0005-0000-0000-00004E0A0000}"/>
    <cellStyle name="Euro 20 2" xfId="713" xr:uid="{00000000-0005-0000-0000-00004F0A0000}"/>
    <cellStyle name="Euro 20 2 2" xfId="714" xr:uid="{00000000-0005-0000-0000-0000500A0000}"/>
    <cellStyle name="Euro 20 2 2 2" xfId="18728" xr:uid="{00000000-0005-0000-0000-0000510A0000}"/>
    <cellStyle name="Euro 20 2 2 2 2" xfId="37700" xr:uid="{00000000-0005-0000-0000-0000520A0000}"/>
    <cellStyle name="Euro 20 2 2 3" xfId="21597" xr:uid="{00000000-0005-0000-0000-0000530A0000}"/>
    <cellStyle name="Euro 20 2 2 3 2" xfId="39472" xr:uid="{00000000-0005-0000-0000-0000540A0000}"/>
    <cellStyle name="Euro 20 2 2 4" xfId="24485" xr:uid="{00000000-0005-0000-0000-0000550A0000}"/>
    <cellStyle name="Euro 20 2 2 4 2" xfId="41262" xr:uid="{00000000-0005-0000-0000-0000560A0000}"/>
    <cellStyle name="Euro 20 2 2 5" xfId="26487" xr:uid="{00000000-0005-0000-0000-0000570A0000}"/>
    <cellStyle name="Euro 20 2 3" xfId="715" xr:uid="{00000000-0005-0000-0000-0000580A0000}"/>
    <cellStyle name="Euro 20 2 3 2" xfId="26488" xr:uid="{00000000-0005-0000-0000-0000590A0000}"/>
    <cellStyle name="Euro 20 2 4" xfId="716" xr:uid="{00000000-0005-0000-0000-00005A0A0000}"/>
    <cellStyle name="Euro 20 2 4 2" xfId="26489" xr:uid="{00000000-0005-0000-0000-00005B0A0000}"/>
    <cellStyle name="Euro 20 2 5" xfId="717" xr:uid="{00000000-0005-0000-0000-00005C0A0000}"/>
    <cellStyle name="Euro 20 2 5 2" xfId="26490" xr:uid="{00000000-0005-0000-0000-00005D0A0000}"/>
    <cellStyle name="Euro 20 2 6" xfId="16846" xr:uid="{00000000-0005-0000-0000-00005E0A0000}"/>
    <cellStyle name="Euro 20 2 6 2" xfId="36806" xr:uid="{00000000-0005-0000-0000-00005F0A0000}"/>
    <cellStyle name="Euro 20 2 7" xfId="19715" xr:uid="{00000000-0005-0000-0000-0000600A0000}"/>
    <cellStyle name="Euro 20 2 7 2" xfId="38578" xr:uid="{00000000-0005-0000-0000-0000610A0000}"/>
    <cellStyle name="Euro 20 2 8" xfId="22602" xr:uid="{00000000-0005-0000-0000-0000620A0000}"/>
    <cellStyle name="Euro 20 2 8 2" xfId="40367" xr:uid="{00000000-0005-0000-0000-0000630A0000}"/>
    <cellStyle name="Euro 20 2 9" xfId="26486" xr:uid="{00000000-0005-0000-0000-0000640A0000}"/>
    <cellStyle name="Euro 20 3" xfId="718" xr:uid="{00000000-0005-0000-0000-0000650A0000}"/>
    <cellStyle name="Euro 20 3 2" xfId="719" xr:uid="{00000000-0005-0000-0000-0000660A0000}"/>
    <cellStyle name="Euro 20 3 2 2" xfId="720" xr:uid="{00000000-0005-0000-0000-0000670A0000}"/>
    <cellStyle name="Euro 20 3 2 2 2" xfId="721" xr:uid="{00000000-0005-0000-0000-0000680A0000}"/>
    <cellStyle name="Euro 20 3 2 2 2 2" xfId="26494" xr:uid="{00000000-0005-0000-0000-0000690A0000}"/>
    <cellStyle name="Euro 20 3 2 2 3" xfId="722" xr:uid="{00000000-0005-0000-0000-00006A0A0000}"/>
    <cellStyle name="Euro 20 3 2 2 3 2" xfId="26495" xr:uid="{00000000-0005-0000-0000-00006B0A0000}"/>
    <cellStyle name="Euro 20 3 2 2 4" xfId="723" xr:uid="{00000000-0005-0000-0000-00006C0A0000}"/>
    <cellStyle name="Euro 20 3 2 2 4 2" xfId="26496" xr:uid="{00000000-0005-0000-0000-00006D0A0000}"/>
    <cellStyle name="Euro 20 3 2 2 5" xfId="18730" xr:uid="{00000000-0005-0000-0000-00006E0A0000}"/>
    <cellStyle name="Euro 20 3 2 2 5 2" xfId="37702" xr:uid="{00000000-0005-0000-0000-00006F0A0000}"/>
    <cellStyle name="Euro 20 3 2 2 6" xfId="21599" xr:uid="{00000000-0005-0000-0000-0000700A0000}"/>
    <cellStyle name="Euro 20 3 2 2 6 2" xfId="39474" xr:uid="{00000000-0005-0000-0000-0000710A0000}"/>
    <cellStyle name="Euro 20 3 2 2 7" xfId="24487" xr:uid="{00000000-0005-0000-0000-0000720A0000}"/>
    <cellStyle name="Euro 20 3 2 2 7 2" xfId="41264" xr:uid="{00000000-0005-0000-0000-0000730A0000}"/>
    <cellStyle name="Euro 20 3 2 2 8" xfId="26493" xr:uid="{00000000-0005-0000-0000-0000740A0000}"/>
    <cellStyle name="Euro 20 3 2 3" xfId="724" xr:uid="{00000000-0005-0000-0000-0000750A0000}"/>
    <cellStyle name="Euro 20 3 2 3 2" xfId="26497" xr:uid="{00000000-0005-0000-0000-0000760A0000}"/>
    <cellStyle name="Euro 20 3 2 4" xfId="725" xr:uid="{00000000-0005-0000-0000-0000770A0000}"/>
    <cellStyle name="Euro 20 3 2 4 2" xfId="26498" xr:uid="{00000000-0005-0000-0000-0000780A0000}"/>
    <cellStyle name="Euro 20 3 2 5" xfId="726" xr:uid="{00000000-0005-0000-0000-0000790A0000}"/>
    <cellStyle name="Euro 20 3 2 5 2" xfId="26499" xr:uid="{00000000-0005-0000-0000-00007A0A0000}"/>
    <cellStyle name="Euro 20 3 2 6" xfId="16848" xr:uid="{00000000-0005-0000-0000-00007B0A0000}"/>
    <cellStyle name="Euro 20 3 2 6 2" xfId="36808" xr:uid="{00000000-0005-0000-0000-00007C0A0000}"/>
    <cellStyle name="Euro 20 3 2 7" xfId="19717" xr:uid="{00000000-0005-0000-0000-00007D0A0000}"/>
    <cellStyle name="Euro 20 3 2 7 2" xfId="38580" xr:uid="{00000000-0005-0000-0000-00007E0A0000}"/>
    <cellStyle name="Euro 20 3 2 8" xfId="22604" xr:uid="{00000000-0005-0000-0000-00007F0A0000}"/>
    <cellStyle name="Euro 20 3 2 8 2" xfId="40369" xr:uid="{00000000-0005-0000-0000-0000800A0000}"/>
    <cellStyle name="Euro 20 3 2 9" xfId="26492" xr:uid="{00000000-0005-0000-0000-0000810A0000}"/>
    <cellStyle name="Euro 20 3 3" xfId="727" xr:uid="{00000000-0005-0000-0000-0000820A0000}"/>
    <cellStyle name="Euro 20 3 3 2" xfId="728" xr:uid="{00000000-0005-0000-0000-0000830A0000}"/>
    <cellStyle name="Euro 20 3 3 2 2" xfId="26501" xr:uid="{00000000-0005-0000-0000-0000840A0000}"/>
    <cellStyle name="Euro 20 3 3 3" xfId="729" xr:uid="{00000000-0005-0000-0000-0000850A0000}"/>
    <cellStyle name="Euro 20 3 3 3 2" xfId="26502" xr:uid="{00000000-0005-0000-0000-0000860A0000}"/>
    <cellStyle name="Euro 20 3 3 4" xfId="730" xr:uid="{00000000-0005-0000-0000-0000870A0000}"/>
    <cellStyle name="Euro 20 3 3 4 2" xfId="26503" xr:uid="{00000000-0005-0000-0000-0000880A0000}"/>
    <cellStyle name="Euro 20 3 3 5" xfId="18729" xr:uid="{00000000-0005-0000-0000-0000890A0000}"/>
    <cellStyle name="Euro 20 3 3 5 2" xfId="37701" xr:uid="{00000000-0005-0000-0000-00008A0A0000}"/>
    <cellStyle name="Euro 20 3 3 6" xfId="21598" xr:uid="{00000000-0005-0000-0000-00008B0A0000}"/>
    <cellStyle name="Euro 20 3 3 6 2" xfId="39473" xr:uid="{00000000-0005-0000-0000-00008C0A0000}"/>
    <cellStyle name="Euro 20 3 3 7" xfId="24486" xr:uid="{00000000-0005-0000-0000-00008D0A0000}"/>
    <cellStyle name="Euro 20 3 3 7 2" xfId="41263" xr:uid="{00000000-0005-0000-0000-00008E0A0000}"/>
    <cellStyle name="Euro 20 3 3 8" xfId="26500" xr:uid="{00000000-0005-0000-0000-00008F0A0000}"/>
    <cellStyle name="Euro 20 3 4" xfId="731" xr:uid="{00000000-0005-0000-0000-0000900A0000}"/>
    <cellStyle name="Euro 20 3 4 2" xfId="26504" xr:uid="{00000000-0005-0000-0000-0000910A0000}"/>
    <cellStyle name="Euro 20 3 5" xfId="732" xr:uid="{00000000-0005-0000-0000-0000920A0000}"/>
    <cellStyle name="Euro 20 3 5 2" xfId="26505" xr:uid="{00000000-0005-0000-0000-0000930A0000}"/>
    <cellStyle name="Euro 20 3 6" xfId="16847" xr:uid="{00000000-0005-0000-0000-0000940A0000}"/>
    <cellStyle name="Euro 20 3 6 2" xfId="36807" xr:uid="{00000000-0005-0000-0000-0000950A0000}"/>
    <cellStyle name="Euro 20 3 7" xfId="19716" xr:uid="{00000000-0005-0000-0000-0000960A0000}"/>
    <cellStyle name="Euro 20 3 7 2" xfId="38579" xr:uid="{00000000-0005-0000-0000-0000970A0000}"/>
    <cellStyle name="Euro 20 3 8" xfId="22603" xr:uid="{00000000-0005-0000-0000-0000980A0000}"/>
    <cellStyle name="Euro 20 3 8 2" xfId="40368" xr:uid="{00000000-0005-0000-0000-0000990A0000}"/>
    <cellStyle name="Euro 20 3 9" xfId="26491" xr:uid="{00000000-0005-0000-0000-00009A0A0000}"/>
    <cellStyle name="Euro 20 4" xfId="733" xr:uid="{00000000-0005-0000-0000-00009B0A0000}"/>
    <cellStyle name="Euro 20 4 2" xfId="734" xr:uid="{00000000-0005-0000-0000-00009C0A0000}"/>
    <cellStyle name="Euro 20 4 2 2" xfId="18731" xr:uid="{00000000-0005-0000-0000-00009D0A0000}"/>
    <cellStyle name="Euro 20 4 2 2 2" xfId="37703" xr:uid="{00000000-0005-0000-0000-00009E0A0000}"/>
    <cellStyle name="Euro 20 4 2 3" xfId="21600" xr:uid="{00000000-0005-0000-0000-00009F0A0000}"/>
    <cellStyle name="Euro 20 4 2 3 2" xfId="39475" xr:uid="{00000000-0005-0000-0000-0000A00A0000}"/>
    <cellStyle name="Euro 20 4 2 4" xfId="24488" xr:uid="{00000000-0005-0000-0000-0000A10A0000}"/>
    <cellStyle name="Euro 20 4 2 4 2" xfId="41265" xr:uid="{00000000-0005-0000-0000-0000A20A0000}"/>
    <cellStyle name="Euro 20 4 2 5" xfId="26507" xr:uid="{00000000-0005-0000-0000-0000A30A0000}"/>
    <cellStyle name="Euro 20 4 3" xfId="735" xr:uid="{00000000-0005-0000-0000-0000A40A0000}"/>
    <cellStyle name="Euro 20 4 3 2" xfId="26508" xr:uid="{00000000-0005-0000-0000-0000A50A0000}"/>
    <cellStyle name="Euro 20 4 4" xfId="736" xr:uid="{00000000-0005-0000-0000-0000A60A0000}"/>
    <cellStyle name="Euro 20 4 4 2" xfId="26509" xr:uid="{00000000-0005-0000-0000-0000A70A0000}"/>
    <cellStyle name="Euro 20 4 5" xfId="737" xr:uid="{00000000-0005-0000-0000-0000A80A0000}"/>
    <cellStyle name="Euro 20 4 5 2" xfId="26510" xr:uid="{00000000-0005-0000-0000-0000A90A0000}"/>
    <cellStyle name="Euro 20 4 6" xfId="16849" xr:uid="{00000000-0005-0000-0000-0000AA0A0000}"/>
    <cellStyle name="Euro 20 4 6 2" xfId="36809" xr:uid="{00000000-0005-0000-0000-0000AB0A0000}"/>
    <cellStyle name="Euro 20 4 7" xfId="19718" xr:uid="{00000000-0005-0000-0000-0000AC0A0000}"/>
    <cellStyle name="Euro 20 4 7 2" xfId="38581" xr:uid="{00000000-0005-0000-0000-0000AD0A0000}"/>
    <cellStyle name="Euro 20 4 8" xfId="22605" xr:uid="{00000000-0005-0000-0000-0000AE0A0000}"/>
    <cellStyle name="Euro 20 4 8 2" xfId="40370" xr:uid="{00000000-0005-0000-0000-0000AF0A0000}"/>
    <cellStyle name="Euro 20 4 9" xfId="26506" xr:uid="{00000000-0005-0000-0000-0000B00A0000}"/>
    <cellStyle name="Euro 20 5" xfId="738" xr:uid="{00000000-0005-0000-0000-0000B10A0000}"/>
    <cellStyle name="Euro 20 5 2" xfId="739" xr:uid="{00000000-0005-0000-0000-0000B20A0000}"/>
    <cellStyle name="Euro 20 5 2 2" xfId="740" xr:uid="{00000000-0005-0000-0000-0000B30A0000}"/>
    <cellStyle name="Euro 20 5 2 2 2" xfId="26513" xr:uid="{00000000-0005-0000-0000-0000B40A0000}"/>
    <cellStyle name="Euro 20 5 2 3" xfId="741" xr:uid="{00000000-0005-0000-0000-0000B50A0000}"/>
    <cellStyle name="Euro 20 5 2 3 2" xfId="26514" xr:uid="{00000000-0005-0000-0000-0000B60A0000}"/>
    <cellStyle name="Euro 20 5 2 4" xfId="742" xr:uid="{00000000-0005-0000-0000-0000B70A0000}"/>
    <cellStyle name="Euro 20 5 2 4 2" xfId="26515" xr:uid="{00000000-0005-0000-0000-0000B80A0000}"/>
    <cellStyle name="Euro 20 5 2 5" xfId="18732" xr:uid="{00000000-0005-0000-0000-0000B90A0000}"/>
    <cellStyle name="Euro 20 5 2 5 2" xfId="37704" xr:uid="{00000000-0005-0000-0000-0000BA0A0000}"/>
    <cellStyle name="Euro 20 5 2 6" xfId="21601" xr:uid="{00000000-0005-0000-0000-0000BB0A0000}"/>
    <cellStyle name="Euro 20 5 2 6 2" xfId="39476" xr:uid="{00000000-0005-0000-0000-0000BC0A0000}"/>
    <cellStyle name="Euro 20 5 2 7" xfId="24489" xr:uid="{00000000-0005-0000-0000-0000BD0A0000}"/>
    <cellStyle name="Euro 20 5 2 7 2" xfId="41266" xr:uid="{00000000-0005-0000-0000-0000BE0A0000}"/>
    <cellStyle name="Euro 20 5 2 8" xfId="26512" xr:uid="{00000000-0005-0000-0000-0000BF0A0000}"/>
    <cellStyle name="Euro 20 5 3" xfId="743" xr:uid="{00000000-0005-0000-0000-0000C00A0000}"/>
    <cellStyle name="Euro 20 5 3 2" xfId="26516" xr:uid="{00000000-0005-0000-0000-0000C10A0000}"/>
    <cellStyle name="Euro 20 5 4" xfId="744" xr:uid="{00000000-0005-0000-0000-0000C20A0000}"/>
    <cellStyle name="Euro 20 5 4 2" xfId="26517" xr:uid="{00000000-0005-0000-0000-0000C30A0000}"/>
    <cellStyle name="Euro 20 5 5" xfId="745" xr:uid="{00000000-0005-0000-0000-0000C40A0000}"/>
    <cellStyle name="Euro 20 5 5 2" xfId="26518" xr:uid="{00000000-0005-0000-0000-0000C50A0000}"/>
    <cellStyle name="Euro 20 5 6" xfId="16850" xr:uid="{00000000-0005-0000-0000-0000C60A0000}"/>
    <cellStyle name="Euro 20 5 6 2" xfId="36810" xr:uid="{00000000-0005-0000-0000-0000C70A0000}"/>
    <cellStyle name="Euro 20 5 7" xfId="19719" xr:uid="{00000000-0005-0000-0000-0000C80A0000}"/>
    <cellStyle name="Euro 20 5 7 2" xfId="38582" xr:uid="{00000000-0005-0000-0000-0000C90A0000}"/>
    <cellStyle name="Euro 20 5 8" xfId="22606" xr:uid="{00000000-0005-0000-0000-0000CA0A0000}"/>
    <cellStyle name="Euro 20 5 8 2" xfId="40371" xr:uid="{00000000-0005-0000-0000-0000CB0A0000}"/>
    <cellStyle name="Euro 20 5 9" xfId="26511" xr:uid="{00000000-0005-0000-0000-0000CC0A0000}"/>
    <cellStyle name="Euro 20 6" xfId="746" xr:uid="{00000000-0005-0000-0000-0000CD0A0000}"/>
    <cellStyle name="Euro 20 6 2" xfId="747" xr:uid="{00000000-0005-0000-0000-0000CE0A0000}"/>
    <cellStyle name="Euro 20 6 2 2" xfId="748" xr:uid="{00000000-0005-0000-0000-0000CF0A0000}"/>
    <cellStyle name="Euro 20 6 2 2 2" xfId="26521" xr:uid="{00000000-0005-0000-0000-0000D00A0000}"/>
    <cellStyle name="Euro 20 6 2 3" xfId="749" xr:uid="{00000000-0005-0000-0000-0000D10A0000}"/>
    <cellStyle name="Euro 20 6 2 3 2" xfId="26522" xr:uid="{00000000-0005-0000-0000-0000D20A0000}"/>
    <cellStyle name="Euro 20 6 2 4" xfId="750" xr:uid="{00000000-0005-0000-0000-0000D30A0000}"/>
    <cellStyle name="Euro 20 6 2 4 2" xfId="26523" xr:uid="{00000000-0005-0000-0000-0000D40A0000}"/>
    <cellStyle name="Euro 20 6 2 5" xfId="18733" xr:uid="{00000000-0005-0000-0000-0000D50A0000}"/>
    <cellStyle name="Euro 20 6 2 5 2" xfId="37705" xr:uid="{00000000-0005-0000-0000-0000D60A0000}"/>
    <cellStyle name="Euro 20 6 2 6" xfId="21602" xr:uid="{00000000-0005-0000-0000-0000D70A0000}"/>
    <cellStyle name="Euro 20 6 2 6 2" xfId="39477" xr:uid="{00000000-0005-0000-0000-0000D80A0000}"/>
    <cellStyle name="Euro 20 6 2 7" xfId="24490" xr:uid="{00000000-0005-0000-0000-0000D90A0000}"/>
    <cellStyle name="Euro 20 6 2 7 2" xfId="41267" xr:uid="{00000000-0005-0000-0000-0000DA0A0000}"/>
    <cellStyle name="Euro 20 6 2 8" xfId="26520" xr:uid="{00000000-0005-0000-0000-0000DB0A0000}"/>
    <cellStyle name="Euro 20 6 3" xfId="751" xr:uid="{00000000-0005-0000-0000-0000DC0A0000}"/>
    <cellStyle name="Euro 20 6 3 2" xfId="26524" xr:uid="{00000000-0005-0000-0000-0000DD0A0000}"/>
    <cellStyle name="Euro 20 6 4" xfId="752" xr:uid="{00000000-0005-0000-0000-0000DE0A0000}"/>
    <cellStyle name="Euro 20 6 4 2" xfId="26525" xr:uid="{00000000-0005-0000-0000-0000DF0A0000}"/>
    <cellStyle name="Euro 20 6 5" xfId="16851" xr:uid="{00000000-0005-0000-0000-0000E00A0000}"/>
    <cellStyle name="Euro 20 6 5 2" xfId="36811" xr:uid="{00000000-0005-0000-0000-0000E10A0000}"/>
    <cellStyle name="Euro 20 6 6" xfId="19720" xr:uid="{00000000-0005-0000-0000-0000E20A0000}"/>
    <cellStyle name="Euro 20 6 6 2" xfId="38583" xr:uid="{00000000-0005-0000-0000-0000E30A0000}"/>
    <cellStyle name="Euro 20 6 7" xfId="22607" xr:uid="{00000000-0005-0000-0000-0000E40A0000}"/>
    <cellStyle name="Euro 20 6 7 2" xfId="40372" xr:uid="{00000000-0005-0000-0000-0000E50A0000}"/>
    <cellStyle name="Euro 20 6 8" xfId="26519" xr:uid="{00000000-0005-0000-0000-0000E60A0000}"/>
    <cellStyle name="Euro 20 7" xfId="753" xr:uid="{00000000-0005-0000-0000-0000E70A0000}"/>
    <cellStyle name="Euro 20 7 2" xfId="754" xr:uid="{00000000-0005-0000-0000-0000E80A0000}"/>
    <cellStyle name="Euro 20 7 2 2" xfId="18734" xr:uid="{00000000-0005-0000-0000-0000E90A0000}"/>
    <cellStyle name="Euro 20 7 2 2 2" xfId="37706" xr:uid="{00000000-0005-0000-0000-0000EA0A0000}"/>
    <cellStyle name="Euro 20 7 2 3" xfId="21603" xr:uid="{00000000-0005-0000-0000-0000EB0A0000}"/>
    <cellStyle name="Euro 20 7 2 3 2" xfId="39478" xr:uid="{00000000-0005-0000-0000-0000EC0A0000}"/>
    <cellStyle name="Euro 20 7 2 4" xfId="24491" xr:uid="{00000000-0005-0000-0000-0000ED0A0000}"/>
    <cellStyle name="Euro 20 7 2 4 2" xfId="41268" xr:uid="{00000000-0005-0000-0000-0000EE0A0000}"/>
    <cellStyle name="Euro 20 7 2 5" xfId="26527" xr:uid="{00000000-0005-0000-0000-0000EF0A0000}"/>
    <cellStyle name="Euro 20 7 3" xfId="16852" xr:uid="{00000000-0005-0000-0000-0000F00A0000}"/>
    <cellStyle name="Euro 20 7 3 2" xfId="36812" xr:uid="{00000000-0005-0000-0000-0000F10A0000}"/>
    <cellStyle name="Euro 20 7 4" xfId="19721" xr:uid="{00000000-0005-0000-0000-0000F20A0000}"/>
    <cellStyle name="Euro 20 7 4 2" xfId="38584" xr:uid="{00000000-0005-0000-0000-0000F30A0000}"/>
    <cellStyle name="Euro 20 7 5" xfId="22608" xr:uid="{00000000-0005-0000-0000-0000F40A0000}"/>
    <cellStyle name="Euro 20 7 5 2" xfId="40373" xr:uid="{00000000-0005-0000-0000-0000F50A0000}"/>
    <cellStyle name="Euro 20 7 6" xfId="26526" xr:uid="{00000000-0005-0000-0000-0000F60A0000}"/>
    <cellStyle name="Euro 20 8" xfId="755" xr:uid="{00000000-0005-0000-0000-0000F70A0000}"/>
    <cellStyle name="Euro 20 8 2" xfId="18727" xr:uid="{00000000-0005-0000-0000-0000F80A0000}"/>
    <cellStyle name="Euro 20 8 2 2" xfId="37699" xr:uid="{00000000-0005-0000-0000-0000F90A0000}"/>
    <cellStyle name="Euro 20 8 3" xfId="21596" xr:uid="{00000000-0005-0000-0000-0000FA0A0000}"/>
    <cellStyle name="Euro 20 8 3 2" xfId="39471" xr:uid="{00000000-0005-0000-0000-0000FB0A0000}"/>
    <cellStyle name="Euro 20 8 4" xfId="24484" xr:uid="{00000000-0005-0000-0000-0000FC0A0000}"/>
    <cellStyle name="Euro 20 8 4 2" xfId="41261" xr:uid="{00000000-0005-0000-0000-0000FD0A0000}"/>
    <cellStyle name="Euro 20 8 5" xfId="26528" xr:uid="{00000000-0005-0000-0000-0000FE0A0000}"/>
    <cellStyle name="Euro 20 9" xfId="756" xr:uid="{00000000-0005-0000-0000-0000FF0A0000}"/>
    <cellStyle name="Euro 20 9 2" xfId="26529" xr:uid="{00000000-0005-0000-0000-0000000B0000}"/>
    <cellStyle name="Euro 21" xfId="757" xr:uid="{00000000-0005-0000-0000-0000010B0000}"/>
    <cellStyle name="Euro 21 10" xfId="758" xr:uid="{00000000-0005-0000-0000-0000020B0000}"/>
    <cellStyle name="Euro 21 10 2" xfId="26531" xr:uid="{00000000-0005-0000-0000-0000030B0000}"/>
    <cellStyle name="Euro 21 11" xfId="759" xr:uid="{00000000-0005-0000-0000-0000040B0000}"/>
    <cellStyle name="Euro 21 11 2" xfId="26532" xr:uid="{00000000-0005-0000-0000-0000050B0000}"/>
    <cellStyle name="Euro 21 12" xfId="760" xr:uid="{00000000-0005-0000-0000-0000060B0000}"/>
    <cellStyle name="Euro 21 12 2" xfId="26533" xr:uid="{00000000-0005-0000-0000-0000070B0000}"/>
    <cellStyle name="Euro 21 13" xfId="761" xr:uid="{00000000-0005-0000-0000-0000080B0000}"/>
    <cellStyle name="Euro 21 13 2" xfId="26534" xr:uid="{00000000-0005-0000-0000-0000090B0000}"/>
    <cellStyle name="Euro 21 14" xfId="762" xr:uid="{00000000-0005-0000-0000-00000A0B0000}"/>
    <cellStyle name="Euro 21 14 2" xfId="26535" xr:uid="{00000000-0005-0000-0000-00000B0B0000}"/>
    <cellStyle name="Euro 21 15" xfId="16853" xr:uid="{00000000-0005-0000-0000-00000C0B0000}"/>
    <cellStyle name="Euro 21 15 2" xfId="36813" xr:uid="{00000000-0005-0000-0000-00000D0B0000}"/>
    <cellStyle name="Euro 21 16" xfId="19722" xr:uid="{00000000-0005-0000-0000-00000E0B0000}"/>
    <cellStyle name="Euro 21 16 2" xfId="38585" xr:uid="{00000000-0005-0000-0000-00000F0B0000}"/>
    <cellStyle name="Euro 21 17" xfId="22609" xr:uid="{00000000-0005-0000-0000-0000100B0000}"/>
    <cellStyle name="Euro 21 17 2" xfId="40374" xr:uid="{00000000-0005-0000-0000-0000110B0000}"/>
    <cellStyle name="Euro 21 18" xfId="25416" xr:uid="{00000000-0005-0000-0000-0000120B0000}"/>
    <cellStyle name="Euro 21 18 2" xfId="42076" xr:uid="{00000000-0005-0000-0000-0000130B0000}"/>
    <cellStyle name="Euro 21 19" xfId="26530" xr:uid="{00000000-0005-0000-0000-0000140B0000}"/>
    <cellStyle name="Euro 21 2" xfId="763" xr:uid="{00000000-0005-0000-0000-0000150B0000}"/>
    <cellStyle name="Euro 21 2 2" xfId="764" xr:uid="{00000000-0005-0000-0000-0000160B0000}"/>
    <cellStyle name="Euro 21 2 2 2" xfId="18736" xr:uid="{00000000-0005-0000-0000-0000170B0000}"/>
    <cellStyle name="Euro 21 2 2 2 2" xfId="37708" xr:uid="{00000000-0005-0000-0000-0000180B0000}"/>
    <cellStyle name="Euro 21 2 2 3" xfId="21605" xr:uid="{00000000-0005-0000-0000-0000190B0000}"/>
    <cellStyle name="Euro 21 2 2 3 2" xfId="39480" xr:uid="{00000000-0005-0000-0000-00001A0B0000}"/>
    <cellStyle name="Euro 21 2 2 4" xfId="24493" xr:uid="{00000000-0005-0000-0000-00001B0B0000}"/>
    <cellStyle name="Euro 21 2 2 4 2" xfId="41270" xr:uid="{00000000-0005-0000-0000-00001C0B0000}"/>
    <cellStyle name="Euro 21 2 2 5" xfId="26537" xr:uid="{00000000-0005-0000-0000-00001D0B0000}"/>
    <cellStyle name="Euro 21 2 3" xfId="765" xr:uid="{00000000-0005-0000-0000-00001E0B0000}"/>
    <cellStyle name="Euro 21 2 3 2" xfId="26538" xr:uid="{00000000-0005-0000-0000-00001F0B0000}"/>
    <cellStyle name="Euro 21 2 4" xfId="766" xr:uid="{00000000-0005-0000-0000-0000200B0000}"/>
    <cellStyle name="Euro 21 2 4 2" xfId="26539" xr:uid="{00000000-0005-0000-0000-0000210B0000}"/>
    <cellStyle name="Euro 21 2 5" xfId="767" xr:uid="{00000000-0005-0000-0000-0000220B0000}"/>
    <cellStyle name="Euro 21 2 5 2" xfId="26540" xr:uid="{00000000-0005-0000-0000-0000230B0000}"/>
    <cellStyle name="Euro 21 2 6" xfId="16854" xr:uid="{00000000-0005-0000-0000-0000240B0000}"/>
    <cellStyle name="Euro 21 2 6 2" xfId="36814" xr:uid="{00000000-0005-0000-0000-0000250B0000}"/>
    <cellStyle name="Euro 21 2 7" xfId="19723" xr:uid="{00000000-0005-0000-0000-0000260B0000}"/>
    <cellStyle name="Euro 21 2 7 2" xfId="38586" xr:uid="{00000000-0005-0000-0000-0000270B0000}"/>
    <cellStyle name="Euro 21 2 8" xfId="22610" xr:uid="{00000000-0005-0000-0000-0000280B0000}"/>
    <cellStyle name="Euro 21 2 8 2" xfId="40375" xr:uid="{00000000-0005-0000-0000-0000290B0000}"/>
    <cellStyle name="Euro 21 2 9" xfId="26536" xr:uid="{00000000-0005-0000-0000-00002A0B0000}"/>
    <cellStyle name="Euro 21 3" xfId="768" xr:uid="{00000000-0005-0000-0000-00002B0B0000}"/>
    <cellStyle name="Euro 21 3 2" xfId="769" xr:uid="{00000000-0005-0000-0000-00002C0B0000}"/>
    <cellStyle name="Euro 21 3 2 2" xfId="770" xr:uid="{00000000-0005-0000-0000-00002D0B0000}"/>
    <cellStyle name="Euro 21 3 2 2 2" xfId="771" xr:uid="{00000000-0005-0000-0000-00002E0B0000}"/>
    <cellStyle name="Euro 21 3 2 2 2 2" xfId="26544" xr:uid="{00000000-0005-0000-0000-00002F0B0000}"/>
    <cellStyle name="Euro 21 3 2 2 3" xfId="772" xr:uid="{00000000-0005-0000-0000-0000300B0000}"/>
    <cellStyle name="Euro 21 3 2 2 3 2" xfId="26545" xr:uid="{00000000-0005-0000-0000-0000310B0000}"/>
    <cellStyle name="Euro 21 3 2 2 4" xfId="773" xr:uid="{00000000-0005-0000-0000-0000320B0000}"/>
    <cellStyle name="Euro 21 3 2 2 4 2" xfId="26546" xr:uid="{00000000-0005-0000-0000-0000330B0000}"/>
    <cellStyle name="Euro 21 3 2 2 5" xfId="18738" xr:uid="{00000000-0005-0000-0000-0000340B0000}"/>
    <cellStyle name="Euro 21 3 2 2 5 2" xfId="37710" xr:uid="{00000000-0005-0000-0000-0000350B0000}"/>
    <cellStyle name="Euro 21 3 2 2 6" xfId="21607" xr:uid="{00000000-0005-0000-0000-0000360B0000}"/>
    <cellStyle name="Euro 21 3 2 2 6 2" xfId="39482" xr:uid="{00000000-0005-0000-0000-0000370B0000}"/>
    <cellStyle name="Euro 21 3 2 2 7" xfId="24495" xr:uid="{00000000-0005-0000-0000-0000380B0000}"/>
    <cellStyle name="Euro 21 3 2 2 7 2" xfId="41272" xr:uid="{00000000-0005-0000-0000-0000390B0000}"/>
    <cellStyle name="Euro 21 3 2 2 8" xfId="26543" xr:uid="{00000000-0005-0000-0000-00003A0B0000}"/>
    <cellStyle name="Euro 21 3 2 3" xfId="774" xr:uid="{00000000-0005-0000-0000-00003B0B0000}"/>
    <cellStyle name="Euro 21 3 2 3 2" xfId="26547" xr:uid="{00000000-0005-0000-0000-00003C0B0000}"/>
    <cellStyle name="Euro 21 3 2 4" xfId="775" xr:uid="{00000000-0005-0000-0000-00003D0B0000}"/>
    <cellStyle name="Euro 21 3 2 4 2" xfId="26548" xr:uid="{00000000-0005-0000-0000-00003E0B0000}"/>
    <cellStyle name="Euro 21 3 2 5" xfId="776" xr:uid="{00000000-0005-0000-0000-00003F0B0000}"/>
    <cellStyle name="Euro 21 3 2 5 2" xfId="26549" xr:uid="{00000000-0005-0000-0000-0000400B0000}"/>
    <cellStyle name="Euro 21 3 2 6" xfId="16856" xr:uid="{00000000-0005-0000-0000-0000410B0000}"/>
    <cellStyle name="Euro 21 3 2 6 2" xfId="36816" xr:uid="{00000000-0005-0000-0000-0000420B0000}"/>
    <cellStyle name="Euro 21 3 2 7" xfId="19725" xr:uid="{00000000-0005-0000-0000-0000430B0000}"/>
    <cellStyle name="Euro 21 3 2 7 2" xfId="38588" xr:uid="{00000000-0005-0000-0000-0000440B0000}"/>
    <cellStyle name="Euro 21 3 2 8" xfId="22612" xr:uid="{00000000-0005-0000-0000-0000450B0000}"/>
    <cellStyle name="Euro 21 3 2 8 2" xfId="40377" xr:uid="{00000000-0005-0000-0000-0000460B0000}"/>
    <cellStyle name="Euro 21 3 2 9" xfId="26542" xr:uid="{00000000-0005-0000-0000-0000470B0000}"/>
    <cellStyle name="Euro 21 3 3" xfId="777" xr:uid="{00000000-0005-0000-0000-0000480B0000}"/>
    <cellStyle name="Euro 21 3 3 2" xfId="778" xr:uid="{00000000-0005-0000-0000-0000490B0000}"/>
    <cellStyle name="Euro 21 3 3 2 2" xfId="26551" xr:uid="{00000000-0005-0000-0000-00004A0B0000}"/>
    <cellStyle name="Euro 21 3 3 3" xfId="779" xr:uid="{00000000-0005-0000-0000-00004B0B0000}"/>
    <cellStyle name="Euro 21 3 3 3 2" xfId="26552" xr:uid="{00000000-0005-0000-0000-00004C0B0000}"/>
    <cellStyle name="Euro 21 3 3 4" xfId="780" xr:uid="{00000000-0005-0000-0000-00004D0B0000}"/>
    <cellStyle name="Euro 21 3 3 4 2" xfId="26553" xr:uid="{00000000-0005-0000-0000-00004E0B0000}"/>
    <cellStyle name="Euro 21 3 3 5" xfId="18737" xr:uid="{00000000-0005-0000-0000-00004F0B0000}"/>
    <cellStyle name="Euro 21 3 3 5 2" xfId="37709" xr:uid="{00000000-0005-0000-0000-0000500B0000}"/>
    <cellStyle name="Euro 21 3 3 6" xfId="21606" xr:uid="{00000000-0005-0000-0000-0000510B0000}"/>
    <cellStyle name="Euro 21 3 3 6 2" xfId="39481" xr:uid="{00000000-0005-0000-0000-0000520B0000}"/>
    <cellStyle name="Euro 21 3 3 7" xfId="24494" xr:uid="{00000000-0005-0000-0000-0000530B0000}"/>
    <cellStyle name="Euro 21 3 3 7 2" xfId="41271" xr:uid="{00000000-0005-0000-0000-0000540B0000}"/>
    <cellStyle name="Euro 21 3 3 8" xfId="26550" xr:uid="{00000000-0005-0000-0000-0000550B0000}"/>
    <cellStyle name="Euro 21 3 4" xfId="781" xr:uid="{00000000-0005-0000-0000-0000560B0000}"/>
    <cellStyle name="Euro 21 3 4 2" xfId="26554" xr:uid="{00000000-0005-0000-0000-0000570B0000}"/>
    <cellStyle name="Euro 21 3 5" xfId="782" xr:uid="{00000000-0005-0000-0000-0000580B0000}"/>
    <cellStyle name="Euro 21 3 5 2" xfId="26555" xr:uid="{00000000-0005-0000-0000-0000590B0000}"/>
    <cellStyle name="Euro 21 3 6" xfId="16855" xr:uid="{00000000-0005-0000-0000-00005A0B0000}"/>
    <cellStyle name="Euro 21 3 6 2" xfId="36815" xr:uid="{00000000-0005-0000-0000-00005B0B0000}"/>
    <cellStyle name="Euro 21 3 7" xfId="19724" xr:uid="{00000000-0005-0000-0000-00005C0B0000}"/>
    <cellStyle name="Euro 21 3 7 2" xfId="38587" xr:uid="{00000000-0005-0000-0000-00005D0B0000}"/>
    <cellStyle name="Euro 21 3 8" xfId="22611" xr:uid="{00000000-0005-0000-0000-00005E0B0000}"/>
    <cellStyle name="Euro 21 3 8 2" xfId="40376" xr:uid="{00000000-0005-0000-0000-00005F0B0000}"/>
    <cellStyle name="Euro 21 3 9" xfId="26541" xr:uid="{00000000-0005-0000-0000-0000600B0000}"/>
    <cellStyle name="Euro 21 4" xfId="783" xr:uid="{00000000-0005-0000-0000-0000610B0000}"/>
    <cellStyle name="Euro 21 4 2" xfId="784" xr:uid="{00000000-0005-0000-0000-0000620B0000}"/>
    <cellStyle name="Euro 21 4 2 2" xfId="18739" xr:uid="{00000000-0005-0000-0000-0000630B0000}"/>
    <cellStyle name="Euro 21 4 2 2 2" xfId="37711" xr:uid="{00000000-0005-0000-0000-0000640B0000}"/>
    <cellStyle name="Euro 21 4 2 3" xfId="21608" xr:uid="{00000000-0005-0000-0000-0000650B0000}"/>
    <cellStyle name="Euro 21 4 2 3 2" xfId="39483" xr:uid="{00000000-0005-0000-0000-0000660B0000}"/>
    <cellStyle name="Euro 21 4 2 4" xfId="24496" xr:uid="{00000000-0005-0000-0000-0000670B0000}"/>
    <cellStyle name="Euro 21 4 2 4 2" xfId="41273" xr:uid="{00000000-0005-0000-0000-0000680B0000}"/>
    <cellStyle name="Euro 21 4 2 5" xfId="26557" xr:uid="{00000000-0005-0000-0000-0000690B0000}"/>
    <cellStyle name="Euro 21 4 3" xfId="785" xr:uid="{00000000-0005-0000-0000-00006A0B0000}"/>
    <cellStyle name="Euro 21 4 3 2" xfId="26558" xr:uid="{00000000-0005-0000-0000-00006B0B0000}"/>
    <cellStyle name="Euro 21 4 4" xfId="786" xr:uid="{00000000-0005-0000-0000-00006C0B0000}"/>
    <cellStyle name="Euro 21 4 4 2" xfId="26559" xr:uid="{00000000-0005-0000-0000-00006D0B0000}"/>
    <cellStyle name="Euro 21 4 5" xfId="787" xr:uid="{00000000-0005-0000-0000-00006E0B0000}"/>
    <cellStyle name="Euro 21 4 5 2" xfId="26560" xr:uid="{00000000-0005-0000-0000-00006F0B0000}"/>
    <cellStyle name="Euro 21 4 6" xfId="16857" xr:uid="{00000000-0005-0000-0000-0000700B0000}"/>
    <cellStyle name="Euro 21 4 6 2" xfId="36817" xr:uid="{00000000-0005-0000-0000-0000710B0000}"/>
    <cellStyle name="Euro 21 4 7" xfId="19726" xr:uid="{00000000-0005-0000-0000-0000720B0000}"/>
    <cellStyle name="Euro 21 4 7 2" xfId="38589" xr:uid="{00000000-0005-0000-0000-0000730B0000}"/>
    <cellStyle name="Euro 21 4 8" xfId="22613" xr:uid="{00000000-0005-0000-0000-0000740B0000}"/>
    <cellStyle name="Euro 21 4 8 2" xfId="40378" xr:uid="{00000000-0005-0000-0000-0000750B0000}"/>
    <cellStyle name="Euro 21 4 9" xfId="26556" xr:uid="{00000000-0005-0000-0000-0000760B0000}"/>
    <cellStyle name="Euro 21 5" xfId="788" xr:uid="{00000000-0005-0000-0000-0000770B0000}"/>
    <cellStyle name="Euro 21 5 2" xfId="789" xr:uid="{00000000-0005-0000-0000-0000780B0000}"/>
    <cellStyle name="Euro 21 5 2 2" xfId="790" xr:uid="{00000000-0005-0000-0000-0000790B0000}"/>
    <cellStyle name="Euro 21 5 2 2 2" xfId="26563" xr:uid="{00000000-0005-0000-0000-00007A0B0000}"/>
    <cellStyle name="Euro 21 5 2 3" xfId="791" xr:uid="{00000000-0005-0000-0000-00007B0B0000}"/>
    <cellStyle name="Euro 21 5 2 3 2" xfId="26564" xr:uid="{00000000-0005-0000-0000-00007C0B0000}"/>
    <cellStyle name="Euro 21 5 2 4" xfId="792" xr:uid="{00000000-0005-0000-0000-00007D0B0000}"/>
    <cellStyle name="Euro 21 5 2 4 2" xfId="26565" xr:uid="{00000000-0005-0000-0000-00007E0B0000}"/>
    <cellStyle name="Euro 21 5 2 5" xfId="18740" xr:uid="{00000000-0005-0000-0000-00007F0B0000}"/>
    <cellStyle name="Euro 21 5 2 5 2" xfId="37712" xr:uid="{00000000-0005-0000-0000-0000800B0000}"/>
    <cellStyle name="Euro 21 5 2 6" xfId="21609" xr:uid="{00000000-0005-0000-0000-0000810B0000}"/>
    <cellStyle name="Euro 21 5 2 6 2" xfId="39484" xr:uid="{00000000-0005-0000-0000-0000820B0000}"/>
    <cellStyle name="Euro 21 5 2 7" xfId="24497" xr:uid="{00000000-0005-0000-0000-0000830B0000}"/>
    <cellStyle name="Euro 21 5 2 7 2" xfId="41274" xr:uid="{00000000-0005-0000-0000-0000840B0000}"/>
    <cellStyle name="Euro 21 5 2 8" xfId="26562" xr:uid="{00000000-0005-0000-0000-0000850B0000}"/>
    <cellStyle name="Euro 21 5 3" xfId="793" xr:uid="{00000000-0005-0000-0000-0000860B0000}"/>
    <cellStyle name="Euro 21 5 3 2" xfId="26566" xr:uid="{00000000-0005-0000-0000-0000870B0000}"/>
    <cellStyle name="Euro 21 5 4" xfId="794" xr:uid="{00000000-0005-0000-0000-0000880B0000}"/>
    <cellStyle name="Euro 21 5 4 2" xfId="26567" xr:uid="{00000000-0005-0000-0000-0000890B0000}"/>
    <cellStyle name="Euro 21 5 5" xfId="795" xr:uid="{00000000-0005-0000-0000-00008A0B0000}"/>
    <cellStyle name="Euro 21 5 5 2" xfId="26568" xr:uid="{00000000-0005-0000-0000-00008B0B0000}"/>
    <cellStyle name="Euro 21 5 6" xfId="16858" xr:uid="{00000000-0005-0000-0000-00008C0B0000}"/>
    <cellStyle name="Euro 21 5 6 2" xfId="36818" xr:uid="{00000000-0005-0000-0000-00008D0B0000}"/>
    <cellStyle name="Euro 21 5 7" xfId="19727" xr:uid="{00000000-0005-0000-0000-00008E0B0000}"/>
    <cellStyle name="Euro 21 5 7 2" xfId="38590" xr:uid="{00000000-0005-0000-0000-00008F0B0000}"/>
    <cellStyle name="Euro 21 5 8" xfId="22614" xr:uid="{00000000-0005-0000-0000-0000900B0000}"/>
    <cellStyle name="Euro 21 5 8 2" xfId="40379" xr:uid="{00000000-0005-0000-0000-0000910B0000}"/>
    <cellStyle name="Euro 21 5 9" xfId="26561" xr:uid="{00000000-0005-0000-0000-0000920B0000}"/>
    <cellStyle name="Euro 21 6" xfId="796" xr:uid="{00000000-0005-0000-0000-0000930B0000}"/>
    <cellStyle name="Euro 21 6 2" xfId="797" xr:uid="{00000000-0005-0000-0000-0000940B0000}"/>
    <cellStyle name="Euro 21 6 2 2" xfId="798" xr:uid="{00000000-0005-0000-0000-0000950B0000}"/>
    <cellStyle name="Euro 21 6 2 2 2" xfId="26571" xr:uid="{00000000-0005-0000-0000-0000960B0000}"/>
    <cellStyle name="Euro 21 6 2 3" xfId="799" xr:uid="{00000000-0005-0000-0000-0000970B0000}"/>
    <cellStyle name="Euro 21 6 2 3 2" xfId="26572" xr:uid="{00000000-0005-0000-0000-0000980B0000}"/>
    <cellStyle name="Euro 21 6 2 4" xfId="800" xr:uid="{00000000-0005-0000-0000-0000990B0000}"/>
    <cellStyle name="Euro 21 6 2 4 2" xfId="26573" xr:uid="{00000000-0005-0000-0000-00009A0B0000}"/>
    <cellStyle name="Euro 21 6 2 5" xfId="18741" xr:uid="{00000000-0005-0000-0000-00009B0B0000}"/>
    <cellStyle name="Euro 21 6 2 5 2" xfId="37713" xr:uid="{00000000-0005-0000-0000-00009C0B0000}"/>
    <cellStyle name="Euro 21 6 2 6" xfId="21610" xr:uid="{00000000-0005-0000-0000-00009D0B0000}"/>
    <cellStyle name="Euro 21 6 2 6 2" xfId="39485" xr:uid="{00000000-0005-0000-0000-00009E0B0000}"/>
    <cellStyle name="Euro 21 6 2 7" xfId="24498" xr:uid="{00000000-0005-0000-0000-00009F0B0000}"/>
    <cellStyle name="Euro 21 6 2 7 2" xfId="41275" xr:uid="{00000000-0005-0000-0000-0000A00B0000}"/>
    <cellStyle name="Euro 21 6 2 8" xfId="26570" xr:uid="{00000000-0005-0000-0000-0000A10B0000}"/>
    <cellStyle name="Euro 21 6 3" xfId="801" xr:uid="{00000000-0005-0000-0000-0000A20B0000}"/>
    <cellStyle name="Euro 21 6 3 2" xfId="26574" xr:uid="{00000000-0005-0000-0000-0000A30B0000}"/>
    <cellStyle name="Euro 21 6 4" xfId="802" xr:uid="{00000000-0005-0000-0000-0000A40B0000}"/>
    <cellStyle name="Euro 21 6 4 2" xfId="26575" xr:uid="{00000000-0005-0000-0000-0000A50B0000}"/>
    <cellStyle name="Euro 21 6 5" xfId="16859" xr:uid="{00000000-0005-0000-0000-0000A60B0000}"/>
    <cellStyle name="Euro 21 6 5 2" xfId="36819" xr:uid="{00000000-0005-0000-0000-0000A70B0000}"/>
    <cellStyle name="Euro 21 6 6" xfId="19728" xr:uid="{00000000-0005-0000-0000-0000A80B0000}"/>
    <cellStyle name="Euro 21 6 6 2" xfId="38591" xr:uid="{00000000-0005-0000-0000-0000A90B0000}"/>
    <cellStyle name="Euro 21 6 7" xfId="22615" xr:uid="{00000000-0005-0000-0000-0000AA0B0000}"/>
    <cellStyle name="Euro 21 6 7 2" xfId="40380" xr:uid="{00000000-0005-0000-0000-0000AB0B0000}"/>
    <cellStyle name="Euro 21 6 8" xfId="26569" xr:uid="{00000000-0005-0000-0000-0000AC0B0000}"/>
    <cellStyle name="Euro 21 7" xfId="803" xr:uid="{00000000-0005-0000-0000-0000AD0B0000}"/>
    <cellStyle name="Euro 21 7 2" xfId="804" xr:uid="{00000000-0005-0000-0000-0000AE0B0000}"/>
    <cellStyle name="Euro 21 7 2 2" xfId="18742" xr:uid="{00000000-0005-0000-0000-0000AF0B0000}"/>
    <cellStyle name="Euro 21 7 2 2 2" xfId="37714" xr:uid="{00000000-0005-0000-0000-0000B00B0000}"/>
    <cellStyle name="Euro 21 7 2 3" xfId="21611" xr:uid="{00000000-0005-0000-0000-0000B10B0000}"/>
    <cellStyle name="Euro 21 7 2 3 2" xfId="39486" xr:uid="{00000000-0005-0000-0000-0000B20B0000}"/>
    <cellStyle name="Euro 21 7 2 4" xfId="24499" xr:uid="{00000000-0005-0000-0000-0000B30B0000}"/>
    <cellStyle name="Euro 21 7 2 4 2" xfId="41276" xr:uid="{00000000-0005-0000-0000-0000B40B0000}"/>
    <cellStyle name="Euro 21 7 2 5" xfId="26577" xr:uid="{00000000-0005-0000-0000-0000B50B0000}"/>
    <cellStyle name="Euro 21 7 3" xfId="16860" xr:uid="{00000000-0005-0000-0000-0000B60B0000}"/>
    <cellStyle name="Euro 21 7 3 2" xfId="36820" xr:uid="{00000000-0005-0000-0000-0000B70B0000}"/>
    <cellStyle name="Euro 21 7 4" xfId="19729" xr:uid="{00000000-0005-0000-0000-0000B80B0000}"/>
    <cellStyle name="Euro 21 7 4 2" xfId="38592" xr:uid="{00000000-0005-0000-0000-0000B90B0000}"/>
    <cellStyle name="Euro 21 7 5" xfId="22616" xr:uid="{00000000-0005-0000-0000-0000BA0B0000}"/>
    <cellStyle name="Euro 21 7 5 2" xfId="40381" xr:uid="{00000000-0005-0000-0000-0000BB0B0000}"/>
    <cellStyle name="Euro 21 7 6" xfId="26576" xr:uid="{00000000-0005-0000-0000-0000BC0B0000}"/>
    <cellStyle name="Euro 21 8" xfId="805" xr:uid="{00000000-0005-0000-0000-0000BD0B0000}"/>
    <cellStyle name="Euro 21 8 2" xfId="18735" xr:uid="{00000000-0005-0000-0000-0000BE0B0000}"/>
    <cellStyle name="Euro 21 8 2 2" xfId="37707" xr:uid="{00000000-0005-0000-0000-0000BF0B0000}"/>
    <cellStyle name="Euro 21 8 3" xfId="21604" xr:uid="{00000000-0005-0000-0000-0000C00B0000}"/>
    <cellStyle name="Euro 21 8 3 2" xfId="39479" xr:uid="{00000000-0005-0000-0000-0000C10B0000}"/>
    <cellStyle name="Euro 21 8 4" xfId="24492" xr:uid="{00000000-0005-0000-0000-0000C20B0000}"/>
    <cellStyle name="Euro 21 8 4 2" xfId="41269" xr:uid="{00000000-0005-0000-0000-0000C30B0000}"/>
    <cellStyle name="Euro 21 8 5" xfId="26578" xr:uid="{00000000-0005-0000-0000-0000C40B0000}"/>
    <cellStyle name="Euro 21 9" xfId="806" xr:uid="{00000000-0005-0000-0000-0000C50B0000}"/>
    <cellStyle name="Euro 21 9 2" xfId="26579" xr:uid="{00000000-0005-0000-0000-0000C60B0000}"/>
    <cellStyle name="Euro 22" xfId="807" xr:uid="{00000000-0005-0000-0000-0000C70B0000}"/>
    <cellStyle name="Euro 22 10" xfId="808" xr:uid="{00000000-0005-0000-0000-0000C80B0000}"/>
    <cellStyle name="Euro 22 10 2" xfId="26581" xr:uid="{00000000-0005-0000-0000-0000C90B0000}"/>
    <cellStyle name="Euro 22 11" xfId="809" xr:uid="{00000000-0005-0000-0000-0000CA0B0000}"/>
    <cellStyle name="Euro 22 11 2" xfId="26582" xr:uid="{00000000-0005-0000-0000-0000CB0B0000}"/>
    <cellStyle name="Euro 22 12" xfId="810" xr:uid="{00000000-0005-0000-0000-0000CC0B0000}"/>
    <cellStyle name="Euro 22 12 2" xfId="26583" xr:uid="{00000000-0005-0000-0000-0000CD0B0000}"/>
    <cellStyle name="Euro 22 13" xfId="811" xr:uid="{00000000-0005-0000-0000-0000CE0B0000}"/>
    <cellStyle name="Euro 22 13 2" xfId="26584" xr:uid="{00000000-0005-0000-0000-0000CF0B0000}"/>
    <cellStyle name="Euro 22 14" xfId="812" xr:uid="{00000000-0005-0000-0000-0000D00B0000}"/>
    <cellStyle name="Euro 22 14 2" xfId="26585" xr:uid="{00000000-0005-0000-0000-0000D10B0000}"/>
    <cellStyle name="Euro 22 15" xfId="16861" xr:uid="{00000000-0005-0000-0000-0000D20B0000}"/>
    <cellStyle name="Euro 22 15 2" xfId="36821" xr:uid="{00000000-0005-0000-0000-0000D30B0000}"/>
    <cellStyle name="Euro 22 16" xfId="19730" xr:uid="{00000000-0005-0000-0000-0000D40B0000}"/>
    <cellStyle name="Euro 22 16 2" xfId="38593" xr:uid="{00000000-0005-0000-0000-0000D50B0000}"/>
    <cellStyle name="Euro 22 17" xfId="22617" xr:uid="{00000000-0005-0000-0000-0000D60B0000}"/>
    <cellStyle name="Euro 22 17 2" xfId="40382" xr:uid="{00000000-0005-0000-0000-0000D70B0000}"/>
    <cellStyle name="Euro 22 18" xfId="25417" xr:uid="{00000000-0005-0000-0000-0000D80B0000}"/>
    <cellStyle name="Euro 22 18 2" xfId="42077" xr:uid="{00000000-0005-0000-0000-0000D90B0000}"/>
    <cellStyle name="Euro 22 19" xfId="26580" xr:uid="{00000000-0005-0000-0000-0000DA0B0000}"/>
    <cellStyle name="Euro 22 2" xfId="813" xr:uid="{00000000-0005-0000-0000-0000DB0B0000}"/>
    <cellStyle name="Euro 22 2 2" xfId="814" xr:uid="{00000000-0005-0000-0000-0000DC0B0000}"/>
    <cellStyle name="Euro 22 2 2 2" xfId="18744" xr:uid="{00000000-0005-0000-0000-0000DD0B0000}"/>
    <cellStyle name="Euro 22 2 2 2 2" xfId="37716" xr:uid="{00000000-0005-0000-0000-0000DE0B0000}"/>
    <cellStyle name="Euro 22 2 2 3" xfId="21613" xr:uid="{00000000-0005-0000-0000-0000DF0B0000}"/>
    <cellStyle name="Euro 22 2 2 3 2" xfId="39488" xr:uid="{00000000-0005-0000-0000-0000E00B0000}"/>
    <cellStyle name="Euro 22 2 2 4" xfId="24501" xr:uid="{00000000-0005-0000-0000-0000E10B0000}"/>
    <cellStyle name="Euro 22 2 2 4 2" xfId="41278" xr:uid="{00000000-0005-0000-0000-0000E20B0000}"/>
    <cellStyle name="Euro 22 2 2 5" xfId="26587" xr:uid="{00000000-0005-0000-0000-0000E30B0000}"/>
    <cellStyle name="Euro 22 2 3" xfId="815" xr:uid="{00000000-0005-0000-0000-0000E40B0000}"/>
    <cellStyle name="Euro 22 2 3 2" xfId="26588" xr:uid="{00000000-0005-0000-0000-0000E50B0000}"/>
    <cellStyle name="Euro 22 2 4" xfId="816" xr:uid="{00000000-0005-0000-0000-0000E60B0000}"/>
    <cellStyle name="Euro 22 2 4 2" xfId="26589" xr:uid="{00000000-0005-0000-0000-0000E70B0000}"/>
    <cellStyle name="Euro 22 2 5" xfId="817" xr:uid="{00000000-0005-0000-0000-0000E80B0000}"/>
    <cellStyle name="Euro 22 2 5 2" xfId="26590" xr:uid="{00000000-0005-0000-0000-0000E90B0000}"/>
    <cellStyle name="Euro 22 2 6" xfId="16862" xr:uid="{00000000-0005-0000-0000-0000EA0B0000}"/>
    <cellStyle name="Euro 22 2 6 2" xfId="36822" xr:uid="{00000000-0005-0000-0000-0000EB0B0000}"/>
    <cellStyle name="Euro 22 2 7" xfId="19731" xr:uid="{00000000-0005-0000-0000-0000EC0B0000}"/>
    <cellStyle name="Euro 22 2 7 2" xfId="38594" xr:uid="{00000000-0005-0000-0000-0000ED0B0000}"/>
    <cellStyle name="Euro 22 2 8" xfId="22618" xr:uid="{00000000-0005-0000-0000-0000EE0B0000}"/>
    <cellStyle name="Euro 22 2 8 2" xfId="40383" xr:uid="{00000000-0005-0000-0000-0000EF0B0000}"/>
    <cellStyle name="Euro 22 2 9" xfId="26586" xr:uid="{00000000-0005-0000-0000-0000F00B0000}"/>
    <cellStyle name="Euro 22 3" xfId="818" xr:uid="{00000000-0005-0000-0000-0000F10B0000}"/>
    <cellStyle name="Euro 22 3 2" xfId="819" xr:uid="{00000000-0005-0000-0000-0000F20B0000}"/>
    <cellStyle name="Euro 22 3 2 2" xfId="820" xr:uid="{00000000-0005-0000-0000-0000F30B0000}"/>
    <cellStyle name="Euro 22 3 2 2 2" xfId="821" xr:uid="{00000000-0005-0000-0000-0000F40B0000}"/>
    <cellStyle name="Euro 22 3 2 2 2 2" xfId="26594" xr:uid="{00000000-0005-0000-0000-0000F50B0000}"/>
    <cellStyle name="Euro 22 3 2 2 3" xfId="822" xr:uid="{00000000-0005-0000-0000-0000F60B0000}"/>
    <cellStyle name="Euro 22 3 2 2 3 2" xfId="26595" xr:uid="{00000000-0005-0000-0000-0000F70B0000}"/>
    <cellStyle name="Euro 22 3 2 2 4" xfId="823" xr:uid="{00000000-0005-0000-0000-0000F80B0000}"/>
    <cellStyle name="Euro 22 3 2 2 4 2" xfId="26596" xr:uid="{00000000-0005-0000-0000-0000F90B0000}"/>
    <cellStyle name="Euro 22 3 2 2 5" xfId="18746" xr:uid="{00000000-0005-0000-0000-0000FA0B0000}"/>
    <cellStyle name="Euro 22 3 2 2 5 2" xfId="37718" xr:uid="{00000000-0005-0000-0000-0000FB0B0000}"/>
    <cellStyle name="Euro 22 3 2 2 6" xfId="21615" xr:uid="{00000000-0005-0000-0000-0000FC0B0000}"/>
    <cellStyle name="Euro 22 3 2 2 6 2" xfId="39490" xr:uid="{00000000-0005-0000-0000-0000FD0B0000}"/>
    <cellStyle name="Euro 22 3 2 2 7" xfId="24503" xr:uid="{00000000-0005-0000-0000-0000FE0B0000}"/>
    <cellStyle name="Euro 22 3 2 2 7 2" xfId="41280" xr:uid="{00000000-0005-0000-0000-0000FF0B0000}"/>
    <cellStyle name="Euro 22 3 2 2 8" xfId="26593" xr:uid="{00000000-0005-0000-0000-0000000C0000}"/>
    <cellStyle name="Euro 22 3 2 3" xfId="824" xr:uid="{00000000-0005-0000-0000-0000010C0000}"/>
    <cellStyle name="Euro 22 3 2 3 2" xfId="26597" xr:uid="{00000000-0005-0000-0000-0000020C0000}"/>
    <cellStyle name="Euro 22 3 2 4" xfId="825" xr:uid="{00000000-0005-0000-0000-0000030C0000}"/>
    <cellStyle name="Euro 22 3 2 4 2" xfId="26598" xr:uid="{00000000-0005-0000-0000-0000040C0000}"/>
    <cellStyle name="Euro 22 3 2 5" xfId="826" xr:uid="{00000000-0005-0000-0000-0000050C0000}"/>
    <cellStyle name="Euro 22 3 2 5 2" xfId="26599" xr:uid="{00000000-0005-0000-0000-0000060C0000}"/>
    <cellStyle name="Euro 22 3 2 6" xfId="16864" xr:uid="{00000000-0005-0000-0000-0000070C0000}"/>
    <cellStyle name="Euro 22 3 2 6 2" xfId="36824" xr:uid="{00000000-0005-0000-0000-0000080C0000}"/>
    <cellStyle name="Euro 22 3 2 7" xfId="19733" xr:uid="{00000000-0005-0000-0000-0000090C0000}"/>
    <cellStyle name="Euro 22 3 2 7 2" xfId="38596" xr:uid="{00000000-0005-0000-0000-00000A0C0000}"/>
    <cellStyle name="Euro 22 3 2 8" xfId="22620" xr:uid="{00000000-0005-0000-0000-00000B0C0000}"/>
    <cellStyle name="Euro 22 3 2 8 2" xfId="40385" xr:uid="{00000000-0005-0000-0000-00000C0C0000}"/>
    <cellStyle name="Euro 22 3 2 9" xfId="26592" xr:uid="{00000000-0005-0000-0000-00000D0C0000}"/>
    <cellStyle name="Euro 22 3 3" xfId="827" xr:uid="{00000000-0005-0000-0000-00000E0C0000}"/>
    <cellStyle name="Euro 22 3 3 2" xfId="828" xr:uid="{00000000-0005-0000-0000-00000F0C0000}"/>
    <cellStyle name="Euro 22 3 3 2 2" xfId="26601" xr:uid="{00000000-0005-0000-0000-0000100C0000}"/>
    <cellStyle name="Euro 22 3 3 3" xfId="829" xr:uid="{00000000-0005-0000-0000-0000110C0000}"/>
    <cellStyle name="Euro 22 3 3 3 2" xfId="26602" xr:uid="{00000000-0005-0000-0000-0000120C0000}"/>
    <cellStyle name="Euro 22 3 3 4" xfId="830" xr:uid="{00000000-0005-0000-0000-0000130C0000}"/>
    <cellStyle name="Euro 22 3 3 4 2" xfId="26603" xr:uid="{00000000-0005-0000-0000-0000140C0000}"/>
    <cellStyle name="Euro 22 3 3 5" xfId="18745" xr:uid="{00000000-0005-0000-0000-0000150C0000}"/>
    <cellStyle name="Euro 22 3 3 5 2" xfId="37717" xr:uid="{00000000-0005-0000-0000-0000160C0000}"/>
    <cellStyle name="Euro 22 3 3 6" xfId="21614" xr:uid="{00000000-0005-0000-0000-0000170C0000}"/>
    <cellStyle name="Euro 22 3 3 6 2" xfId="39489" xr:uid="{00000000-0005-0000-0000-0000180C0000}"/>
    <cellStyle name="Euro 22 3 3 7" xfId="24502" xr:uid="{00000000-0005-0000-0000-0000190C0000}"/>
    <cellStyle name="Euro 22 3 3 7 2" xfId="41279" xr:uid="{00000000-0005-0000-0000-00001A0C0000}"/>
    <cellStyle name="Euro 22 3 3 8" xfId="26600" xr:uid="{00000000-0005-0000-0000-00001B0C0000}"/>
    <cellStyle name="Euro 22 3 4" xfId="831" xr:uid="{00000000-0005-0000-0000-00001C0C0000}"/>
    <cellStyle name="Euro 22 3 4 2" xfId="26604" xr:uid="{00000000-0005-0000-0000-00001D0C0000}"/>
    <cellStyle name="Euro 22 3 5" xfId="832" xr:uid="{00000000-0005-0000-0000-00001E0C0000}"/>
    <cellStyle name="Euro 22 3 5 2" xfId="26605" xr:uid="{00000000-0005-0000-0000-00001F0C0000}"/>
    <cellStyle name="Euro 22 3 6" xfId="16863" xr:uid="{00000000-0005-0000-0000-0000200C0000}"/>
    <cellStyle name="Euro 22 3 6 2" xfId="36823" xr:uid="{00000000-0005-0000-0000-0000210C0000}"/>
    <cellStyle name="Euro 22 3 7" xfId="19732" xr:uid="{00000000-0005-0000-0000-0000220C0000}"/>
    <cellStyle name="Euro 22 3 7 2" xfId="38595" xr:uid="{00000000-0005-0000-0000-0000230C0000}"/>
    <cellStyle name="Euro 22 3 8" xfId="22619" xr:uid="{00000000-0005-0000-0000-0000240C0000}"/>
    <cellStyle name="Euro 22 3 8 2" xfId="40384" xr:uid="{00000000-0005-0000-0000-0000250C0000}"/>
    <cellStyle name="Euro 22 3 9" xfId="26591" xr:uid="{00000000-0005-0000-0000-0000260C0000}"/>
    <cellStyle name="Euro 22 4" xfId="833" xr:uid="{00000000-0005-0000-0000-0000270C0000}"/>
    <cellStyle name="Euro 22 4 2" xfId="834" xr:uid="{00000000-0005-0000-0000-0000280C0000}"/>
    <cellStyle name="Euro 22 4 2 2" xfId="18747" xr:uid="{00000000-0005-0000-0000-0000290C0000}"/>
    <cellStyle name="Euro 22 4 2 2 2" xfId="37719" xr:uid="{00000000-0005-0000-0000-00002A0C0000}"/>
    <cellStyle name="Euro 22 4 2 3" xfId="21616" xr:uid="{00000000-0005-0000-0000-00002B0C0000}"/>
    <cellStyle name="Euro 22 4 2 3 2" xfId="39491" xr:uid="{00000000-0005-0000-0000-00002C0C0000}"/>
    <cellStyle name="Euro 22 4 2 4" xfId="24504" xr:uid="{00000000-0005-0000-0000-00002D0C0000}"/>
    <cellStyle name="Euro 22 4 2 4 2" xfId="41281" xr:uid="{00000000-0005-0000-0000-00002E0C0000}"/>
    <cellStyle name="Euro 22 4 2 5" xfId="26607" xr:uid="{00000000-0005-0000-0000-00002F0C0000}"/>
    <cellStyle name="Euro 22 4 3" xfId="835" xr:uid="{00000000-0005-0000-0000-0000300C0000}"/>
    <cellStyle name="Euro 22 4 3 2" xfId="26608" xr:uid="{00000000-0005-0000-0000-0000310C0000}"/>
    <cellStyle name="Euro 22 4 4" xfId="836" xr:uid="{00000000-0005-0000-0000-0000320C0000}"/>
    <cellStyle name="Euro 22 4 4 2" xfId="26609" xr:uid="{00000000-0005-0000-0000-0000330C0000}"/>
    <cellStyle name="Euro 22 4 5" xfId="837" xr:uid="{00000000-0005-0000-0000-0000340C0000}"/>
    <cellStyle name="Euro 22 4 5 2" xfId="26610" xr:uid="{00000000-0005-0000-0000-0000350C0000}"/>
    <cellStyle name="Euro 22 4 6" xfId="16865" xr:uid="{00000000-0005-0000-0000-0000360C0000}"/>
    <cellStyle name="Euro 22 4 6 2" xfId="36825" xr:uid="{00000000-0005-0000-0000-0000370C0000}"/>
    <cellStyle name="Euro 22 4 7" xfId="19734" xr:uid="{00000000-0005-0000-0000-0000380C0000}"/>
    <cellStyle name="Euro 22 4 7 2" xfId="38597" xr:uid="{00000000-0005-0000-0000-0000390C0000}"/>
    <cellStyle name="Euro 22 4 8" xfId="22621" xr:uid="{00000000-0005-0000-0000-00003A0C0000}"/>
    <cellStyle name="Euro 22 4 8 2" xfId="40386" xr:uid="{00000000-0005-0000-0000-00003B0C0000}"/>
    <cellStyle name="Euro 22 4 9" xfId="26606" xr:uid="{00000000-0005-0000-0000-00003C0C0000}"/>
    <cellStyle name="Euro 22 5" xfId="838" xr:uid="{00000000-0005-0000-0000-00003D0C0000}"/>
    <cellStyle name="Euro 22 5 2" xfId="839" xr:uid="{00000000-0005-0000-0000-00003E0C0000}"/>
    <cellStyle name="Euro 22 5 2 2" xfId="840" xr:uid="{00000000-0005-0000-0000-00003F0C0000}"/>
    <cellStyle name="Euro 22 5 2 2 2" xfId="26613" xr:uid="{00000000-0005-0000-0000-0000400C0000}"/>
    <cellStyle name="Euro 22 5 2 3" xfId="841" xr:uid="{00000000-0005-0000-0000-0000410C0000}"/>
    <cellStyle name="Euro 22 5 2 3 2" xfId="26614" xr:uid="{00000000-0005-0000-0000-0000420C0000}"/>
    <cellStyle name="Euro 22 5 2 4" xfId="842" xr:uid="{00000000-0005-0000-0000-0000430C0000}"/>
    <cellStyle name="Euro 22 5 2 4 2" xfId="26615" xr:uid="{00000000-0005-0000-0000-0000440C0000}"/>
    <cellStyle name="Euro 22 5 2 5" xfId="18748" xr:uid="{00000000-0005-0000-0000-0000450C0000}"/>
    <cellStyle name="Euro 22 5 2 5 2" xfId="37720" xr:uid="{00000000-0005-0000-0000-0000460C0000}"/>
    <cellStyle name="Euro 22 5 2 6" xfId="21617" xr:uid="{00000000-0005-0000-0000-0000470C0000}"/>
    <cellStyle name="Euro 22 5 2 6 2" xfId="39492" xr:uid="{00000000-0005-0000-0000-0000480C0000}"/>
    <cellStyle name="Euro 22 5 2 7" xfId="24505" xr:uid="{00000000-0005-0000-0000-0000490C0000}"/>
    <cellStyle name="Euro 22 5 2 7 2" xfId="41282" xr:uid="{00000000-0005-0000-0000-00004A0C0000}"/>
    <cellStyle name="Euro 22 5 2 8" xfId="26612" xr:uid="{00000000-0005-0000-0000-00004B0C0000}"/>
    <cellStyle name="Euro 22 5 3" xfId="843" xr:uid="{00000000-0005-0000-0000-00004C0C0000}"/>
    <cellStyle name="Euro 22 5 3 2" xfId="26616" xr:uid="{00000000-0005-0000-0000-00004D0C0000}"/>
    <cellStyle name="Euro 22 5 4" xfId="844" xr:uid="{00000000-0005-0000-0000-00004E0C0000}"/>
    <cellStyle name="Euro 22 5 4 2" xfId="26617" xr:uid="{00000000-0005-0000-0000-00004F0C0000}"/>
    <cellStyle name="Euro 22 5 5" xfId="845" xr:uid="{00000000-0005-0000-0000-0000500C0000}"/>
    <cellStyle name="Euro 22 5 5 2" xfId="26618" xr:uid="{00000000-0005-0000-0000-0000510C0000}"/>
    <cellStyle name="Euro 22 5 6" xfId="16866" xr:uid="{00000000-0005-0000-0000-0000520C0000}"/>
    <cellStyle name="Euro 22 5 6 2" xfId="36826" xr:uid="{00000000-0005-0000-0000-0000530C0000}"/>
    <cellStyle name="Euro 22 5 7" xfId="19735" xr:uid="{00000000-0005-0000-0000-0000540C0000}"/>
    <cellStyle name="Euro 22 5 7 2" xfId="38598" xr:uid="{00000000-0005-0000-0000-0000550C0000}"/>
    <cellStyle name="Euro 22 5 8" xfId="22622" xr:uid="{00000000-0005-0000-0000-0000560C0000}"/>
    <cellStyle name="Euro 22 5 8 2" xfId="40387" xr:uid="{00000000-0005-0000-0000-0000570C0000}"/>
    <cellStyle name="Euro 22 5 9" xfId="26611" xr:uid="{00000000-0005-0000-0000-0000580C0000}"/>
    <cellStyle name="Euro 22 6" xfId="846" xr:uid="{00000000-0005-0000-0000-0000590C0000}"/>
    <cellStyle name="Euro 22 6 2" xfId="847" xr:uid="{00000000-0005-0000-0000-00005A0C0000}"/>
    <cellStyle name="Euro 22 6 2 2" xfId="848" xr:uid="{00000000-0005-0000-0000-00005B0C0000}"/>
    <cellStyle name="Euro 22 6 2 2 2" xfId="26621" xr:uid="{00000000-0005-0000-0000-00005C0C0000}"/>
    <cellStyle name="Euro 22 6 2 3" xfId="849" xr:uid="{00000000-0005-0000-0000-00005D0C0000}"/>
    <cellStyle name="Euro 22 6 2 3 2" xfId="26622" xr:uid="{00000000-0005-0000-0000-00005E0C0000}"/>
    <cellStyle name="Euro 22 6 2 4" xfId="850" xr:uid="{00000000-0005-0000-0000-00005F0C0000}"/>
    <cellStyle name="Euro 22 6 2 4 2" xfId="26623" xr:uid="{00000000-0005-0000-0000-0000600C0000}"/>
    <cellStyle name="Euro 22 6 2 5" xfId="18749" xr:uid="{00000000-0005-0000-0000-0000610C0000}"/>
    <cellStyle name="Euro 22 6 2 5 2" xfId="37721" xr:uid="{00000000-0005-0000-0000-0000620C0000}"/>
    <cellStyle name="Euro 22 6 2 6" xfId="21618" xr:uid="{00000000-0005-0000-0000-0000630C0000}"/>
    <cellStyle name="Euro 22 6 2 6 2" xfId="39493" xr:uid="{00000000-0005-0000-0000-0000640C0000}"/>
    <cellStyle name="Euro 22 6 2 7" xfId="24506" xr:uid="{00000000-0005-0000-0000-0000650C0000}"/>
    <cellStyle name="Euro 22 6 2 7 2" xfId="41283" xr:uid="{00000000-0005-0000-0000-0000660C0000}"/>
    <cellStyle name="Euro 22 6 2 8" xfId="26620" xr:uid="{00000000-0005-0000-0000-0000670C0000}"/>
    <cellStyle name="Euro 22 6 3" xfId="851" xr:uid="{00000000-0005-0000-0000-0000680C0000}"/>
    <cellStyle name="Euro 22 6 3 2" xfId="26624" xr:uid="{00000000-0005-0000-0000-0000690C0000}"/>
    <cellStyle name="Euro 22 6 4" xfId="852" xr:uid="{00000000-0005-0000-0000-00006A0C0000}"/>
    <cellStyle name="Euro 22 6 4 2" xfId="26625" xr:uid="{00000000-0005-0000-0000-00006B0C0000}"/>
    <cellStyle name="Euro 22 6 5" xfId="16867" xr:uid="{00000000-0005-0000-0000-00006C0C0000}"/>
    <cellStyle name="Euro 22 6 5 2" xfId="36827" xr:uid="{00000000-0005-0000-0000-00006D0C0000}"/>
    <cellStyle name="Euro 22 6 6" xfId="19736" xr:uid="{00000000-0005-0000-0000-00006E0C0000}"/>
    <cellStyle name="Euro 22 6 6 2" xfId="38599" xr:uid="{00000000-0005-0000-0000-00006F0C0000}"/>
    <cellStyle name="Euro 22 6 7" xfId="22623" xr:uid="{00000000-0005-0000-0000-0000700C0000}"/>
    <cellStyle name="Euro 22 6 7 2" xfId="40388" xr:uid="{00000000-0005-0000-0000-0000710C0000}"/>
    <cellStyle name="Euro 22 6 8" xfId="26619" xr:uid="{00000000-0005-0000-0000-0000720C0000}"/>
    <cellStyle name="Euro 22 7" xfId="853" xr:uid="{00000000-0005-0000-0000-0000730C0000}"/>
    <cellStyle name="Euro 22 7 2" xfId="854" xr:uid="{00000000-0005-0000-0000-0000740C0000}"/>
    <cellStyle name="Euro 22 7 2 2" xfId="18750" xr:uid="{00000000-0005-0000-0000-0000750C0000}"/>
    <cellStyle name="Euro 22 7 2 2 2" xfId="37722" xr:uid="{00000000-0005-0000-0000-0000760C0000}"/>
    <cellStyle name="Euro 22 7 2 3" xfId="21619" xr:uid="{00000000-0005-0000-0000-0000770C0000}"/>
    <cellStyle name="Euro 22 7 2 3 2" xfId="39494" xr:uid="{00000000-0005-0000-0000-0000780C0000}"/>
    <cellStyle name="Euro 22 7 2 4" xfId="24507" xr:uid="{00000000-0005-0000-0000-0000790C0000}"/>
    <cellStyle name="Euro 22 7 2 4 2" xfId="41284" xr:uid="{00000000-0005-0000-0000-00007A0C0000}"/>
    <cellStyle name="Euro 22 7 2 5" xfId="26627" xr:uid="{00000000-0005-0000-0000-00007B0C0000}"/>
    <cellStyle name="Euro 22 7 3" xfId="16868" xr:uid="{00000000-0005-0000-0000-00007C0C0000}"/>
    <cellStyle name="Euro 22 7 3 2" xfId="36828" xr:uid="{00000000-0005-0000-0000-00007D0C0000}"/>
    <cellStyle name="Euro 22 7 4" xfId="19737" xr:uid="{00000000-0005-0000-0000-00007E0C0000}"/>
    <cellStyle name="Euro 22 7 4 2" xfId="38600" xr:uid="{00000000-0005-0000-0000-00007F0C0000}"/>
    <cellStyle name="Euro 22 7 5" xfId="22624" xr:uid="{00000000-0005-0000-0000-0000800C0000}"/>
    <cellStyle name="Euro 22 7 5 2" xfId="40389" xr:uid="{00000000-0005-0000-0000-0000810C0000}"/>
    <cellStyle name="Euro 22 7 6" xfId="26626" xr:uid="{00000000-0005-0000-0000-0000820C0000}"/>
    <cellStyle name="Euro 22 8" xfId="855" xr:uid="{00000000-0005-0000-0000-0000830C0000}"/>
    <cellStyle name="Euro 22 8 2" xfId="18743" xr:uid="{00000000-0005-0000-0000-0000840C0000}"/>
    <cellStyle name="Euro 22 8 2 2" xfId="37715" xr:uid="{00000000-0005-0000-0000-0000850C0000}"/>
    <cellStyle name="Euro 22 8 3" xfId="21612" xr:uid="{00000000-0005-0000-0000-0000860C0000}"/>
    <cellStyle name="Euro 22 8 3 2" xfId="39487" xr:uid="{00000000-0005-0000-0000-0000870C0000}"/>
    <cellStyle name="Euro 22 8 4" xfId="24500" xr:uid="{00000000-0005-0000-0000-0000880C0000}"/>
    <cellStyle name="Euro 22 8 4 2" xfId="41277" xr:uid="{00000000-0005-0000-0000-0000890C0000}"/>
    <cellStyle name="Euro 22 8 5" xfId="26628" xr:uid="{00000000-0005-0000-0000-00008A0C0000}"/>
    <cellStyle name="Euro 22 9" xfId="856" xr:uid="{00000000-0005-0000-0000-00008B0C0000}"/>
    <cellStyle name="Euro 22 9 2" xfId="26629" xr:uid="{00000000-0005-0000-0000-00008C0C0000}"/>
    <cellStyle name="Euro 23" xfId="857" xr:uid="{00000000-0005-0000-0000-00008D0C0000}"/>
    <cellStyle name="Euro 23 10" xfId="858" xr:uid="{00000000-0005-0000-0000-00008E0C0000}"/>
    <cellStyle name="Euro 23 10 2" xfId="26631" xr:uid="{00000000-0005-0000-0000-00008F0C0000}"/>
    <cellStyle name="Euro 23 11" xfId="859" xr:uid="{00000000-0005-0000-0000-0000900C0000}"/>
    <cellStyle name="Euro 23 11 2" xfId="26632" xr:uid="{00000000-0005-0000-0000-0000910C0000}"/>
    <cellStyle name="Euro 23 12" xfId="860" xr:uid="{00000000-0005-0000-0000-0000920C0000}"/>
    <cellStyle name="Euro 23 12 2" xfId="26633" xr:uid="{00000000-0005-0000-0000-0000930C0000}"/>
    <cellStyle name="Euro 23 13" xfId="861" xr:uid="{00000000-0005-0000-0000-0000940C0000}"/>
    <cellStyle name="Euro 23 13 2" xfId="26634" xr:uid="{00000000-0005-0000-0000-0000950C0000}"/>
    <cellStyle name="Euro 23 14" xfId="862" xr:uid="{00000000-0005-0000-0000-0000960C0000}"/>
    <cellStyle name="Euro 23 14 2" xfId="26635" xr:uid="{00000000-0005-0000-0000-0000970C0000}"/>
    <cellStyle name="Euro 23 15" xfId="16869" xr:uid="{00000000-0005-0000-0000-0000980C0000}"/>
    <cellStyle name="Euro 23 15 2" xfId="36829" xr:uid="{00000000-0005-0000-0000-0000990C0000}"/>
    <cellStyle name="Euro 23 16" xfId="19738" xr:uid="{00000000-0005-0000-0000-00009A0C0000}"/>
    <cellStyle name="Euro 23 16 2" xfId="38601" xr:uid="{00000000-0005-0000-0000-00009B0C0000}"/>
    <cellStyle name="Euro 23 17" xfId="22625" xr:uid="{00000000-0005-0000-0000-00009C0C0000}"/>
    <cellStyle name="Euro 23 17 2" xfId="40390" xr:uid="{00000000-0005-0000-0000-00009D0C0000}"/>
    <cellStyle name="Euro 23 18" xfId="25418" xr:uid="{00000000-0005-0000-0000-00009E0C0000}"/>
    <cellStyle name="Euro 23 18 2" xfId="42078" xr:uid="{00000000-0005-0000-0000-00009F0C0000}"/>
    <cellStyle name="Euro 23 19" xfId="26630" xr:uid="{00000000-0005-0000-0000-0000A00C0000}"/>
    <cellStyle name="Euro 23 2" xfId="863" xr:uid="{00000000-0005-0000-0000-0000A10C0000}"/>
    <cellStyle name="Euro 23 2 2" xfId="864" xr:uid="{00000000-0005-0000-0000-0000A20C0000}"/>
    <cellStyle name="Euro 23 2 2 2" xfId="18752" xr:uid="{00000000-0005-0000-0000-0000A30C0000}"/>
    <cellStyle name="Euro 23 2 2 2 2" xfId="37724" xr:uid="{00000000-0005-0000-0000-0000A40C0000}"/>
    <cellStyle name="Euro 23 2 2 3" xfId="21621" xr:uid="{00000000-0005-0000-0000-0000A50C0000}"/>
    <cellStyle name="Euro 23 2 2 3 2" xfId="39496" xr:uid="{00000000-0005-0000-0000-0000A60C0000}"/>
    <cellStyle name="Euro 23 2 2 4" xfId="24509" xr:uid="{00000000-0005-0000-0000-0000A70C0000}"/>
    <cellStyle name="Euro 23 2 2 4 2" xfId="41286" xr:uid="{00000000-0005-0000-0000-0000A80C0000}"/>
    <cellStyle name="Euro 23 2 2 5" xfId="26637" xr:uid="{00000000-0005-0000-0000-0000A90C0000}"/>
    <cellStyle name="Euro 23 2 3" xfId="865" xr:uid="{00000000-0005-0000-0000-0000AA0C0000}"/>
    <cellStyle name="Euro 23 2 3 2" xfId="26638" xr:uid="{00000000-0005-0000-0000-0000AB0C0000}"/>
    <cellStyle name="Euro 23 2 4" xfId="866" xr:uid="{00000000-0005-0000-0000-0000AC0C0000}"/>
    <cellStyle name="Euro 23 2 4 2" xfId="26639" xr:uid="{00000000-0005-0000-0000-0000AD0C0000}"/>
    <cellStyle name="Euro 23 2 5" xfId="867" xr:uid="{00000000-0005-0000-0000-0000AE0C0000}"/>
    <cellStyle name="Euro 23 2 5 2" xfId="26640" xr:uid="{00000000-0005-0000-0000-0000AF0C0000}"/>
    <cellStyle name="Euro 23 2 6" xfId="16870" xr:uid="{00000000-0005-0000-0000-0000B00C0000}"/>
    <cellStyle name="Euro 23 2 6 2" xfId="36830" xr:uid="{00000000-0005-0000-0000-0000B10C0000}"/>
    <cellStyle name="Euro 23 2 7" xfId="19739" xr:uid="{00000000-0005-0000-0000-0000B20C0000}"/>
    <cellStyle name="Euro 23 2 7 2" xfId="38602" xr:uid="{00000000-0005-0000-0000-0000B30C0000}"/>
    <cellStyle name="Euro 23 2 8" xfId="22626" xr:uid="{00000000-0005-0000-0000-0000B40C0000}"/>
    <cellStyle name="Euro 23 2 8 2" xfId="40391" xr:uid="{00000000-0005-0000-0000-0000B50C0000}"/>
    <cellStyle name="Euro 23 2 9" xfId="26636" xr:uid="{00000000-0005-0000-0000-0000B60C0000}"/>
    <cellStyle name="Euro 23 3" xfId="868" xr:uid="{00000000-0005-0000-0000-0000B70C0000}"/>
    <cellStyle name="Euro 23 3 2" xfId="869" xr:uid="{00000000-0005-0000-0000-0000B80C0000}"/>
    <cellStyle name="Euro 23 3 2 2" xfId="870" xr:uid="{00000000-0005-0000-0000-0000B90C0000}"/>
    <cellStyle name="Euro 23 3 2 2 2" xfId="871" xr:uid="{00000000-0005-0000-0000-0000BA0C0000}"/>
    <cellStyle name="Euro 23 3 2 2 2 2" xfId="26644" xr:uid="{00000000-0005-0000-0000-0000BB0C0000}"/>
    <cellStyle name="Euro 23 3 2 2 3" xfId="872" xr:uid="{00000000-0005-0000-0000-0000BC0C0000}"/>
    <cellStyle name="Euro 23 3 2 2 3 2" xfId="26645" xr:uid="{00000000-0005-0000-0000-0000BD0C0000}"/>
    <cellStyle name="Euro 23 3 2 2 4" xfId="873" xr:uid="{00000000-0005-0000-0000-0000BE0C0000}"/>
    <cellStyle name="Euro 23 3 2 2 4 2" xfId="26646" xr:uid="{00000000-0005-0000-0000-0000BF0C0000}"/>
    <cellStyle name="Euro 23 3 2 2 5" xfId="18754" xr:uid="{00000000-0005-0000-0000-0000C00C0000}"/>
    <cellStyle name="Euro 23 3 2 2 5 2" xfId="37726" xr:uid="{00000000-0005-0000-0000-0000C10C0000}"/>
    <cellStyle name="Euro 23 3 2 2 6" xfId="21623" xr:uid="{00000000-0005-0000-0000-0000C20C0000}"/>
    <cellStyle name="Euro 23 3 2 2 6 2" xfId="39498" xr:uid="{00000000-0005-0000-0000-0000C30C0000}"/>
    <cellStyle name="Euro 23 3 2 2 7" xfId="24511" xr:uid="{00000000-0005-0000-0000-0000C40C0000}"/>
    <cellStyle name="Euro 23 3 2 2 7 2" xfId="41288" xr:uid="{00000000-0005-0000-0000-0000C50C0000}"/>
    <cellStyle name="Euro 23 3 2 2 8" xfId="26643" xr:uid="{00000000-0005-0000-0000-0000C60C0000}"/>
    <cellStyle name="Euro 23 3 2 3" xfId="874" xr:uid="{00000000-0005-0000-0000-0000C70C0000}"/>
    <cellStyle name="Euro 23 3 2 3 2" xfId="26647" xr:uid="{00000000-0005-0000-0000-0000C80C0000}"/>
    <cellStyle name="Euro 23 3 2 4" xfId="875" xr:uid="{00000000-0005-0000-0000-0000C90C0000}"/>
    <cellStyle name="Euro 23 3 2 4 2" xfId="26648" xr:uid="{00000000-0005-0000-0000-0000CA0C0000}"/>
    <cellStyle name="Euro 23 3 2 5" xfId="876" xr:uid="{00000000-0005-0000-0000-0000CB0C0000}"/>
    <cellStyle name="Euro 23 3 2 5 2" xfId="26649" xr:uid="{00000000-0005-0000-0000-0000CC0C0000}"/>
    <cellStyle name="Euro 23 3 2 6" xfId="16872" xr:uid="{00000000-0005-0000-0000-0000CD0C0000}"/>
    <cellStyle name="Euro 23 3 2 6 2" xfId="36832" xr:uid="{00000000-0005-0000-0000-0000CE0C0000}"/>
    <cellStyle name="Euro 23 3 2 7" xfId="19741" xr:uid="{00000000-0005-0000-0000-0000CF0C0000}"/>
    <cellStyle name="Euro 23 3 2 7 2" xfId="38604" xr:uid="{00000000-0005-0000-0000-0000D00C0000}"/>
    <cellStyle name="Euro 23 3 2 8" xfId="22628" xr:uid="{00000000-0005-0000-0000-0000D10C0000}"/>
    <cellStyle name="Euro 23 3 2 8 2" xfId="40393" xr:uid="{00000000-0005-0000-0000-0000D20C0000}"/>
    <cellStyle name="Euro 23 3 2 9" xfId="26642" xr:uid="{00000000-0005-0000-0000-0000D30C0000}"/>
    <cellStyle name="Euro 23 3 3" xfId="877" xr:uid="{00000000-0005-0000-0000-0000D40C0000}"/>
    <cellStyle name="Euro 23 3 3 2" xfId="878" xr:uid="{00000000-0005-0000-0000-0000D50C0000}"/>
    <cellStyle name="Euro 23 3 3 2 2" xfId="26651" xr:uid="{00000000-0005-0000-0000-0000D60C0000}"/>
    <cellStyle name="Euro 23 3 3 3" xfId="879" xr:uid="{00000000-0005-0000-0000-0000D70C0000}"/>
    <cellStyle name="Euro 23 3 3 3 2" xfId="26652" xr:uid="{00000000-0005-0000-0000-0000D80C0000}"/>
    <cellStyle name="Euro 23 3 3 4" xfId="880" xr:uid="{00000000-0005-0000-0000-0000D90C0000}"/>
    <cellStyle name="Euro 23 3 3 4 2" xfId="26653" xr:uid="{00000000-0005-0000-0000-0000DA0C0000}"/>
    <cellStyle name="Euro 23 3 3 5" xfId="18753" xr:uid="{00000000-0005-0000-0000-0000DB0C0000}"/>
    <cellStyle name="Euro 23 3 3 5 2" xfId="37725" xr:uid="{00000000-0005-0000-0000-0000DC0C0000}"/>
    <cellStyle name="Euro 23 3 3 6" xfId="21622" xr:uid="{00000000-0005-0000-0000-0000DD0C0000}"/>
    <cellStyle name="Euro 23 3 3 6 2" xfId="39497" xr:uid="{00000000-0005-0000-0000-0000DE0C0000}"/>
    <cellStyle name="Euro 23 3 3 7" xfId="24510" xr:uid="{00000000-0005-0000-0000-0000DF0C0000}"/>
    <cellStyle name="Euro 23 3 3 7 2" xfId="41287" xr:uid="{00000000-0005-0000-0000-0000E00C0000}"/>
    <cellStyle name="Euro 23 3 3 8" xfId="26650" xr:uid="{00000000-0005-0000-0000-0000E10C0000}"/>
    <cellStyle name="Euro 23 3 4" xfId="881" xr:uid="{00000000-0005-0000-0000-0000E20C0000}"/>
    <cellStyle name="Euro 23 3 4 2" xfId="26654" xr:uid="{00000000-0005-0000-0000-0000E30C0000}"/>
    <cellStyle name="Euro 23 3 5" xfId="882" xr:uid="{00000000-0005-0000-0000-0000E40C0000}"/>
    <cellStyle name="Euro 23 3 5 2" xfId="26655" xr:uid="{00000000-0005-0000-0000-0000E50C0000}"/>
    <cellStyle name="Euro 23 3 6" xfId="16871" xr:uid="{00000000-0005-0000-0000-0000E60C0000}"/>
    <cellStyle name="Euro 23 3 6 2" xfId="36831" xr:uid="{00000000-0005-0000-0000-0000E70C0000}"/>
    <cellStyle name="Euro 23 3 7" xfId="19740" xr:uid="{00000000-0005-0000-0000-0000E80C0000}"/>
    <cellStyle name="Euro 23 3 7 2" xfId="38603" xr:uid="{00000000-0005-0000-0000-0000E90C0000}"/>
    <cellStyle name="Euro 23 3 8" xfId="22627" xr:uid="{00000000-0005-0000-0000-0000EA0C0000}"/>
    <cellStyle name="Euro 23 3 8 2" xfId="40392" xr:uid="{00000000-0005-0000-0000-0000EB0C0000}"/>
    <cellStyle name="Euro 23 3 9" xfId="26641" xr:uid="{00000000-0005-0000-0000-0000EC0C0000}"/>
    <cellStyle name="Euro 23 4" xfId="883" xr:uid="{00000000-0005-0000-0000-0000ED0C0000}"/>
    <cellStyle name="Euro 23 4 2" xfId="884" xr:uid="{00000000-0005-0000-0000-0000EE0C0000}"/>
    <cellStyle name="Euro 23 4 2 2" xfId="18755" xr:uid="{00000000-0005-0000-0000-0000EF0C0000}"/>
    <cellStyle name="Euro 23 4 2 2 2" xfId="37727" xr:uid="{00000000-0005-0000-0000-0000F00C0000}"/>
    <cellStyle name="Euro 23 4 2 3" xfId="21624" xr:uid="{00000000-0005-0000-0000-0000F10C0000}"/>
    <cellStyle name="Euro 23 4 2 3 2" xfId="39499" xr:uid="{00000000-0005-0000-0000-0000F20C0000}"/>
    <cellStyle name="Euro 23 4 2 4" xfId="24512" xr:uid="{00000000-0005-0000-0000-0000F30C0000}"/>
    <cellStyle name="Euro 23 4 2 4 2" xfId="41289" xr:uid="{00000000-0005-0000-0000-0000F40C0000}"/>
    <cellStyle name="Euro 23 4 2 5" xfId="26657" xr:uid="{00000000-0005-0000-0000-0000F50C0000}"/>
    <cellStyle name="Euro 23 4 3" xfId="885" xr:uid="{00000000-0005-0000-0000-0000F60C0000}"/>
    <cellStyle name="Euro 23 4 3 2" xfId="26658" xr:uid="{00000000-0005-0000-0000-0000F70C0000}"/>
    <cellStyle name="Euro 23 4 4" xfId="886" xr:uid="{00000000-0005-0000-0000-0000F80C0000}"/>
    <cellStyle name="Euro 23 4 4 2" xfId="26659" xr:uid="{00000000-0005-0000-0000-0000F90C0000}"/>
    <cellStyle name="Euro 23 4 5" xfId="887" xr:uid="{00000000-0005-0000-0000-0000FA0C0000}"/>
    <cellStyle name="Euro 23 4 5 2" xfId="26660" xr:uid="{00000000-0005-0000-0000-0000FB0C0000}"/>
    <cellStyle name="Euro 23 4 6" xfId="16873" xr:uid="{00000000-0005-0000-0000-0000FC0C0000}"/>
    <cellStyle name="Euro 23 4 6 2" xfId="36833" xr:uid="{00000000-0005-0000-0000-0000FD0C0000}"/>
    <cellStyle name="Euro 23 4 7" xfId="19742" xr:uid="{00000000-0005-0000-0000-0000FE0C0000}"/>
    <cellStyle name="Euro 23 4 7 2" xfId="38605" xr:uid="{00000000-0005-0000-0000-0000FF0C0000}"/>
    <cellStyle name="Euro 23 4 8" xfId="22629" xr:uid="{00000000-0005-0000-0000-0000000D0000}"/>
    <cellStyle name="Euro 23 4 8 2" xfId="40394" xr:uid="{00000000-0005-0000-0000-0000010D0000}"/>
    <cellStyle name="Euro 23 4 9" xfId="26656" xr:uid="{00000000-0005-0000-0000-0000020D0000}"/>
    <cellStyle name="Euro 23 5" xfId="888" xr:uid="{00000000-0005-0000-0000-0000030D0000}"/>
    <cellStyle name="Euro 23 5 2" xfId="889" xr:uid="{00000000-0005-0000-0000-0000040D0000}"/>
    <cellStyle name="Euro 23 5 2 2" xfId="890" xr:uid="{00000000-0005-0000-0000-0000050D0000}"/>
    <cellStyle name="Euro 23 5 2 2 2" xfId="26663" xr:uid="{00000000-0005-0000-0000-0000060D0000}"/>
    <cellStyle name="Euro 23 5 2 3" xfId="891" xr:uid="{00000000-0005-0000-0000-0000070D0000}"/>
    <cellStyle name="Euro 23 5 2 3 2" xfId="26664" xr:uid="{00000000-0005-0000-0000-0000080D0000}"/>
    <cellStyle name="Euro 23 5 2 4" xfId="892" xr:uid="{00000000-0005-0000-0000-0000090D0000}"/>
    <cellStyle name="Euro 23 5 2 4 2" xfId="26665" xr:uid="{00000000-0005-0000-0000-00000A0D0000}"/>
    <cellStyle name="Euro 23 5 2 5" xfId="18756" xr:uid="{00000000-0005-0000-0000-00000B0D0000}"/>
    <cellStyle name="Euro 23 5 2 5 2" xfId="37728" xr:uid="{00000000-0005-0000-0000-00000C0D0000}"/>
    <cellStyle name="Euro 23 5 2 6" xfId="21625" xr:uid="{00000000-0005-0000-0000-00000D0D0000}"/>
    <cellStyle name="Euro 23 5 2 6 2" xfId="39500" xr:uid="{00000000-0005-0000-0000-00000E0D0000}"/>
    <cellStyle name="Euro 23 5 2 7" xfId="24513" xr:uid="{00000000-0005-0000-0000-00000F0D0000}"/>
    <cellStyle name="Euro 23 5 2 7 2" xfId="41290" xr:uid="{00000000-0005-0000-0000-0000100D0000}"/>
    <cellStyle name="Euro 23 5 2 8" xfId="26662" xr:uid="{00000000-0005-0000-0000-0000110D0000}"/>
    <cellStyle name="Euro 23 5 3" xfId="893" xr:uid="{00000000-0005-0000-0000-0000120D0000}"/>
    <cellStyle name="Euro 23 5 3 2" xfId="26666" xr:uid="{00000000-0005-0000-0000-0000130D0000}"/>
    <cellStyle name="Euro 23 5 4" xfId="894" xr:uid="{00000000-0005-0000-0000-0000140D0000}"/>
    <cellStyle name="Euro 23 5 4 2" xfId="26667" xr:uid="{00000000-0005-0000-0000-0000150D0000}"/>
    <cellStyle name="Euro 23 5 5" xfId="895" xr:uid="{00000000-0005-0000-0000-0000160D0000}"/>
    <cellStyle name="Euro 23 5 5 2" xfId="26668" xr:uid="{00000000-0005-0000-0000-0000170D0000}"/>
    <cellStyle name="Euro 23 5 6" xfId="16874" xr:uid="{00000000-0005-0000-0000-0000180D0000}"/>
    <cellStyle name="Euro 23 5 6 2" xfId="36834" xr:uid="{00000000-0005-0000-0000-0000190D0000}"/>
    <cellStyle name="Euro 23 5 7" xfId="19743" xr:uid="{00000000-0005-0000-0000-00001A0D0000}"/>
    <cellStyle name="Euro 23 5 7 2" xfId="38606" xr:uid="{00000000-0005-0000-0000-00001B0D0000}"/>
    <cellStyle name="Euro 23 5 8" xfId="22630" xr:uid="{00000000-0005-0000-0000-00001C0D0000}"/>
    <cellStyle name="Euro 23 5 8 2" xfId="40395" xr:uid="{00000000-0005-0000-0000-00001D0D0000}"/>
    <cellStyle name="Euro 23 5 9" xfId="26661" xr:uid="{00000000-0005-0000-0000-00001E0D0000}"/>
    <cellStyle name="Euro 23 6" xfId="896" xr:uid="{00000000-0005-0000-0000-00001F0D0000}"/>
    <cellStyle name="Euro 23 6 2" xfId="897" xr:uid="{00000000-0005-0000-0000-0000200D0000}"/>
    <cellStyle name="Euro 23 6 2 2" xfId="898" xr:uid="{00000000-0005-0000-0000-0000210D0000}"/>
    <cellStyle name="Euro 23 6 2 2 2" xfId="26671" xr:uid="{00000000-0005-0000-0000-0000220D0000}"/>
    <cellStyle name="Euro 23 6 2 3" xfId="899" xr:uid="{00000000-0005-0000-0000-0000230D0000}"/>
    <cellStyle name="Euro 23 6 2 3 2" xfId="26672" xr:uid="{00000000-0005-0000-0000-0000240D0000}"/>
    <cellStyle name="Euro 23 6 2 4" xfId="900" xr:uid="{00000000-0005-0000-0000-0000250D0000}"/>
    <cellStyle name="Euro 23 6 2 4 2" xfId="26673" xr:uid="{00000000-0005-0000-0000-0000260D0000}"/>
    <cellStyle name="Euro 23 6 2 5" xfId="18757" xr:uid="{00000000-0005-0000-0000-0000270D0000}"/>
    <cellStyle name="Euro 23 6 2 5 2" xfId="37729" xr:uid="{00000000-0005-0000-0000-0000280D0000}"/>
    <cellStyle name="Euro 23 6 2 6" xfId="21626" xr:uid="{00000000-0005-0000-0000-0000290D0000}"/>
    <cellStyle name="Euro 23 6 2 6 2" xfId="39501" xr:uid="{00000000-0005-0000-0000-00002A0D0000}"/>
    <cellStyle name="Euro 23 6 2 7" xfId="24514" xr:uid="{00000000-0005-0000-0000-00002B0D0000}"/>
    <cellStyle name="Euro 23 6 2 7 2" xfId="41291" xr:uid="{00000000-0005-0000-0000-00002C0D0000}"/>
    <cellStyle name="Euro 23 6 2 8" xfId="26670" xr:uid="{00000000-0005-0000-0000-00002D0D0000}"/>
    <cellStyle name="Euro 23 6 3" xfId="901" xr:uid="{00000000-0005-0000-0000-00002E0D0000}"/>
    <cellStyle name="Euro 23 6 3 2" xfId="26674" xr:uid="{00000000-0005-0000-0000-00002F0D0000}"/>
    <cellStyle name="Euro 23 6 4" xfId="902" xr:uid="{00000000-0005-0000-0000-0000300D0000}"/>
    <cellStyle name="Euro 23 6 4 2" xfId="26675" xr:uid="{00000000-0005-0000-0000-0000310D0000}"/>
    <cellStyle name="Euro 23 6 5" xfId="16875" xr:uid="{00000000-0005-0000-0000-0000320D0000}"/>
    <cellStyle name="Euro 23 6 5 2" xfId="36835" xr:uid="{00000000-0005-0000-0000-0000330D0000}"/>
    <cellStyle name="Euro 23 6 6" xfId="19744" xr:uid="{00000000-0005-0000-0000-0000340D0000}"/>
    <cellStyle name="Euro 23 6 6 2" xfId="38607" xr:uid="{00000000-0005-0000-0000-0000350D0000}"/>
    <cellStyle name="Euro 23 6 7" xfId="22631" xr:uid="{00000000-0005-0000-0000-0000360D0000}"/>
    <cellStyle name="Euro 23 6 7 2" xfId="40396" xr:uid="{00000000-0005-0000-0000-0000370D0000}"/>
    <cellStyle name="Euro 23 6 8" xfId="26669" xr:uid="{00000000-0005-0000-0000-0000380D0000}"/>
    <cellStyle name="Euro 23 7" xfId="903" xr:uid="{00000000-0005-0000-0000-0000390D0000}"/>
    <cellStyle name="Euro 23 7 2" xfId="904" xr:uid="{00000000-0005-0000-0000-00003A0D0000}"/>
    <cellStyle name="Euro 23 7 2 2" xfId="18758" xr:uid="{00000000-0005-0000-0000-00003B0D0000}"/>
    <cellStyle name="Euro 23 7 2 2 2" xfId="37730" xr:uid="{00000000-0005-0000-0000-00003C0D0000}"/>
    <cellStyle name="Euro 23 7 2 3" xfId="21627" xr:uid="{00000000-0005-0000-0000-00003D0D0000}"/>
    <cellStyle name="Euro 23 7 2 3 2" xfId="39502" xr:uid="{00000000-0005-0000-0000-00003E0D0000}"/>
    <cellStyle name="Euro 23 7 2 4" xfId="24515" xr:uid="{00000000-0005-0000-0000-00003F0D0000}"/>
    <cellStyle name="Euro 23 7 2 4 2" xfId="41292" xr:uid="{00000000-0005-0000-0000-0000400D0000}"/>
    <cellStyle name="Euro 23 7 2 5" xfId="26677" xr:uid="{00000000-0005-0000-0000-0000410D0000}"/>
    <cellStyle name="Euro 23 7 3" xfId="16876" xr:uid="{00000000-0005-0000-0000-0000420D0000}"/>
    <cellStyle name="Euro 23 7 3 2" xfId="36836" xr:uid="{00000000-0005-0000-0000-0000430D0000}"/>
    <cellStyle name="Euro 23 7 4" xfId="19745" xr:uid="{00000000-0005-0000-0000-0000440D0000}"/>
    <cellStyle name="Euro 23 7 4 2" xfId="38608" xr:uid="{00000000-0005-0000-0000-0000450D0000}"/>
    <cellStyle name="Euro 23 7 5" xfId="22632" xr:uid="{00000000-0005-0000-0000-0000460D0000}"/>
    <cellStyle name="Euro 23 7 5 2" xfId="40397" xr:uid="{00000000-0005-0000-0000-0000470D0000}"/>
    <cellStyle name="Euro 23 7 6" xfId="26676" xr:uid="{00000000-0005-0000-0000-0000480D0000}"/>
    <cellStyle name="Euro 23 8" xfId="905" xr:uid="{00000000-0005-0000-0000-0000490D0000}"/>
    <cellStyle name="Euro 23 8 2" xfId="18751" xr:uid="{00000000-0005-0000-0000-00004A0D0000}"/>
    <cellStyle name="Euro 23 8 2 2" xfId="37723" xr:uid="{00000000-0005-0000-0000-00004B0D0000}"/>
    <cellStyle name="Euro 23 8 3" xfId="21620" xr:uid="{00000000-0005-0000-0000-00004C0D0000}"/>
    <cellStyle name="Euro 23 8 3 2" xfId="39495" xr:uid="{00000000-0005-0000-0000-00004D0D0000}"/>
    <cellStyle name="Euro 23 8 4" xfId="24508" xr:uid="{00000000-0005-0000-0000-00004E0D0000}"/>
    <cellStyle name="Euro 23 8 4 2" xfId="41285" xr:uid="{00000000-0005-0000-0000-00004F0D0000}"/>
    <cellStyle name="Euro 23 8 5" xfId="26678" xr:uid="{00000000-0005-0000-0000-0000500D0000}"/>
    <cellStyle name="Euro 23 9" xfId="906" xr:uid="{00000000-0005-0000-0000-0000510D0000}"/>
    <cellStyle name="Euro 23 9 2" xfId="26679" xr:uid="{00000000-0005-0000-0000-0000520D0000}"/>
    <cellStyle name="Euro 24" xfId="907" xr:uid="{00000000-0005-0000-0000-0000530D0000}"/>
    <cellStyle name="Euro 24 10" xfId="908" xr:uid="{00000000-0005-0000-0000-0000540D0000}"/>
    <cellStyle name="Euro 24 10 2" xfId="26681" xr:uid="{00000000-0005-0000-0000-0000550D0000}"/>
    <cellStyle name="Euro 24 11" xfId="909" xr:uid="{00000000-0005-0000-0000-0000560D0000}"/>
    <cellStyle name="Euro 24 11 2" xfId="26682" xr:uid="{00000000-0005-0000-0000-0000570D0000}"/>
    <cellStyle name="Euro 24 12" xfId="910" xr:uid="{00000000-0005-0000-0000-0000580D0000}"/>
    <cellStyle name="Euro 24 12 2" xfId="26683" xr:uid="{00000000-0005-0000-0000-0000590D0000}"/>
    <cellStyle name="Euro 24 13" xfId="911" xr:uid="{00000000-0005-0000-0000-00005A0D0000}"/>
    <cellStyle name="Euro 24 13 2" xfId="26684" xr:uid="{00000000-0005-0000-0000-00005B0D0000}"/>
    <cellStyle name="Euro 24 14" xfId="912" xr:uid="{00000000-0005-0000-0000-00005C0D0000}"/>
    <cellStyle name="Euro 24 14 2" xfId="26685" xr:uid="{00000000-0005-0000-0000-00005D0D0000}"/>
    <cellStyle name="Euro 24 15" xfId="16877" xr:uid="{00000000-0005-0000-0000-00005E0D0000}"/>
    <cellStyle name="Euro 24 15 2" xfId="36837" xr:uid="{00000000-0005-0000-0000-00005F0D0000}"/>
    <cellStyle name="Euro 24 16" xfId="19746" xr:uid="{00000000-0005-0000-0000-0000600D0000}"/>
    <cellStyle name="Euro 24 16 2" xfId="38609" xr:uid="{00000000-0005-0000-0000-0000610D0000}"/>
    <cellStyle name="Euro 24 17" xfId="22633" xr:uid="{00000000-0005-0000-0000-0000620D0000}"/>
    <cellStyle name="Euro 24 17 2" xfId="40398" xr:uid="{00000000-0005-0000-0000-0000630D0000}"/>
    <cellStyle name="Euro 24 18" xfId="25419" xr:uid="{00000000-0005-0000-0000-0000640D0000}"/>
    <cellStyle name="Euro 24 18 2" xfId="42079" xr:uid="{00000000-0005-0000-0000-0000650D0000}"/>
    <cellStyle name="Euro 24 19" xfId="26680" xr:uid="{00000000-0005-0000-0000-0000660D0000}"/>
    <cellStyle name="Euro 24 2" xfId="913" xr:uid="{00000000-0005-0000-0000-0000670D0000}"/>
    <cellStyle name="Euro 24 2 2" xfId="914" xr:uid="{00000000-0005-0000-0000-0000680D0000}"/>
    <cellStyle name="Euro 24 2 2 2" xfId="18760" xr:uid="{00000000-0005-0000-0000-0000690D0000}"/>
    <cellStyle name="Euro 24 2 2 2 2" xfId="37732" xr:uid="{00000000-0005-0000-0000-00006A0D0000}"/>
    <cellStyle name="Euro 24 2 2 3" xfId="21629" xr:uid="{00000000-0005-0000-0000-00006B0D0000}"/>
    <cellStyle name="Euro 24 2 2 3 2" xfId="39504" xr:uid="{00000000-0005-0000-0000-00006C0D0000}"/>
    <cellStyle name="Euro 24 2 2 4" xfId="24517" xr:uid="{00000000-0005-0000-0000-00006D0D0000}"/>
    <cellStyle name="Euro 24 2 2 4 2" xfId="41294" xr:uid="{00000000-0005-0000-0000-00006E0D0000}"/>
    <cellStyle name="Euro 24 2 2 5" xfId="26687" xr:uid="{00000000-0005-0000-0000-00006F0D0000}"/>
    <cellStyle name="Euro 24 2 3" xfId="915" xr:uid="{00000000-0005-0000-0000-0000700D0000}"/>
    <cellStyle name="Euro 24 2 3 2" xfId="26688" xr:uid="{00000000-0005-0000-0000-0000710D0000}"/>
    <cellStyle name="Euro 24 2 4" xfId="916" xr:uid="{00000000-0005-0000-0000-0000720D0000}"/>
    <cellStyle name="Euro 24 2 4 2" xfId="26689" xr:uid="{00000000-0005-0000-0000-0000730D0000}"/>
    <cellStyle name="Euro 24 2 5" xfId="917" xr:uid="{00000000-0005-0000-0000-0000740D0000}"/>
    <cellStyle name="Euro 24 2 5 2" xfId="26690" xr:uid="{00000000-0005-0000-0000-0000750D0000}"/>
    <cellStyle name="Euro 24 2 6" xfId="16878" xr:uid="{00000000-0005-0000-0000-0000760D0000}"/>
    <cellStyle name="Euro 24 2 6 2" xfId="36838" xr:uid="{00000000-0005-0000-0000-0000770D0000}"/>
    <cellStyle name="Euro 24 2 7" xfId="19747" xr:uid="{00000000-0005-0000-0000-0000780D0000}"/>
    <cellStyle name="Euro 24 2 7 2" xfId="38610" xr:uid="{00000000-0005-0000-0000-0000790D0000}"/>
    <cellStyle name="Euro 24 2 8" xfId="22634" xr:uid="{00000000-0005-0000-0000-00007A0D0000}"/>
    <cellStyle name="Euro 24 2 8 2" xfId="40399" xr:uid="{00000000-0005-0000-0000-00007B0D0000}"/>
    <cellStyle name="Euro 24 2 9" xfId="26686" xr:uid="{00000000-0005-0000-0000-00007C0D0000}"/>
    <cellStyle name="Euro 24 3" xfId="918" xr:uid="{00000000-0005-0000-0000-00007D0D0000}"/>
    <cellStyle name="Euro 24 3 2" xfId="919" xr:uid="{00000000-0005-0000-0000-00007E0D0000}"/>
    <cellStyle name="Euro 24 3 2 2" xfId="920" xr:uid="{00000000-0005-0000-0000-00007F0D0000}"/>
    <cellStyle name="Euro 24 3 2 2 2" xfId="921" xr:uid="{00000000-0005-0000-0000-0000800D0000}"/>
    <cellStyle name="Euro 24 3 2 2 2 2" xfId="26694" xr:uid="{00000000-0005-0000-0000-0000810D0000}"/>
    <cellStyle name="Euro 24 3 2 2 3" xfId="922" xr:uid="{00000000-0005-0000-0000-0000820D0000}"/>
    <cellStyle name="Euro 24 3 2 2 3 2" xfId="26695" xr:uid="{00000000-0005-0000-0000-0000830D0000}"/>
    <cellStyle name="Euro 24 3 2 2 4" xfId="923" xr:uid="{00000000-0005-0000-0000-0000840D0000}"/>
    <cellStyle name="Euro 24 3 2 2 4 2" xfId="26696" xr:uid="{00000000-0005-0000-0000-0000850D0000}"/>
    <cellStyle name="Euro 24 3 2 2 5" xfId="18762" xr:uid="{00000000-0005-0000-0000-0000860D0000}"/>
    <cellStyle name="Euro 24 3 2 2 5 2" xfId="37734" xr:uid="{00000000-0005-0000-0000-0000870D0000}"/>
    <cellStyle name="Euro 24 3 2 2 6" xfId="21631" xr:uid="{00000000-0005-0000-0000-0000880D0000}"/>
    <cellStyle name="Euro 24 3 2 2 6 2" xfId="39506" xr:uid="{00000000-0005-0000-0000-0000890D0000}"/>
    <cellStyle name="Euro 24 3 2 2 7" xfId="24519" xr:uid="{00000000-0005-0000-0000-00008A0D0000}"/>
    <cellStyle name="Euro 24 3 2 2 7 2" xfId="41296" xr:uid="{00000000-0005-0000-0000-00008B0D0000}"/>
    <cellStyle name="Euro 24 3 2 2 8" xfId="26693" xr:uid="{00000000-0005-0000-0000-00008C0D0000}"/>
    <cellStyle name="Euro 24 3 2 3" xfId="924" xr:uid="{00000000-0005-0000-0000-00008D0D0000}"/>
    <cellStyle name="Euro 24 3 2 3 2" xfId="26697" xr:uid="{00000000-0005-0000-0000-00008E0D0000}"/>
    <cellStyle name="Euro 24 3 2 4" xfId="925" xr:uid="{00000000-0005-0000-0000-00008F0D0000}"/>
    <cellStyle name="Euro 24 3 2 4 2" xfId="26698" xr:uid="{00000000-0005-0000-0000-0000900D0000}"/>
    <cellStyle name="Euro 24 3 2 5" xfId="926" xr:uid="{00000000-0005-0000-0000-0000910D0000}"/>
    <cellStyle name="Euro 24 3 2 5 2" xfId="26699" xr:uid="{00000000-0005-0000-0000-0000920D0000}"/>
    <cellStyle name="Euro 24 3 2 6" xfId="16880" xr:uid="{00000000-0005-0000-0000-0000930D0000}"/>
    <cellStyle name="Euro 24 3 2 6 2" xfId="36840" xr:uid="{00000000-0005-0000-0000-0000940D0000}"/>
    <cellStyle name="Euro 24 3 2 7" xfId="19749" xr:uid="{00000000-0005-0000-0000-0000950D0000}"/>
    <cellStyle name="Euro 24 3 2 7 2" xfId="38612" xr:uid="{00000000-0005-0000-0000-0000960D0000}"/>
    <cellStyle name="Euro 24 3 2 8" xfId="22636" xr:uid="{00000000-0005-0000-0000-0000970D0000}"/>
    <cellStyle name="Euro 24 3 2 8 2" xfId="40401" xr:uid="{00000000-0005-0000-0000-0000980D0000}"/>
    <cellStyle name="Euro 24 3 2 9" xfId="26692" xr:uid="{00000000-0005-0000-0000-0000990D0000}"/>
    <cellStyle name="Euro 24 3 3" xfId="927" xr:uid="{00000000-0005-0000-0000-00009A0D0000}"/>
    <cellStyle name="Euro 24 3 3 2" xfId="928" xr:uid="{00000000-0005-0000-0000-00009B0D0000}"/>
    <cellStyle name="Euro 24 3 3 2 2" xfId="26701" xr:uid="{00000000-0005-0000-0000-00009C0D0000}"/>
    <cellStyle name="Euro 24 3 3 3" xfId="929" xr:uid="{00000000-0005-0000-0000-00009D0D0000}"/>
    <cellStyle name="Euro 24 3 3 3 2" xfId="26702" xr:uid="{00000000-0005-0000-0000-00009E0D0000}"/>
    <cellStyle name="Euro 24 3 3 4" xfId="930" xr:uid="{00000000-0005-0000-0000-00009F0D0000}"/>
    <cellStyle name="Euro 24 3 3 4 2" xfId="26703" xr:uid="{00000000-0005-0000-0000-0000A00D0000}"/>
    <cellStyle name="Euro 24 3 3 5" xfId="18761" xr:uid="{00000000-0005-0000-0000-0000A10D0000}"/>
    <cellStyle name="Euro 24 3 3 5 2" xfId="37733" xr:uid="{00000000-0005-0000-0000-0000A20D0000}"/>
    <cellStyle name="Euro 24 3 3 6" xfId="21630" xr:uid="{00000000-0005-0000-0000-0000A30D0000}"/>
    <cellStyle name="Euro 24 3 3 6 2" xfId="39505" xr:uid="{00000000-0005-0000-0000-0000A40D0000}"/>
    <cellStyle name="Euro 24 3 3 7" xfId="24518" xr:uid="{00000000-0005-0000-0000-0000A50D0000}"/>
    <cellStyle name="Euro 24 3 3 7 2" xfId="41295" xr:uid="{00000000-0005-0000-0000-0000A60D0000}"/>
    <cellStyle name="Euro 24 3 3 8" xfId="26700" xr:uid="{00000000-0005-0000-0000-0000A70D0000}"/>
    <cellStyle name="Euro 24 3 4" xfId="931" xr:uid="{00000000-0005-0000-0000-0000A80D0000}"/>
    <cellStyle name="Euro 24 3 4 2" xfId="26704" xr:uid="{00000000-0005-0000-0000-0000A90D0000}"/>
    <cellStyle name="Euro 24 3 5" xfId="932" xr:uid="{00000000-0005-0000-0000-0000AA0D0000}"/>
    <cellStyle name="Euro 24 3 5 2" xfId="26705" xr:uid="{00000000-0005-0000-0000-0000AB0D0000}"/>
    <cellStyle name="Euro 24 3 6" xfId="16879" xr:uid="{00000000-0005-0000-0000-0000AC0D0000}"/>
    <cellStyle name="Euro 24 3 6 2" xfId="36839" xr:uid="{00000000-0005-0000-0000-0000AD0D0000}"/>
    <cellStyle name="Euro 24 3 7" xfId="19748" xr:uid="{00000000-0005-0000-0000-0000AE0D0000}"/>
    <cellStyle name="Euro 24 3 7 2" xfId="38611" xr:uid="{00000000-0005-0000-0000-0000AF0D0000}"/>
    <cellStyle name="Euro 24 3 8" xfId="22635" xr:uid="{00000000-0005-0000-0000-0000B00D0000}"/>
    <cellStyle name="Euro 24 3 8 2" xfId="40400" xr:uid="{00000000-0005-0000-0000-0000B10D0000}"/>
    <cellStyle name="Euro 24 3 9" xfId="26691" xr:uid="{00000000-0005-0000-0000-0000B20D0000}"/>
    <cellStyle name="Euro 24 4" xfId="933" xr:uid="{00000000-0005-0000-0000-0000B30D0000}"/>
    <cellStyle name="Euro 24 4 2" xfId="934" xr:uid="{00000000-0005-0000-0000-0000B40D0000}"/>
    <cellStyle name="Euro 24 4 2 2" xfId="18763" xr:uid="{00000000-0005-0000-0000-0000B50D0000}"/>
    <cellStyle name="Euro 24 4 2 2 2" xfId="37735" xr:uid="{00000000-0005-0000-0000-0000B60D0000}"/>
    <cellStyle name="Euro 24 4 2 3" xfId="21632" xr:uid="{00000000-0005-0000-0000-0000B70D0000}"/>
    <cellStyle name="Euro 24 4 2 3 2" xfId="39507" xr:uid="{00000000-0005-0000-0000-0000B80D0000}"/>
    <cellStyle name="Euro 24 4 2 4" xfId="24520" xr:uid="{00000000-0005-0000-0000-0000B90D0000}"/>
    <cellStyle name="Euro 24 4 2 4 2" xfId="41297" xr:uid="{00000000-0005-0000-0000-0000BA0D0000}"/>
    <cellStyle name="Euro 24 4 2 5" xfId="26707" xr:uid="{00000000-0005-0000-0000-0000BB0D0000}"/>
    <cellStyle name="Euro 24 4 3" xfId="935" xr:uid="{00000000-0005-0000-0000-0000BC0D0000}"/>
    <cellStyle name="Euro 24 4 3 2" xfId="26708" xr:uid="{00000000-0005-0000-0000-0000BD0D0000}"/>
    <cellStyle name="Euro 24 4 4" xfId="936" xr:uid="{00000000-0005-0000-0000-0000BE0D0000}"/>
    <cellStyle name="Euro 24 4 4 2" xfId="26709" xr:uid="{00000000-0005-0000-0000-0000BF0D0000}"/>
    <cellStyle name="Euro 24 4 5" xfId="937" xr:uid="{00000000-0005-0000-0000-0000C00D0000}"/>
    <cellStyle name="Euro 24 4 5 2" xfId="26710" xr:uid="{00000000-0005-0000-0000-0000C10D0000}"/>
    <cellStyle name="Euro 24 4 6" xfId="16881" xr:uid="{00000000-0005-0000-0000-0000C20D0000}"/>
    <cellStyle name="Euro 24 4 6 2" xfId="36841" xr:uid="{00000000-0005-0000-0000-0000C30D0000}"/>
    <cellStyle name="Euro 24 4 7" xfId="19750" xr:uid="{00000000-0005-0000-0000-0000C40D0000}"/>
    <cellStyle name="Euro 24 4 7 2" xfId="38613" xr:uid="{00000000-0005-0000-0000-0000C50D0000}"/>
    <cellStyle name="Euro 24 4 8" xfId="22637" xr:uid="{00000000-0005-0000-0000-0000C60D0000}"/>
    <cellStyle name="Euro 24 4 8 2" xfId="40402" xr:uid="{00000000-0005-0000-0000-0000C70D0000}"/>
    <cellStyle name="Euro 24 4 9" xfId="26706" xr:uid="{00000000-0005-0000-0000-0000C80D0000}"/>
    <cellStyle name="Euro 24 5" xfId="938" xr:uid="{00000000-0005-0000-0000-0000C90D0000}"/>
    <cellStyle name="Euro 24 5 2" xfId="939" xr:uid="{00000000-0005-0000-0000-0000CA0D0000}"/>
    <cellStyle name="Euro 24 5 2 2" xfId="940" xr:uid="{00000000-0005-0000-0000-0000CB0D0000}"/>
    <cellStyle name="Euro 24 5 2 2 2" xfId="26713" xr:uid="{00000000-0005-0000-0000-0000CC0D0000}"/>
    <cellStyle name="Euro 24 5 2 3" xfId="941" xr:uid="{00000000-0005-0000-0000-0000CD0D0000}"/>
    <cellStyle name="Euro 24 5 2 3 2" xfId="26714" xr:uid="{00000000-0005-0000-0000-0000CE0D0000}"/>
    <cellStyle name="Euro 24 5 2 4" xfId="942" xr:uid="{00000000-0005-0000-0000-0000CF0D0000}"/>
    <cellStyle name="Euro 24 5 2 4 2" xfId="26715" xr:uid="{00000000-0005-0000-0000-0000D00D0000}"/>
    <cellStyle name="Euro 24 5 2 5" xfId="18764" xr:uid="{00000000-0005-0000-0000-0000D10D0000}"/>
    <cellStyle name="Euro 24 5 2 5 2" xfId="37736" xr:uid="{00000000-0005-0000-0000-0000D20D0000}"/>
    <cellStyle name="Euro 24 5 2 6" xfId="21633" xr:uid="{00000000-0005-0000-0000-0000D30D0000}"/>
    <cellStyle name="Euro 24 5 2 6 2" xfId="39508" xr:uid="{00000000-0005-0000-0000-0000D40D0000}"/>
    <cellStyle name="Euro 24 5 2 7" xfId="24521" xr:uid="{00000000-0005-0000-0000-0000D50D0000}"/>
    <cellStyle name="Euro 24 5 2 7 2" xfId="41298" xr:uid="{00000000-0005-0000-0000-0000D60D0000}"/>
    <cellStyle name="Euro 24 5 2 8" xfId="26712" xr:uid="{00000000-0005-0000-0000-0000D70D0000}"/>
    <cellStyle name="Euro 24 5 3" xfId="943" xr:uid="{00000000-0005-0000-0000-0000D80D0000}"/>
    <cellStyle name="Euro 24 5 3 2" xfId="26716" xr:uid="{00000000-0005-0000-0000-0000D90D0000}"/>
    <cellStyle name="Euro 24 5 4" xfId="944" xr:uid="{00000000-0005-0000-0000-0000DA0D0000}"/>
    <cellStyle name="Euro 24 5 4 2" xfId="26717" xr:uid="{00000000-0005-0000-0000-0000DB0D0000}"/>
    <cellStyle name="Euro 24 5 5" xfId="945" xr:uid="{00000000-0005-0000-0000-0000DC0D0000}"/>
    <cellStyle name="Euro 24 5 5 2" xfId="26718" xr:uid="{00000000-0005-0000-0000-0000DD0D0000}"/>
    <cellStyle name="Euro 24 5 6" xfId="16882" xr:uid="{00000000-0005-0000-0000-0000DE0D0000}"/>
    <cellStyle name="Euro 24 5 6 2" xfId="36842" xr:uid="{00000000-0005-0000-0000-0000DF0D0000}"/>
    <cellStyle name="Euro 24 5 7" xfId="19751" xr:uid="{00000000-0005-0000-0000-0000E00D0000}"/>
    <cellStyle name="Euro 24 5 7 2" xfId="38614" xr:uid="{00000000-0005-0000-0000-0000E10D0000}"/>
    <cellStyle name="Euro 24 5 8" xfId="22638" xr:uid="{00000000-0005-0000-0000-0000E20D0000}"/>
    <cellStyle name="Euro 24 5 8 2" xfId="40403" xr:uid="{00000000-0005-0000-0000-0000E30D0000}"/>
    <cellStyle name="Euro 24 5 9" xfId="26711" xr:uid="{00000000-0005-0000-0000-0000E40D0000}"/>
    <cellStyle name="Euro 24 6" xfId="946" xr:uid="{00000000-0005-0000-0000-0000E50D0000}"/>
    <cellStyle name="Euro 24 6 2" xfId="947" xr:uid="{00000000-0005-0000-0000-0000E60D0000}"/>
    <cellStyle name="Euro 24 6 2 2" xfId="948" xr:uid="{00000000-0005-0000-0000-0000E70D0000}"/>
    <cellStyle name="Euro 24 6 2 2 2" xfId="26721" xr:uid="{00000000-0005-0000-0000-0000E80D0000}"/>
    <cellStyle name="Euro 24 6 2 3" xfId="949" xr:uid="{00000000-0005-0000-0000-0000E90D0000}"/>
    <cellStyle name="Euro 24 6 2 3 2" xfId="26722" xr:uid="{00000000-0005-0000-0000-0000EA0D0000}"/>
    <cellStyle name="Euro 24 6 2 4" xfId="950" xr:uid="{00000000-0005-0000-0000-0000EB0D0000}"/>
    <cellStyle name="Euro 24 6 2 4 2" xfId="26723" xr:uid="{00000000-0005-0000-0000-0000EC0D0000}"/>
    <cellStyle name="Euro 24 6 2 5" xfId="18765" xr:uid="{00000000-0005-0000-0000-0000ED0D0000}"/>
    <cellStyle name="Euro 24 6 2 5 2" xfId="37737" xr:uid="{00000000-0005-0000-0000-0000EE0D0000}"/>
    <cellStyle name="Euro 24 6 2 6" xfId="21634" xr:uid="{00000000-0005-0000-0000-0000EF0D0000}"/>
    <cellStyle name="Euro 24 6 2 6 2" xfId="39509" xr:uid="{00000000-0005-0000-0000-0000F00D0000}"/>
    <cellStyle name="Euro 24 6 2 7" xfId="24522" xr:uid="{00000000-0005-0000-0000-0000F10D0000}"/>
    <cellStyle name="Euro 24 6 2 7 2" xfId="41299" xr:uid="{00000000-0005-0000-0000-0000F20D0000}"/>
    <cellStyle name="Euro 24 6 2 8" xfId="26720" xr:uid="{00000000-0005-0000-0000-0000F30D0000}"/>
    <cellStyle name="Euro 24 6 3" xfId="951" xr:uid="{00000000-0005-0000-0000-0000F40D0000}"/>
    <cellStyle name="Euro 24 6 3 2" xfId="26724" xr:uid="{00000000-0005-0000-0000-0000F50D0000}"/>
    <cellStyle name="Euro 24 6 4" xfId="952" xr:uid="{00000000-0005-0000-0000-0000F60D0000}"/>
    <cellStyle name="Euro 24 6 4 2" xfId="26725" xr:uid="{00000000-0005-0000-0000-0000F70D0000}"/>
    <cellStyle name="Euro 24 6 5" xfId="16883" xr:uid="{00000000-0005-0000-0000-0000F80D0000}"/>
    <cellStyle name="Euro 24 6 5 2" xfId="36843" xr:uid="{00000000-0005-0000-0000-0000F90D0000}"/>
    <cellStyle name="Euro 24 6 6" xfId="19752" xr:uid="{00000000-0005-0000-0000-0000FA0D0000}"/>
    <cellStyle name="Euro 24 6 6 2" xfId="38615" xr:uid="{00000000-0005-0000-0000-0000FB0D0000}"/>
    <cellStyle name="Euro 24 6 7" xfId="22639" xr:uid="{00000000-0005-0000-0000-0000FC0D0000}"/>
    <cellStyle name="Euro 24 6 7 2" xfId="40404" xr:uid="{00000000-0005-0000-0000-0000FD0D0000}"/>
    <cellStyle name="Euro 24 6 8" xfId="26719" xr:uid="{00000000-0005-0000-0000-0000FE0D0000}"/>
    <cellStyle name="Euro 24 7" xfId="953" xr:uid="{00000000-0005-0000-0000-0000FF0D0000}"/>
    <cellStyle name="Euro 24 7 2" xfId="954" xr:uid="{00000000-0005-0000-0000-0000000E0000}"/>
    <cellStyle name="Euro 24 7 2 2" xfId="18766" xr:uid="{00000000-0005-0000-0000-0000010E0000}"/>
    <cellStyle name="Euro 24 7 2 2 2" xfId="37738" xr:uid="{00000000-0005-0000-0000-0000020E0000}"/>
    <cellStyle name="Euro 24 7 2 3" xfId="21635" xr:uid="{00000000-0005-0000-0000-0000030E0000}"/>
    <cellStyle name="Euro 24 7 2 3 2" xfId="39510" xr:uid="{00000000-0005-0000-0000-0000040E0000}"/>
    <cellStyle name="Euro 24 7 2 4" xfId="24523" xr:uid="{00000000-0005-0000-0000-0000050E0000}"/>
    <cellStyle name="Euro 24 7 2 4 2" xfId="41300" xr:uid="{00000000-0005-0000-0000-0000060E0000}"/>
    <cellStyle name="Euro 24 7 2 5" xfId="26727" xr:uid="{00000000-0005-0000-0000-0000070E0000}"/>
    <cellStyle name="Euro 24 7 3" xfId="16884" xr:uid="{00000000-0005-0000-0000-0000080E0000}"/>
    <cellStyle name="Euro 24 7 3 2" xfId="36844" xr:uid="{00000000-0005-0000-0000-0000090E0000}"/>
    <cellStyle name="Euro 24 7 4" xfId="19753" xr:uid="{00000000-0005-0000-0000-00000A0E0000}"/>
    <cellStyle name="Euro 24 7 4 2" xfId="38616" xr:uid="{00000000-0005-0000-0000-00000B0E0000}"/>
    <cellStyle name="Euro 24 7 5" xfId="22640" xr:uid="{00000000-0005-0000-0000-00000C0E0000}"/>
    <cellStyle name="Euro 24 7 5 2" xfId="40405" xr:uid="{00000000-0005-0000-0000-00000D0E0000}"/>
    <cellStyle name="Euro 24 7 6" xfId="26726" xr:uid="{00000000-0005-0000-0000-00000E0E0000}"/>
    <cellStyle name="Euro 24 8" xfId="955" xr:uid="{00000000-0005-0000-0000-00000F0E0000}"/>
    <cellStyle name="Euro 24 8 2" xfId="18759" xr:uid="{00000000-0005-0000-0000-0000100E0000}"/>
    <cellStyle name="Euro 24 8 2 2" xfId="37731" xr:uid="{00000000-0005-0000-0000-0000110E0000}"/>
    <cellStyle name="Euro 24 8 3" xfId="21628" xr:uid="{00000000-0005-0000-0000-0000120E0000}"/>
    <cellStyle name="Euro 24 8 3 2" xfId="39503" xr:uid="{00000000-0005-0000-0000-0000130E0000}"/>
    <cellStyle name="Euro 24 8 4" xfId="24516" xr:uid="{00000000-0005-0000-0000-0000140E0000}"/>
    <cellStyle name="Euro 24 8 4 2" xfId="41293" xr:uid="{00000000-0005-0000-0000-0000150E0000}"/>
    <cellStyle name="Euro 24 8 5" xfId="26728" xr:uid="{00000000-0005-0000-0000-0000160E0000}"/>
    <cellStyle name="Euro 24 9" xfId="956" xr:uid="{00000000-0005-0000-0000-0000170E0000}"/>
    <cellStyle name="Euro 24 9 2" xfId="26729" xr:uid="{00000000-0005-0000-0000-0000180E0000}"/>
    <cellStyle name="Euro 25" xfId="957" xr:uid="{00000000-0005-0000-0000-0000190E0000}"/>
    <cellStyle name="Euro 25 10" xfId="958" xr:uid="{00000000-0005-0000-0000-00001A0E0000}"/>
    <cellStyle name="Euro 25 10 2" xfId="26731" xr:uid="{00000000-0005-0000-0000-00001B0E0000}"/>
    <cellStyle name="Euro 25 11" xfId="959" xr:uid="{00000000-0005-0000-0000-00001C0E0000}"/>
    <cellStyle name="Euro 25 11 2" xfId="26732" xr:uid="{00000000-0005-0000-0000-00001D0E0000}"/>
    <cellStyle name="Euro 25 12" xfId="960" xr:uid="{00000000-0005-0000-0000-00001E0E0000}"/>
    <cellStyle name="Euro 25 12 2" xfId="26733" xr:uid="{00000000-0005-0000-0000-00001F0E0000}"/>
    <cellStyle name="Euro 25 13" xfId="961" xr:uid="{00000000-0005-0000-0000-0000200E0000}"/>
    <cellStyle name="Euro 25 13 2" xfId="26734" xr:uid="{00000000-0005-0000-0000-0000210E0000}"/>
    <cellStyle name="Euro 25 14" xfId="962" xr:uid="{00000000-0005-0000-0000-0000220E0000}"/>
    <cellStyle name="Euro 25 14 2" xfId="26735" xr:uid="{00000000-0005-0000-0000-0000230E0000}"/>
    <cellStyle name="Euro 25 15" xfId="16885" xr:uid="{00000000-0005-0000-0000-0000240E0000}"/>
    <cellStyle name="Euro 25 15 2" xfId="36845" xr:uid="{00000000-0005-0000-0000-0000250E0000}"/>
    <cellStyle name="Euro 25 16" xfId="19754" xr:uid="{00000000-0005-0000-0000-0000260E0000}"/>
    <cellStyle name="Euro 25 16 2" xfId="38617" xr:uid="{00000000-0005-0000-0000-0000270E0000}"/>
    <cellStyle name="Euro 25 17" xfId="22641" xr:uid="{00000000-0005-0000-0000-0000280E0000}"/>
    <cellStyle name="Euro 25 17 2" xfId="40406" xr:uid="{00000000-0005-0000-0000-0000290E0000}"/>
    <cellStyle name="Euro 25 18" xfId="25420" xr:uid="{00000000-0005-0000-0000-00002A0E0000}"/>
    <cellStyle name="Euro 25 18 2" xfId="42080" xr:uid="{00000000-0005-0000-0000-00002B0E0000}"/>
    <cellStyle name="Euro 25 19" xfId="26730" xr:uid="{00000000-0005-0000-0000-00002C0E0000}"/>
    <cellStyle name="Euro 25 2" xfId="963" xr:uid="{00000000-0005-0000-0000-00002D0E0000}"/>
    <cellStyle name="Euro 25 2 2" xfId="964" xr:uid="{00000000-0005-0000-0000-00002E0E0000}"/>
    <cellStyle name="Euro 25 2 2 2" xfId="18768" xr:uid="{00000000-0005-0000-0000-00002F0E0000}"/>
    <cellStyle name="Euro 25 2 2 2 2" xfId="37740" xr:uid="{00000000-0005-0000-0000-0000300E0000}"/>
    <cellStyle name="Euro 25 2 2 3" xfId="21637" xr:uid="{00000000-0005-0000-0000-0000310E0000}"/>
    <cellStyle name="Euro 25 2 2 3 2" xfId="39512" xr:uid="{00000000-0005-0000-0000-0000320E0000}"/>
    <cellStyle name="Euro 25 2 2 4" xfId="24525" xr:uid="{00000000-0005-0000-0000-0000330E0000}"/>
    <cellStyle name="Euro 25 2 2 4 2" xfId="41302" xr:uid="{00000000-0005-0000-0000-0000340E0000}"/>
    <cellStyle name="Euro 25 2 2 5" xfId="26737" xr:uid="{00000000-0005-0000-0000-0000350E0000}"/>
    <cellStyle name="Euro 25 2 3" xfId="965" xr:uid="{00000000-0005-0000-0000-0000360E0000}"/>
    <cellStyle name="Euro 25 2 3 2" xfId="26738" xr:uid="{00000000-0005-0000-0000-0000370E0000}"/>
    <cellStyle name="Euro 25 2 4" xfId="966" xr:uid="{00000000-0005-0000-0000-0000380E0000}"/>
    <cellStyle name="Euro 25 2 4 2" xfId="26739" xr:uid="{00000000-0005-0000-0000-0000390E0000}"/>
    <cellStyle name="Euro 25 2 5" xfId="967" xr:uid="{00000000-0005-0000-0000-00003A0E0000}"/>
    <cellStyle name="Euro 25 2 5 2" xfId="26740" xr:uid="{00000000-0005-0000-0000-00003B0E0000}"/>
    <cellStyle name="Euro 25 2 6" xfId="16886" xr:uid="{00000000-0005-0000-0000-00003C0E0000}"/>
    <cellStyle name="Euro 25 2 6 2" xfId="36846" xr:uid="{00000000-0005-0000-0000-00003D0E0000}"/>
    <cellStyle name="Euro 25 2 7" xfId="19755" xr:uid="{00000000-0005-0000-0000-00003E0E0000}"/>
    <cellStyle name="Euro 25 2 7 2" xfId="38618" xr:uid="{00000000-0005-0000-0000-00003F0E0000}"/>
    <cellStyle name="Euro 25 2 8" xfId="22642" xr:uid="{00000000-0005-0000-0000-0000400E0000}"/>
    <cellStyle name="Euro 25 2 8 2" xfId="40407" xr:uid="{00000000-0005-0000-0000-0000410E0000}"/>
    <cellStyle name="Euro 25 2 9" xfId="26736" xr:uid="{00000000-0005-0000-0000-0000420E0000}"/>
    <cellStyle name="Euro 25 3" xfId="968" xr:uid="{00000000-0005-0000-0000-0000430E0000}"/>
    <cellStyle name="Euro 25 3 2" xfId="969" xr:uid="{00000000-0005-0000-0000-0000440E0000}"/>
    <cellStyle name="Euro 25 3 2 2" xfId="970" xr:uid="{00000000-0005-0000-0000-0000450E0000}"/>
    <cellStyle name="Euro 25 3 2 2 2" xfId="971" xr:uid="{00000000-0005-0000-0000-0000460E0000}"/>
    <cellStyle name="Euro 25 3 2 2 2 2" xfId="26744" xr:uid="{00000000-0005-0000-0000-0000470E0000}"/>
    <cellStyle name="Euro 25 3 2 2 3" xfId="972" xr:uid="{00000000-0005-0000-0000-0000480E0000}"/>
    <cellStyle name="Euro 25 3 2 2 3 2" xfId="26745" xr:uid="{00000000-0005-0000-0000-0000490E0000}"/>
    <cellStyle name="Euro 25 3 2 2 4" xfId="973" xr:uid="{00000000-0005-0000-0000-00004A0E0000}"/>
    <cellStyle name="Euro 25 3 2 2 4 2" xfId="26746" xr:uid="{00000000-0005-0000-0000-00004B0E0000}"/>
    <cellStyle name="Euro 25 3 2 2 5" xfId="18770" xr:uid="{00000000-0005-0000-0000-00004C0E0000}"/>
    <cellStyle name="Euro 25 3 2 2 5 2" xfId="37742" xr:uid="{00000000-0005-0000-0000-00004D0E0000}"/>
    <cellStyle name="Euro 25 3 2 2 6" xfId="21639" xr:uid="{00000000-0005-0000-0000-00004E0E0000}"/>
    <cellStyle name="Euro 25 3 2 2 6 2" xfId="39514" xr:uid="{00000000-0005-0000-0000-00004F0E0000}"/>
    <cellStyle name="Euro 25 3 2 2 7" xfId="24527" xr:uid="{00000000-0005-0000-0000-0000500E0000}"/>
    <cellStyle name="Euro 25 3 2 2 7 2" xfId="41304" xr:uid="{00000000-0005-0000-0000-0000510E0000}"/>
    <cellStyle name="Euro 25 3 2 2 8" xfId="26743" xr:uid="{00000000-0005-0000-0000-0000520E0000}"/>
    <cellStyle name="Euro 25 3 2 3" xfId="974" xr:uid="{00000000-0005-0000-0000-0000530E0000}"/>
    <cellStyle name="Euro 25 3 2 3 2" xfId="26747" xr:uid="{00000000-0005-0000-0000-0000540E0000}"/>
    <cellStyle name="Euro 25 3 2 4" xfId="975" xr:uid="{00000000-0005-0000-0000-0000550E0000}"/>
    <cellStyle name="Euro 25 3 2 4 2" xfId="26748" xr:uid="{00000000-0005-0000-0000-0000560E0000}"/>
    <cellStyle name="Euro 25 3 2 5" xfId="976" xr:uid="{00000000-0005-0000-0000-0000570E0000}"/>
    <cellStyle name="Euro 25 3 2 5 2" xfId="26749" xr:uid="{00000000-0005-0000-0000-0000580E0000}"/>
    <cellStyle name="Euro 25 3 2 6" xfId="16888" xr:uid="{00000000-0005-0000-0000-0000590E0000}"/>
    <cellStyle name="Euro 25 3 2 6 2" xfId="36848" xr:uid="{00000000-0005-0000-0000-00005A0E0000}"/>
    <cellStyle name="Euro 25 3 2 7" xfId="19757" xr:uid="{00000000-0005-0000-0000-00005B0E0000}"/>
    <cellStyle name="Euro 25 3 2 7 2" xfId="38620" xr:uid="{00000000-0005-0000-0000-00005C0E0000}"/>
    <cellStyle name="Euro 25 3 2 8" xfId="22644" xr:uid="{00000000-0005-0000-0000-00005D0E0000}"/>
    <cellStyle name="Euro 25 3 2 8 2" xfId="40409" xr:uid="{00000000-0005-0000-0000-00005E0E0000}"/>
    <cellStyle name="Euro 25 3 2 9" xfId="26742" xr:uid="{00000000-0005-0000-0000-00005F0E0000}"/>
    <cellStyle name="Euro 25 3 3" xfId="977" xr:uid="{00000000-0005-0000-0000-0000600E0000}"/>
    <cellStyle name="Euro 25 3 3 2" xfId="978" xr:uid="{00000000-0005-0000-0000-0000610E0000}"/>
    <cellStyle name="Euro 25 3 3 2 2" xfId="26751" xr:uid="{00000000-0005-0000-0000-0000620E0000}"/>
    <cellStyle name="Euro 25 3 3 3" xfId="979" xr:uid="{00000000-0005-0000-0000-0000630E0000}"/>
    <cellStyle name="Euro 25 3 3 3 2" xfId="26752" xr:uid="{00000000-0005-0000-0000-0000640E0000}"/>
    <cellStyle name="Euro 25 3 3 4" xfId="980" xr:uid="{00000000-0005-0000-0000-0000650E0000}"/>
    <cellStyle name="Euro 25 3 3 4 2" xfId="26753" xr:uid="{00000000-0005-0000-0000-0000660E0000}"/>
    <cellStyle name="Euro 25 3 3 5" xfId="18769" xr:uid="{00000000-0005-0000-0000-0000670E0000}"/>
    <cellStyle name="Euro 25 3 3 5 2" xfId="37741" xr:uid="{00000000-0005-0000-0000-0000680E0000}"/>
    <cellStyle name="Euro 25 3 3 6" xfId="21638" xr:uid="{00000000-0005-0000-0000-0000690E0000}"/>
    <cellStyle name="Euro 25 3 3 6 2" xfId="39513" xr:uid="{00000000-0005-0000-0000-00006A0E0000}"/>
    <cellStyle name="Euro 25 3 3 7" xfId="24526" xr:uid="{00000000-0005-0000-0000-00006B0E0000}"/>
    <cellStyle name="Euro 25 3 3 7 2" xfId="41303" xr:uid="{00000000-0005-0000-0000-00006C0E0000}"/>
    <cellStyle name="Euro 25 3 3 8" xfId="26750" xr:uid="{00000000-0005-0000-0000-00006D0E0000}"/>
    <cellStyle name="Euro 25 3 4" xfId="981" xr:uid="{00000000-0005-0000-0000-00006E0E0000}"/>
    <cellStyle name="Euro 25 3 4 2" xfId="26754" xr:uid="{00000000-0005-0000-0000-00006F0E0000}"/>
    <cellStyle name="Euro 25 3 5" xfId="982" xr:uid="{00000000-0005-0000-0000-0000700E0000}"/>
    <cellStyle name="Euro 25 3 5 2" xfId="26755" xr:uid="{00000000-0005-0000-0000-0000710E0000}"/>
    <cellStyle name="Euro 25 3 6" xfId="16887" xr:uid="{00000000-0005-0000-0000-0000720E0000}"/>
    <cellStyle name="Euro 25 3 6 2" xfId="36847" xr:uid="{00000000-0005-0000-0000-0000730E0000}"/>
    <cellStyle name="Euro 25 3 7" xfId="19756" xr:uid="{00000000-0005-0000-0000-0000740E0000}"/>
    <cellStyle name="Euro 25 3 7 2" xfId="38619" xr:uid="{00000000-0005-0000-0000-0000750E0000}"/>
    <cellStyle name="Euro 25 3 8" xfId="22643" xr:uid="{00000000-0005-0000-0000-0000760E0000}"/>
    <cellStyle name="Euro 25 3 8 2" xfId="40408" xr:uid="{00000000-0005-0000-0000-0000770E0000}"/>
    <cellStyle name="Euro 25 3 9" xfId="26741" xr:uid="{00000000-0005-0000-0000-0000780E0000}"/>
    <cellStyle name="Euro 25 4" xfId="983" xr:uid="{00000000-0005-0000-0000-0000790E0000}"/>
    <cellStyle name="Euro 25 4 2" xfId="984" xr:uid="{00000000-0005-0000-0000-00007A0E0000}"/>
    <cellStyle name="Euro 25 4 2 2" xfId="18771" xr:uid="{00000000-0005-0000-0000-00007B0E0000}"/>
    <cellStyle name="Euro 25 4 2 2 2" xfId="37743" xr:uid="{00000000-0005-0000-0000-00007C0E0000}"/>
    <cellStyle name="Euro 25 4 2 3" xfId="21640" xr:uid="{00000000-0005-0000-0000-00007D0E0000}"/>
    <cellStyle name="Euro 25 4 2 3 2" xfId="39515" xr:uid="{00000000-0005-0000-0000-00007E0E0000}"/>
    <cellStyle name="Euro 25 4 2 4" xfId="24528" xr:uid="{00000000-0005-0000-0000-00007F0E0000}"/>
    <cellStyle name="Euro 25 4 2 4 2" xfId="41305" xr:uid="{00000000-0005-0000-0000-0000800E0000}"/>
    <cellStyle name="Euro 25 4 2 5" xfId="26757" xr:uid="{00000000-0005-0000-0000-0000810E0000}"/>
    <cellStyle name="Euro 25 4 3" xfId="985" xr:uid="{00000000-0005-0000-0000-0000820E0000}"/>
    <cellStyle name="Euro 25 4 3 2" xfId="26758" xr:uid="{00000000-0005-0000-0000-0000830E0000}"/>
    <cellStyle name="Euro 25 4 4" xfId="986" xr:uid="{00000000-0005-0000-0000-0000840E0000}"/>
    <cellStyle name="Euro 25 4 4 2" xfId="26759" xr:uid="{00000000-0005-0000-0000-0000850E0000}"/>
    <cellStyle name="Euro 25 4 5" xfId="987" xr:uid="{00000000-0005-0000-0000-0000860E0000}"/>
    <cellStyle name="Euro 25 4 5 2" xfId="26760" xr:uid="{00000000-0005-0000-0000-0000870E0000}"/>
    <cellStyle name="Euro 25 4 6" xfId="16889" xr:uid="{00000000-0005-0000-0000-0000880E0000}"/>
    <cellStyle name="Euro 25 4 6 2" xfId="36849" xr:uid="{00000000-0005-0000-0000-0000890E0000}"/>
    <cellStyle name="Euro 25 4 7" xfId="19758" xr:uid="{00000000-0005-0000-0000-00008A0E0000}"/>
    <cellStyle name="Euro 25 4 7 2" xfId="38621" xr:uid="{00000000-0005-0000-0000-00008B0E0000}"/>
    <cellStyle name="Euro 25 4 8" xfId="22645" xr:uid="{00000000-0005-0000-0000-00008C0E0000}"/>
    <cellStyle name="Euro 25 4 8 2" xfId="40410" xr:uid="{00000000-0005-0000-0000-00008D0E0000}"/>
    <cellStyle name="Euro 25 4 9" xfId="26756" xr:uid="{00000000-0005-0000-0000-00008E0E0000}"/>
    <cellStyle name="Euro 25 5" xfId="988" xr:uid="{00000000-0005-0000-0000-00008F0E0000}"/>
    <cellStyle name="Euro 25 5 2" xfId="989" xr:uid="{00000000-0005-0000-0000-0000900E0000}"/>
    <cellStyle name="Euro 25 5 2 2" xfId="990" xr:uid="{00000000-0005-0000-0000-0000910E0000}"/>
    <cellStyle name="Euro 25 5 2 2 2" xfId="26763" xr:uid="{00000000-0005-0000-0000-0000920E0000}"/>
    <cellStyle name="Euro 25 5 2 3" xfId="991" xr:uid="{00000000-0005-0000-0000-0000930E0000}"/>
    <cellStyle name="Euro 25 5 2 3 2" xfId="26764" xr:uid="{00000000-0005-0000-0000-0000940E0000}"/>
    <cellStyle name="Euro 25 5 2 4" xfId="992" xr:uid="{00000000-0005-0000-0000-0000950E0000}"/>
    <cellStyle name="Euro 25 5 2 4 2" xfId="26765" xr:uid="{00000000-0005-0000-0000-0000960E0000}"/>
    <cellStyle name="Euro 25 5 2 5" xfId="18772" xr:uid="{00000000-0005-0000-0000-0000970E0000}"/>
    <cellStyle name="Euro 25 5 2 5 2" xfId="37744" xr:uid="{00000000-0005-0000-0000-0000980E0000}"/>
    <cellStyle name="Euro 25 5 2 6" xfId="21641" xr:uid="{00000000-0005-0000-0000-0000990E0000}"/>
    <cellStyle name="Euro 25 5 2 6 2" xfId="39516" xr:uid="{00000000-0005-0000-0000-00009A0E0000}"/>
    <cellStyle name="Euro 25 5 2 7" xfId="24529" xr:uid="{00000000-0005-0000-0000-00009B0E0000}"/>
    <cellStyle name="Euro 25 5 2 7 2" xfId="41306" xr:uid="{00000000-0005-0000-0000-00009C0E0000}"/>
    <cellStyle name="Euro 25 5 2 8" xfId="26762" xr:uid="{00000000-0005-0000-0000-00009D0E0000}"/>
    <cellStyle name="Euro 25 5 3" xfId="993" xr:uid="{00000000-0005-0000-0000-00009E0E0000}"/>
    <cellStyle name="Euro 25 5 3 2" xfId="26766" xr:uid="{00000000-0005-0000-0000-00009F0E0000}"/>
    <cellStyle name="Euro 25 5 4" xfId="994" xr:uid="{00000000-0005-0000-0000-0000A00E0000}"/>
    <cellStyle name="Euro 25 5 4 2" xfId="26767" xr:uid="{00000000-0005-0000-0000-0000A10E0000}"/>
    <cellStyle name="Euro 25 5 5" xfId="995" xr:uid="{00000000-0005-0000-0000-0000A20E0000}"/>
    <cellStyle name="Euro 25 5 5 2" xfId="26768" xr:uid="{00000000-0005-0000-0000-0000A30E0000}"/>
    <cellStyle name="Euro 25 5 6" xfId="16890" xr:uid="{00000000-0005-0000-0000-0000A40E0000}"/>
    <cellStyle name="Euro 25 5 6 2" xfId="36850" xr:uid="{00000000-0005-0000-0000-0000A50E0000}"/>
    <cellStyle name="Euro 25 5 7" xfId="19759" xr:uid="{00000000-0005-0000-0000-0000A60E0000}"/>
    <cellStyle name="Euro 25 5 7 2" xfId="38622" xr:uid="{00000000-0005-0000-0000-0000A70E0000}"/>
    <cellStyle name="Euro 25 5 8" xfId="22646" xr:uid="{00000000-0005-0000-0000-0000A80E0000}"/>
    <cellStyle name="Euro 25 5 8 2" xfId="40411" xr:uid="{00000000-0005-0000-0000-0000A90E0000}"/>
    <cellStyle name="Euro 25 5 9" xfId="26761" xr:uid="{00000000-0005-0000-0000-0000AA0E0000}"/>
    <cellStyle name="Euro 25 6" xfId="996" xr:uid="{00000000-0005-0000-0000-0000AB0E0000}"/>
    <cellStyle name="Euro 25 6 2" xfId="997" xr:uid="{00000000-0005-0000-0000-0000AC0E0000}"/>
    <cellStyle name="Euro 25 6 2 2" xfId="998" xr:uid="{00000000-0005-0000-0000-0000AD0E0000}"/>
    <cellStyle name="Euro 25 6 2 2 2" xfId="26771" xr:uid="{00000000-0005-0000-0000-0000AE0E0000}"/>
    <cellStyle name="Euro 25 6 2 3" xfId="999" xr:uid="{00000000-0005-0000-0000-0000AF0E0000}"/>
    <cellStyle name="Euro 25 6 2 3 2" xfId="26772" xr:uid="{00000000-0005-0000-0000-0000B00E0000}"/>
    <cellStyle name="Euro 25 6 2 4" xfId="1000" xr:uid="{00000000-0005-0000-0000-0000B10E0000}"/>
    <cellStyle name="Euro 25 6 2 4 2" xfId="26773" xr:uid="{00000000-0005-0000-0000-0000B20E0000}"/>
    <cellStyle name="Euro 25 6 2 5" xfId="18773" xr:uid="{00000000-0005-0000-0000-0000B30E0000}"/>
    <cellStyle name="Euro 25 6 2 5 2" xfId="37745" xr:uid="{00000000-0005-0000-0000-0000B40E0000}"/>
    <cellStyle name="Euro 25 6 2 6" xfId="21642" xr:uid="{00000000-0005-0000-0000-0000B50E0000}"/>
    <cellStyle name="Euro 25 6 2 6 2" xfId="39517" xr:uid="{00000000-0005-0000-0000-0000B60E0000}"/>
    <cellStyle name="Euro 25 6 2 7" xfId="24530" xr:uid="{00000000-0005-0000-0000-0000B70E0000}"/>
    <cellStyle name="Euro 25 6 2 7 2" xfId="41307" xr:uid="{00000000-0005-0000-0000-0000B80E0000}"/>
    <cellStyle name="Euro 25 6 2 8" xfId="26770" xr:uid="{00000000-0005-0000-0000-0000B90E0000}"/>
    <cellStyle name="Euro 25 6 3" xfId="1001" xr:uid="{00000000-0005-0000-0000-0000BA0E0000}"/>
    <cellStyle name="Euro 25 6 3 2" xfId="26774" xr:uid="{00000000-0005-0000-0000-0000BB0E0000}"/>
    <cellStyle name="Euro 25 6 4" xfId="1002" xr:uid="{00000000-0005-0000-0000-0000BC0E0000}"/>
    <cellStyle name="Euro 25 6 4 2" xfId="26775" xr:uid="{00000000-0005-0000-0000-0000BD0E0000}"/>
    <cellStyle name="Euro 25 6 5" xfId="16891" xr:uid="{00000000-0005-0000-0000-0000BE0E0000}"/>
    <cellStyle name="Euro 25 6 5 2" xfId="36851" xr:uid="{00000000-0005-0000-0000-0000BF0E0000}"/>
    <cellStyle name="Euro 25 6 6" xfId="19760" xr:uid="{00000000-0005-0000-0000-0000C00E0000}"/>
    <cellStyle name="Euro 25 6 6 2" xfId="38623" xr:uid="{00000000-0005-0000-0000-0000C10E0000}"/>
    <cellStyle name="Euro 25 6 7" xfId="22647" xr:uid="{00000000-0005-0000-0000-0000C20E0000}"/>
    <cellStyle name="Euro 25 6 7 2" xfId="40412" xr:uid="{00000000-0005-0000-0000-0000C30E0000}"/>
    <cellStyle name="Euro 25 6 8" xfId="26769" xr:uid="{00000000-0005-0000-0000-0000C40E0000}"/>
    <cellStyle name="Euro 25 7" xfId="1003" xr:uid="{00000000-0005-0000-0000-0000C50E0000}"/>
    <cellStyle name="Euro 25 7 2" xfId="1004" xr:uid="{00000000-0005-0000-0000-0000C60E0000}"/>
    <cellStyle name="Euro 25 7 2 2" xfId="18774" xr:uid="{00000000-0005-0000-0000-0000C70E0000}"/>
    <cellStyle name="Euro 25 7 2 2 2" xfId="37746" xr:uid="{00000000-0005-0000-0000-0000C80E0000}"/>
    <cellStyle name="Euro 25 7 2 3" xfId="21643" xr:uid="{00000000-0005-0000-0000-0000C90E0000}"/>
    <cellStyle name="Euro 25 7 2 3 2" xfId="39518" xr:uid="{00000000-0005-0000-0000-0000CA0E0000}"/>
    <cellStyle name="Euro 25 7 2 4" xfId="24531" xr:uid="{00000000-0005-0000-0000-0000CB0E0000}"/>
    <cellStyle name="Euro 25 7 2 4 2" xfId="41308" xr:uid="{00000000-0005-0000-0000-0000CC0E0000}"/>
    <cellStyle name="Euro 25 7 2 5" xfId="26777" xr:uid="{00000000-0005-0000-0000-0000CD0E0000}"/>
    <cellStyle name="Euro 25 7 3" xfId="16892" xr:uid="{00000000-0005-0000-0000-0000CE0E0000}"/>
    <cellStyle name="Euro 25 7 3 2" xfId="36852" xr:uid="{00000000-0005-0000-0000-0000CF0E0000}"/>
    <cellStyle name="Euro 25 7 4" xfId="19761" xr:uid="{00000000-0005-0000-0000-0000D00E0000}"/>
    <cellStyle name="Euro 25 7 4 2" xfId="38624" xr:uid="{00000000-0005-0000-0000-0000D10E0000}"/>
    <cellStyle name="Euro 25 7 5" xfId="22648" xr:uid="{00000000-0005-0000-0000-0000D20E0000}"/>
    <cellStyle name="Euro 25 7 5 2" xfId="40413" xr:uid="{00000000-0005-0000-0000-0000D30E0000}"/>
    <cellStyle name="Euro 25 7 6" xfId="26776" xr:uid="{00000000-0005-0000-0000-0000D40E0000}"/>
    <cellStyle name="Euro 25 8" xfId="1005" xr:uid="{00000000-0005-0000-0000-0000D50E0000}"/>
    <cellStyle name="Euro 25 8 2" xfId="18767" xr:uid="{00000000-0005-0000-0000-0000D60E0000}"/>
    <cellStyle name="Euro 25 8 2 2" xfId="37739" xr:uid="{00000000-0005-0000-0000-0000D70E0000}"/>
    <cellStyle name="Euro 25 8 3" xfId="21636" xr:uid="{00000000-0005-0000-0000-0000D80E0000}"/>
    <cellStyle name="Euro 25 8 3 2" xfId="39511" xr:uid="{00000000-0005-0000-0000-0000D90E0000}"/>
    <cellStyle name="Euro 25 8 4" xfId="24524" xr:uid="{00000000-0005-0000-0000-0000DA0E0000}"/>
    <cellStyle name="Euro 25 8 4 2" xfId="41301" xr:uid="{00000000-0005-0000-0000-0000DB0E0000}"/>
    <cellStyle name="Euro 25 8 5" xfId="26778" xr:uid="{00000000-0005-0000-0000-0000DC0E0000}"/>
    <cellStyle name="Euro 25 9" xfId="1006" xr:uid="{00000000-0005-0000-0000-0000DD0E0000}"/>
    <cellStyle name="Euro 25 9 2" xfId="26779" xr:uid="{00000000-0005-0000-0000-0000DE0E0000}"/>
    <cellStyle name="Euro 26" xfId="1007" xr:uid="{00000000-0005-0000-0000-0000DF0E0000}"/>
    <cellStyle name="Euro 26 10" xfId="1008" xr:uid="{00000000-0005-0000-0000-0000E00E0000}"/>
    <cellStyle name="Euro 26 10 2" xfId="26781" xr:uid="{00000000-0005-0000-0000-0000E10E0000}"/>
    <cellStyle name="Euro 26 11" xfId="1009" xr:uid="{00000000-0005-0000-0000-0000E20E0000}"/>
    <cellStyle name="Euro 26 11 2" xfId="26782" xr:uid="{00000000-0005-0000-0000-0000E30E0000}"/>
    <cellStyle name="Euro 26 12" xfId="1010" xr:uid="{00000000-0005-0000-0000-0000E40E0000}"/>
    <cellStyle name="Euro 26 12 2" xfId="26783" xr:uid="{00000000-0005-0000-0000-0000E50E0000}"/>
    <cellStyle name="Euro 26 13" xfId="1011" xr:uid="{00000000-0005-0000-0000-0000E60E0000}"/>
    <cellStyle name="Euro 26 13 2" xfId="26784" xr:uid="{00000000-0005-0000-0000-0000E70E0000}"/>
    <cellStyle name="Euro 26 14" xfId="1012" xr:uid="{00000000-0005-0000-0000-0000E80E0000}"/>
    <cellStyle name="Euro 26 14 2" xfId="26785" xr:uid="{00000000-0005-0000-0000-0000E90E0000}"/>
    <cellStyle name="Euro 26 15" xfId="16893" xr:uid="{00000000-0005-0000-0000-0000EA0E0000}"/>
    <cellStyle name="Euro 26 15 2" xfId="36853" xr:uid="{00000000-0005-0000-0000-0000EB0E0000}"/>
    <cellStyle name="Euro 26 16" xfId="19762" xr:uid="{00000000-0005-0000-0000-0000EC0E0000}"/>
    <cellStyle name="Euro 26 16 2" xfId="38625" xr:uid="{00000000-0005-0000-0000-0000ED0E0000}"/>
    <cellStyle name="Euro 26 17" xfId="22649" xr:uid="{00000000-0005-0000-0000-0000EE0E0000}"/>
    <cellStyle name="Euro 26 17 2" xfId="40414" xr:uid="{00000000-0005-0000-0000-0000EF0E0000}"/>
    <cellStyle name="Euro 26 18" xfId="25421" xr:uid="{00000000-0005-0000-0000-0000F00E0000}"/>
    <cellStyle name="Euro 26 18 2" xfId="42081" xr:uid="{00000000-0005-0000-0000-0000F10E0000}"/>
    <cellStyle name="Euro 26 19" xfId="26780" xr:uid="{00000000-0005-0000-0000-0000F20E0000}"/>
    <cellStyle name="Euro 26 2" xfId="1013" xr:uid="{00000000-0005-0000-0000-0000F30E0000}"/>
    <cellStyle name="Euro 26 2 2" xfId="1014" xr:uid="{00000000-0005-0000-0000-0000F40E0000}"/>
    <cellStyle name="Euro 26 2 2 2" xfId="18776" xr:uid="{00000000-0005-0000-0000-0000F50E0000}"/>
    <cellStyle name="Euro 26 2 2 2 2" xfId="37748" xr:uid="{00000000-0005-0000-0000-0000F60E0000}"/>
    <cellStyle name="Euro 26 2 2 3" xfId="21645" xr:uid="{00000000-0005-0000-0000-0000F70E0000}"/>
    <cellStyle name="Euro 26 2 2 3 2" xfId="39520" xr:uid="{00000000-0005-0000-0000-0000F80E0000}"/>
    <cellStyle name="Euro 26 2 2 4" xfId="24533" xr:uid="{00000000-0005-0000-0000-0000F90E0000}"/>
    <cellStyle name="Euro 26 2 2 4 2" xfId="41310" xr:uid="{00000000-0005-0000-0000-0000FA0E0000}"/>
    <cellStyle name="Euro 26 2 2 5" xfId="26787" xr:uid="{00000000-0005-0000-0000-0000FB0E0000}"/>
    <cellStyle name="Euro 26 2 3" xfId="1015" xr:uid="{00000000-0005-0000-0000-0000FC0E0000}"/>
    <cellStyle name="Euro 26 2 3 2" xfId="26788" xr:uid="{00000000-0005-0000-0000-0000FD0E0000}"/>
    <cellStyle name="Euro 26 2 4" xfId="1016" xr:uid="{00000000-0005-0000-0000-0000FE0E0000}"/>
    <cellStyle name="Euro 26 2 4 2" xfId="26789" xr:uid="{00000000-0005-0000-0000-0000FF0E0000}"/>
    <cellStyle name="Euro 26 2 5" xfId="1017" xr:uid="{00000000-0005-0000-0000-0000000F0000}"/>
    <cellStyle name="Euro 26 2 5 2" xfId="26790" xr:uid="{00000000-0005-0000-0000-0000010F0000}"/>
    <cellStyle name="Euro 26 2 6" xfId="16894" xr:uid="{00000000-0005-0000-0000-0000020F0000}"/>
    <cellStyle name="Euro 26 2 6 2" xfId="36854" xr:uid="{00000000-0005-0000-0000-0000030F0000}"/>
    <cellStyle name="Euro 26 2 7" xfId="19763" xr:uid="{00000000-0005-0000-0000-0000040F0000}"/>
    <cellStyle name="Euro 26 2 7 2" xfId="38626" xr:uid="{00000000-0005-0000-0000-0000050F0000}"/>
    <cellStyle name="Euro 26 2 8" xfId="22650" xr:uid="{00000000-0005-0000-0000-0000060F0000}"/>
    <cellStyle name="Euro 26 2 8 2" xfId="40415" xr:uid="{00000000-0005-0000-0000-0000070F0000}"/>
    <cellStyle name="Euro 26 2 9" xfId="26786" xr:uid="{00000000-0005-0000-0000-0000080F0000}"/>
    <cellStyle name="Euro 26 3" xfId="1018" xr:uid="{00000000-0005-0000-0000-0000090F0000}"/>
    <cellStyle name="Euro 26 3 2" xfId="1019" xr:uid="{00000000-0005-0000-0000-00000A0F0000}"/>
    <cellStyle name="Euro 26 3 2 2" xfId="1020" xr:uid="{00000000-0005-0000-0000-00000B0F0000}"/>
    <cellStyle name="Euro 26 3 2 2 2" xfId="1021" xr:uid="{00000000-0005-0000-0000-00000C0F0000}"/>
    <cellStyle name="Euro 26 3 2 2 2 2" xfId="26794" xr:uid="{00000000-0005-0000-0000-00000D0F0000}"/>
    <cellStyle name="Euro 26 3 2 2 3" xfId="1022" xr:uid="{00000000-0005-0000-0000-00000E0F0000}"/>
    <cellStyle name="Euro 26 3 2 2 3 2" xfId="26795" xr:uid="{00000000-0005-0000-0000-00000F0F0000}"/>
    <cellStyle name="Euro 26 3 2 2 4" xfId="1023" xr:uid="{00000000-0005-0000-0000-0000100F0000}"/>
    <cellStyle name="Euro 26 3 2 2 4 2" xfId="26796" xr:uid="{00000000-0005-0000-0000-0000110F0000}"/>
    <cellStyle name="Euro 26 3 2 2 5" xfId="18778" xr:uid="{00000000-0005-0000-0000-0000120F0000}"/>
    <cellStyle name="Euro 26 3 2 2 5 2" xfId="37750" xr:uid="{00000000-0005-0000-0000-0000130F0000}"/>
    <cellStyle name="Euro 26 3 2 2 6" xfId="21647" xr:uid="{00000000-0005-0000-0000-0000140F0000}"/>
    <cellStyle name="Euro 26 3 2 2 6 2" xfId="39522" xr:uid="{00000000-0005-0000-0000-0000150F0000}"/>
    <cellStyle name="Euro 26 3 2 2 7" xfId="24535" xr:uid="{00000000-0005-0000-0000-0000160F0000}"/>
    <cellStyle name="Euro 26 3 2 2 7 2" xfId="41312" xr:uid="{00000000-0005-0000-0000-0000170F0000}"/>
    <cellStyle name="Euro 26 3 2 2 8" xfId="26793" xr:uid="{00000000-0005-0000-0000-0000180F0000}"/>
    <cellStyle name="Euro 26 3 2 3" xfId="1024" xr:uid="{00000000-0005-0000-0000-0000190F0000}"/>
    <cellStyle name="Euro 26 3 2 3 2" xfId="26797" xr:uid="{00000000-0005-0000-0000-00001A0F0000}"/>
    <cellStyle name="Euro 26 3 2 4" xfId="1025" xr:uid="{00000000-0005-0000-0000-00001B0F0000}"/>
    <cellStyle name="Euro 26 3 2 4 2" xfId="26798" xr:uid="{00000000-0005-0000-0000-00001C0F0000}"/>
    <cellStyle name="Euro 26 3 2 5" xfId="1026" xr:uid="{00000000-0005-0000-0000-00001D0F0000}"/>
    <cellStyle name="Euro 26 3 2 5 2" xfId="26799" xr:uid="{00000000-0005-0000-0000-00001E0F0000}"/>
    <cellStyle name="Euro 26 3 2 6" xfId="16896" xr:uid="{00000000-0005-0000-0000-00001F0F0000}"/>
    <cellStyle name="Euro 26 3 2 6 2" xfId="36856" xr:uid="{00000000-0005-0000-0000-0000200F0000}"/>
    <cellStyle name="Euro 26 3 2 7" xfId="19765" xr:uid="{00000000-0005-0000-0000-0000210F0000}"/>
    <cellStyle name="Euro 26 3 2 7 2" xfId="38628" xr:uid="{00000000-0005-0000-0000-0000220F0000}"/>
    <cellStyle name="Euro 26 3 2 8" xfId="22652" xr:uid="{00000000-0005-0000-0000-0000230F0000}"/>
    <cellStyle name="Euro 26 3 2 8 2" xfId="40417" xr:uid="{00000000-0005-0000-0000-0000240F0000}"/>
    <cellStyle name="Euro 26 3 2 9" xfId="26792" xr:uid="{00000000-0005-0000-0000-0000250F0000}"/>
    <cellStyle name="Euro 26 3 3" xfId="1027" xr:uid="{00000000-0005-0000-0000-0000260F0000}"/>
    <cellStyle name="Euro 26 3 3 2" xfId="1028" xr:uid="{00000000-0005-0000-0000-0000270F0000}"/>
    <cellStyle name="Euro 26 3 3 2 2" xfId="26801" xr:uid="{00000000-0005-0000-0000-0000280F0000}"/>
    <cellStyle name="Euro 26 3 3 3" xfId="1029" xr:uid="{00000000-0005-0000-0000-0000290F0000}"/>
    <cellStyle name="Euro 26 3 3 3 2" xfId="26802" xr:uid="{00000000-0005-0000-0000-00002A0F0000}"/>
    <cellStyle name="Euro 26 3 3 4" xfId="1030" xr:uid="{00000000-0005-0000-0000-00002B0F0000}"/>
    <cellStyle name="Euro 26 3 3 4 2" xfId="26803" xr:uid="{00000000-0005-0000-0000-00002C0F0000}"/>
    <cellStyle name="Euro 26 3 3 5" xfId="18777" xr:uid="{00000000-0005-0000-0000-00002D0F0000}"/>
    <cellStyle name="Euro 26 3 3 5 2" xfId="37749" xr:uid="{00000000-0005-0000-0000-00002E0F0000}"/>
    <cellStyle name="Euro 26 3 3 6" xfId="21646" xr:uid="{00000000-0005-0000-0000-00002F0F0000}"/>
    <cellStyle name="Euro 26 3 3 6 2" xfId="39521" xr:uid="{00000000-0005-0000-0000-0000300F0000}"/>
    <cellStyle name="Euro 26 3 3 7" xfId="24534" xr:uid="{00000000-0005-0000-0000-0000310F0000}"/>
    <cellStyle name="Euro 26 3 3 7 2" xfId="41311" xr:uid="{00000000-0005-0000-0000-0000320F0000}"/>
    <cellStyle name="Euro 26 3 3 8" xfId="26800" xr:uid="{00000000-0005-0000-0000-0000330F0000}"/>
    <cellStyle name="Euro 26 3 4" xfId="1031" xr:uid="{00000000-0005-0000-0000-0000340F0000}"/>
    <cellStyle name="Euro 26 3 4 2" xfId="26804" xr:uid="{00000000-0005-0000-0000-0000350F0000}"/>
    <cellStyle name="Euro 26 3 5" xfId="1032" xr:uid="{00000000-0005-0000-0000-0000360F0000}"/>
    <cellStyle name="Euro 26 3 5 2" xfId="26805" xr:uid="{00000000-0005-0000-0000-0000370F0000}"/>
    <cellStyle name="Euro 26 3 6" xfId="16895" xr:uid="{00000000-0005-0000-0000-0000380F0000}"/>
    <cellStyle name="Euro 26 3 6 2" xfId="36855" xr:uid="{00000000-0005-0000-0000-0000390F0000}"/>
    <cellStyle name="Euro 26 3 7" xfId="19764" xr:uid="{00000000-0005-0000-0000-00003A0F0000}"/>
    <cellStyle name="Euro 26 3 7 2" xfId="38627" xr:uid="{00000000-0005-0000-0000-00003B0F0000}"/>
    <cellStyle name="Euro 26 3 8" xfId="22651" xr:uid="{00000000-0005-0000-0000-00003C0F0000}"/>
    <cellStyle name="Euro 26 3 8 2" xfId="40416" xr:uid="{00000000-0005-0000-0000-00003D0F0000}"/>
    <cellStyle name="Euro 26 3 9" xfId="26791" xr:uid="{00000000-0005-0000-0000-00003E0F0000}"/>
    <cellStyle name="Euro 26 4" xfId="1033" xr:uid="{00000000-0005-0000-0000-00003F0F0000}"/>
    <cellStyle name="Euro 26 4 2" xfId="1034" xr:uid="{00000000-0005-0000-0000-0000400F0000}"/>
    <cellStyle name="Euro 26 4 2 2" xfId="18779" xr:uid="{00000000-0005-0000-0000-0000410F0000}"/>
    <cellStyle name="Euro 26 4 2 2 2" xfId="37751" xr:uid="{00000000-0005-0000-0000-0000420F0000}"/>
    <cellStyle name="Euro 26 4 2 3" xfId="21648" xr:uid="{00000000-0005-0000-0000-0000430F0000}"/>
    <cellStyle name="Euro 26 4 2 3 2" xfId="39523" xr:uid="{00000000-0005-0000-0000-0000440F0000}"/>
    <cellStyle name="Euro 26 4 2 4" xfId="24536" xr:uid="{00000000-0005-0000-0000-0000450F0000}"/>
    <cellStyle name="Euro 26 4 2 4 2" xfId="41313" xr:uid="{00000000-0005-0000-0000-0000460F0000}"/>
    <cellStyle name="Euro 26 4 2 5" xfId="26807" xr:uid="{00000000-0005-0000-0000-0000470F0000}"/>
    <cellStyle name="Euro 26 4 3" xfId="1035" xr:uid="{00000000-0005-0000-0000-0000480F0000}"/>
    <cellStyle name="Euro 26 4 3 2" xfId="26808" xr:uid="{00000000-0005-0000-0000-0000490F0000}"/>
    <cellStyle name="Euro 26 4 4" xfId="1036" xr:uid="{00000000-0005-0000-0000-00004A0F0000}"/>
    <cellStyle name="Euro 26 4 4 2" xfId="26809" xr:uid="{00000000-0005-0000-0000-00004B0F0000}"/>
    <cellStyle name="Euro 26 4 5" xfId="1037" xr:uid="{00000000-0005-0000-0000-00004C0F0000}"/>
    <cellStyle name="Euro 26 4 5 2" xfId="26810" xr:uid="{00000000-0005-0000-0000-00004D0F0000}"/>
    <cellStyle name="Euro 26 4 6" xfId="16897" xr:uid="{00000000-0005-0000-0000-00004E0F0000}"/>
    <cellStyle name="Euro 26 4 6 2" xfId="36857" xr:uid="{00000000-0005-0000-0000-00004F0F0000}"/>
    <cellStyle name="Euro 26 4 7" xfId="19766" xr:uid="{00000000-0005-0000-0000-0000500F0000}"/>
    <cellStyle name="Euro 26 4 7 2" xfId="38629" xr:uid="{00000000-0005-0000-0000-0000510F0000}"/>
    <cellStyle name="Euro 26 4 8" xfId="22653" xr:uid="{00000000-0005-0000-0000-0000520F0000}"/>
    <cellStyle name="Euro 26 4 8 2" xfId="40418" xr:uid="{00000000-0005-0000-0000-0000530F0000}"/>
    <cellStyle name="Euro 26 4 9" xfId="26806" xr:uid="{00000000-0005-0000-0000-0000540F0000}"/>
    <cellStyle name="Euro 26 5" xfId="1038" xr:uid="{00000000-0005-0000-0000-0000550F0000}"/>
    <cellStyle name="Euro 26 5 2" xfId="1039" xr:uid="{00000000-0005-0000-0000-0000560F0000}"/>
    <cellStyle name="Euro 26 5 2 2" xfId="1040" xr:uid="{00000000-0005-0000-0000-0000570F0000}"/>
    <cellStyle name="Euro 26 5 2 2 2" xfId="26813" xr:uid="{00000000-0005-0000-0000-0000580F0000}"/>
    <cellStyle name="Euro 26 5 2 3" xfId="1041" xr:uid="{00000000-0005-0000-0000-0000590F0000}"/>
    <cellStyle name="Euro 26 5 2 3 2" xfId="26814" xr:uid="{00000000-0005-0000-0000-00005A0F0000}"/>
    <cellStyle name="Euro 26 5 2 4" xfId="1042" xr:uid="{00000000-0005-0000-0000-00005B0F0000}"/>
    <cellStyle name="Euro 26 5 2 4 2" xfId="26815" xr:uid="{00000000-0005-0000-0000-00005C0F0000}"/>
    <cellStyle name="Euro 26 5 2 5" xfId="18780" xr:uid="{00000000-0005-0000-0000-00005D0F0000}"/>
    <cellStyle name="Euro 26 5 2 5 2" xfId="37752" xr:uid="{00000000-0005-0000-0000-00005E0F0000}"/>
    <cellStyle name="Euro 26 5 2 6" xfId="21649" xr:uid="{00000000-0005-0000-0000-00005F0F0000}"/>
    <cellStyle name="Euro 26 5 2 6 2" xfId="39524" xr:uid="{00000000-0005-0000-0000-0000600F0000}"/>
    <cellStyle name="Euro 26 5 2 7" xfId="24537" xr:uid="{00000000-0005-0000-0000-0000610F0000}"/>
    <cellStyle name="Euro 26 5 2 7 2" xfId="41314" xr:uid="{00000000-0005-0000-0000-0000620F0000}"/>
    <cellStyle name="Euro 26 5 2 8" xfId="26812" xr:uid="{00000000-0005-0000-0000-0000630F0000}"/>
    <cellStyle name="Euro 26 5 3" xfId="1043" xr:uid="{00000000-0005-0000-0000-0000640F0000}"/>
    <cellStyle name="Euro 26 5 3 2" xfId="26816" xr:uid="{00000000-0005-0000-0000-0000650F0000}"/>
    <cellStyle name="Euro 26 5 4" xfId="1044" xr:uid="{00000000-0005-0000-0000-0000660F0000}"/>
    <cellStyle name="Euro 26 5 4 2" xfId="26817" xr:uid="{00000000-0005-0000-0000-0000670F0000}"/>
    <cellStyle name="Euro 26 5 5" xfId="1045" xr:uid="{00000000-0005-0000-0000-0000680F0000}"/>
    <cellStyle name="Euro 26 5 5 2" xfId="26818" xr:uid="{00000000-0005-0000-0000-0000690F0000}"/>
    <cellStyle name="Euro 26 5 6" xfId="16898" xr:uid="{00000000-0005-0000-0000-00006A0F0000}"/>
    <cellStyle name="Euro 26 5 6 2" xfId="36858" xr:uid="{00000000-0005-0000-0000-00006B0F0000}"/>
    <cellStyle name="Euro 26 5 7" xfId="19767" xr:uid="{00000000-0005-0000-0000-00006C0F0000}"/>
    <cellStyle name="Euro 26 5 7 2" xfId="38630" xr:uid="{00000000-0005-0000-0000-00006D0F0000}"/>
    <cellStyle name="Euro 26 5 8" xfId="22654" xr:uid="{00000000-0005-0000-0000-00006E0F0000}"/>
    <cellStyle name="Euro 26 5 8 2" xfId="40419" xr:uid="{00000000-0005-0000-0000-00006F0F0000}"/>
    <cellStyle name="Euro 26 5 9" xfId="26811" xr:uid="{00000000-0005-0000-0000-0000700F0000}"/>
    <cellStyle name="Euro 26 6" xfId="1046" xr:uid="{00000000-0005-0000-0000-0000710F0000}"/>
    <cellStyle name="Euro 26 6 2" xfId="1047" xr:uid="{00000000-0005-0000-0000-0000720F0000}"/>
    <cellStyle name="Euro 26 6 2 2" xfId="1048" xr:uid="{00000000-0005-0000-0000-0000730F0000}"/>
    <cellStyle name="Euro 26 6 2 2 2" xfId="26821" xr:uid="{00000000-0005-0000-0000-0000740F0000}"/>
    <cellStyle name="Euro 26 6 2 3" xfId="1049" xr:uid="{00000000-0005-0000-0000-0000750F0000}"/>
    <cellStyle name="Euro 26 6 2 3 2" xfId="26822" xr:uid="{00000000-0005-0000-0000-0000760F0000}"/>
    <cellStyle name="Euro 26 6 2 4" xfId="1050" xr:uid="{00000000-0005-0000-0000-0000770F0000}"/>
    <cellStyle name="Euro 26 6 2 4 2" xfId="26823" xr:uid="{00000000-0005-0000-0000-0000780F0000}"/>
    <cellStyle name="Euro 26 6 2 5" xfId="18781" xr:uid="{00000000-0005-0000-0000-0000790F0000}"/>
    <cellStyle name="Euro 26 6 2 5 2" xfId="37753" xr:uid="{00000000-0005-0000-0000-00007A0F0000}"/>
    <cellStyle name="Euro 26 6 2 6" xfId="21650" xr:uid="{00000000-0005-0000-0000-00007B0F0000}"/>
    <cellStyle name="Euro 26 6 2 6 2" xfId="39525" xr:uid="{00000000-0005-0000-0000-00007C0F0000}"/>
    <cellStyle name="Euro 26 6 2 7" xfId="24538" xr:uid="{00000000-0005-0000-0000-00007D0F0000}"/>
    <cellStyle name="Euro 26 6 2 7 2" xfId="41315" xr:uid="{00000000-0005-0000-0000-00007E0F0000}"/>
    <cellStyle name="Euro 26 6 2 8" xfId="26820" xr:uid="{00000000-0005-0000-0000-00007F0F0000}"/>
    <cellStyle name="Euro 26 6 3" xfId="1051" xr:uid="{00000000-0005-0000-0000-0000800F0000}"/>
    <cellStyle name="Euro 26 6 3 2" xfId="26824" xr:uid="{00000000-0005-0000-0000-0000810F0000}"/>
    <cellStyle name="Euro 26 6 4" xfId="1052" xr:uid="{00000000-0005-0000-0000-0000820F0000}"/>
    <cellStyle name="Euro 26 6 4 2" xfId="26825" xr:uid="{00000000-0005-0000-0000-0000830F0000}"/>
    <cellStyle name="Euro 26 6 5" xfId="16899" xr:uid="{00000000-0005-0000-0000-0000840F0000}"/>
    <cellStyle name="Euro 26 6 5 2" xfId="36859" xr:uid="{00000000-0005-0000-0000-0000850F0000}"/>
    <cellStyle name="Euro 26 6 6" xfId="19768" xr:uid="{00000000-0005-0000-0000-0000860F0000}"/>
    <cellStyle name="Euro 26 6 6 2" xfId="38631" xr:uid="{00000000-0005-0000-0000-0000870F0000}"/>
    <cellStyle name="Euro 26 6 7" xfId="22655" xr:uid="{00000000-0005-0000-0000-0000880F0000}"/>
    <cellStyle name="Euro 26 6 7 2" xfId="40420" xr:uid="{00000000-0005-0000-0000-0000890F0000}"/>
    <cellStyle name="Euro 26 6 8" xfId="26819" xr:uid="{00000000-0005-0000-0000-00008A0F0000}"/>
    <cellStyle name="Euro 26 7" xfId="1053" xr:uid="{00000000-0005-0000-0000-00008B0F0000}"/>
    <cellStyle name="Euro 26 7 2" xfId="1054" xr:uid="{00000000-0005-0000-0000-00008C0F0000}"/>
    <cellStyle name="Euro 26 7 2 2" xfId="18782" xr:uid="{00000000-0005-0000-0000-00008D0F0000}"/>
    <cellStyle name="Euro 26 7 2 2 2" xfId="37754" xr:uid="{00000000-0005-0000-0000-00008E0F0000}"/>
    <cellStyle name="Euro 26 7 2 3" xfId="21651" xr:uid="{00000000-0005-0000-0000-00008F0F0000}"/>
    <cellStyle name="Euro 26 7 2 3 2" xfId="39526" xr:uid="{00000000-0005-0000-0000-0000900F0000}"/>
    <cellStyle name="Euro 26 7 2 4" xfId="24539" xr:uid="{00000000-0005-0000-0000-0000910F0000}"/>
    <cellStyle name="Euro 26 7 2 4 2" xfId="41316" xr:uid="{00000000-0005-0000-0000-0000920F0000}"/>
    <cellStyle name="Euro 26 7 2 5" xfId="26827" xr:uid="{00000000-0005-0000-0000-0000930F0000}"/>
    <cellStyle name="Euro 26 7 3" xfId="16900" xr:uid="{00000000-0005-0000-0000-0000940F0000}"/>
    <cellStyle name="Euro 26 7 3 2" xfId="36860" xr:uid="{00000000-0005-0000-0000-0000950F0000}"/>
    <cellStyle name="Euro 26 7 4" xfId="19769" xr:uid="{00000000-0005-0000-0000-0000960F0000}"/>
    <cellStyle name="Euro 26 7 4 2" xfId="38632" xr:uid="{00000000-0005-0000-0000-0000970F0000}"/>
    <cellStyle name="Euro 26 7 5" xfId="22656" xr:uid="{00000000-0005-0000-0000-0000980F0000}"/>
    <cellStyle name="Euro 26 7 5 2" xfId="40421" xr:uid="{00000000-0005-0000-0000-0000990F0000}"/>
    <cellStyle name="Euro 26 7 6" xfId="26826" xr:uid="{00000000-0005-0000-0000-00009A0F0000}"/>
    <cellStyle name="Euro 26 8" xfId="1055" xr:uid="{00000000-0005-0000-0000-00009B0F0000}"/>
    <cellStyle name="Euro 26 8 2" xfId="18775" xr:uid="{00000000-0005-0000-0000-00009C0F0000}"/>
    <cellStyle name="Euro 26 8 2 2" xfId="37747" xr:uid="{00000000-0005-0000-0000-00009D0F0000}"/>
    <cellStyle name="Euro 26 8 3" xfId="21644" xr:uid="{00000000-0005-0000-0000-00009E0F0000}"/>
    <cellStyle name="Euro 26 8 3 2" xfId="39519" xr:uid="{00000000-0005-0000-0000-00009F0F0000}"/>
    <cellStyle name="Euro 26 8 4" xfId="24532" xr:uid="{00000000-0005-0000-0000-0000A00F0000}"/>
    <cellStyle name="Euro 26 8 4 2" xfId="41309" xr:uid="{00000000-0005-0000-0000-0000A10F0000}"/>
    <cellStyle name="Euro 26 8 5" xfId="26828" xr:uid="{00000000-0005-0000-0000-0000A20F0000}"/>
    <cellStyle name="Euro 26 9" xfId="1056" xr:uid="{00000000-0005-0000-0000-0000A30F0000}"/>
    <cellStyle name="Euro 26 9 2" xfId="26829" xr:uid="{00000000-0005-0000-0000-0000A40F0000}"/>
    <cellStyle name="Euro 27" xfId="1057" xr:uid="{00000000-0005-0000-0000-0000A50F0000}"/>
    <cellStyle name="Euro 27 10" xfId="1058" xr:uid="{00000000-0005-0000-0000-0000A60F0000}"/>
    <cellStyle name="Euro 27 10 2" xfId="26831" xr:uid="{00000000-0005-0000-0000-0000A70F0000}"/>
    <cellStyle name="Euro 27 11" xfId="1059" xr:uid="{00000000-0005-0000-0000-0000A80F0000}"/>
    <cellStyle name="Euro 27 11 2" xfId="26832" xr:uid="{00000000-0005-0000-0000-0000A90F0000}"/>
    <cellStyle name="Euro 27 12" xfId="1060" xr:uid="{00000000-0005-0000-0000-0000AA0F0000}"/>
    <cellStyle name="Euro 27 12 2" xfId="26833" xr:uid="{00000000-0005-0000-0000-0000AB0F0000}"/>
    <cellStyle name="Euro 27 13" xfId="1061" xr:uid="{00000000-0005-0000-0000-0000AC0F0000}"/>
    <cellStyle name="Euro 27 13 2" xfId="26834" xr:uid="{00000000-0005-0000-0000-0000AD0F0000}"/>
    <cellStyle name="Euro 27 14" xfId="1062" xr:uid="{00000000-0005-0000-0000-0000AE0F0000}"/>
    <cellStyle name="Euro 27 14 2" xfId="26835" xr:uid="{00000000-0005-0000-0000-0000AF0F0000}"/>
    <cellStyle name="Euro 27 15" xfId="16901" xr:uid="{00000000-0005-0000-0000-0000B00F0000}"/>
    <cellStyle name="Euro 27 15 2" xfId="36861" xr:uid="{00000000-0005-0000-0000-0000B10F0000}"/>
    <cellStyle name="Euro 27 16" xfId="19770" xr:uid="{00000000-0005-0000-0000-0000B20F0000}"/>
    <cellStyle name="Euro 27 16 2" xfId="38633" xr:uid="{00000000-0005-0000-0000-0000B30F0000}"/>
    <cellStyle name="Euro 27 17" xfId="22657" xr:uid="{00000000-0005-0000-0000-0000B40F0000}"/>
    <cellStyle name="Euro 27 17 2" xfId="40422" xr:uid="{00000000-0005-0000-0000-0000B50F0000}"/>
    <cellStyle name="Euro 27 18" xfId="25422" xr:uid="{00000000-0005-0000-0000-0000B60F0000}"/>
    <cellStyle name="Euro 27 18 2" xfId="42082" xr:uid="{00000000-0005-0000-0000-0000B70F0000}"/>
    <cellStyle name="Euro 27 19" xfId="26830" xr:uid="{00000000-0005-0000-0000-0000B80F0000}"/>
    <cellStyle name="Euro 27 2" xfId="1063" xr:uid="{00000000-0005-0000-0000-0000B90F0000}"/>
    <cellStyle name="Euro 27 2 2" xfId="1064" xr:uid="{00000000-0005-0000-0000-0000BA0F0000}"/>
    <cellStyle name="Euro 27 2 2 2" xfId="18784" xr:uid="{00000000-0005-0000-0000-0000BB0F0000}"/>
    <cellStyle name="Euro 27 2 2 2 2" xfId="37756" xr:uid="{00000000-0005-0000-0000-0000BC0F0000}"/>
    <cellStyle name="Euro 27 2 2 3" xfId="21653" xr:uid="{00000000-0005-0000-0000-0000BD0F0000}"/>
    <cellStyle name="Euro 27 2 2 3 2" xfId="39528" xr:uid="{00000000-0005-0000-0000-0000BE0F0000}"/>
    <cellStyle name="Euro 27 2 2 4" xfId="24541" xr:uid="{00000000-0005-0000-0000-0000BF0F0000}"/>
    <cellStyle name="Euro 27 2 2 4 2" xfId="41318" xr:uid="{00000000-0005-0000-0000-0000C00F0000}"/>
    <cellStyle name="Euro 27 2 2 5" xfId="26837" xr:uid="{00000000-0005-0000-0000-0000C10F0000}"/>
    <cellStyle name="Euro 27 2 3" xfId="1065" xr:uid="{00000000-0005-0000-0000-0000C20F0000}"/>
    <cellStyle name="Euro 27 2 3 2" xfId="26838" xr:uid="{00000000-0005-0000-0000-0000C30F0000}"/>
    <cellStyle name="Euro 27 2 4" xfId="1066" xr:uid="{00000000-0005-0000-0000-0000C40F0000}"/>
    <cellStyle name="Euro 27 2 4 2" xfId="26839" xr:uid="{00000000-0005-0000-0000-0000C50F0000}"/>
    <cellStyle name="Euro 27 2 5" xfId="1067" xr:uid="{00000000-0005-0000-0000-0000C60F0000}"/>
    <cellStyle name="Euro 27 2 5 2" xfId="26840" xr:uid="{00000000-0005-0000-0000-0000C70F0000}"/>
    <cellStyle name="Euro 27 2 6" xfId="16902" xr:uid="{00000000-0005-0000-0000-0000C80F0000}"/>
    <cellStyle name="Euro 27 2 6 2" xfId="36862" xr:uid="{00000000-0005-0000-0000-0000C90F0000}"/>
    <cellStyle name="Euro 27 2 7" xfId="19771" xr:uid="{00000000-0005-0000-0000-0000CA0F0000}"/>
    <cellStyle name="Euro 27 2 7 2" xfId="38634" xr:uid="{00000000-0005-0000-0000-0000CB0F0000}"/>
    <cellStyle name="Euro 27 2 8" xfId="22658" xr:uid="{00000000-0005-0000-0000-0000CC0F0000}"/>
    <cellStyle name="Euro 27 2 8 2" xfId="40423" xr:uid="{00000000-0005-0000-0000-0000CD0F0000}"/>
    <cellStyle name="Euro 27 2 9" xfId="26836" xr:uid="{00000000-0005-0000-0000-0000CE0F0000}"/>
    <cellStyle name="Euro 27 3" xfId="1068" xr:uid="{00000000-0005-0000-0000-0000CF0F0000}"/>
    <cellStyle name="Euro 27 3 2" xfId="1069" xr:uid="{00000000-0005-0000-0000-0000D00F0000}"/>
    <cellStyle name="Euro 27 3 2 2" xfId="1070" xr:uid="{00000000-0005-0000-0000-0000D10F0000}"/>
    <cellStyle name="Euro 27 3 2 2 2" xfId="1071" xr:uid="{00000000-0005-0000-0000-0000D20F0000}"/>
    <cellStyle name="Euro 27 3 2 2 2 2" xfId="26844" xr:uid="{00000000-0005-0000-0000-0000D30F0000}"/>
    <cellStyle name="Euro 27 3 2 2 3" xfId="1072" xr:uid="{00000000-0005-0000-0000-0000D40F0000}"/>
    <cellStyle name="Euro 27 3 2 2 3 2" xfId="26845" xr:uid="{00000000-0005-0000-0000-0000D50F0000}"/>
    <cellStyle name="Euro 27 3 2 2 4" xfId="1073" xr:uid="{00000000-0005-0000-0000-0000D60F0000}"/>
    <cellStyle name="Euro 27 3 2 2 4 2" xfId="26846" xr:uid="{00000000-0005-0000-0000-0000D70F0000}"/>
    <cellStyle name="Euro 27 3 2 2 5" xfId="18786" xr:uid="{00000000-0005-0000-0000-0000D80F0000}"/>
    <cellStyle name="Euro 27 3 2 2 5 2" xfId="37758" xr:uid="{00000000-0005-0000-0000-0000D90F0000}"/>
    <cellStyle name="Euro 27 3 2 2 6" xfId="21655" xr:uid="{00000000-0005-0000-0000-0000DA0F0000}"/>
    <cellStyle name="Euro 27 3 2 2 6 2" xfId="39530" xr:uid="{00000000-0005-0000-0000-0000DB0F0000}"/>
    <cellStyle name="Euro 27 3 2 2 7" xfId="24543" xr:uid="{00000000-0005-0000-0000-0000DC0F0000}"/>
    <cellStyle name="Euro 27 3 2 2 7 2" xfId="41320" xr:uid="{00000000-0005-0000-0000-0000DD0F0000}"/>
    <cellStyle name="Euro 27 3 2 2 8" xfId="26843" xr:uid="{00000000-0005-0000-0000-0000DE0F0000}"/>
    <cellStyle name="Euro 27 3 2 3" xfId="1074" xr:uid="{00000000-0005-0000-0000-0000DF0F0000}"/>
    <cellStyle name="Euro 27 3 2 3 2" xfId="26847" xr:uid="{00000000-0005-0000-0000-0000E00F0000}"/>
    <cellStyle name="Euro 27 3 2 4" xfId="1075" xr:uid="{00000000-0005-0000-0000-0000E10F0000}"/>
    <cellStyle name="Euro 27 3 2 4 2" xfId="26848" xr:uid="{00000000-0005-0000-0000-0000E20F0000}"/>
    <cellStyle name="Euro 27 3 2 5" xfId="1076" xr:uid="{00000000-0005-0000-0000-0000E30F0000}"/>
    <cellStyle name="Euro 27 3 2 5 2" xfId="26849" xr:uid="{00000000-0005-0000-0000-0000E40F0000}"/>
    <cellStyle name="Euro 27 3 2 6" xfId="16904" xr:uid="{00000000-0005-0000-0000-0000E50F0000}"/>
    <cellStyle name="Euro 27 3 2 6 2" xfId="36864" xr:uid="{00000000-0005-0000-0000-0000E60F0000}"/>
    <cellStyle name="Euro 27 3 2 7" xfId="19773" xr:uid="{00000000-0005-0000-0000-0000E70F0000}"/>
    <cellStyle name="Euro 27 3 2 7 2" xfId="38636" xr:uid="{00000000-0005-0000-0000-0000E80F0000}"/>
    <cellStyle name="Euro 27 3 2 8" xfId="22660" xr:uid="{00000000-0005-0000-0000-0000E90F0000}"/>
    <cellStyle name="Euro 27 3 2 8 2" xfId="40425" xr:uid="{00000000-0005-0000-0000-0000EA0F0000}"/>
    <cellStyle name="Euro 27 3 2 9" xfId="26842" xr:uid="{00000000-0005-0000-0000-0000EB0F0000}"/>
    <cellStyle name="Euro 27 3 3" xfId="1077" xr:uid="{00000000-0005-0000-0000-0000EC0F0000}"/>
    <cellStyle name="Euro 27 3 3 2" xfId="1078" xr:uid="{00000000-0005-0000-0000-0000ED0F0000}"/>
    <cellStyle name="Euro 27 3 3 2 2" xfId="26851" xr:uid="{00000000-0005-0000-0000-0000EE0F0000}"/>
    <cellStyle name="Euro 27 3 3 3" xfId="1079" xr:uid="{00000000-0005-0000-0000-0000EF0F0000}"/>
    <cellStyle name="Euro 27 3 3 3 2" xfId="26852" xr:uid="{00000000-0005-0000-0000-0000F00F0000}"/>
    <cellStyle name="Euro 27 3 3 4" xfId="1080" xr:uid="{00000000-0005-0000-0000-0000F10F0000}"/>
    <cellStyle name="Euro 27 3 3 4 2" xfId="26853" xr:uid="{00000000-0005-0000-0000-0000F20F0000}"/>
    <cellStyle name="Euro 27 3 3 5" xfId="18785" xr:uid="{00000000-0005-0000-0000-0000F30F0000}"/>
    <cellStyle name="Euro 27 3 3 5 2" xfId="37757" xr:uid="{00000000-0005-0000-0000-0000F40F0000}"/>
    <cellStyle name="Euro 27 3 3 6" xfId="21654" xr:uid="{00000000-0005-0000-0000-0000F50F0000}"/>
    <cellStyle name="Euro 27 3 3 6 2" xfId="39529" xr:uid="{00000000-0005-0000-0000-0000F60F0000}"/>
    <cellStyle name="Euro 27 3 3 7" xfId="24542" xr:uid="{00000000-0005-0000-0000-0000F70F0000}"/>
    <cellStyle name="Euro 27 3 3 7 2" xfId="41319" xr:uid="{00000000-0005-0000-0000-0000F80F0000}"/>
    <cellStyle name="Euro 27 3 3 8" xfId="26850" xr:uid="{00000000-0005-0000-0000-0000F90F0000}"/>
    <cellStyle name="Euro 27 3 4" xfId="1081" xr:uid="{00000000-0005-0000-0000-0000FA0F0000}"/>
    <cellStyle name="Euro 27 3 4 2" xfId="26854" xr:uid="{00000000-0005-0000-0000-0000FB0F0000}"/>
    <cellStyle name="Euro 27 3 5" xfId="1082" xr:uid="{00000000-0005-0000-0000-0000FC0F0000}"/>
    <cellStyle name="Euro 27 3 5 2" xfId="26855" xr:uid="{00000000-0005-0000-0000-0000FD0F0000}"/>
    <cellStyle name="Euro 27 3 6" xfId="16903" xr:uid="{00000000-0005-0000-0000-0000FE0F0000}"/>
    <cellStyle name="Euro 27 3 6 2" xfId="36863" xr:uid="{00000000-0005-0000-0000-0000FF0F0000}"/>
    <cellStyle name="Euro 27 3 7" xfId="19772" xr:uid="{00000000-0005-0000-0000-000000100000}"/>
    <cellStyle name="Euro 27 3 7 2" xfId="38635" xr:uid="{00000000-0005-0000-0000-000001100000}"/>
    <cellStyle name="Euro 27 3 8" xfId="22659" xr:uid="{00000000-0005-0000-0000-000002100000}"/>
    <cellStyle name="Euro 27 3 8 2" xfId="40424" xr:uid="{00000000-0005-0000-0000-000003100000}"/>
    <cellStyle name="Euro 27 3 9" xfId="26841" xr:uid="{00000000-0005-0000-0000-000004100000}"/>
    <cellStyle name="Euro 27 4" xfId="1083" xr:uid="{00000000-0005-0000-0000-000005100000}"/>
    <cellStyle name="Euro 27 4 2" xfId="1084" xr:uid="{00000000-0005-0000-0000-000006100000}"/>
    <cellStyle name="Euro 27 4 2 2" xfId="18787" xr:uid="{00000000-0005-0000-0000-000007100000}"/>
    <cellStyle name="Euro 27 4 2 2 2" xfId="37759" xr:uid="{00000000-0005-0000-0000-000008100000}"/>
    <cellStyle name="Euro 27 4 2 3" xfId="21656" xr:uid="{00000000-0005-0000-0000-000009100000}"/>
    <cellStyle name="Euro 27 4 2 3 2" xfId="39531" xr:uid="{00000000-0005-0000-0000-00000A100000}"/>
    <cellStyle name="Euro 27 4 2 4" xfId="24544" xr:uid="{00000000-0005-0000-0000-00000B100000}"/>
    <cellStyle name="Euro 27 4 2 4 2" xfId="41321" xr:uid="{00000000-0005-0000-0000-00000C100000}"/>
    <cellStyle name="Euro 27 4 2 5" xfId="26857" xr:uid="{00000000-0005-0000-0000-00000D100000}"/>
    <cellStyle name="Euro 27 4 3" xfId="1085" xr:uid="{00000000-0005-0000-0000-00000E100000}"/>
    <cellStyle name="Euro 27 4 3 2" xfId="26858" xr:uid="{00000000-0005-0000-0000-00000F100000}"/>
    <cellStyle name="Euro 27 4 4" xfId="1086" xr:uid="{00000000-0005-0000-0000-000010100000}"/>
    <cellStyle name="Euro 27 4 4 2" xfId="26859" xr:uid="{00000000-0005-0000-0000-000011100000}"/>
    <cellStyle name="Euro 27 4 5" xfId="1087" xr:uid="{00000000-0005-0000-0000-000012100000}"/>
    <cellStyle name="Euro 27 4 5 2" xfId="26860" xr:uid="{00000000-0005-0000-0000-000013100000}"/>
    <cellStyle name="Euro 27 4 6" xfId="16905" xr:uid="{00000000-0005-0000-0000-000014100000}"/>
    <cellStyle name="Euro 27 4 6 2" xfId="36865" xr:uid="{00000000-0005-0000-0000-000015100000}"/>
    <cellStyle name="Euro 27 4 7" xfId="19774" xr:uid="{00000000-0005-0000-0000-000016100000}"/>
    <cellStyle name="Euro 27 4 7 2" xfId="38637" xr:uid="{00000000-0005-0000-0000-000017100000}"/>
    <cellStyle name="Euro 27 4 8" xfId="22661" xr:uid="{00000000-0005-0000-0000-000018100000}"/>
    <cellStyle name="Euro 27 4 8 2" xfId="40426" xr:uid="{00000000-0005-0000-0000-000019100000}"/>
    <cellStyle name="Euro 27 4 9" xfId="26856" xr:uid="{00000000-0005-0000-0000-00001A100000}"/>
    <cellStyle name="Euro 27 5" xfId="1088" xr:uid="{00000000-0005-0000-0000-00001B100000}"/>
    <cellStyle name="Euro 27 5 2" xfId="1089" xr:uid="{00000000-0005-0000-0000-00001C100000}"/>
    <cellStyle name="Euro 27 5 2 2" xfId="1090" xr:uid="{00000000-0005-0000-0000-00001D100000}"/>
    <cellStyle name="Euro 27 5 2 2 2" xfId="26863" xr:uid="{00000000-0005-0000-0000-00001E100000}"/>
    <cellStyle name="Euro 27 5 2 3" xfId="1091" xr:uid="{00000000-0005-0000-0000-00001F100000}"/>
    <cellStyle name="Euro 27 5 2 3 2" xfId="26864" xr:uid="{00000000-0005-0000-0000-000020100000}"/>
    <cellStyle name="Euro 27 5 2 4" xfId="1092" xr:uid="{00000000-0005-0000-0000-000021100000}"/>
    <cellStyle name="Euro 27 5 2 4 2" xfId="26865" xr:uid="{00000000-0005-0000-0000-000022100000}"/>
    <cellStyle name="Euro 27 5 2 5" xfId="18788" xr:uid="{00000000-0005-0000-0000-000023100000}"/>
    <cellStyle name="Euro 27 5 2 5 2" xfId="37760" xr:uid="{00000000-0005-0000-0000-000024100000}"/>
    <cellStyle name="Euro 27 5 2 6" xfId="21657" xr:uid="{00000000-0005-0000-0000-000025100000}"/>
    <cellStyle name="Euro 27 5 2 6 2" xfId="39532" xr:uid="{00000000-0005-0000-0000-000026100000}"/>
    <cellStyle name="Euro 27 5 2 7" xfId="24545" xr:uid="{00000000-0005-0000-0000-000027100000}"/>
    <cellStyle name="Euro 27 5 2 7 2" xfId="41322" xr:uid="{00000000-0005-0000-0000-000028100000}"/>
    <cellStyle name="Euro 27 5 2 8" xfId="26862" xr:uid="{00000000-0005-0000-0000-000029100000}"/>
    <cellStyle name="Euro 27 5 3" xfId="1093" xr:uid="{00000000-0005-0000-0000-00002A100000}"/>
    <cellStyle name="Euro 27 5 3 2" xfId="26866" xr:uid="{00000000-0005-0000-0000-00002B100000}"/>
    <cellStyle name="Euro 27 5 4" xfId="1094" xr:uid="{00000000-0005-0000-0000-00002C100000}"/>
    <cellStyle name="Euro 27 5 4 2" xfId="26867" xr:uid="{00000000-0005-0000-0000-00002D100000}"/>
    <cellStyle name="Euro 27 5 5" xfId="1095" xr:uid="{00000000-0005-0000-0000-00002E100000}"/>
    <cellStyle name="Euro 27 5 5 2" xfId="26868" xr:uid="{00000000-0005-0000-0000-00002F100000}"/>
    <cellStyle name="Euro 27 5 6" xfId="16906" xr:uid="{00000000-0005-0000-0000-000030100000}"/>
    <cellStyle name="Euro 27 5 6 2" xfId="36866" xr:uid="{00000000-0005-0000-0000-000031100000}"/>
    <cellStyle name="Euro 27 5 7" xfId="19775" xr:uid="{00000000-0005-0000-0000-000032100000}"/>
    <cellStyle name="Euro 27 5 7 2" xfId="38638" xr:uid="{00000000-0005-0000-0000-000033100000}"/>
    <cellStyle name="Euro 27 5 8" xfId="22662" xr:uid="{00000000-0005-0000-0000-000034100000}"/>
    <cellStyle name="Euro 27 5 8 2" xfId="40427" xr:uid="{00000000-0005-0000-0000-000035100000}"/>
    <cellStyle name="Euro 27 5 9" xfId="26861" xr:uid="{00000000-0005-0000-0000-000036100000}"/>
    <cellStyle name="Euro 27 6" xfId="1096" xr:uid="{00000000-0005-0000-0000-000037100000}"/>
    <cellStyle name="Euro 27 6 2" xfId="1097" xr:uid="{00000000-0005-0000-0000-000038100000}"/>
    <cellStyle name="Euro 27 6 2 2" xfId="1098" xr:uid="{00000000-0005-0000-0000-000039100000}"/>
    <cellStyle name="Euro 27 6 2 2 2" xfId="26871" xr:uid="{00000000-0005-0000-0000-00003A100000}"/>
    <cellStyle name="Euro 27 6 2 3" xfId="1099" xr:uid="{00000000-0005-0000-0000-00003B100000}"/>
    <cellStyle name="Euro 27 6 2 3 2" xfId="26872" xr:uid="{00000000-0005-0000-0000-00003C100000}"/>
    <cellStyle name="Euro 27 6 2 4" xfId="1100" xr:uid="{00000000-0005-0000-0000-00003D100000}"/>
    <cellStyle name="Euro 27 6 2 4 2" xfId="26873" xr:uid="{00000000-0005-0000-0000-00003E100000}"/>
    <cellStyle name="Euro 27 6 2 5" xfId="18789" xr:uid="{00000000-0005-0000-0000-00003F100000}"/>
    <cellStyle name="Euro 27 6 2 5 2" xfId="37761" xr:uid="{00000000-0005-0000-0000-000040100000}"/>
    <cellStyle name="Euro 27 6 2 6" xfId="21658" xr:uid="{00000000-0005-0000-0000-000041100000}"/>
    <cellStyle name="Euro 27 6 2 6 2" xfId="39533" xr:uid="{00000000-0005-0000-0000-000042100000}"/>
    <cellStyle name="Euro 27 6 2 7" xfId="24546" xr:uid="{00000000-0005-0000-0000-000043100000}"/>
    <cellStyle name="Euro 27 6 2 7 2" xfId="41323" xr:uid="{00000000-0005-0000-0000-000044100000}"/>
    <cellStyle name="Euro 27 6 2 8" xfId="26870" xr:uid="{00000000-0005-0000-0000-000045100000}"/>
    <cellStyle name="Euro 27 6 3" xfId="1101" xr:uid="{00000000-0005-0000-0000-000046100000}"/>
    <cellStyle name="Euro 27 6 3 2" xfId="26874" xr:uid="{00000000-0005-0000-0000-000047100000}"/>
    <cellStyle name="Euro 27 6 4" xfId="1102" xr:uid="{00000000-0005-0000-0000-000048100000}"/>
    <cellStyle name="Euro 27 6 4 2" xfId="26875" xr:uid="{00000000-0005-0000-0000-000049100000}"/>
    <cellStyle name="Euro 27 6 5" xfId="16907" xr:uid="{00000000-0005-0000-0000-00004A100000}"/>
    <cellStyle name="Euro 27 6 5 2" xfId="36867" xr:uid="{00000000-0005-0000-0000-00004B100000}"/>
    <cellStyle name="Euro 27 6 6" xfId="19776" xr:uid="{00000000-0005-0000-0000-00004C100000}"/>
    <cellStyle name="Euro 27 6 6 2" xfId="38639" xr:uid="{00000000-0005-0000-0000-00004D100000}"/>
    <cellStyle name="Euro 27 6 7" xfId="22663" xr:uid="{00000000-0005-0000-0000-00004E100000}"/>
    <cellStyle name="Euro 27 6 7 2" xfId="40428" xr:uid="{00000000-0005-0000-0000-00004F100000}"/>
    <cellStyle name="Euro 27 6 8" xfId="26869" xr:uid="{00000000-0005-0000-0000-000050100000}"/>
    <cellStyle name="Euro 27 7" xfId="1103" xr:uid="{00000000-0005-0000-0000-000051100000}"/>
    <cellStyle name="Euro 27 7 2" xfId="1104" xr:uid="{00000000-0005-0000-0000-000052100000}"/>
    <cellStyle name="Euro 27 7 2 2" xfId="18790" xr:uid="{00000000-0005-0000-0000-000053100000}"/>
    <cellStyle name="Euro 27 7 2 2 2" xfId="37762" xr:uid="{00000000-0005-0000-0000-000054100000}"/>
    <cellStyle name="Euro 27 7 2 3" xfId="21659" xr:uid="{00000000-0005-0000-0000-000055100000}"/>
    <cellStyle name="Euro 27 7 2 3 2" xfId="39534" xr:uid="{00000000-0005-0000-0000-000056100000}"/>
    <cellStyle name="Euro 27 7 2 4" xfId="24547" xr:uid="{00000000-0005-0000-0000-000057100000}"/>
    <cellStyle name="Euro 27 7 2 4 2" xfId="41324" xr:uid="{00000000-0005-0000-0000-000058100000}"/>
    <cellStyle name="Euro 27 7 2 5" xfId="26877" xr:uid="{00000000-0005-0000-0000-000059100000}"/>
    <cellStyle name="Euro 27 7 3" xfId="16908" xr:uid="{00000000-0005-0000-0000-00005A100000}"/>
    <cellStyle name="Euro 27 7 3 2" xfId="36868" xr:uid="{00000000-0005-0000-0000-00005B100000}"/>
    <cellStyle name="Euro 27 7 4" xfId="19777" xr:uid="{00000000-0005-0000-0000-00005C100000}"/>
    <cellStyle name="Euro 27 7 4 2" xfId="38640" xr:uid="{00000000-0005-0000-0000-00005D100000}"/>
    <cellStyle name="Euro 27 7 5" xfId="22664" xr:uid="{00000000-0005-0000-0000-00005E100000}"/>
    <cellStyle name="Euro 27 7 5 2" xfId="40429" xr:uid="{00000000-0005-0000-0000-00005F100000}"/>
    <cellStyle name="Euro 27 7 6" xfId="26876" xr:uid="{00000000-0005-0000-0000-000060100000}"/>
    <cellStyle name="Euro 27 8" xfId="1105" xr:uid="{00000000-0005-0000-0000-000061100000}"/>
    <cellStyle name="Euro 27 8 2" xfId="18783" xr:uid="{00000000-0005-0000-0000-000062100000}"/>
    <cellStyle name="Euro 27 8 2 2" xfId="37755" xr:uid="{00000000-0005-0000-0000-000063100000}"/>
    <cellStyle name="Euro 27 8 3" xfId="21652" xr:uid="{00000000-0005-0000-0000-000064100000}"/>
    <cellStyle name="Euro 27 8 3 2" xfId="39527" xr:uid="{00000000-0005-0000-0000-000065100000}"/>
    <cellStyle name="Euro 27 8 4" xfId="24540" xr:uid="{00000000-0005-0000-0000-000066100000}"/>
    <cellStyle name="Euro 27 8 4 2" xfId="41317" xr:uid="{00000000-0005-0000-0000-000067100000}"/>
    <cellStyle name="Euro 27 8 5" xfId="26878" xr:uid="{00000000-0005-0000-0000-000068100000}"/>
    <cellStyle name="Euro 27 9" xfId="1106" xr:uid="{00000000-0005-0000-0000-000069100000}"/>
    <cellStyle name="Euro 27 9 2" xfId="26879" xr:uid="{00000000-0005-0000-0000-00006A100000}"/>
    <cellStyle name="Euro 28" xfId="1107" xr:uid="{00000000-0005-0000-0000-00006B100000}"/>
    <cellStyle name="Euro 28 10" xfId="1108" xr:uid="{00000000-0005-0000-0000-00006C100000}"/>
    <cellStyle name="Euro 28 10 2" xfId="26881" xr:uid="{00000000-0005-0000-0000-00006D100000}"/>
    <cellStyle name="Euro 28 11" xfId="1109" xr:uid="{00000000-0005-0000-0000-00006E100000}"/>
    <cellStyle name="Euro 28 11 2" xfId="26882" xr:uid="{00000000-0005-0000-0000-00006F100000}"/>
    <cellStyle name="Euro 28 12" xfId="1110" xr:uid="{00000000-0005-0000-0000-000070100000}"/>
    <cellStyle name="Euro 28 12 2" xfId="26883" xr:uid="{00000000-0005-0000-0000-000071100000}"/>
    <cellStyle name="Euro 28 13" xfId="1111" xr:uid="{00000000-0005-0000-0000-000072100000}"/>
    <cellStyle name="Euro 28 13 2" xfId="26884" xr:uid="{00000000-0005-0000-0000-000073100000}"/>
    <cellStyle name="Euro 28 14" xfId="1112" xr:uid="{00000000-0005-0000-0000-000074100000}"/>
    <cellStyle name="Euro 28 14 2" xfId="26885" xr:uid="{00000000-0005-0000-0000-000075100000}"/>
    <cellStyle name="Euro 28 15" xfId="16909" xr:uid="{00000000-0005-0000-0000-000076100000}"/>
    <cellStyle name="Euro 28 15 2" xfId="36869" xr:uid="{00000000-0005-0000-0000-000077100000}"/>
    <cellStyle name="Euro 28 16" xfId="19778" xr:uid="{00000000-0005-0000-0000-000078100000}"/>
    <cellStyle name="Euro 28 16 2" xfId="38641" xr:uid="{00000000-0005-0000-0000-000079100000}"/>
    <cellStyle name="Euro 28 17" xfId="22665" xr:uid="{00000000-0005-0000-0000-00007A100000}"/>
    <cellStyle name="Euro 28 17 2" xfId="40430" xr:uid="{00000000-0005-0000-0000-00007B100000}"/>
    <cellStyle name="Euro 28 18" xfId="25423" xr:uid="{00000000-0005-0000-0000-00007C100000}"/>
    <cellStyle name="Euro 28 18 2" xfId="42083" xr:uid="{00000000-0005-0000-0000-00007D100000}"/>
    <cellStyle name="Euro 28 19" xfId="26880" xr:uid="{00000000-0005-0000-0000-00007E100000}"/>
    <cellStyle name="Euro 28 2" xfId="1113" xr:uid="{00000000-0005-0000-0000-00007F100000}"/>
    <cellStyle name="Euro 28 2 2" xfId="1114" xr:uid="{00000000-0005-0000-0000-000080100000}"/>
    <cellStyle name="Euro 28 2 2 2" xfId="18792" xr:uid="{00000000-0005-0000-0000-000081100000}"/>
    <cellStyle name="Euro 28 2 2 2 2" xfId="37764" xr:uid="{00000000-0005-0000-0000-000082100000}"/>
    <cellStyle name="Euro 28 2 2 3" xfId="21661" xr:uid="{00000000-0005-0000-0000-000083100000}"/>
    <cellStyle name="Euro 28 2 2 3 2" xfId="39536" xr:uid="{00000000-0005-0000-0000-000084100000}"/>
    <cellStyle name="Euro 28 2 2 4" xfId="24549" xr:uid="{00000000-0005-0000-0000-000085100000}"/>
    <cellStyle name="Euro 28 2 2 4 2" xfId="41326" xr:uid="{00000000-0005-0000-0000-000086100000}"/>
    <cellStyle name="Euro 28 2 2 5" xfId="26887" xr:uid="{00000000-0005-0000-0000-000087100000}"/>
    <cellStyle name="Euro 28 2 3" xfId="1115" xr:uid="{00000000-0005-0000-0000-000088100000}"/>
    <cellStyle name="Euro 28 2 3 2" xfId="26888" xr:uid="{00000000-0005-0000-0000-000089100000}"/>
    <cellStyle name="Euro 28 2 4" xfId="1116" xr:uid="{00000000-0005-0000-0000-00008A100000}"/>
    <cellStyle name="Euro 28 2 4 2" xfId="26889" xr:uid="{00000000-0005-0000-0000-00008B100000}"/>
    <cellStyle name="Euro 28 2 5" xfId="1117" xr:uid="{00000000-0005-0000-0000-00008C100000}"/>
    <cellStyle name="Euro 28 2 5 2" xfId="26890" xr:uid="{00000000-0005-0000-0000-00008D100000}"/>
    <cellStyle name="Euro 28 2 6" xfId="16910" xr:uid="{00000000-0005-0000-0000-00008E100000}"/>
    <cellStyle name="Euro 28 2 6 2" xfId="36870" xr:uid="{00000000-0005-0000-0000-00008F100000}"/>
    <cellStyle name="Euro 28 2 7" xfId="19779" xr:uid="{00000000-0005-0000-0000-000090100000}"/>
    <cellStyle name="Euro 28 2 7 2" xfId="38642" xr:uid="{00000000-0005-0000-0000-000091100000}"/>
    <cellStyle name="Euro 28 2 8" xfId="22666" xr:uid="{00000000-0005-0000-0000-000092100000}"/>
    <cellStyle name="Euro 28 2 8 2" xfId="40431" xr:uid="{00000000-0005-0000-0000-000093100000}"/>
    <cellStyle name="Euro 28 2 9" xfId="26886" xr:uid="{00000000-0005-0000-0000-000094100000}"/>
    <cellStyle name="Euro 28 3" xfId="1118" xr:uid="{00000000-0005-0000-0000-000095100000}"/>
    <cellStyle name="Euro 28 3 2" xfId="1119" xr:uid="{00000000-0005-0000-0000-000096100000}"/>
    <cellStyle name="Euro 28 3 2 2" xfId="1120" xr:uid="{00000000-0005-0000-0000-000097100000}"/>
    <cellStyle name="Euro 28 3 2 2 2" xfId="1121" xr:uid="{00000000-0005-0000-0000-000098100000}"/>
    <cellStyle name="Euro 28 3 2 2 2 2" xfId="26894" xr:uid="{00000000-0005-0000-0000-000099100000}"/>
    <cellStyle name="Euro 28 3 2 2 3" xfId="1122" xr:uid="{00000000-0005-0000-0000-00009A100000}"/>
    <cellStyle name="Euro 28 3 2 2 3 2" xfId="26895" xr:uid="{00000000-0005-0000-0000-00009B100000}"/>
    <cellStyle name="Euro 28 3 2 2 4" xfId="1123" xr:uid="{00000000-0005-0000-0000-00009C100000}"/>
    <cellStyle name="Euro 28 3 2 2 4 2" xfId="26896" xr:uid="{00000000-0005-0000-0000-00009D100000}"/>
    <cellStyle name="Euro 28 3 2 2 5" xfId="18794" xr:uid="{00000000-0005-0000-0000-00009E100000}"/>
    <cellStyle name="Euro 28 3 2 2 5 2" xfId="37766" xr:uid="{00000000-0005-0000-0000-00009F100000}"/>
    <cellStyle name="Euro 28 3 2 2 6" xfId="21663" xr:uid="{00000000-0005-0000-0000-0000A0100000}"/>
    <cellStyle name="Euro 28 3 2 2 6 2" xfId="39538" xr:uid="{00000000-0005-0000-0000-0000A1100000}"/>
    <cellStyle name="Euro 28 3 2 2 7" xfId="24551" xr:uid="{00000000-0005-0000-0000-0000A2100000}"/>
    <cellStyle name="Euro 28 3 2 2 7 2" xfId="41328" xr:uid="{00000000-0005-0000-0000-0000A3100000}"/>
    <cellStyle name="Euro 28 3 2 2 8" xfId="26893" xr:uid="{00000000-0005-0000-0000-0000A4100000}"/>
    <cellStyle name="Euro 28 3 2 3" xfId="1124" xr:uid="{00000000-0005-0000-0000-0000A5100000}"/>
    <cellStyle name="Euro 28 3 2 3 2" xfId="26897" xr:uid="{00000000-0005-0000-0000-0000A6100000}"/>
    <cellStyle name="Euro 28 3 2 4" xfId="1125" xr:uid="{00000000-0005-0000-0000-0000A7100000}"/>
    <cellStyle name="Euro 28 3 2 4 2" xfId="26898" xr:uid="{00000000-0005-0000-0000-0000A8100000}"/>
    <cellStyle name="Euro 28 3 2 5" xfId="1126" xr:uid="{00000000-0005-0000-0000-0000A9100000}"/>
    <cellStyle name="Euro 28 3 2 5 2" xfId="26899" xr:uid="{00000000-0005-0000-0000-0000AA100000}"/>
    <cellStyle name="Euro 28 3 2 6" xfId="16912" xr:uid="{00000000-0005-0000-0000-0000AB100000}"/>
    <cellStyle name="Euro 28 3 2 6 2" xfId="36872" xr:uid="{00000000-0005-0000-0000-0000AC100000}"/>
    <cellStyle name="Euro 28 3 2 7" xfId="19781" xr:uid="{00000000-0005-0000-0000-0000AD100000}"/>
    <cellStyle name="Euro 28 3 2 7 2" xfId="38644" xr:uid="{00000000-0005-0000-0000-0000AE100000}"/>
    <cellStyle name="Euro 28 3 2 8" xfId="22668" xr:uid="{00000000-0005-0000-0000-0000AF100000}"/>
    <cellStyle name="Euro 28 3 2 8 2" xfId="40433" xr:uid="{00000000-0005-0000-0000-0000B0100000}"/>
    <cellStyle name="Euro 28 3 2 9" xfId="26892" xr:uid="{00000000-0005-0000-0000-0000B1100000}"/>
    <cellStyle name="Euro 28 3 3" xfId="1127" xr:uid="{00000000-0005-0000-0000-0000B2100000}"/>
    <cellStyle name="Euro 28 3 3 2" xfId="1128" xr:uid="{00000000-0005-0000-0000-0000B3100000}"/>
    <cellStyle name="Euro 28 3 3 2 2" xfId="26901" xr:uid="{00000000-0005-0000-0000-0000B4100000}"/>
    <cellStyle name="Euro 28 3 3 3" xfId="1129" xr:uid="{00000000-0005-0000-0000-0000B5100000}"/>
    <cellStyle name="Euro 28 3 3 3 2" xfId="26902" xr:uid="{00000000-0005-0000-0000-0000B6100000}"/>
    <cellStyle name="Euro 28 3 3 4" xfId="1130" xr:uid="{00000000-0005-0000-0000-0000B7100000}"/>
    <cellStyle name="Euro 28 3 3 4 2" xfId="26903" xr:uid="{00000000-0005-0000-0000-0000B8100000}"/>
    <cellStyle name="Euro 28 3 3 5" xfId="18793" xr:uid="{00000000-0005-0000-0000-0000B9100000}"/>
    <cellStyle name="Euro 28 3 3 5 2" xfId="37765" xr:uid="{00000000-0005-0000-0000-0000BA100000}"/>
    <cellStyle name="Euro 28 3 3 6" xfId="21662" xr:uid="{00000000-0005-0000-0000-0000BB100000}"/>
    <cellStyle name="Euro 28 3 3 6 2" xfId="39537" xr:uid="{00000000-0005-0000-0000-0000BC100000}"/>
    <cellStyle name="Euro 28 3 3 7" xfId="24550" xr:uid="{00000000-0005-0000-0000-0000BD100000}"/>
    <cellStyle name="Euro 28 3 3 7 2" xfId="41327" xr:uid="{00000000-0005-0000-0000-0000BE100000}"/>
    <cellStyle name="Euro 28 3 3 8" xfId="26900" xr:uid="{00000000-0005-0000-0000-0000BF100000}"/>
    <cellStyle name="Euro 28 3 4" xfId="1131" xr:uid="{00000000-0005-0000-0000-0000C0100000}"/>
    <cellStyle name="Euro 28 3 4 2" xfId="26904" xr:uid="{00000000-0005-0000-0000-0000C1100000}"/>
    <cellStyle name="Euro 28 3 5" xfId="1132" xr:uid="{00000000-0005-0000-0000-0000C2100000}"/>
    <cellStyle name="Euro 28 3 5 2" xfId="26905" xr:uid="{00000000-0005-0000-0000-0000C3100000}"/>
    <cellStyle name="Euro 28 3 6" xfId="16911" xr:uid="{00000000-0005-0000-0000-0000C4100000}"/>
    <cellStyle name="Euro 28 3 6 2" xfId="36871" xr:uid="{00000000-0005-0000-0000-0000C5100000}"/>
    <cellStyle name="Euro 28 3 7" xfId="19780" xr:uid="{00000000-0005-0000-0000-0000C6100000}"/>
    <cellStyle name="Euro 28 3 7 2" xfId="38643" xr:uid="{00000000-0005-0000-0000-0000C7100000}"/>
    <cellStyle name="Euro 28 3 8" xfId="22667" xr:uid="{00000000-0005-0000-0000-0000C8100000}"/>
    <cellStyle name="Euro 28 3 8 2" xfId="40432" xr:uid="{00000000-0005-0000-0000-0000C9100000}"/>
    <cellStyle name="Euro 28 3 9" xfId="26891" xr:uid="{00000000-0005-0000-0000-0000CA100000}"/>
    <cellStyle name="Euro 28 4" xfId="1133" xr:uid="{00000000-0005-0000-0000-0000CB100000}"/>
    <cellStyle name="Euro 28 4 2" xfId="1134" xr:uid="{00000000-0005-0000-0000-0000CC100000}"/>
    <cellStyle name="Euro 28 4 2 2" xfId="18795" xr:uid="{00000000-0005-0000-0000-0000CD100000}"/>
    <cellStyle name="Euro 28 4 2 2 2" xfId="37767" xr:uid="{00000000-0005-0000-0000-0000CE100000}"/>
    <cellStyle name="Euro 28 4 2 3" xfId="21664" xr:uid="{00000000-0005-0000-0000-0000CF100000}"/>
    <cellStyle name="Euro 28 4 2 3 2" xfId="39539" xr:uid="{00000000-0005-0000-0000-0000D0100000}"/>
    <cellStyle name="Euro 28 4 2 4" xfId="24552" xr:uid="{00000000-0005-0000-0000-0000D1100000}"/>
    <cellStyle name="Euro 28 4 2 4 2" xfId="41329" xr:uid="{00000000-0005-0000-0000-0000D2100000}"/>
    <cellStyle name="Euro 28 4 2 5" xfId="26907" xr:uid="{00000000-0005-0000-0000-0000D3100000}"/>
    <cellStyle name="Euro 28 4 3" xfId="1135" xr:uid="{00000000-0005-0000-0000-0000D4100000}"/>
    <cellStyle name="Euro 28 4 3 2" xfId="26908" xr:uid="{00000000-0005-0000-0000-0000D5100000}"/>
    <cellStyle name="Euro 28 4 4" xfId="1136" xr:uid="{00000000-0005-0000-0000-0000D6100000}"/>
    <cellStyle name="Euro 28 4 4 2" xfId="26909" xr:uid="{00000000-0005-0000-0000-0000D7100000}"/>
    <cellStyle name="Euro 28 4 5" xfId="1137" xr:uid="{00000000-0005-0000-0000-0000D8100000}"/>
    <cellStyle name="Euro 28 4 5 2" xfId="26910" xr:uid="{00000000-0005-0000-0000-0000D9100000}"/>
    <cellStyle name="Euro 28 4 6" xfId="16913" xr:uid="{00000000-0005-0000-0000-0000DA100000}"/>
    <cellStyle name="Euro 28 4 6 2" xfId="36873" xr:uid="{00000000-0005-0000-0000-0000DB100000}"/>
    <cellStyle name="Euro 28 4 7" xfId="19782" xr:uid="{00000000-0005-0000-0000-0000DC100000}"/>
    <cellStyle name="Euro 28 4 7 2" xfId="38645" xr:uid="{00000000-0005-0000-0000-0000DD100000}"/>
    <cellStyle name="Euro 28 4 8" xfId="22669" xr:uid="{00000000-0005-0000-0000-0000DE100000}"/>
    <cellStyle name="Euro 28 4 8 2" xfId="40434" xr:uid="{00000000-0005-0000-0000-0000DF100000}"/>
    <cellStyle name="Euro 28 4 9" xfId="26906" xr:uid="{00000000-0005-0000-0000-0000E0100000}"/>
    <cellStyle name="Euro 28 5" xfId="1138" xr:uid="{00000000-0005-0000-0000-0000E1100000}"/>
    <cellStyle name="Euro 28 5 2" xfId="1139" xr:uid="{00000000-0005-0000-0000-0000E2100000}"/>
    <cellStyle name="Euro 28 5 2 2" xfId="1140" xr:uid="{00000000-0005-0000-0000-0000E3100000}"/>
    <cellStyle name="Euro 28 5 2 2 2" xfId="26913" xr:uid="{00000000-0005-0000-0000-0000E4100000}"/>
    <cellStyle name="Euro 28 5 2 3" xfId="1141" xr:uid="{00000000-0005-0000-0000-0000E5100000}"/>
    <cellStyle name="Euro 28 5 2 3 2" xfId="26914" xr:uid="{00000000-0005-0000-0000-0000E6100000}"/>
    <cellStyle name="Euro 28 5 2 4" xfId="1142" xr:uid="{00000000-0005-0000-0000-0000E7100000}"/>
    <cellStyle name="Euro 28 5 2 4 2" xfId="26915" xr:uid="{00000000-0005-0000-0000-0000E8100000}"/>
    <cellStyle name="Euro 28 5 2 5" xfId="18796" xr:uid="{00000000-0005-0000-0000-0000E9100000}"/>
    <cellStyle name="Euro 28 5 2 5 2" xfId="37768" xr:uid="{00000000-0005-0000-0000-0000EA100000}"/>
    <cellStyle name="Euro 28 5 2 6" xfId="21665" xr:uid="{00000000-0005-0000-0000-0000EB100000}"/>
    <cellStyle name="Euro 28 5 2 6 2" xfId="39540" xr:uid="{00000000-0005-0000-0000-0000EC100000}"/>
    <cellStyle name="Euro 28 5 2 7" xfId="24553" xr:uid="{00000000-0005-0000-0000-0000ED100000}"/>
    <cellStyle name="Euro 28 5 2 7 2" xfId="41330" xr:uid="{00000000-0005-0000-0000-0000EE100000}"/>
    <cellStyle name="Euro 28 5 2 8" xfId="26912" xr:uid="{00000000-0005-0000-0000-0000EF100000}"/>
    <cellStyle name="Euro 28 5 3" xfId="1143" xr:uid="{00000000-0005-0000-0000-0000F0100000}"/>
    <cellStyle name="Euro 28 5 3 2" xfId="26916" xr:uid="{00000000-0005-0000-0000-0000F1100000}"/>
    <cellStyle name="Euro 28 5 4" xfId="1144" xr:uid="{00000000-0005-0000-0000-0000F2100000}"/>
    <cellStyle name="Euro 28 5 4 2" xfId="26917" xr:uid="{00000000-0005-0000-0000-0000F3100000}"/>
    <cellStyle name="Euro 28 5 5" xfId="1145" xr:uid="{00000000-0005-0000-0000-0000F4100000}"/>
    <cellStyle name="Euro 28 5 5 2" xfId="26918" xr:uid="{00000000-0005-0000-0000-0000F5100000}"/>
    <cellStyle name="Euro 28 5 6" xfId="16914" xr:uid="{00000000-0005-0000-0000-0000F6100000}"/>
    <cellStyle name="Euro 28 5 6 2" xfId="36874" xr:uid="{00000000-0005-0000-0000-0000F7100000}"/>
    <cellStyle name="Euro 28 5 7" xfId="19783" xr:uid="{00000000-0005-0000-0000-0000F8100000}"/>
    <cellStyle name="Euro 28 5 7 2" xfId="38646" xr:uid="{00000000-0005-0000-0000-0000F9100000}"/>
    <cellStyle name="Euro 28 5 8" xfId="22670" xr:uid="{00000000-0005-0000-0000-0000FA100000}"/>
    <cellStyle name="Euro 28 5 8 2" xfId="40435" xr:uid="{00000000-0005-0000-0000-0000FB100000}"/>
    <cellStyle name="Euro 28 5 9" xfId="26911" xr:uid="{00000000-0005-0000-0000-0000FC100000}"/>
    <cellStyle name="Euro 28 6" xfId="1146" xr:uid="{00000000-0005-0000-0000-0000FD100000}"/>
    <cellStyle name="Euro 28 6 2" xfId="1147" xr:uid="{00000000-0005-0000-0000-0000FE100000}"/>
    <cellStyle name="Euro 28 6 2 2" xfId="1148" xr:uid="{00000000-0005-0000-0000-0000FF100000}"/>
    <cellStyle name="Euro 28 6 2 2 2" xfId="26921" xr:uid="{00000000-0005-0000-0000-000000110000}"/>
    <cellStyle name="Euro 28 6 2 3" xfId="1149" xr:uid="{00000000-0005-0000-0000-000001110000}"/>
    <cellStyle name="Euro 28 6 2 3 2" xfId="26922" xr:uid="{00000000-0005-0000-0000-000002110000}"/>
    <cellStyle name="Euro 28 6 2 4" xfId="1150" xr:uid="{00000000-0005-0000-0000-000003110000}"/>
    <cellStyle name="Euro 28 6 2 4 2" xfId="26923" xr:uid="{00000000-0005-0000-0000-000004110000}"/>
    <cellStyle name="Euro 28 6 2 5" xfId="18797" xr:uid="{00000000-0005-0000-0000-000005110000}"/>
    <cellStyle name="Euro 28 6 2 5 2" xfId="37769" xr:uid="{00000000-0005-0000-0000-000006110000}"/>
    <cellStyle name="Euro 28 6 2 6" xfId="21666" xr:uid="{00000000-0005-0000-0000-000007110000}"/>
    <cellStyle name="Euro 28 6 2 6 2" xfId="39541" xr:uid="{00000000-0005-0000-0000-000008110000}"/>
    <cellStyle name="Euro 28 6 2 7" xfId="24554" xr:uid="{00000000-0005-0000-0000-000009110000}"/>
    <cellStyle name="Euro 28 6 2 7 2" xfId="41331" xr:uid="{00000000-0005-0000-0000-00000A110000}"/>
    <cellStyle name="Euro 28 6 2 8" xfId="26920" xr:uid="{00000000-0005-0000-0000-00000B110000}"/>
    <cellStyle name="Euro 28 6 3" xfId="1151" xr:uid="{00000000-0005-0000-0000-00000C110000}"/>
    <cellStyle name="Euro 28 6 3 2" xfId="26924" xr:uid="{00000000-0005-0000-0000-00000D110000}"/>
    <cellStyle name="Euro 28 6 4" xfId="1152" xr:uid="{00000000-0005-0000-0000-00000E110000}"/>
    <cellStyle name="Euro 28 6 4 2" xfId="26925" xr:uid="{00000000-0005-0000-0000-00000F110000}"/>
    <cellStyle name="Euro 28 6 5" xfId="16915" xr:uid="{00000000-0005-0000-0000-000010110000}"/>
    <cellStyle name="Euro 28 6 5 2" xfId="36875" xr:uid="{00000000-0005-0000-0000-000011110000}"/>
    <cellStyle name="Euro 28 6 6" xfId="19784" xr:uid="{00000000-0005-0000-0000-000012110000}"/>
    <cellStyle name="Euro 28 6 6 2" xfId="38647" xr:uid="{00000000-0005-0000-0000-000013110000}"/>
    <cellStyle name="Euro 28 6 7" xfId="22671" xr:uid="{00000000-0005-0000-0000-000014110000}"/>
    <cellStyle name="Euro 28 6 7 2" xfId="40436" xr:uid="{00000000-0005-0000-0000-000015110000}"/>
    <cellStyle name="Euro 28 6 8" xfId="26919" xr:uid="{00000000-0005-0000-0000-000016110000}"/>
    <cellStyle name="Euro 28 7" xfId="1153" xr:uid="{00000000-0005-0000-0000-000017110000}"/>
    <cellStyle name="Euro 28 7 2" xfId="1154" xr:uid="{00000000-0005-0000-0000-000018110000}"/>
    <cellStyle name="Euro 28 7 2 2" xfId="18798" xr:uid="{00000000-0005-0000-0000-000019110000}"/>
    <cellStyle name="Euro 28 7 2 2 2" xfId="37770" xr:uid="{00000000-0005-0000-0000-00001A110000}"/>
    <cellStyle name="Euro 28 7 2 3" xfId="21667" xr:uid="{00000000-0005-0000-0000-00001B110000}"/>
    <cellStyle name="Euro 28 7 2 3 2" xfId="39542" xr:uid="{00000000-0005-0000-0000-00001C110000}"/>
    <cellStyle name="Euro 28 7 2 4" xfId="24555" xr:uid="{00000000-0005-0000-0000-00001D110000}"/>
    <cellStyle name="Euro 28 7 2 4 2" xfId="41332" xr:uid="{00000000-0005-0000-0000-00001E110000}"/>
    <cellStyle name="Euro 28 7 2 5" xfId="26927" xr:uid="{00000000-0005-0000-0000-00001F110000}"/>
    <cellStyle name="Euro 28 7 3" xfId="16916" xr:uid="{00000000-0005-0000-0000-000020110000}"/>
    <cellStyle name="Euro 28 7 3 2" xfId="36876" xr:uid="{00000000-0005-0000-0000-000021110000}"/>
    <cellStyle name="Euro 28 7 4" xfId="19785" xr:uid="{00000000-0005-0000-0000-000022110000}"/>
    <cellStyle name="Euro 28 7 4 2" xfId="38648" xr:uid="{00000000-0005-0000-0000-000023110000}"/>
    <cellStyle name="Euro 28 7 5" xfId="22672" xr:uid="{00000000-0005-0000-0000-000024110000}"/>
    <cellStyle name="Euro 28 7 5 2" xfId="40437" xr:uid="{00000000-0005-0000-0000-000025110000}"/>
    <cellStyle name="Euro 28 7 6" xfId="26926" xr:uid="{00000000-0005-0000-0000-000026110000}"/>
    <cellStyle name="Euro 28 8" xfId="1155" xr:uid="{00000000-0005-0000-0000-000027110000}"/>
    <cellStyle name="Euro 28 8 2" xfId="18791" xr:uid="{00000000-0005-0000-0000-000028110000}"/>
    <cellStyle name="Euro 28 8 2 2" xfId="37763" xr:uid="{00000000-0005-0000-0000-000029110000}"/>
    <cellStyle name="Euro 28 8 3" xfId="21660" xr:uid="{00000000-0005-0000-0000-00002A110000}"/>
    <cellStyle name="Euro 28 8 3 2" xfId="39535" xr:uid="{00000000-0005-0000-0000-00002B110000}"/>
    <cellStyle name="Euro 28 8 4" xfId="24548" xr:uid="{00000000-0005-0000-0000-00002C110000}"/>
    <cellStyle name="Euro 28 8 4 2" xfId="41325" xr:uid="{00000000-0005-0000-0000-00002D110000}"/>
    <cellStyle name="Euro 28 8 5" xfId="26928" xr:uid="{00000000-0005-0000-0000-00002E110000}"/>
    <cellStyle name="Euro 28 9" xfId="1156" xr:uid="{00000000-0005-0000-0000-00002F110000}"/>
    <cellStyle name="Euro 28 9 2" xfId="26929" xr:uid="{00000000-0005-0000-0000-000030110000}"/>
    <cellStyle name="Euro 29" xfId="1157" xr:uid="{00000000-0005-0000-0000-000031110000}"/>
    <cellStyle name="Euro 29 10" xfId="1158" xr:uid="{00000000-0005-0000-0000-000032110000}"/>
    <cellStyle name="Euro 29 10 2" xfId="26931" xr:uid="{00000000-0005-0000-0000-000033110000}"/>
    <cellStyle name="Euro 29 11" xfId="1159" xr:uid="{00000000-0005-0000-0000-000034110000}"/>
    <cellStyle name="Euro 29 11 2" xfId="26932" xr:uid="{00000000-0005-0000-0000-000035110000}"/>
    <cellStyle name="Euro 29 12" xfId="1160" xr:uid="{00000000-0005-0000-0000-000036110000}"/>
    <cellStyle name="Euro 29 12 2" xfId="26933" xr:uid="{00000000-0005-0000-0000-000037110000}"/>
    <cellStyle name="Euro 29 13" xfId="1161" xr:uid="{00000000-0005-0000-0000-000038110000}"/>
    <cellStyle name="Euro 29 13 2" xfId="26934" xr:uid="{00000000-0005-0000-0000-000039110000}"/>
    <cellStyle name="Euro 29 14" xfId="1162" xr:uid="{00000000-0005-0000-0000-00003A110000}"/>
    <cellStyle name="Euro 29 14 2" xfId="26935" xr:uid="{00000000-0005-0000-0000-00003B110000}"/>
    <cellStyle name="Euro 29 15" xfId="16917" xr:uid="{00000000-0005-0000-0000-00003C110000}"/>
    <cellStyle name="Euro 29 15 2" xfId="36877" xr:uid="{00000000-0005-0000-0000-00003D110000}"/>
    <cellStyle name="Euro 29 16" xfId="19786" xr:uid="{00000000-0005-0000-0000-00003E110000}"/>
    <cellStyle name="Euro 29 16 2" xfId="38649" xr:uid="{00000000-0005-0000-0000-00003F110000}"/>
    <cellStyle name="Euro 29 17" xfId="22673" xr:uid="{00000000-0005-0000-0000-000040110000}"/>
    <cellStyle name="Euro 29 17 2" xfId="40438" xr:uid="{00000000-0005-0000-0000-000041110000}"/>
    <cellStyle name="Euro 29 18" xfId="25424" xr:uid="{00000000-0005-0000-0000-000042110000}"/>
    <cellStyle name="Euro 29 18 2" xfId="42084" xr:uid="{00000000-0005-0000-0000-000043110000}"/>
    <cellStyle name="Euro 29 19" xfId="26930" xr:uid="{00000000-0005-0000-0000-000044110000}"/>
    <cellStyle name="Euro 29 2" xfId="1163" xr:uid="{00000000-0005-0000-0000-000045110000}"/>
    <cellStyle name="Euro 29 2 2" xfId="1164" xr:uid="{00000000-0005-0000-0000-000046110000}"/>
    <cellStyle name="Euro 29 2 2 2" xfId="18800" xr:uid="{00000000-0005-0000-0000-000047110000}"/>
    <cellStyle name="Euro 29 2 2 2 2" xfId="37772" xr:uid="{00000000-0005-0000-0000-000048110000}"/>
    <cellStyle name="Euro 29 2 2 3" xfId="21669" xr:uid="{00000000-0005-0000-0000-000049110000}"/>
    <cellStyle name="Euro 29 2 2 3 2" xfId="39544" xr:uid="{00000000-0005-0000-0000-00004A110000}"/>
    <cellStyle name="Euro 29 2 2 4" xfId="24557" xr:uid="{00000000-0005-0000-0000-00004B110000}"/>
    <cellStyle name="Euro 29 2 2 4 2" xfId="41334" xr:uid="{00000000-0005-0000-0000-00004C110000}"/>
    <cellStyle name="Euro 29 2 2 5" xfId="26937" xr:uid="{00000000-0005-0000-0000-00004D110000}"/>
    <cellStyle name="Euro 29 2 3" xfId="1165" xr:uid="{00000000-0005-0000-0000-00004E110000}"/>
    <cellStyle name="Euro 29 2 3 2" xfId="26938" xr:uid="{00000000-0005-0000-0000-00004F110000}"/>
    <cellStyle name="Euro 29 2 4" xfId="1166" xr:uid="{00000000-0005-0000-0000-000050110000}"/>
    <cellStyle name="Euro 29 2 4 2" xfId="26939" xr:uid="{00000000-0005-0000-0000-000051110000}"/>
    <cellStyle name="Euro 29 2 5" xfId="1167" xr:uid="{00000000-0005-0000-0000-000052110000}"/>
    <cellStyle name="Euro 29 2 5 2" xfId="26940" xr:uid="{00000000-0005-0000-0000-000053110000}"/>
    <cellStyle name="Euro 29 2 6" xfId="16918" xr:uid="{00000000-0005-0000-0000-000054110000}"/>
    <cellStyle name="Euro 29 2 6 2" xfId="36878" xr:uid="{00000000-0005-0000-0000-000055110000}"/>
    <cellStyle name="Euro 29 2 7" xfId="19787" xr:uid="{00000000-0005-0000-0000-000056110000}"/>
    <cellStyle name="Euro 29 2 7 2" xfId="38650" xr:uid="{00000000-0005-0000-0000-000057110000}"/>
    <cellStyle name="Euro 29 2 8" xfId="22674" xr:uid="{00000000-0005-0000-0000-000058110000}"/>
    <cellStyle name="Euro 29 2 8 2" xfId="40439" xr:uid="{00000000-0005-0000-0000-000059110000}"/>
    <cellStyle name="Euro 29 2 9" xfId="26936" xr:uid="{00000000-0005-0000-0000-00005A110000}"/>
    <cellStyle name="Euro 29 3" xfId="1168" xr:uid="{00000000-0005-0000-0000-00005B110000}"/>
    <cellStyle name="Euro 29 3 2" xfId="1169" xr:uid="{00000000-0005-0000-0000-00005C110000}"/>
    <cellStyle name="Euro 29 3 2 2" xfId="1170" xr:uid="{00000000-0005-0000-0000-00005D110000}"/>
    <cellStyle name="Euro 29 3 2 2 2" xfId="1171" xr:uid="{00000000-0005-0000-0000-00005E110000}"/>
    <cellStyle name="Euro 29 3 2 2 2 2" xfId="26944" xr:uid="{00000000-0005-0000-0000-00005F110000}"/>
    <cellStyle name="Euro 29 3 2 2 3" xfId="1172" xr:uid="{00000000-0005-0000-0000-000060110000}"/>
    <cellStyle name="Euro 29 3 2 2 3 2" xfId="26945" xr:uid="{00000000-0005-0000-0000-000061110000}"/>
    <cellStyle name="Euro 29 3 2 2 4" xfId="1173" xr:uid="{00000000-0005-0000-0000-000062110000}"/>
    <cellStyle name="Euro 29 3 2 2 4 2" xfId="26946" xr:uid="{00000000-0005-0000-0000-000063110000}"/>
    <cellStyle name="Euro 29 3 2 2 5" xfId="18802" xr:uid="{00000000-0005-0000-0000-000064110000}"/>
    <cellStyle name="Euro 29 3 2 2 5 2" xfId="37774" xr:uid="{00000000-0005-0000-0000-000065110000}"/>
    <cellStyle name="Euro 29 3 2 2 6" xfId="21671" xr:uid="{00000000-0005-0000-0000-000066110000}"/>
    <cellStyle name="Euro 29 3 2 2 6 2" xfId="39546" xr:uid="{00000000-0005-0000-0000-000067110000}"/>
    <cellStyle name="Euro 29 3 2 2 7" xfId="24559" xr:uid="{00000000-0005-0000-0000-000068110000}"/>
    <cellStyle name="Euro 29 3 2 2 7 2" xfId="41336" xr:uid="{00000000-0005-0000-0000-000069110000}"/>
    <cellStyle name="Euro 29 3 2 2 8" xfId="26943" xr:uid="{00000000-0005-0000-0000-00006A110000}"/>
    <cellStyle name="Euro 29 3 2 3" xfId="1174" xr:uid="{00000000-0005-0000-0000-00006B110000}"/>
    <cellStyle name="Euro 29 3 2 3 2" xfId="26947" xr:uid="{00000000-0005-0000-0000-00006C110000}"/>
    <cellStyle name="Euro 29 3 2 4" xfId="1175" xr:uid="{00000000-0005-0000-0000-00006D110000}"/>
    <cellStyle name="Euro 29 3 2 4 2" xfId="26948" xr:uid="{00000000-0005-0000-0000-00006E110000}"/>
    <cellStyle name="Euro 29 3 2 5" xfId="1176" xr:uid="{00000000-0005-0000-0000-00006F110000}"/>
    <cellStyle name="Euro 29 3 2 5 2" xfId="26949" xr:uid="{00000000-0005-0000-0000-000070110000}"/>
    <cellStyle name="Euro 29 3 2 6" xfId="16920" xr:uid="{00000000-0005-0000-0000-000071110000}"/>
    <cellStyle name="Euro 29 3 2 6 2" xfId="36880" xr:uid="{00000000-0005-0000-0000-000072110000}"/>
    <cellStyle name="Euro 29 3 2 7" xfId="19789" xr:uid="{00000000-0005-0000-0000-000073110000}"/>
    <cellStyle name="Euro 29 3 2 7 2" xfId="38652" xr:uid="{00000000-0005-0000-0000-000074110000}"/>
    <cellStyle name="Euro 29 3 2 8" xfId="22676" xr:uid="{00000000-0005-0000-0000-000075110000}"/>
    <cellStyle name="Euro 29 3 2 8 2" xfId="40441" xr:uid="{00000000-0005-0000-0000-000076110000}"/>
    <cellStyle name="Euro 29 3 2 9" xfId="26942" xr:uid="{00000000-0005-0000-0000-000077110000}"/>
    <cellStyle name="Euro 29 3 3" xfId="1177" xr:uid="{00000000-0005-0000-0000-000078110000}"/>
    <cellStyle name="Euro 29 3 3 2" xfId="1178" xr:uid="{00000000-0005-0000-0000-000079110000}"/>
    <cellStyle name="Euro 29 3 3 2 2" xfId="26951" xr:uid="{00000000-0005-0000-0000-00007A110000}"/>
    <cellStyle name="Euro 29 3 3 3" xfId="1179" xr:uid="{00000000-0005-0000-0000-00007B110000}"/>
    <cellStyle name="Euro 29 3 3 3 2" xfId="26952" xr:uid="{00000000-0005-0000-0000-00007C110000}"/>
    <cellStyle name="Euro 29 3 3 4" xfId="1180" xr:uid="{00000000-0005-0000-0000-00007D110000}"/>
    <cellStyle name="Euro 29 3 3 4 2" xfId="26953" xr:uid="{00000000-0005-0000-0000-00007E110000}"/>
    <cellStyle name="Euro 29 3 3 5" xfId="18801" xr:uid="{00000000-0005-0000-0000-00007F110000}"/>
    <cellStyle name="Euro 29 3 3 5 2" xfId="37773" xr:uid="{00000000-0005-0000-0000-000080110000}"/>
    <cellStyle name="Euro 29 3 3 6" xfId="21670" xr:uid="{00000000-0005-0000-0000-000081110000}"/>
    <cellStyle name="Euro 29 3 3 6 2" xfId="39545" xr:uid="{00000000-0005-0000-0000-000082110000}"/>
    <cellStyle name="Euro 29 3 3 7" xfId="24558" xr:uid="{00000000-0005-0000-0000-000083110000}"/>
    <cellStyle name="Euro 29 3 3 7 2" xfId="41335" xr:uid="{00000000-0005-0000-0000-000084110000}"/>
    <cellStyle name="Euro 29 3 3 8" xfId="26950" xr:uid="{00000000-0005-0000-0000-000085110000}"/>
    <cellStyle name="Euro 29 3 4" xfId="1181" xr:uid="{00000000-0005-0000-0000-000086110000}"/>
    <cellStyle name="Euro 29 3 4 2" xfId="26954" xr:uid="{00000000-0005-0000-0000-000087110000}"/>
    <cellStyle name="Euro 29 3 5" xfId="1182" xr:uid="{00000000-0005-0000-0000-000088110000}"/>
    <cellStyle name="Euro 29 3 5 2" xfId="26955" xr:uid="{00000000-0005-0000-0000-000089110000}"/>
    <cellStyle name="Euro 29 3 6" xfId="16919" xr:uid="{00000000-0005-0000-0000-00008A110000}"/>
    <cellStyle name="Euro 29 3 6 2" xfId="36879" xr:uid="{00000000-0005-0000-0000-00008B110000}"/>
    <cellStyle name="Euro 29 3 7" xfId="19788" xr:uid="{00000000-0005-0000-0000-00008C110000}"/>
    <cellStyle name="Euro 29 3 7 2" xfId="38651" xr:uid="{00000000-0005-0000-0000-00008D110000}"/>
    <cellStyle name="Euro 29 3 8" xfId="22675" xr:uid="{00000000-0005-0000-0000-00008E110000}"/>
    <cellStyle name="Euro 29 3 8 2" xfId="40440" xr:uid="{00000000-0005-0000-0000-00008F110000}"/>
    <cellStyle name="Euro 29 3 9" xfId="26941" xr:uid="{00000000-0005-0000-0000-000090110000}"/>
    <cellStyle name="Euro 29 4" xfId="1183" xr:uid="{00000000-0005-0000-0000-000091110000}"/>
    <cellStyle name="Euro 29 4 2" xfId="1184" xr:uid="{00000000-0005-0000-0000-000092110000}"/>
    <cellStyle name="Euro 29 4 2 2" xfId="18803" xr:uid="{00000000-0005-0000-0000-000093110000}"/>
    <cellStyle name="Euro 29 4 2 2 2" xfId="37775" xr:uid="{00000000-0005-0000-0000-000094110000}"/>
    <cellStyle name="Euro 29 4 2 3" xfId="21672" xr:uid="{00000000-0005-0000-0000-000095110000}"/>
    <cellStyle name="Euro 29 4 2 3 2" xfId="39547" xr:uid="{00000000-0005-0000-0000-000096110000}"/>
    <cellStyle name="Euro 29 4 2 4" xfId="24560" xr:uid="{00000000-0005-0000-0000-000097110000}"/>
    <cellStyle name="Euro 29 4 2 4 2" xfId="41337" xr:uid="{00000000-0005-0000-0000-000098110000}"/>
    <cellStyle name="Euro 29 4 2 5" xfId="26957" xr:uid="{00000000-0005-0000-0000-000099110000}"/>
    <cellStyle name="Euro 29 4 3" xfId="1185" xr:uid="{00000000-0005-0000-0000-00009A110000}"/>
    <cellStyle name="Euro 29 4 3 2" xfId="26958" xr:uid="{00000000-0005-0000-0000-00009B110000}"/>
    <cellStyle name="Euro 29 4 4" xfId="1186" xr:uid="{00000000-0005-0000-0000-00009C110000}"/>
    <cellStyle name="Euro 29 4 4 2" xfId="26959" xr:uid="{00000000-0005-0000-0000-00009D110000}"/>
    <cellStyle name="Euro 29 4 5" xfId="1187" xr:uid="{00000000-0005-0000-0000-00009E110000}"/>
    <cellStyle name="Euro 29 4 5 2" xfId="26960" xr:uid="{00000000-0005-0000-0000-00009F110000}"/>
    <cellStyle name="Euro 29 4 6" xfId="16921" xr:uid="{00000000-0005-0000-0000-0000A0110000}"/>
    <cellStyle name="Euro 29 4 6 2" xfId="36881" xr:uid="{00000000-0005-0000-0000-0000A1110000}"/>
    <cellStyle name="Euro 29 4 7" xfId="19790" xr:uid="{00000000-0005-0000-0000-0000A2110000}"/>
    <cellStyle name="Euro 29 4 7 2" xfId="38653" xr:uid="{00000000-0005-0000-0000-0000A3110000}"/>
    <cellStyle name="Euro 29 4 8" xfId="22677" xr:uid="{00000000-0005-0000-0000-0000A4110000}"/>
    <cellStyle name="Euro 29 4 8 2" xfId="40442" xr:uid="{00000000-0005-0000-0000-0000A5110000}"/>
    <cellStyle name="Euro 29 4 9" xfId="26956" xr:uid="{00000000-0005-0000-0000-0000A6110000}"/>
    <cellStyle name="Euro 29 5" xfId="1188" xr:uid="{00000000-0005-0000-0000-0000A7110000}"/>
    <cellStyle name="Euro 29 5 2" xfId="1189" xr:uid="{00000000-0005-0000-0000-0000A8110000}"/>
    <cellStyle name="Euro 29 5 2 2" xfId="1190" xr:uid="{00000000-0005-0000-0000-0000A9110000}"/>
    <cellStyle name="Euro 29 5 2 2 2" xfId="26963" xr:uid="{00000000-0005-0000-0000-0000AA110000}"/>
    <cellStyle name="Euro 29 5 2 3" xfId="1191" xr:uid="{00000000-0005-0000-0000-0000AB110000}"/>
    <cellStyle name="Euro 29 5 2 3 2" xfId="26964" xr:uid="{00000000-0005-0000-0000-0000AC110000}"/>
    <cellStyle name="Euro 29 5 2 4" xfId="1192" xr:uid="{00000000-0005-0000-0000-0000AD110000}"/>
    <cellStyle name="Euro 29 5 2 4 2" xfId="26965" xr:uid="{00000000-0005-0000-0000-0000AE110000}"/>
    <cellStyle name="Euro 29 5 2 5" xfId="18804" xr:uid="{00000000-0005-0000-0000-0000AF110000}"/>
    <cellStyle name="Euro 29 5 2 5 2" xfId="37776" xr:uid="{00000000-0005-0000-0000-0000B0110000}"/>
    <cellStyle name="Euro 29 5 2 6" xfId="21673" xr:uid="{00000000-0005-0000-0000-0000B1110000}"/>
    <cellStyle name="Euro 29 5 2 6 2" xfId="39548" xr:uid="{00000000-0005-0000-0000-0000B2110000}"/>
    <cellStyle name="Euro 29 5 2 7" xfId="24561" xr:uid="{00000000-0005-0000-0000-0000B3110000}"/>
    <cellStyle name="Euro 29 5 2 7 2" xfId="41338" xr:uid="{00000000-0005-0000-0000-0000B4110000}"/>
    <cellStyle name="Euro 29 5 2 8" xfId="26962" xr:uid="{00000000-0005-0000-0000-0000B5110000}"/>
    <cellStyle name="Euro 29 5 3" xfId="1193" xr:uid="{00000000-0005-0000-0000-0000B6110000}"/>
    <cellStyle name="Euro 29 5 3 2" xfId="26966" xr:uid="{00000000-0005-0000-0000-0000B7110000}"/>
    <cellStyle name="Euro 29 5 4" xfId="1194" xr:uid="{00000000-0005-0000-0000-0000B8110000}"/>
    <cellStyle name="Euro 29 5 4 2" xfId="26967" xr:uid="{00000000-0005-0000-0000-0000B9110000}"/>
    <cellStyle name="Euro 29 5 5" xfId="1195" xr:uid="{00000000-0005-0000-0000-0000BA110000}"/>
    <cellStyle name="Euro 29 5 5 2" xfId="26968" xr:uid="{00000000-0005-0000-0000-0000BB110000}"/>
    <cellStyle name="Euro 29 5 6" xfId="16922" xr:uid="{00000000-0005-0000-0000-0000BC110000}"/>
    <cellStyle name="Euro 29 5 6 2" xfId="36882" xr:uid="{00000000-0005-0000-0000-0000BD110000}"/>
    <cellStyle name="Euro 29 5 7" xfId="19791" xr:uid="{00000000-0005-0000-0000-0000BE110000}"/>
    <cellStyle name="Euro 29 5 7 2" xfId="38654" xr:uid="{00000000-0005-0000-0000-0000BF110000}"/>
    <cellStyle name="Euro 29 5 8" xfId="22678" xr:uid="{00000000-0005-0000-0000-0000C0110000}"/>
    <cellStyle name="Euro 29 5 8 2" xfId="40443" xr:uid="{00000000-0005-0000-0000-0000C1110000}"/>
    <cellStyle name="Euro 29 5 9" xfId="26961" xr:uid="{00000000-0005-0000-0000-0000C2110000}"/>
    <cellStyle name="Euro 29 6" xfId="1196" xr:uid="{00000000-0005-0000-0000-0000C3110000}"/>
    <cellStyle name="Euro 29 6 2" xfId="1197" xr:uid="{00000000-0005-0000-0000-0000C4110000}"/>
    <cellStyle name="Euro 29 6 2 2" xfId="1198" xr:uid="{00000000-0005-0000-0000-0000C5110000}"/>
    <cellStyle name="Euro 29 6 2 2 2" xfId="26971" xr:uid="{00000000-0005-0000-0000-0000C6110000}"/>
    <cellStyle name="Euro 29 6 2 3" xfId="1199" xr:uid="{00000000-0005-0000-0000-0000C7110000}"/>
    <cellStyle name="Euro 29 6 2 3 2" xfId="26972" xr:uid="{00000000-0005-0000-0000-0000C8110000}"/>
    <cellStyle name="Euro 29 6 2 4" xfId="1200" xr:uid="{00000000-0005-0000-0000-0000C9110000}"/>
    <cellStyle name="Euro 29 6 2 4 2" xfId="26973" xr:uid="{00000000-0005-0000-0000-0000CA110000}"/>
    <cellStyle name="Euro 29 6 2 5" xfId="18805" xr:uid="{00000000-0005-0000-0000-0000CB110000}"/>
    <cellStyle name="Euro 29 6 2 5 2" xfId="37777" xr:uid="{00000000-0005-0000-0000-0000CC110000}"/>
    <cellStyle name="Euro 29 6 2 6" xfId="21674" xr:uid="{00000000-0005-0000-0000-0000CD110000}"/>
    <cellStyle name="Euro 29 6 2 6 2" xfId="39549" xr:uid="{00000000-0005-0000-0000-0000CE110000}"/>
    <cellStyle name="Euro 29 6 2 7" xfId="24562" xr:uid="{00000000-0005-0000-0000-0000CF110000}"/>
    <cellStyle name="Euro 29 6 2 7 2" xfId="41339" xr:uid="{00000000-0005-0000-0000-0000D0110000}"/>
    <cellStyle name="Euro 29 6 2 8" xfId="26970" xr:uid="{00000000-0005-0000-0000-0000D1110000}"/>
    <cellStyle name="Euro 29 6 3" xfId="1201" xr:uid="{00000000-0005-0000-0000-0000D2110000}"/>
    <cellStyle name="Euro 29 6 3 2" xfId="26974" xr:uid="{00000000-0005-0000-0000-0000D3110000}"/>
    <cellStyle name="Euro 29 6 4" xfId="1202" xr:uid="{00000000-0005-0000-0000-0000D4110000}"/>
    <cellStyle name="Euro 29 6 4 2" xfId="26975" xr:uid="{00000000-0005-0000-0000-0000D5110000}"/>
    <cellStyle name="Euro 29 6 5" xfId="16923" xr:uid="{00000000-0005-0000-0000-0000D6110000}"/>
    <cellStyle name="Euro 29 6 5 2" xfId="36883" xr:uid="{00000000-0005-0000-0000-0000D7110000}"/>
    <cellStyle name="Euro 29 6 6" xfId="19792" xr:uid="{00000000-0005-0000-0000-0000D8110000}"/>
    <cellStyle name="Euro 29 6 6 2" xfId="38655" xr:uid="{00000000-0005-0000-0000-0000D9110000}"/>
    <cellStyle name="Euro 29 6 7" xfId="22679" xr:uid="{00000000-0005-0000-0000-0000DA110000}"/>
    <cellStyle name="Euro 29 6 7 2" xfId="40444" xr:uid="{00000000-0005-0000-0000-0000DB110000}"/>
    <cellStyle name="Euro 29 6 8" xfId="26969" xr:uid="{00000000-0005-0000-0000-0000DC110000}"/>
    <cellStyle name="Euro 29 7" xfId="1203" xr:uid="{00000000-0005-0000-0000-0000DD110000}"/>
    <cellStyle name="Euro 29 7 2" xfId="1204" xr:uid="{00000000-0005-0000-0000-0000DE110000}"/>
    <cellStyle name="Euro 29 7 2 2" xfId="18806" xr:uid="{00000000-0005-0000-0000-0000DF110000}"/>
    <cellStyle name="Euro 29 7 2 2 2" xfId="37778" xr:uid="{00000000-0005-0000-0000-0000E0110000}"/>
    <cellStyle name="Euro 29 7 2 3" xfId="21675" xr:uid="{00000000-0005-0000-0000-0000E1110000}"/>
    <cellStyle name="Euro 29 7 2 3 2" xfId="39550" xr:uid="{00000000-0005-0000-0000-0000E2110000}"/>
    <cellStyle name="Euro 29 7 2 4" xfId="24563" xr:uid="{00000000-0005-0000-0000-0000E3110000}"/>
    <cellStyle name="Euro 29 7 2 4 2" xfId="41340" xr:uid="{00000000-0005-0000-0000-0000E4110000}"/>
    <cellStyle name="Euro 29 7 2 5" xfId="26977" xr:uid="{00000000-0005-0000-0000-0000E5110000}"/>
    <cellStyle name="Euro 29 7 3" xfId="16924" xr:uid="{00000000-0005-0000-0000-0000E6110000}"/>
    <cellStyle name="Euro 29 7 3 2" xfId="36884" xr:uid="{00000000-0005-0000-0000-0000E7110000}"/>
    <cellStyle name="Euro 29 7 4" xfId="19793" xr:uid="{00000000-0005-0000-0000-0000E8110000}"/>
    <cellStyle name="Euro 29 7 4 2" xfId="38656" xr:uid="{00000000-0005-0000-0000-0000E9110000}"/>
    <cellStyle name="Euro 29 7 5" xfId="22680" xr:uid="{00000000-0005-0000-0000-0000EA110000}"/>
    <cellStyle name="Euro 29 7 5 2" xfId="40445" xr:uid="{00000000-0005-0000-0000-0000EB110000}"/>
    <cellStyle name="Euro 29 7 6" xfId="26976" xr:uid="{00000000-0005-0000-0000-0000EC110000}"/>
    <cellStyle name="Euro 29 8" xfId="1205" xr:uid="{00000000-0005-0000-0000-0000ED110000}"/>
    <cellStyle name="Euro 29 8 2" xfId="18799" xr:uid="{00000000-0005-0000-0000-0000EE110000}"/>
    <cellStyle name="Euro 29 8 2 2" xfId="37771" xr:uid="{00000000-0005-0000-0000-0000EF110000}"/>
    <cellStyle name="Euro 29 8 3" xfId="21668" xr:uid="{00000000-0005-0000-0000-0000F0110000}"/>
    <cellStyle name="Euro 29 8 3 2" xfId="39543" xr:uid="{00000000-0005-0000-0000-0000F1110000}"/>
    <cellStyle name="Euro 29 8 4" xfId="24556" xr:uid="{00000000-0005-0000-0000-0000F2110000}"/>
    <cellStyle name="Euro 29 8 4 2" xfId="41333" xr:uid="{00000000-0005-0000-0000-0000F3110000}"/>
    <cellStyle name="Euro 29 8 5" xfId="26978" xr:uid="{00000000-0005-0000-0000-0000F4110000}"/>
    <cellStyle name="Euro 29 9" xfId="1206" xr:uid="{00000000-0005-0000-0000-0000F5110000}"/>
    <cellStyle name="Euro 29 9 2" xfId="26979" xr:uid="{00000000-0005-0000-0000-0000F6110000}"/>
    <cellStyle name="Euro 3" xfId="1207" xr:uid="{00000000-0005-0000-0000-0000F7110000}"/>
    <cellStyle name="Euro 3 10" xfId="1208" xr:uid="{00000000-0005-0000-0000-0000F8110000}"/>
    <cellStyle name="Euro 3 10 2" xfId="26981" xr:uid="{00000000-0005-0000-0000-0000F9110000}"/>
    <cellStyle name="Euro 3 11" xfId="1209" xr:uid="{00000000-0005-0000-0000-0000FA110000}"/>
    <cellStyle name="Euro 3 11 2" xfId="26982" xr:uid="{00000000-0005-0000-0000-0000FB110000}"/>
    <cellStyle name="Euro 3 12" xfId="1210" xr:uid="{00000000-0005-0000-0000-0000FC110000}"/>
    <cellStyle name="Euro 3 12 2" xfId="26983" xr:uid="{00000000-0005-0000-0000-0000FD110000}"/>
    <cellStyle name="Euro 3 13" xfId="1211" xr:uid="{00000000-0005-0000-0000-0000FE110000}"/>
    <cellStyle name="Euro 3 13 2" xfId="26984" xr:uid="{00000000-0005-0000-0000-0000FF110000}"/>
    <cellStyle name="Euro 3 14" xfId="1212" xr:uid="{00000000-0005-0000-0000-000000120000}"/>
    <cellStyle name="Euro 3 14 2" xfId="26985" xr:uid="{00000000-0005-0000-0000-000001120000}"/>
    <cellStyle name="Euro 3 15" xfId="16925" xr:uid="{00000000-0005-0000-0000-000002120000}"/>
    <cellStyle name="Euro 3 15 2" xfId="36885" xr:uid="{00000000-0005-0000-0000-000003120000}"/>
    <cellStyle name="Euro 3 16" xfId="19794" xr:uid="{00000000-0005-0000-0000-000004120000}"/>
    <cellStyle name="Euro 3 16 2" xfId="38657" xr:uid="{00000000-0005-0000-0000-000005120000}"/>
    <cellStyle name="Euro 3 17" xfId="22681" xr:uid="{00000000-0005-0000-0000-000006120000}"/>
    <cellStyle name="Euro 3 17 2" xfId="40446" xr:uid="{00000000-0005-0000-0000-000007120000}"/>
    <cellStyle name="Euro 3 18" xfId="25425" xr:uid="{00000000-0005-0000-0000-000008120000}"/>
    <cellStyle name="Euro 3 18 2" xfId="42085" xr:uid="{00000000-0005-0000-0000-000009120000}"/>
    <cellStyle name="Euro 3 19" xfId="26980" xr:uid="{00000000-0005-0000-0000-00000A120000}"/>
    <cellStyle name="Euro 3 2" xfId="1213" xr:uid="{00000000-0005-0000-0000-00000B120000}"/>
    <cellStyle name="Euro 3 2 2" xfId="1214" xr:uid="{00000000-0005-0000-0000-00000C120000}"/>
    <cellStyle name="Euro 3 2 2 2" xfId="18808" xr:uid="{00000000-0005-0000-0000-00000D120000}"/>
    <cellStyle name="Euro 3 2 2 2 2" xfId="37780" xr:uid="{00000000-0005-0000-0000-00000E120000}"/>
    <cellStyle name="Euro 3 2 2 3" xfId="21677" xr:uid="{00000000-0005-0000-0000-00000F120000}"/>
    <cellStyle name="Euro 3 2 2 3 2" xfId="39552" xr:uid="{00000000-0005-0000-0000-000010120000}"/>
    <cellStyle name="Euro 3 2 2 4" xfId="24565" xr:uid="{00000000-0005-0000-0000-000011120000}"/>
    <cellStyle name="Euro 3 2 2 4 2" xfId="41342" xr:uid="{00000000-0005-0000-0000-000012120000}"/>
    <cellStyle name="Euro 3 2 2 5" xfId="26987" xr:uid="{00000000-0005-0000-0000-000013120000}"/>
    <cellStyle name="Euro 3 2 3" xfId="1215" xr:uid="{00000000-0005-0000-0000-000014120000}"/>
    <cellStyle name="Euro 3 2 3 2" xfId="26988" xr:uid="{00000000-0005-0000-0000-000015120000}"/>
    <cellStyle name="Euro 3 2 4" xfId="1216" xr:uid="{00000000-0005-0000-0000-000016120000}"/>
    <cellStyle name="Euro 3 2 4 2" xfId="26989" xr:uid="{00000000-0005-0000-0000-000017120000}"/>
    <cellStyle name="Euro 3 2 5" xfId="1217" xr:uid="{00000000-0005-0000-0000-000018120000}"/>
    <cellStyle name="Euro 3 2 5 2" xfId="26990" xr:uid="{00000000-0005-0000-0000-000019120000}"/>
    <cellStyle name="Euro 3 2 6" xfId="16926" xr:uid="{00000000-0005-0000-0000-00001A120000}"/>
    <cellStyle name="Euro 3 2 6 2" xfId="36886" xr:uid="{00000000-0005-0000-0000-00001B120000}"/>
    <cellStyle name="Euro 3 2 7" xfId="19795" xr:uid="{00000000-0005-0000-0000-00001C120000}"/>
    <cellStyle name="Euro 3 2 7 2" xfId="38658" xr:uid="{00000000-0005-0000-0000-00001D120000}"/>
    <cellStyle name="Euro 3 2 8" xfId="22682" xr:uid="{00000000-0005-0000-0000-00001E120000}"/>
    <cellStyle name="Euro 3 2 8 2" xfId="40447" xr:uid="{00000000-0005-0000-0000-00001F120000}"/>
    <cellStyle name="Euro 3 2 9" xfId="26986" xr:uid="{00000000-0005-0000-0000-000020120000}"/>
    <cellStyle name="Euro 3 3" xfId="1218" xr:uid="{00000000-0005-0000-0000-000021120000}"/>
    <cellStyle name="Euro 3 3 2" xfId="1219" xr:uid="{00000000-0005-0000-0000-000022120000}"/>
    <cellStyle name="Euro 3 3 2 2" xfId="1220" xr:uid="{00000000-0005-0000-0000-000023120000}"/>
    <cellStyle name="Euro 3 3 2 2 2" xfId="1221" xr:uid="{00000000-0005-0000-0000-000024120000}"/>
    <cellStyle name="Euro 3 3 2 2 2 2" xfId="26994" xr:uid="{00000000-0005-0000-0000-000025120000}"/>
    <cellStyle name="Euro 3 3 2 2 3" xfId="1222" xr:uid="{00000000-0005-0000-0000-000026120000}"/>
    <cellStyle name="Euro 3 3 2 2 3 2" xfId="26995" xr:uid="{00000000-0005-0000-0000-000027120000}"/>
    <cellStyle name="Euro 3 3 2 2 4" xfId="1223" xr:uid="{00000000-0005-0000-0000-000028120000}"/>
    <cellStyle name="Euro 3 3 2 2 4 2" xfId="26996" xr:uid="{00000000-0005-0000-0000-000029120000}"/>
    <cellStyle name="Euro 3 3 2 2 5" xfId="18810" xr:uid="{00000000-0005-0000-0000-00002A120000}"/>
    <cellStyle name="Euro 3 3 2 2 5 2" xfId="37782" xr:uid="{00000000-0005-0000-0000-00002B120000}"/>
    <cellStyle name="Euro 3 3 2 2 6" xfId="21679" xr:uid="{00000000-0005-0000-0000-00002C120000}"/>
    <cellStyle name="Euro 3 3 2 2 6 2" xfId="39554" xr:uid="{00000000-0005-0000-0000-00002D120000}"/>
    <cellStyle name="Euro 3 3 2 2 7" xfId="24567" xr:uid="{00000000-0005-0000-0000-00002E120000}"/>
    <cellStyle name="Euro 3 3 2 2 7 2" xfId="41344" xr:uid="{00000000-0005-0000-0000-00002F120000}"/>
    <cellStyle name="Euro 3 3 2 2 8" xfId="26993" xr:uid="{00000000-0005-0000-0000-000030120000}"/>
    <cellStyle name="Euro 3 3 2 3" xfId="1224" xr:uid="{00000000-0005-0000-0000-000031120000}"/>
    <cellStyle name="Euro 3 3 2 3 2" xfId="26997" xr:uid="{00000000-0005-0000-0000-000032120000}"/>
    <cellStyle name="Euro 3 3 2 4" xfId="1225" xr:uid="{00000000-0005-0000-0000-000033120000}"/>
    <cellStyle name="Euro 3 3 2 4 2" xfId="26998" xr:uid="{00000000-0005-0000-0000-000034120000}"/>
    <cellStyle name="Euro 3 3 2 5" xfId="1226" xr:uid="{00000000-0005-0000-0000-000035120000}"/>
    <cellStyle name="Euro 3 3 2 5 2" xfId="26999" xr:uid="{00000000-0005-0000-0000-000036120000}"/>
    <cellStyle name="Euro 3 3 2 6" xfId="16928" xr:uid="{00000000-0005-0000-0000-000037120000}"/>
    <cellStyle name="Euro 3 3 2 6 2" xfId="36888" xr:uid="{00000000-0005-0000-0000-000038120000}"/>
    <cellStyle name="Euro 3 3 2 7" xfId="19797" xr:uid="{00000000-0005-0000-0000-000039120000}"/>
    <cellStyle name="Euro 3 3 2 7 2" xfId="38660" xr:uid="{00000000-0005-0000-0000-00003A120000}"/>
    <cellStyle name="Euro 3 3 2 8" xfId="22684" xr:uid="{00000000-0005-0000-0000-00003B120000}"/>
    <cellStyle name="Euro 3 3 2 8 2" xfId="40449" xr:uid="{00000000-0005-0000-0000-00003C120000}"/>
    <cellStyle name="Euro 3 3 2 9" xfId="26992" xr:uid="{00000000-0005-0000-0000-00003D120000}"/>
    <cellStyle name="Euro 3 3 3" xfId="1227" xr:uid="{00000000-0005-0000-0000-00003E120000}"/>
    <cellStyle name="Euro 3 3 3 2" xfId="1228" xr:uid="{00000000-0005-0000-0000-00003F120000}"/>
    <cellStyle name="Euro 3 3 3 2 2" xfId="27001" xr:uid="{00000000-0005-0000-0000-000040120000}"/>
    <cellStyle name="Euro 3 3 3 3" xfId="1229" xr:uid="{00000000-0005-0000-0000-000041120000}"/>
    <cellStyle name="Euro 3 3 3 3 2" xfId="27002" xr:uid="{00000000-0005-0000-0000-000042120000}"/>
    <cellStyle name="Euro 3 3 3 4" xfId="1230" xr:uid="{00000000-0005-0000-0000-000043120000}"/>
    <cellStyle name="Euro 3 3 3 4 2" xfId="27003" xr:uid="{00000000-0005-0000-0000-000044120000}"/>
    <cellStyle name="Euro 3 3 3 5" xfId="18809" xr:uid="{00000000-0005-0000-0000-000045120000}"/>
    <cellStyle name="Euro 3 3 3 5 2" xfId="37781" xr:uid="{00000000-0005-0000-0000-000046120000}"/>
    <cellStyle name="Euro 3 3 3 6" xfId="21678" xr:uid="{00000000-0005-0000-0000-000047120000}"/>
    <cellStyle name="Euro 3 3 3 6 2" xfId="39553" xr:uid="{00000000-0005-0000-0000-000048120000}"/>
    <cellStyle name="Euro 3 3 3 7" xfId="24566" xr:uid="{00000000-0005-0000-0000-000049120000}"/>
    <cellStyle name="Euro 3 3 3 7 2" xfId="41343" xr:uid="{00000000-0005-0000-0000-00004A120000}"/>
    <cellStyle name="Euro 3 3 3 8" xfId="27000" xr:uid="{00000000-0005-0000-0000-00004B120000}"/>
    <cellStyle name="Euro 3 3 4" xfId="1231" xr:uid="{00000000-0005-0000-0000-00004C120000}"/>
    <cellStyle name="Euro 3 3 4 2" xfId="27004" xr:uid="{00000000-0005-0000-0000-00004D120000}"/>
    <cellStyle name="Euro 3 3 5" xfId="1232" xr:uid="{00000000-0005-0000-0000-00004E120000}"/>
    <cellStyle name="Euro 3 3 5 2" xfId="27005" xr:uid="{00000000-0005-0000-0000-00004F120000}"/>
    <cellStyle name="Euro 3 3 6" xfId="16927" xr:uid="{00000000-0005-0000-0000-000050120000}"/>
    <cellStyle name="Euro 3 3 6 2" xfId="36887" xr:uid="{00000000-0005-0000-0000-000051120000}"/>
    <cellStyle name="Euro 3 3 7" xfId="19796" xr:uid="{00000000-0005-0000-0000-000052120000}"/>
    <cellStyle name="Euro 3 3 7 2" xfId="38659" xr:uid="{00000000-0005-0000-0000-000053120000}"/>
    <cellStyle name="Euro 3 3 8" xfId="22683" xr:uid="{00000000-0005-0000-0000-000054120000}"/>
    <cellStyle name="Euro 3 3 8 2" xfId="40448" xr:uid="{00000000-0005-0000-0000-000055120000}"/>
    <cellStyle name="Euro 3 3 9" xfId="26991" xr:uid="{00000000-0005-0000-0000-000056120000}"/>
    <cellStyle name="Euro 3 4" xfId="1233" xr:uid="{00000000-0005-0000-0000-000057120000}"/>
    <cellStyle name="Euro 3 4 2" xfId="1234" xr:uid="{00000000-0005-0000-0000-000058120000}"/>
    <cellStyle name="Euro 3 4 2 2" xfId="18811" xr:uid="{00000000-0005-0000-0000-000059120000}"/>
    <cellStyle name="Euro 3 4 2 2 2" xfId="37783" xr:uid="{00000000-0005-0000-0000-00005A120000}"/>
    <cellStyle name="Euro 3 4 2 3" xfId="21680" xr:uid="{00000000-0005-0000-0000-00005B120000}"/>
    <cellStyle name="Euro 3 4 2 3 2" xfId="39555" xr:uid="{00000000-0005-0000-0000-00005C120000}"/>
    <cellStyle name="Euro 3 4 2 4" xfId="24568" xr:uid="{00000000-0005-0000-0000-00005D120000}"/>
    <cellStyle name="Euro 3 4 2 4 2" xfId="41345" xr:uid="{00000000-0005-0000-0000-00005E120000}"/>
    <cellStyle name="Euro 3 4 2 5" xfId="27007" xr:uid="{00000000-0005-0000-0000-00005F120000}"/>
    <cellStyle name="Euro 3 4 3" xfId="1235" xr:uid="{00000000-0005-0000-0000-000060120000}"/>
    <cellStyle name="Euro 3 4 3 2" xfId="27008" xr:uid="{00000000-0005-0000-0000-000061120000}"/>
    <cellStyle name="Euro 3 4 4" xfId="1236" xr:uid="{00000000-0005-0000-0000-000062120000}"/>
    <cellStyle name="Euro 3 4 4 2" xfId="27009" xr:uid="{00000000-0005-0000-0000-000063120000}"/>
    <cellStyle name="Euro 3 4 5" xfId="1237" xr:uid="{00000000-0005-0000-0000-000064120000}"/>
    <cellStyle name="Euro 3 4 5 2" xfId="27010" xr:uid="{00000000-0005-0000-0000-000065120000}"/>
    <cellStyle name="Euro 3 4 6" xfId="16929" xr:uid="{00000000-0005-0000-0000-000066120000}"/>
    <cellStyle name="Euro 3 4 6 2" xfId="36889" xr:uid="{00000000-0005-0000-0000-000067120000}"/>
    <cellStyle name="Euro 3 4 7" xfId="19798" xr:uid="{00000000-0005-0000-0000-000068120000}"/>
    <cellStyle name="Euro 3 4 7 2" xfId="38661" xr:uid="{00000000-0005-0000-0000-000069120000}"/>
    <cellStyle name="Euro 3 4 8" xfId="22685" xr:uid="{00000000-0005-0000-0000-00006A120000}"/>
    <cellStyle name="Euro 3 4 8 2" xfId="40450" xr:uid="{00000000-0005-0000-0000-00006B120000}"/>
    <cellStyle name="Euro 3 4 9" xfId="27006" xr:uid="{00000000-0005-0000-0000-00006C120000}"/>
    <cellStyle name="Euro 3 5" xfId="1238" xr:uid="{00000000-0005-0000-0000-00006D120000}"/>
    <cellStyle name="Euro 3 5 2" xfId="1239" xr:uid="{00000000-0005-0000-0000-00006E120000}"/>
    <cellStyle name="Euro 3 5 2 2" xfId="1240" xr:uid="{00000000-0005-0000-0000-00006F120000}"/>
    <cellStyle name="Euro 3 5 2 2 2" xfId="27013" xr:uid="{00000000-0005-0000-0000-000070120000}"/>
    <cellStyle name="Euro 3 5 2 3" xfId="1241" xr:uid="{00000000-0005-0000-0000-000071120000}"/>
    <cellStyle name="Euro 3 5 2 3 2" xfId="27014" xr:uid="{00000000-0005-0000-0000-000072120000}"/>
    <cellStyle name="Euro 3 5 2 4" xfId="1242" xr:uid="{00000000-0005-0000-0000-000073120000}"/>
    <cellStyle name="Euro 3 5 2 4 2" xfId="27015" xr:uid="{00000000-0005-0000-0000-000074120000}"/>
    <cellStyle name="Euro 3 5 2 5" xfId="18812" xr:uid="{00000000-0005-0000-0000-000075120000}"/>
    <cellStyle name="Euro 3 5 2 5 2" xfId="37784" xr:uid="{00000000-0005-0000-0000-000076120000}"/>
    <cellStyle name="Euro 3 5 2 6" xfId="21681" xr:uid="{00000000-0005-0000-0000-000077120000}"/>
    <cellStyle name="Euro 3 5 2 6 2" xfId="39556" xr:uid="{00000000-0005-0000-0000-000078120000}"/>
    <cellStyle name="Euro 3 5 2 7" xfId="24569" xr:uid="{00000000-0005-0000-0000-000079120000}"/>
    <cellStyle name="Euro 3 5 2 7 2" xfId="41346" xr:uid="{00000000-0005-0000-0000-00007A120000}"/>
    <cellStyle name="Euro 3 5 2 8" xfId="27012" xr:uid="{00000000-0005-0000-0000-00007B120000}"/>
    <cellStyle name="Euro 3 5 3" xfId="1243" xr:uid="{00000000-0005-0000-0000-00007C120000}"/>
    <cellStyle name="Euro 3 5 3 2" xfId="27016" xr:uid="{00000000-0005-0000-0000-00007D120000}"/>
    <cellStyle name="Euro 3 5 4" xfId="1244" xr:uid="{00000000-0005-0000-0000-00007E120000}"/>
    <cellStyle name="Euro 3 5 4 2" xfId="27017" xr:uid="{00000000-0005-0000-0000-00007F120000}"/>
    <cellStyle name="Euro 3 5 5" xfId="1245" xr:uid="{00000000-0005-0000-0000-000080120000}"/>
    <cellStyle name="Euro 3 5 5 2" xfId="27018" xr:uid="{00000000-0005-0000-0000-000081120000}"/>
    <cellStyle name="Euro 3 5 6" xfId="16930" xr:uid="{00000000-0005-0000-0000-000082120000}"/>
    <cellStyle name="Euro 3 5 6 2" xfId="36890" xr:uid="{00000000-0005-0000-0000-000083120000}"/>
    <cellStyle name="Euro 3 5 7" xfId="19799" xr:uid="{00000000-0005-0000-0000-000084120000}"/>
    <cellStyle name="Euro 3 5 7 2" xfId="38662" xr:uid="{00000000-0005-0000-0000-000085120000}"/>
    <cellStyle name="Euro 3 5 8" xfId="22686" xr:uid="{00000000-0005-0000-0000-000086120000}"/>
    <cellStyle name="Euro 3 5 8 2" xfId="40451" xr:uid="{00000000-0005-0000-0000-000087120000}"/>
    <cellStyle name="Euro 3 5 9" xfId="27011" xr:uid="{00000000-0005-0000-0000-000088120000}"/>
    <cellStyle name="Euro 3 6" xfId="1246" xr:uid="{00000000-0005-0000-0000-000089120000}"/>
    <cellStyle name="Euro 3 6 2" xfId="1247" xr:uid="{00000000-0005-0000-0000-00008A120000}"/>
    <cellStyle name="Euro 3 6 2 2" xfId="1248" xr:uid="{00000000-0005-0000-0000-00008B120000}"/>
    <cellStyle name="Euro 3 6 2 2 2" xfId="27021" xr:uid="{00000000-0005-0000-0000-00008C120000}"/>
    <cellStyle name="Euro 3 6 2 3" xfId="1249" xr:uid="{00000000-0005-0000-0000-00008D120000}"/>
    <cellStyle name="Euro 3 6 2 3 2" xfId="27022" xr:uid="{00000000-0005-0000-0000-00008E120000}"/>
    <cellStyle name="Euro 3 6 2 4" xfId="1250" xr:uid="{00000000-0005-0000-0000-00008F120000}"/>
    <cellStyle name="Euro 3 6 2 4 2" xfId="27023" xr:uid="{00000000-0005-0000-0000-000090120000}"/>
    <cellStyle name="Euro 3 6 2 5" xfId="18813" xr:uid="{00000000-0005-0000-0000-000091120000}"/>
    <cellStyle name="Euro 3 6 2 5 2" xfId="37785" xr:uid="{00000000-0005-0000-0000-000092120000}"/>
    <cellStyle name="Euro 3 6 2 6" xfId="21682" xr:uid="{00000000-0005-0000-0000-000093120000}"/>
    <cellStyle name="Euro 3 6 2 6 2" xfId="39557" xr:uid="{00000000-0005-0000-0000-000094120000}"/>
    <cellStyle name="Euro 3 6 2 7" xfId="24570" xr:uid="{00000000-0005-0000-0000-000095120000}"/>
    <cellStyle name="Euro 3 6 2 7 2" xfId="41347" xr:uid="{00000000-0005-0000-0000-000096120000}"/>
    <cellStyle name="Euro 3 6 2 8" xfId="27020" xr:uid="{00000000-0005-0000-0000-000097120000}"/>
    <cellStyle name="Euro 3 6 3" xfId="1251" xr:uid="{00000000-0005-0000-0000-000098120000}"/>
    <cellStyle name="Euro 3 6 3 2" xfId="27024" xr:uid="{00000000-0005-0000-0000-000099120000}"/>
    <cellStyle name="Euro 3 6 4" xfId="1252" xr:uid="{00000000-0005-0000-0000-00009A120000}"/>
    <cellStyle name="Euro 3 6 4 2" xfId="27025" xr:uid="{00000000-0005-0000-0000-00009B120000}"/>
    <cellStyle name="Euro 3 6 5" xfId="16931" xr:uid="{00000000-0005-0000-0000-00009C120000}"/>
    <cellStyle name="Euro 3 6 5 2" xfId="36891" xr:uid="{00000000-0005-0000-0000-00009D120000}"/>
    <cellStyle name="Euro 3 6 6" xfId="19800" xr:uid="{00000000-0005-0000-0000-00009E120000}"/>
    <cellStyle name="Euro 3 6 6 2" xfId="38663" xr:uid="{00000000-0005-0000-0000-00009F120000}"/>
    <cellStyle name="Euro 3 6 7" xfId="22687" xr:uid="{00000000-0005-0000-0000-0000A0120000}"/>
    <cellStyle name="Euro 3 6 7 2" xfId="40452" xr:uid="{00000000-0005-0000-0000-0000A1120000}"/>
    <cellStyle name="Euro 3 6 8" xfId="27019" xr:uid="{00000000-0005-0000-0000-0000A2120000}"/>
    <cellStyle name="Euro 3 7" xfId="1253" xr:uid="{00000000-0005-0000-0000-0000A3120000}"/>
    <cellStyle name="Euro 3 7 2" xfId="1254" xr:uid="{00000000-0005-0000-0000-0000A4120000}"/>
    <cellStyle name="Euro 3 7 2 2" xfId="18814" xr:uid="{00000000-0005-0000-0000-0000A5120000}"/>
    <cellStyle name="Euro 3 7 2 2 2" xfId="37786" xr:uid="{00000000-0005-0000-0000-0000A6120000}"/>
    <cellStyle name="Euro 3 7 2 3" xfId="21683" xr:uid="{00000000-0005-0000-0000-0000A7120000}"/>
    <cellStyle name="Euro 3 7 2 3 2" xfId="39558" xr:uid="{00000000-0005-0000-0000-0000A8120000}"/>
    <cellStyle name="Euro 3 7 2 4" xfId="24571" xr:uid="{00000000-0005-0000-0000-0000A9120000}"/>
    <cellStyle name="Euro 3 7 2 4 2" xfId="41348" xr:uid="{00000000-0005-0000-0000-0000AA120000}"/>
    <cellStyle name="Euro 3 7 2 5" xfId="27027" xr:uid="{00000000-0005-0000-0000-0000AB120000}"/>
    <cellStyle name="Euro 3 7 3" xfId="16932" xr:uid="{00000000-0005-0000-0000-0000AC120000}"/>
    <cellStyle name="Euro 3 7 3 2" xfId="36892" xr:uid="{00000000-0005-0000-0000-0000AD120000}"/>
    <cellStyle name="Euro 3 7 4" xfId="19801" xr:uid="{00000000-0005-0000-0000-0000AE120000}"/>
    <cellStyle name="Euro 3 7 4 2" xfId="38664" xr:uid="{00000000-0005-0000-0000-0000AF120000}"/>
    <cellStyle name="Euro 3 7 5" xfId="22688" xr:uid="{00000000-0005-0000-0000-0000B0120000}"/>
    <cellStyle name="Euro 3 7 5 2" xfId="40453" xr:uid="{00000000-0005-0000-0000-0000B1120000}"/>
    <cellStyle name="Euro 3 7 6" xfId="27026" xr:uid="{00000000-0005-0000-0000-0000B2120000}"/>
    <cellStyle name="Euro 3 8" xfId="1255" xr:uid="{00000000-0005-0000-0000-0000B3120000}"/>
    <cellStyle name="Euro 3 8 2" xfId="18807" xr:uid="{00000000-0005-0000-0000-0000B4120000}"/>
    <cellStyle name="Euro 3 8 2 2" xfId="37779" xr:uid="{00000000-0005-0000-0000-0000B5120000}"/>
    <cellStyle name="Euro 3 8 3" xfId="21676" xr:uid="{00000000-0005-0000-0000-0000B6120000}"/>
    <cellStyle name="Euro 3 8 3 2" xfId="39551" xr:uid="{00000000-0005-0000-0000-0000B7120000}"/>
    <cellStyle name="Euro 3 8 4" xfId="24564" xr:uid="{00000000-0005-0000-0000-0000B8120000}"/>
    <cellStyle name="Euro 3 8 4 2" xfId="41341" xr:uid="{00000000-0005-0000-0000-0000B9120000}"/>
    <cellStyle name="Euro 3 8 5" xfId="27028" xr:uid="{00000000-0005-0000-0000-0000BA120000}"/>
    <cellStyle name="Euro 3 9" xfId="1256" xr:uid="{00000000-0005-0000-0000-0000BB120000}"/>
    <cellStyle name="Euro 3 9 2" xfId="27029" xr:uid="{00000000-0005-0000-0000-0000BC120000}"/>
    <cellStyle name="Euro 30" xfId="1257" xr:uid="{00000000-0005-0000-0000-0000BD120000}"/>
    <cellStyle name="Euro 30 10" xfId="1258" xr:uid="{00000000-0005-0000-0000-0000BE120000}"/>
    <cellStyle name="Euro 30 10 2" xfId="27031" xr:uid="{00000000-0005-0000-0000-0000BF120000}"/>
    <cellStyle name="Euro 30 11" xfId="1259" xr:uid="{00000000-0005-0000-0000-0000C0120000}"/>
    <cellStyle name="Euro 30 11 2" xfId="27032" xr:uid="{00000000-0005-0000-0000-0000C1120000}"/>
    <cellStyle name="Euro 30 12" xfId="1260" xr:uid="{00000000-0005-0000-0000-0000C2120000}"/>
    <cellStyle name="Euro 30 12 2" xfId="27033" xr:uid="{00000000-0005-0000-0000-0000C3120000}"/>
    <cellStyle name="Euro 30 13" xfId="1261" xr:uid="{00000000-0005-0000-0000-0000C4120000}"/>
    <cellStyle name="Euro 30 13 2" xfId="27034" xr:uid="{00000000-0005-0000-0000-0000C5120000}"/>
    <cellStyle name="Euro 30 14" xfId="1262" xr:uid="{00000000-0005-0000-0000-0000C6120000}"/>
    <cellStyle name="Euro 30 14 2" xfId="27035" xr:uid="{00000000-0005-0000-0000-0000C7120000}"/>
    <cellStyle name="Euro 30 15" xfId="16933" xr:uid="{00000000-0005-0000-0000-0000C8120000}"/>
    <cellStyle name="Euro 30 15 2" xfId="36893" xr:uid="{00000000-0005-0000-0000-0000C9120000}"/>
    <cellStyle name="Euro 30 16" xfId="19802" xr:uid="{00000000-0005-0000-0000-0000CA120000}"/>
    <cellStyle name="Euro 30 16 2" xfId="38665" xr:uid="{00000000-0005-0000-0000-0000CB120000}"/>
    <cellStyle name="Euro 30 17" xfId="22689" xr:uid="{00000000-0005-0000-0000-0000CC120000}"/>
    <cellStyle name="Euro 30 17 2" xfId="40454" xr:uid="{00000000-0005-0000-0000-0000CD120000}"/>
    <cellStyle name="Euro 30 18" xfId="25426" xr:uid="{00000000-0005-0000-0000-0000CE120000}"/>
    <cellStyle name="Euro 30 18 2" xfId="42086" xr:uid="{00000000-0005-0000-0000-0000CF120000}"/>
    <cellStyle name="Euro 30 19" xfId="27030" xr:uid="{00000000-0005-0000-0000-0000D0120000}"/>
    <cellStyle name="Euro 30 2" xfId="1263" xr:uid="{00000000-0005-0000-0000-0000D1120000}"/>
    <cellStyle name="Euro 30 2 2" xfId="1264" xr:uid="{00000000-0005-0000-0000-0000D2120000}"/>
    <cellStyle name="Euro 30 2 2 2" xfId="18816" xr:uid="{00000000-0005-0000-0000-0000D3120000}"/>
    <cellStyle name="Euro 30 2 2 2 2" xfId="37788" xr:uid="{00000000-0005-0000-0000-0000D4120000}"/>
    <cellStyle name="Euro 30 2 2 3" xfId="21685" xr:uid="{00000000-0005-0000-0000-0000D5120000}"/>
    <cellStyle name="Euro 30 2 2 3 2" xfId="39560" xr:uid="{00000000-0005-0000-0000-0000D6120000}"/>
    <cellStyle name="Euro 30 2 2 4" xfId="24573" xr:uid="{00000000-0005-0000-0000-0000D7120000}"/>
    <cellStyle name="Euro 30 2 2 4 2" xfId="41350" xr:uid="{00000000-0005-0000-0000-0000D8120000}"/>
    <cellStyle name="Euro 30 2 2 5" xfId="27037" xr:uid="{00000000-0005-0000-0000-0000D9120000}"/>
    <cellStyle name="Euro 30 2 3" xfId="1265" xr:uid="{00000000-0005-0000-0000-0000DA120000}"/>
    <cellStyle name="Euro 30 2 3 2" xfId="27038" xr:uid="{00000000-0005-0000-0000-0000DB120000}"/>
    <cellStyle name="Euro 30 2 4" xfId="1266" xr:uid="{00000000-0005-0000-0000-0000DC120000}"/>
    <cellStyle name="Euro 30 2 4 2" xfId="27039" xr:uid="{00000000-0005-0000-0000-0000DD120000}"/>
    <cellStyle name="Euro 30 2 5" xfId="1267" xr:uid="{00000000-0005-0000-0000-0000DE120000}"/>
    <cellStyle name="Euro 30 2 5 2" xfId="27040" xr:uid="{00000000-0005-0000-0000-0000DF120000}"/>
    <cellStyle name="Euro 30 2 6" xfId="16934" xr:uid="{00000000-0005-0000-0000-0000E0120000}"/>
    <cellStyle name="Euro 30 2 6 2" xfId="36894" xr:uid="{00000000-0005-0000-0000-0000E1120000}"/>
    <cellStyle name="Euro 30 2 7" xfId="19803" xr:uid="{00000000-0005-0000-0000-0000E2120000}"/>
    <cellStyle name="Euro 30 2 7 2" xfId="38666" xr:uid="{00000000-0005-0000-0000-0000E3120000}"/>
    <cellStyle name="Euro 30 2 8" xfId="22690" xr:uid="{00000000-0005-0000-0000-0000E4120000}"/>
    <cellStyle name="Euro 30 2 8 2" xfId="40455" xr:uid="{00000000-0005-0000-0000-0000E5120000}"/>
    <cellStyle name="Euro 30 2 9" xfId="27036" xr:uid="{00000000-0005-0000-0000-0000E6120000}"/>
    <cellStyle name="Euro 30 3" xfId="1268" xr:uid="{00000000-0005-0000-0000-0000E7120000}"/>
    <cellStyle name="Euro 30 3 2" xfId="1269" xr:uid="{00000000-0005-0000-0000-0000E8120000}"/>
    <cellStyle name="Euro 30 3 2 2" xfId="1270" xr:uid="{00000000-0005-0000-0000-0000E9120000}"/>
    <cellStyle name="Euro 30 3 2 2 2" xfId="1271" xr:uid="{00000000-0005-0000-0000-0000EA120000}"/>
    <cellStyle name="Euro 30 3 2 2 2 2" xfId="27044" xr:uid="{00000000-0005-0000-0000-0000EB120000}"/>
    <cellStyle name="Euro 30 3 2 2 3" xfId="1272" xr:uid="{00000000-0005-0000-0000-0000EC120000}"/>
    <cellStyle name="Euro 30 3 2 2 3 2" xfId="27045" xr:uid="{00000000-0005-0000-0000-0000ED120000}"/>
    <cellStyle name="Euro 30 3 2 2 4" xfId="1273" xr:uid="{00000000-0005-0000-0000-0000EE120000}"/>
    <cellStyle name="Euro 30 3 2 2 4 2" xfId="27046" xr:uid="{00000000-0005-0000-0000-0000EF120000}"/>
    <cellStyle name="Euro 30 3 2 2 5" xfId="18818" xr:uid="{00000000-0005-0000-0000-0000F0120000}"/>
    <cellStyle name="Euro 30 3 2 2 5 2" xfId="37790" xr:uid="{00000000-0005-0000-0000-0000F1120000}"/>
    <cellStyle name="Euro 30 3 2 2 6" xfId="21687" xr:uid="{00000000-0005-0000-0000-0000F2120000}"/>
    <cellStyle name="Euro 30 3 2 2 6 2" xfId="39562" xr:uid="{00000000-0005-0000-0000-0000F3120000}"/>
    <cellStyle name="Euro 30 3 2 2 7" xfId="24575" xr:uid="{00000000-0005-0000-0000-0000F4120000}"/>
    <cellStyle name="Euro 30 3 2 2 7 2" xfId="41352" xr:uid="{00000000-0005-0000-0000-0000F5120000}"/>
    <cellStyle name="Euro 30 3 2 2 8" xfId="27043" xr:uid="{00000000-0005-0000-0000-0000F6120000}"/>
    <cellStyle name="Euro 30 3 2 3" xfId="1274" xr:uid="{00000000-0005-0000-0000-0000F7120000}"/>
    <cellStyle name="Euro 30 3 2 3 2" xfId="27047" xr:uid="{00000000-0005-0000-0000-0000F8120000}"/>
    <cellStyle name="Euro 30 3 2 4" xfId="1275" xr:uid="{00000000-0005-0000-0000-0000F9120000}"/>
    <cellStyle name="Euro 30 3 2 4 2" xfId="27048" xr:uid="{00000000-0005-0000-0000-0000FA120000}"/>
    <cellStyle name="Euro 30 3 2 5" xfId="1276" xr:uid="{00000000-0005-0000-0000-0000FB120000}"/>
    <cellStyle name="Euro 30 3 2 5 2" xfId="27049" xr:uid="{00000000-0005-0000-0000-0000FC120000}"/>
    <cellStyle name="Euro 30 3 2 6" xfId="16936" xr:uid="{00000000-0005-0000-0000-0000FD120000}"/>
    <cellStyle name="Euro 30 3 2 6 2" xfId="36896" xr:uid="{00000000-0005-0000-0000-0000FE120000}"/>
    <cellStyle name="Euro 30 3 2 7" xfId="19805" xr:uid="{00000000-0005-0000-0000-0000FF120000}"/>
    <cellStyle name="Euro 30 3 2 7 2" xfId="38668" xr:uid="{00000000-0005-0000-0000-000000130000}"/>
    <cellStyle name="Euro 30 3 2 8" xfId="22692" xr:uid="{00000000-0005-0000-0000-000001130000}"/>
    <cellStyle name="Euro 30 3 2 8 2" xfId="40457" xr:uid="{00000000-0005-0000-0000-000002130000}"/>
    <cellStyle name="Euro 30 3 2 9" xfId="27042" xr:uid="{00000000-0005-0000-0000-000003130000}"/>
    <cellStyle name="Euro 30 3 3" xfId="1277" xr:uid="{00000000-0005-0000-0000-000004130000}"/>
    <cellStyle name="Euro 30 3 3 2" xfId="1278" xr:uid="{00000000-0005-0000-0000-000005130000}"/>
    <cellStyle name="Euro 30 3 3 2 2" xfId="27051" xr:uid="{00000000-0005-0000-0000-000006130000}"/>
    <cellStyle name="Euro 30 3 3 3" xfId="1279" xr:uid="{00000000-0005-0000-0000-000007130000}"/>
    <cellStyle name="Euro 30 3 3 3 2" xfId="27052" xr:uid="{00000000-0005-0000-0000-000008130000}"/>
    <cellStyle name="Euro 30 3 3 4" xfId="1280" xr:uid="{00000000-0005-0000-0000-000009130000}"/>
    <cellStyle name="Euro 30 3 3 4 2" xfId="27053" xr:uid="{00000000-0005-0000-0000-00000A130000}"/>
    <cellStyle name="Euro 30 3 3 5" xfId="18817" xr:uid="{00000000-0005-0000-0000-00000B130000}"/>
    <cellStyle name="Euro 30 3 3 5 2" xfId="37789" xr:uid="{00000000-0005-0000-0000-00000C130000}"/>
    <cellStyle name="Euro 30 3 3 6" xfId="21686" xr:uid="{00000000-0005-0000-0000-00000D130000}"/>
    <cellStyle name="Euro 30 3 3 6 2" xfId="39561" xr:uid="{00000000-0005-0000-0000-00000E130000}"/>
    <cellStyle name="Euro 30 3 3 7" xfId="24574" xr:uid="{00000000-0005-0000-0000-00000F130000}"/>
    <cellStyle name="Euro 30 3 3 7 2" xfId="41351" xr:uid="{00000000-0005-0000-0000-000010130000}"/>
    <cellStyle name="Euro 30 3 3 8" xfId="27050" xr:uid="{00000000-0005-0000-0000-000011130000}"/>
    <cellStyle name="Euro 30 3 4" xfId="1281" xr:uid="{00000000-0005-0000-0000-000012130000}"/>
    <cellStyle name="Euro 30 3 4 2" xfId="27054" xr:uid="{00000000-0005-0000-0000-000013130000}"/>
    <cellStyle name="Euro 30 3 5" xfId="1282" xr:uid="{00000000-0005-0000-0000-000014130000}"/>
    <cellStyle name="Euro 30 3 5 2" xfId="27055" xr:uid="{00000000-0005-0000-0000-000015130000}"/>
    <cellStyle name="Euro 30 3 6" xfId="16935" xr:uid="{00000000-0005-0000-0000-000016130000}"/>
    <cellStyle name="Euro 30 3 6 2" xfId="36895" xr:uid="{00000000-0005-0000-0000-000017130000}"/>
    <cellStyle name="Euro 30 3 7" xfId="19804" xr:uid="{00000000-0005-0000-0000-000018130000}"/>
    <cellStyle name="Euro 30 3 7 2" xfId="38667" xr:uid="{00000000-0005-0000-0000-000019130000}"/>
    <cellStyle name="Euro 30 3 8" xfId="22691" xr:uid="{00000000-0005-0000-0000-00001A130000}"/>
    <cellStyle name="Euro 30 3 8 2" xfId="40456" xr:uid="{00000000-0005-0000-0000-00001B130000}"/>
    <cellStyle name="Euro 30 3 9" xfId="27041" xr:uid="{00000000-0005-0000-0000-00001C130000}"/>
    <cellStyle name="Euro 30 4" xfId="1283" xr:uid="{00000000-0005-0000-0000-00001D130000}"/>
    <cellStyle name="Euro 30 4 2" xfId="1284" xr:uid="{00000000-0005-0000-0000-00001E130000}"/>
    <cellStyle name="Euro 30 4 2 2" xfId="18819" xr:uid="{00000000-0005-0000-0000-00001F130000}"/>
    <cellStyle name="Euro 30 4 2 2 2" xfId="37791" xr:uid="{00000000-0005-0000-0000-000020130000}"/>
    <cellStyle name="Euro 30 4 2 3" xfId="21688" xr:uid="{00000000-0005-0000-0000-000021130000}"/>
    <cellStyle name="Euro 30 4 2 3 2" xfId="39563" xr:uid="{00000000-0005-0000-0000-000022130000}"/>
    <cellStyle name="Euro 30 4 2 4" xfId="24576" xr:uid="{00000000-0005-0000-0000-000023130000}"/>
    <cellStyle name="Euro 30 4 2 4 2" xfId="41353" xr:uid="{00000000-0005-0000-0000-000024130000}"/>
    <cellStyle name="Euro 30 4 2 5" xfId="27057" xr:uid="{00000000-0005-0000-0000-000025130000}"/>
    <cellStyle name="Euro 30 4 3" xfId="1285" xr:uid="{00000000-0005-0000-0000-000026130000}"/>
    <cellStyle name="Euro 30 4 3 2" xfId="27058" xr:uid="{00000000-0005-0000-0000-000027130000}"/>
    <cellStyle name="Euro 30 4 4" xfId="1286" xr:uid="{00000000-0005-0000-0000-000028130000}"/>
    <cellStyle name="Euro 30 4 4 2" xfId="27059" xr:uid="{00000000-0005-0000-0000-000029130000}"/>
    <cellStyle name="Euro 30 4 5" xfId="1287" xr:uid="{00000000-0005-0000-0000-00002A130000}"/>
    <cellStyle name="Euro 30 4 5 2" xfId="27060" xr:uid="{00000000-0005-0000-0000-00002B130000}"/>
    <cellStyle name="Euro 30 4 6" xfId="16937" xr:uid="{00000000-0005-0000-0000-00002C130000}"/>
    <cellStyle name="Euro 30 4 6 2" xfId="36897" xr:uid="{00000000-0005-0000-0000-00002D130000}"/>
    <cellStyle name="Euro 30 4 7" xfId="19806" xr:uid="{00000000-0005-0000-0000-00002E130000}"/>
    <cellStyle name="Euro 30 4 7 2" xfId="38669" xr:uid="{00000000-0005-0000-0000-00002F130000}"/>
    <cellStyle name="Euro 30 4 8" xfId="22693" xr:uid="{00000000-0005-0000-0000-000030130000}"/>
    <cellStyle name="Euro 30 4 8 2" xfId="40458" xr:uid="{00000000-0005-0000-0000-000031130000}"/>
    <cellStyle name="Euro 30 4 9" xfId="27056" xr:uid="{00000000-0005-0000-0000-000032130000}"/>
    <cellStyle name="Euro 30 5" xfId="1288" xr:uid="{00000000-0005-0000-0000-000033130000}"/>
    <cellStyle name="Euro 30 5 2" xfId="1289" xr:uid="{00000000-0005-0000-0000-000034130000}"/>
    <cellStyle name="Euro 30 5 2 2" xfId="1290" xr:uid="{00000000-0005-0000-0000-000035130000}"/>
    <cellStyle name="Euro 30 5 2 2 2" xfId="27063" xr:uid="{00000000-0005-0000-0000-000036130000}"/>
    <cellStyle name="Euro 30 5 2 3" xfId="1291" xr:uid="{00000000-0005-0000-0000-000037130000}"/>
    <cellStyle name="Euro 30 5 2 3 2" xfId="27064" xr:uid="{00000000-0005-0000-0000-000038130000}"/>
    <cellStyle name="Euro 30 5 2 4" xfId="1292" xr:uid="{00000000-0005-0000-0000-000039130000}"/>
    <cellStyle name="Euro 30 5 2 4 2" xfId="27065" xr:uid="{00000000-0005-0000-0000-00003A130000}"/>
    <cellStyle name="Euro 30 5 2 5" xfId="18820" xr:uid="{00000000-0005-0000-0000-00003B130000}"/>
    <cellStyle name="Euro 30 5 2 5 2" xfId="37792" xr:uid="{00000000-0005-0000-0000-00003C130000}"/>
    <cellStyle name="Euro 30 5 2 6" xfId="21689" xr:uid="{00000000-0005-0000-0000-00003D130000}"/>
    <cellStyle name="Euro 30 5 2 6 2" xfId="39564" xr:uid="{00000000-0005-0000-0000-00003E130000}"/>
    <cellStyle name="Euro 30 5 2 7" xfId="24577" xr:uid="{00000000-0005-0000-0000-00003F130000}"/>
    <cellStyle name="Euro 30 5 2 7 2" xfId="41354" xr:uid="{00000000-0005-0000-0000-000040130000}"/>
    <cellStyle name="Euro 30 5 2 8" xfId="27062" xr:uid="{00000000-0005-0000-0000-000041130000}"/>
    <cellStyle name="Euro 30 5 3" xfId="1293" xr:uid="{00000000-0005-0000-0000-000042130000}"/>
    <cellStyle name="Euro 30 5 3 2" xfId="27066" xr:uid="{00000000-0005-0000-0000-000043130000}"/>
    <cellStyle name="Euro 30 5 4" xfId="1294" xr:uid="{00000000-0005-0000-0000-000044130000}"/>
    <cellStyle name="Euro 30 5 4 2" xfId="27067" xr:uid="{00000000-0005-0000-0000-000045130000}"/>
    <cellStyle name="Euro 30 5 5" xfId="1295" xr:uid="{00000000-0005-0000-0000-000046130000}"/>
    <cellStyle name="Euro 30 5 5 2" xfId="27068" xr:uid="{00000000-0005-0000-0000-000047130000}"/>
    <cellStyle name="Euro 30 5 6" xfId="16938" xr:uid="{00000000-0005-0000-0000-000048130000}"/>
    <cellStyle name="Euro 30 5 6 2" xfId="36898" xr:uid="{00000000-0005-0000-0000-000049130000}"/>
    <cellStyle name="Euro 30 5 7" xfId="19807" xr:uid="{00000000-0005-0000-0000-00004A130000}"/>
    <cellStyle name="Euro 30 5 7 2" xfId="38670" xr:uid="{00000000-0005-0000-0000-00004B130000}"/>
    <cellStyle name="Euro 30 5 8" xfId="22694" xr:uid="{00000000-0005-0000-0000-00004C130000}"/>
    <cellStyle name="Euro 30 5 8 2" xfId="40459" xr:uid="{00000000-0005-0000-0000-00004D130000}"/>
    <cellStyle name="Euro 30 5 9" xfId="27061" xr:uid="{00000000-0005-0000-0000-00004E130000}"/>
    <cellStyle name="Euro 30 6" xfId="1296" xr:uid="{00000000-0005-0000-0000-00004F130000}"/>
    <cellStyle name="Euro 30 6 2" xfId="1297" xr:uid="{00000000-0005-0000-0000-000050130000}"/>
    <cellStyle name="Euro 30 6 2 2" xfId="1298" xr:uid="{00000000-0005-0000-0000-000051130000}"/>
    <cellStyle name="Euro 30 6 2 2 2" xfId="27071" xr:uid="{00000000-0005-0000-0000-000052130000}"/>
    <cellStyle name="Euro 30 6 2 3" xfId="1299" xr:uid="{00000000-0005-0000-0000-000053130000}"/>
    <cellStyle name="Euro 30 6 2 3 2" xfId="27072" xr:uid="{00000000-0005-0000-0000-000054130000}"/>
    <cellStyle name="Euro 30 6 2 4" xfId="1300" xr:uid="{00000000-0005-0000-0000-000055130000}"/>
    <cellStyle name="Euro 30 6 2 4 2" xfId="27073" xr:uid="{00000000-0005-0000-0000-000056130000}"/>
    <cellStyle name="Euro 30 6 2 5" xfId="18821" xr:uid="{00000000-0005-0000-0000-000057130000}"/>
    <cellStyle name="Euro 30 6 2 5 2" xfId="37793" xr:uid="{00000000-0005-0000-0000-000058130000}"/>
    <cellStyle name="Euro 30 6 2 6" xfId="21690" xr:uid="{00000000-0005-0000-0000-000059130000}"/>
    <cellStyle name="Euro 30 6 2 6 2" xfId="39565" xr:uid="{00000000-0005-0000-0000-00005A130000}"/>
    <cellStyle name="Euro 30 6 2 7" xfId="24578" xr:uid="{00000000-0005-0000-0000-00005B130000}"/>
    <cellStyle name="Euro 30 6 2 7 2" xfId="41355" xr:uid="{00000000-0005-0000-0000-00005C130000}"/>
    <cellStyle name="Euro 30 6 2 8" xfId="27070" xr:uid="{00000000-0005-0000-0000-00005D130000}"/>
    <cellStyle name="Euro 30 6 3" xfId="1301" xr:uid="{00000000-0005-0000-0000-00005E130000}"/>
    <cellStyle name="Euro 30 6 3 2" xfId="27074" xr:uid="{00000000-0005-0000-0000-00005F130000}"/>
    <cellStyle name="Euro 30 6 4" xfId="1302" xr:uid="{00000000-0005-0000-0000-000060130000}"/>
    <cellStyle name="Euro 30 6 4 2" xfId="27075" xr:uid="{00000000-0005-0000-0000-000061130000}"/>
    <cellStyle name="Euro 30 6 5" xfId="16939" xr:uid="{00000000-0005-0000-0000-000062130000}"/>
    <cellStyle name="Euro 30 6 5 2" xfId="36899" xr:uid="{00000000-0005-0000-0000-000063130000}"/>
    <cellStyle name="Euro 30 6 6" xfId="19808" xr:uid="{00000000-0005-0000-0000-000064130000}"/>
    <cellStyle name="Euro 30 6 6 2" xfId="38671" xr:uid="{00000000-0005-0000-0000-000065130000}"/>
    <cellStyle name="Euro 30 6 7" xfId="22695" xr:uid="{00000000-0005-0000-0000-000066130000}"/>
    <cellStyle name="Euro 30 6 7 2" xfId="40460" xr:uid="{00000000-0005-0000-0000-000067130000}"/>
    <cellStyle name="Euro 30 6 8" xfId="27069" xr:uid="{00000000-0005-0000-0000-000068130000}"/>
    <cellStyle name="Euro 30 7" xfId="1303" xr:uid="{00000000-0005-0000-0000-000069130000}"/>
    <cellStyle name="Euro 30 7 2" xfId="1304" xr:uid="{00000000-0005-0000-0000-00006A130000}"/>
    <cellStyle name="Euro 30 7 2 2" xfId="18822" xr:uid="{00000000-0005-0000-0000-00006B130000}"/>
    <cellStyle name="Euro 30 7 2 2 2" xfId="37794" xr:uid="{00000000-0005-0000-0000-00006C130000}"/>
    <cellStyle name="Euro 30 7 2 3" xfId="21691" xr:uid="{00000000-0005-0000-0000-00006D130000}"/>
    <cellStyle name="Euro 30 7 2 3 2" xfId="39566" xr:uid="{00000000-0005-0000-0000-00006E130000}"/>
    <cellStyle name="Euro 30 7 2 4" xfId="24579" xr:uid="{00000000-0005-0000-0000-00006F130000}"/>
    <cellStyle name="Euro 30 7 2 4 2" xfId="41356" xr:uid="{00000000-0005-0000-0000-000070130000}"/>
    <cellStyle name="Euro 30 7 2 5" xfId="27077" xr:uid="{00000000-0005-0000-0000-000071130000}"/>
    <cellStyle name="Euro 30 7 3" xfId="16940" xr:uid="{00000000-0005-0000-0000-000072130000}"/>
    <cellStyle name="Euro 30 7 3 2" xfId="36900" xr:uid="{00000000-0005-0000-0000-000073130000}"/>
    <cellStyle name="Euro 30 7 4" xfId="19809" xr:uid="{00000000-0005-0000-0000-000074130000}"/>
    <cellStyle name="Euro 30 7 4 2" xfId="38672" xr:uid="{00000000-0005-0000-0000-000075130000}"/>
    <cellStyle name="Euro 30 7 5" xfId="22696" xr:uid="{00000000-0005-0000-0000-000076130000}"/>
    <cellStyle name="Euro 30 7 5 2" xfId="40461" xr:uid="{00000000-0005-0000-0000-000077130000}"/>
    <cellStyle name="Euro 30 7 6" xfId="27076" xr:uid="{00000000-0005-0000-0000-000078130000}"/>
    <cellStyle name="Euro 30 8" xfId="1305" xr:uid="{00000000-0005-0000-0000-000079130000}"/>
    <cellStyle name="Euro 30 8 2" xfId="18815" xr:uid="{00000000-0005-0000-0000-00007A130000}"/>
    <cellStyle name="Euro 30 8 2 2" xfId="37787" xr:uid="{00000000-0005-0000-0000-00007B130000}"/>
    <cellStyle name="Euro 30 8 3" xfId="21684" xr:uid="{00000000-0005-0000-0000-00007C130000}"/>
    <cellStyle name="Euro 30 8 3 2" xfId="39559" xr:uid="{00000000-0005-0000-0000-00007D130000}"/>
    <cellStyle name="Euro 30 8 4" xfId="24572" xr:uid="{00000000-0005-0000-0000-00007E130000}"/>
    <cellStyle name="Euro 30 8 4 2" xfId="41349" xr:uid="{00000000-0005-0000-0000-00007F130000}"/>
    <cellStyle name="Euro 30 8 5" xfId="27078" xr:uid="{00000000-0005-0000-0000-000080130000}"/>
    <cellStyle name="Euro 30 9" xfId="1306" xr:uid="{00000000-0005-0000-0000-000081130000}"/>
    <cellStyle name="Euro 30 9 2" xfId="27079" xr:uid="{00000000-0005-0000-0000-000082130000}"/>
    <cellStyle name="Euro 31" xfId="1307" xr:uid="{00000000-0005-0000-0000-000083130000}"/>
    <cellStyle name="Euro 31 10" xfId="1308" xr:uid="{00000000-0005-0000-0000-000084130000}"/>
    <cellStyle name="Euro 31 10 2" xfId="27081" xr:uid="{00000000-0005-0000-0000-000085130000}"/>
    <cellStyle name="Euro 31 11" xfId="1309" xr:uid="{00000000-0005-0000-0000-000086130000}"/>
    <cellStyle name="Euro 31 11 2" xfId="27082" xr:uid="{00000000-0005-0000-0000-000087130000}"/>
    <cellStyle name="Euro 31 12" xfId="1310" xr:uid="{00000000-0005-0000-0000-000088130000}"/>
    <cellStyle name="Euro 31 12 2" xfId="27083" xr:uid="{00000000-0005-0000-0000-000089130000}"/>
    <cellStyle name="Euro 31 13" xfId="1311" xr:uid="{00000000-0005-0000-0000-00008A130000}"/>
    <cellStyle name="Euro 31 13 2" xfId="27084" xr:uid="{00000000-0005-0000-0000-00008B130000}"/>
    <cellStyle name="Euro 31 14" xfId="1312" xr:uid="{00000000-0005-0000-0000-00008C130000}"/>
    <cellStyle name="Euro 31 14 2" xfId="27085" xr:uid="{00000000-0005-0000-0000-00008D130000}"/>
    <cellStyle name="Euro 31 15" xfId="16941" xr:uid="{00000000-0005-0000-0000-00008E130000}"/>
    <cellStyle name="Euro 31 15 2" xfId="36901" xr:uid="{00000000-0005-0000-0000-00008F130000}"/>
    <cellStyle name="Euro 31 16" xfId="19810" xr:uid="{00000000-0005-0000-0000-000090130000}"/>
    <cellStyle name="Euro 31 16 2" xfId="38673" xr:uid="{00000000-0005-0000-0000-000091130000}"/>
    <cellStyle name="Euro 31 17" xfId="22697" xr:uid="{00000000-0005-0000-0000-000092130000}"/>
    <cellStyle name="Euro 31 17 2" xfId="40462" xr:uid="{00000000-0005-0000-0000-000093130000}"/>
    <cellStyle name="Euro 31 18" xfId="25427" xr:uid="{00000000-0005-0000-0000-000094130000}"/>
    <cellStyle name="Euro 31 18 2" xfId="42087" xr:uid="{00000000-0005-0000-0000-000095130000}"/>
    <cellStyle name="Euro 31 19" xfId="27080" xr:uid="{00000000-0005-0000-0000-000096130000}"/>
    <cellStyle name="Euro 31 2" xfId="1313" xr:uid="{00000000-0005-0000-0000-000097130000}"/>
    <cellStyle name="Euro 31 2 2" xfId="1314" xr:uid="{00000000-0005-0000-0000-000098130000}"/>
    <cellStyle name="Euro 31 2 2 2" xfId="18824" xr:uid="{00000000-0005-0000-0000-000099130000}"/>
    <cellStyle name="Euro 31 2 2 2 2" xfId="37796" xr:uid="{00000000-0005-0000-0000-00009A130000}"/>
    <cellStyle name="Euro 31 2 2 3" xfId="21693" xr:uid="{00000000-0005-0000-0000-00009B130000}"/>
    <cellStyle name="Euro 31 2 2 3 2" xfId="39568" xr:uid="{00000000-0005-0000-0000-00009C130000}"/>
    <cellStyle name="Euro 31 2 2 4" xfId="24581" xr:uid="{00000000-0005-0000-0000-00009D130000}"/>
    <cellStyle name="Euro 31 2 2 4 2" xfId="41358" xr:uid="{00000000-0005-0000-0000-00009E130000}"/>
    <cellStyle name="Euro 31 2 2 5" xfId="27087" xr:uid="{00000000-0005-0000-0000-00009F130000}"/>
    <cellStyle name="Euro 31 2 3" xfId="1315" xr:uid="{00000000-0005-0000-0000-0000A0130000}"/>
    <cellStyle name="Euro 31 2 3 2" xfId="27088" xr:uid="{00000000-0005-0000-0000-0000A1130000}"/>
    <cellStyle name="Euro 31 2 4" xfId="1316" xr:uid="{00000000-0005-0000-0000-0000A2130000}"/>
    <cellStyle name="Euro 31 2 4 2" xfId="27089" xr:uid="{00000000-0005-0000-0000-0000A3130000}"/>
    <cellStyle name="Euro 31 2 5" xfId="1317" xr:uid="{00000000-0005-0000-0000-0000A4130000}"/>
    <cellStyle name="Euro 31 2 5 2" xfId="27090" xr:uid="{00000000-0005-0000-0000-0000A5130000}"/>
    <cellStyle name="Euro 31 2 6" xfId="16942" xr:uid="{00000000-0005-0000-0000-0000A6130000}"/>
    <cellStyle name="Euro 31 2 6 2" xfId="36902" xr:uid="{00000000-0005-0000-0000-0000A7130000}"/>
    <cellStyle name="Euro 31 2 7" xfId="19811" xr:uid="{00000000-0005-0000-0000-0000A8130000}"/>
    <cellStyle name="Euro 31 2 7 2" xfId="38674" xr:uid="{00000000-0005-0000-0000-0000A9130000}"/>
    <cellStyle name="Euro 31 2 8" xfId="22698" xr:uid="{00000000-0005-0000-0000-0000AA130000}"/>
    <cellStyle name="Euro 31 2 8 2" xfId="40463" xr:uid="{00000000-0005-0000-0000-0000AB130000}"/>
    <cellStyle name="Euro 31 2 9" xfId="27086" xr:uid="{00000000-0005-0000-0000-0000AC130000}"/>
    <cellStyle name="Euro 31 3" xfId="1318" xr:uid="{00000000-0005-0000-0000-0000AD130000}"/>
    <cellStyle name="Euro 31 3 2" xfId="1319" xr:uid="{00000000-0005-0000-0000-0000AE130000}"/>
    <cellStyle name="Euro 31 3 2 2" xfId="1320" xr:uid="{00000000-0005-0000-0000-0000AF130000}"/>
    <cellStyle name="Euro 31 3 2 2 2" xfId="1321" xr:uid="{00000000-0005-0000-0000-0000B0130000}"/>
    <cellStyle name="Euro 31 3 2 2 2 2" xfId="27094" xr:uid="{00000000-0005-0000-0000-0000B1130000}"/>
    <cellStyle name="Euro 31 3 2 2 3" xfId="1322" xr:uid="{00000000-0005-0000-0000-0000B2130000}"/>
    <cellStyle name="Euro 31 3 2 2 3 2" xfId="27095" xr:uid="{00000000-0005-0000-0000-0000B3130000}"/>
    <cellStyle name="Euro 31 3 2 2 4" xfId="1323" xr:uid="{00000000-0005-0000-0000-0000B4130000}"/>
    <cellStyle name="Euro 31 3 2 2 4 2" xfId="27096" xr:uid="{00000000-0005-0000-0000-0000B5130000}"/>
    <cellStyle name="Euro 31 3 2 2 5" xfId="18826" xr:uid="{00000000-0005-0000-0000-0000B6130000}"/>
    <cellStyle name="Euro 31 3 2 2 5 2" xfId="37798" xr:uid="{00000000-0005-0000-0000-0000B7130000}"/>
    <cellStyle name="Euro 31 3 2 2 6" xfId="21695" xr:uid="{00000000-0005-0000-0000-0000B8130000}"/>
    <cellStyle name="Euro 31 3 2 2 6 2" xfId="39570" xr:uid="{00000000-0005-0000-0000-0000B9130000}"/>
    <cellStyle name="Euro 31 3 2 2 7" xfId="24583" xr:uid="{00000000-0005-0000-0000-0000BA130000}"/>
    <cellStyle name="Euro 31 3 2 2 7 2" xfId="41360" xr:uid="{00000000-0005-0000-0000-0000BB130000}"/>
    <cellStyle name="Euro 31 3 2 2 8" xfId="27093" xr:uid="{00000000-0005-0000-0000-0000BC130000}"/>
    <cellStyle name="Euro 31 3 2 3" xfId="1324" xr:uid="{00000000-0005-0000-0000-0000BD130000}"/>
    <cellStyle name="Euro 31 3 2 3 2" xfId="27097" xr:uid="{00000000-0005-0000-0000-0000BE130000}"/>
    <cellStyle name="Euro 31 3 2 4" xfId="1325" xr:uid="{00000000-0005-0000-0000-0000BF130000}"/>
    <cellStyle name="Euro 31 3 2 4 2" xfId="27098" xr:uid="{00000000-0005-0000-0000-0000C0130000}"/>
    <cellStyle name="Euro 31 3 2 5" xfId="1326" xr:uid="{00000000-0005-0000-0000-0000C1130000}"/>
    <cellStyle name="Euro 31 3 2 5 2" xfId="27099" xr:uid="{00000000-0005-0000-0000-0000C2130000}"/>
    <cellStyle name="Euro 31 3 2 6" xfId="16944" xr:uid="{00000000-0005-0000-0000-0000C3130000}"/>
    <cellStyle name="Euro 31 3 2 6 2" xfId="36904" xr:uid="{00000000-0005-0000-0000-0000C4130000}"/>
    <cellStyle name="Euro 31 3 2 7" xfId="19813" xr:uid="{00000000-0005-0000-0000-0000C5130000}"/>
    <cellStyle name="Euro 31 3 2 7 2" xfId="38676" xr:uid="{00000000-0005-0000-0000-0000C6130000}"/>
    <cellStyle name="Euro 31 3 2 8" xfId="22700" xr:uid="{00000000-0005-0000-0000-0000C7130000}"/>
    <cellStyle name="Euro 31 3 2 8 2" xfId="40465" xr:uid="{00000000-0005-0000-0000-0000C8130000}"/>
    <cellStyle name="Euro 31 3 2 9" xfId="27092" xr:uid="{00000000-0005-0000-0000-0000C9130000}"/>
    <cellStyle name="Euro 31 3 3" xfId="1327" xr:uid="{00000000-0005-0000-0000-0000CA130000}"/>
    <cellStyle name="Euro 31 3 3 2" xfId="1328" xr:uid="{00000000-0005-0000-0000-0000CB130000}"/>
    <cellStyle name="Euro 31 3 3 2 2" xfId="27101" xr:uid="{00000000-0005-0000-0000-0000CC130000}"/>
    <cellStyle name="Euro 31 3 3 3" xfId="1329" xr:uid="{00000000-0005-0000-0000-0000CD130000}"/>
    <cellStyle name="Euro 31 3 3 3 2" xfId="27102" xr:uid="{00000000-0005-0000-0000-0000CE130000}"/>
    <cellStyle name="Euro 31 3 3 4" xfId="1330" xr:uid="{00000000-0005-0000-0000-0000CF130000}"/>
    <cellStyle name="Euro 31 3 3 4 2" xfId="27103" xr:uid="{00000000-0005-0000-0000-0000D0130000}"/>
    <cellStyle name="Euro 31 3 3 5" xfId="18825" xr:uid="{00000000-0005-0000-0000-0000D1130000}"/>
    <cellStyle name="Euro 31 3 3 5 2" xfId="37797" xr:uid="{00000000-0005-0000-0000-0000D2130000}"/>
    <cellStyle name="Euro 31 3 3 6" xfId="21694" xr:uid="{00000000-0005-0000-0000-0000D3130000}"/>
    <cellStyle name="Euro 31 3 3 6 2" xfId="39569" xr:uid="{00000000-0005-0000-0000-0000D4130000}"/>
    <cellStyle name="Euro 31 3 3 7" xfId="24582" xr:uid="{00000000-0005-0000-0000-0000D5130000}"/>
    <cellStyle name="Euro 31 3 3 7 2" xfId="41359" xr:uid="{00000000-0005-0000-0000-0000D6130000}"/>
    <cellStyle name="Euro 31 3 3 8" xfId="27100" xr:uid="{00000000-0005-0000-0000-0000D7130000}"/>
    <cellStyle name="Euro 31 3 4" xfId="1331" xr:uid="{00000000-0005-0000-0000-0000D8130000}"/>
    <cellStyle name="Euro 31 3 4 2" xfId="27104" xr:uid="{00000000-0005-0000-0000-0000D9130000}"/>
    <cellStyle name="Euro 31 3 5" xfId="1332" xr:uid="{00000000-0005-0000-0000-0000DA130000}"/>
    <cellStyle name="Euro 31 3 5 2" xfId="27105" xr:uid="{00000000-0005-0000-0000-0000DB130000}"/>
    <cellStyle name="Euro 31 3 6" xfId="16943" xr:uid="{00000000-0005-0000-0000-0000DC130000}"/>
    <cellStyle name="Euro 31 3 6 2" xfId="36903" xr:uid="{00000000-0005-0000-0000-0000DD130000}"/>
    <cellStyle name="Euro 31 3 7" xfId="19812" xr:uid="{00000000-0005-0000-0000-0000DE130000}"/>
    <cellStyle name="Euro 31 3 7 2" xfId="38675" xr:uid="{00000000-0005-0000-0000-0000DF130000}"/>
    <cellStyle name="Euro 31 3 8" xfId="22699" xr:uid="{00000000-0005-0000-0000-0000E0130000}"/>
    <cellStyle name="Euro 31 3 8 2" xfId="40464" xr:uid="{00000000-0005-0000-0000-0000E1130000}"/>
    <cellStyle name="Euro 31 3 9" xfId="27091" xr:uid="{00000000-0005-0000-0000-0000E2130000}"/>
    <cellStyle name="Euro 31 4" xfId="1333" xr:uid="{00000000-0005-0000-0000-0000E3130000}"/>
    <cellStyle name="Euro 31 4 2" xfId="1334" xr:uid="{00000000-0005-0000-0000-0000E4130000}"/>
    <cellStyle name="Euro 31 4 2 2" xfId="18827" xr:uid="{00000000-0005-0000-0000-0000E5130000}"/>
    <cellStyle name="Euro 31 4 2 2 2" xfId="37799" xr:uid="{00000000-0005-0000-0000-0000E6130000}"/>
    <cellStyle name="Euro 31 4 2 3" xfId="21696" xr:uid="{00000000-0005-0000-0000-0000E7130000}"/>
    <cellStyle name="Euro 31 4 2 3 2" xfId="39571" xr:uid="{00000000-0005-0000-0000-0000E8130000}"/>
    <cellStyle name="Euro 31 4 2 4" xfId="24584" xr:uid="{00000000-0005-0000-0000-0000E9130000}"/>
    <cellStyle name="Euro 31 4 2 4 2" xfId="41361" xr:uid="{00000000-0005-0000-0000-0000EA130000}"/>
    <cellStyle name="Euro 31 4 2 5" xfId="27107" xr:uid="{00000000-0005-0000-0000-0000EB130000}"/>
    <cellStyle name="Euro 31 4 3" xfId="1335" xr:uid="{00000000-0005-0000-0000-0000EC130000}"/>
    <cellStyle name="Euro 31 4 3 2" xfId="27108" xr:uid="{00000000-0005-0000-0000-0000ED130000}"/>
    <cellStyle name="Euro 31 4 4" xfId="1336" xr:uid="{00000000-0005-0000-0000-0000EE130000}"/>
    <cellStyle name="Euro 31 4 4 2" xfId="27109" xr:uid="{00000000-0005-0000-0000-0000EF130000}"/>
    <cellStyle name="Euro 31 4 5" xfId="1337" xr:uid="{00000000-0005-0000-0000-0000F0130000}"/>
    <cellStyle name="Euro 31 4 5 2" xfId="27110" xr:uid="{00000000-0005-0000-0000-0000F1130000}"/>
    <cellStyle name="Euro 31 4 6" xfId="16945" xr:uid="{00000000-0005-0000-0000-0000F2130000}"/>
    <cellStyle name="Euro 31 4 6 2" xfId="36905" xr:uid="{00000000-0005-0000-0000-0000F3130000}"/>
    <cellStyle name="Euro 31 4 7" xfId="19814" xr:uid="{00000000-0005-0000-0000-0000F4130000}"/>
    <cellStyle name="Euro 31 4 7 2" xfId="38677" xr:uid="{00000000-0005-0000-0000-0000F5130000}"/>
    <cellStyle name="Euro 31 4 8" xfId="22701" xr:uid="{00000000-0005-0000-0000-0000F6130000}"/>
    <cellStyle name="Euro 31 4 8 2" xfId="40466" xr:uid="{00000000-0005-0000-0000-0000F7130000}"/>
    <cellStyle name="Euro 31 4 9" xfId="27106" xr:uid="{00000000-0005-0000-0000-0000F8130000}"/>
    <cellStyle name="Euro 31 5" xfId="1338" xr:uid="{00000000-0005-0000-0000-0000F9130000}"/>
    <cellStyle name="Euro 31 5 2" xfId="1339" xr:uid="{00000000-0005-0000-0000-0000FA130000}"/>
    <cellStyle name="Euro 31 5 2 2" xfId="1340" xr:uid="{00000000-0005-0000-0000-0000FB130000}"/>
    <cellStyle name="Euro 31 5 2 2 2" xfId="27113" xr:uid="{00000000-0005-0000-0000-0000FC130000}"/>
    <cellStyle name="Euro 31 5 2 3" xfId="1341" xr:uid="{00000000-0005-0000-0000-0000FD130000}"/>
    <cellStyle name="Euro 31 5 2 3 2" xfId="27114" xr:uid="{00000000-0005-0000-0000-0000FE130000}"/>
    <cellStyle name="Euro 31 5 2 4" xfId="1342" xr:uid="{00000000-0005-0000-0000-0000FF130000}"/>
    <cellStyle name="Euro 31 5 2 4 2" xfId="27115" xr:uid="{00000000-0005-0000-0000-000000140000}"/>
    <cellStyle name="Euro 31 5 2 5" xfId="18828" xr:uid="{00000000-0005-0000-0000-000001140000}"/>
    <cellStyle name="Euro 31 5 2 5 2" xfId="37800" xr:uid="{00000000-0005-0000-0000-000002140000}"/>
    <cellStyle name="Euro 31 5 2 6" xfId="21697" xr:uid="{00000000-0005-0000-0000-000003140000}"/>
    <cellStyle name="Euro 31 5 2 6 2" xfId="39572" xr:uid="{00000000-0005-0000-0000-000004140000}"/>
    <cellStyle name="Euro 31 5 2 7" xfId="24585" xr:uid="{00000000-0005-0000-0000-000005140000}"/>
    <cellStyle name="Euro 31 5 2 7 2" xfId="41362" xr:uid="{00000000-0005-0000-0000-000006140000}"/>
    <cellStyle name="Euro 31 5 2 8" xfId="27112" xr:uid="{00000000-0005-0000-0000-000007140000}"/>
    <cellStyle name="Euro 31 5 3" xfId="1343" xr:uid="{00000000-0005-0000-0000-000008140000}"/>
    <cellStyle name="Euro 31 5 3 2" xfId="27116" xr:uid="{00000000-0005-0000-0000-000009140000}"/>
    <cellStyle name="Euro 31 5 4" xfId="1344" xr:uid="{00000000-0005-0000-0000-00000A140000}"/>
    <cellStyle name="Euro 31 5 4 2" xfId="27117" xr:uid="{00000000-0005-0000-0000-00000B140000}"/>
    <cellStyle name="Euro 31 5 5" xfId="1345" xr:uid="{00000000-0005-0000-0000-00000C140000}"/>
    <cellStyle name="Euro 31 5 5 2" xfId="27118" xr:uid="{00000000-0005-0000-0000-00000D140000}"/>
    <cellStyle name="Euro 31 5 6" xfId="16946" xr:uid="{00000000-0005-0000-0000-00000E140000}"/>
    <cellStyle name="Euro 31 5 6 2" xfId="36906" xr:uid="{00000000-0005-0000-0000-00000F140000}"/>
    <cellStyle name="Euro 31 5 7" xfId="19815" xr:uid="{00000000-0005-0000-0000-000010140000}"/>
    <cellStyle name="Euro 31 5 7 2" xfId="38678" xr:uid="{00000000-0005-0000-0000-000011140000}"/>
    <cellStyle name="Euro 31 5 8" xfId="22702" xr:uid="{00000000-0005-0000-0000-000012140000}"/>
    <cellStyle name="Euro 31 5 8 2" xfId="40467" xr:uid="{00000000-0005-0000-0000-000013140000}"/>
    <cellStyle name="Euro 31 5 9" xfId="27111" xr:uid="{00000000-0005-0000-0000-000014140000}"/>
    <cellStyle name="Euro 31 6" xfId="1346" xr:uid="{00000000-0005-0000-0000-000015140000}"/>
    <cellStyle name="Euro 31 6 2" xfId="1347" xr:uid="{00000000-0005-0000-0000-000016140000}"/>
    <cellStyle name="Euro 31 6 2 2" xfId="1348" xr:uid="{00000000-0005-0000-0000-000017140000}"/>
    <cellStyle name="Euro 31 6 2 2 2" xfId="27121" xr:uid="{00000000-0005-0000-0000-000018140000}"/>
    <cellStyle name="Euro 31 6 2 3" xfId="1349" xr:uid="{00000000-0005-0000-0000-000019140000}"/>
    <cellStyle name="Euro 31 6 2 3 2" xfId="27122" xr:uid="{00000000-0005-0000-0000-00001A140000}"/>
    <cellStyle name="Euro 31 6 2 4" xfId="1350" xr:uid="{00000000-0005-0000-0000-00001B140000}"/>
    <cellStyle name="Euro 31 6 2 4 2" xfId="27123" xr:uid="{00000000-0005-0000-0000-00001C140000}"/>
    <cellStyle name="Euro 31 6 2 5" xfId="18829" xr:uid="{00000000-0005-0000-0000-00001D140000}"/>
    <cellStyle name="Euro 31 6 2 5 2" xfId="37801" xr:uid="{00000000-0005-0000-0000-00001E140000}"/>
    <cellStyle name="Euro 31 6 2 6" xfId="21698" xr:uid="{00000000-0005-0000-0000-00001F140000}"/>
    <cellStyle name="Euro 31 6 2 6 2" xfId="39573" xr:uid="{00000000-0005-0000-0000-000020140000}"/>
    <cellStyle name="Euro 31 6 2 7" xfId="24586" xr:uid="{00000000-0005-0000-0000-000021140000}"/>
    <cellStyle name="Euro 31 6 2 7 2" xfId="41363" xr:uid="{00000000-0005-0000-0000-000022140000}"/>
    <cellStyle name="Euro 31 6 2 8" xfId="27120" xr:uid="{00000000-0005-0000-0000-000023140000}"/>
    <cellStyle name="Euro 31 6 3" xfId="1351" xr:uid="{00000000-0005-0000-0000-000024140000}"/>
    <cellStyle name="Euro 31 6 3 2" xfId="27124" xr:uid="{00000000-0005-0000-0000-000025140000}"/>
    <cellStyle name="Euro 31 6 4" xfId="1352" xr:uid="{00000000-0005-0000-0000-000026140000}"/>
    <cellStyle name="Euro 31 6 4 2" xfId="27125" xr:uid="{00000000-0005-0000-0000-000027140000}"/>
    <cellStyle name="Euro 31 6 5" xfId="16947" xr:uid="{00000000-0005-0000-0000-000028140000}"/>
    <cellStyle name="Euro 31 6 5 2" xfId="36907" xr:uid="{00000000-0005-0000-0000-000029140000}"/>
    <cellStyle name="Euro 31 6 6" xfId="19816" xr:uid="{00000000-0005-0000-0000-00002A140000}"/>
    <cellStyle name="Euro 31 6 6 2" xfId="38679" xr:uid="{00000000-0005-0000-0000-00002B140000}"/>
    <cellStyle name="Euro 31 6 7" xfId="22703" xr:uid="{00000000-0005-0000-0000-00002C140000}"/>
    <cellStyle name="Euro 31 6 7 2" xfId="40468" xr:uid="{00000000-0005-0000-0000-00002D140000}"/>
    <cellStyle name="Euro 31 6 8" xfId="27119" xr:uid="{00000000-0005-0000-0000-00002E140000}"/>
    <cellStyle name="Euro 31 7" xfId="1353" xr:uid="{00000000-0005-0000-0000-00002F140000}"/>
    <cellStyle name="Euro 31 7 2" xfId="1354" xr:uid="{00000000-0005-0000-0000-000030140000}"/>
    <cellStyle name="Euro 31 7 2 2" xfId="18830" xr:uid="{00000000-0005-0000-0000-000031140000}"/>
    <cellStyle name="Euro 31 7 2 2 2" xfId="37802" xr:uid="{00000000-0005-0000-0000-000032140000}"/>
    <cellStyle name="Euro 31 7 2 3" xfId="21699" xr:uid="{00000000-0005-0000-0000-000033140000}"/>
    <cellStyle name="Euro 31 7 2 3 2" xfId="39574" xr:uid="{00000000-0005-0000-0000-000034140000}"/>
    <cellStyle name="Euro 31 7 2 4" xfId="24587" xr:uid="{00000000-0005-0000-0000-000035140000}"/>
    <cellStyle name="Euro 31 7 2 4 2" xfId="41364" xr:uid="{00000000-0005-0000-0000-000036140000}"/>
    <cellStyle name="Euro 31 7 2 5" xfId="27127" xr:uid="{00000000-0005-0000-0000-000037140000}"/>
    <cellStyle name="Euro 31 7 3" xfId="16948" xr:uid="{00000000-0005-0000-0000-000038140000}"/>
    <cellStyle name="Euro 31 7 3 2" xfId="36908" xr:uid="{00000000-0005-0000-0000-000039140000}"/>
    <cellStyle name="Euro 31 7 4" xfId="19817" xr:uid="{00000000-0005-0000-0000-00003A140000}"/>
    <cellStyle name="Euro 31 7 4 2" xfId="38680" xr:uid="{00000000-0005-0000-0000-00003B140000}"/>
    <cellStyle name="Euro 31 7 5" xfId="22704" xr:uid="{00000000-0005-0000-0000-00003C140000}"/>
    <cellStyle name="Euro 31 7 5 2" xfId="40469" xr:uid="{00000000-0005-0000-0000-00003D140000}"/>
    <cellStyle name="Euro 31 7 6" xfId="27126" xr:uid="{00000000-0005-0000-0000-00003E140000}"/>
    <cellStyle name="Euro 31 8" xfId="1355" xr:uid="{00000000-0005-0000-0000-00003F140000}"/>
    <cellStyle name="Euro 31 8 2" xfId="18823" xr:uid="{00000000-0005-0000-0000-000040140000}"/>
    <cellStyle name="Euro 31 8 2 2" xfId="37795" xr:uid="{00000000-0005-0000-0000-000041140000}"/>
    <cellStyle name="Euro 31 8 3" xfId="21692" xr:uid="{00000000-0005-0000-0000-000042140000}"/>
    <cellStyle name="Euro 31 8 3 2" xfId="39567" xr:uid="{00000000-0005-0000-0000-000043140000}"/>
    <cellStyle name="Euro 31 8 4" xfId="24580" xr:uid="{00000000-0005-0000-0000-000044140000}"/>
    <cellStyle name="Euro 31 8 4 2" xfId="41357" xr:uid="{00000000-0005-0000-0000-000045140000}"/>
    <cellStyle name="Euro 31 8 5" xfId="27128" xr:uid="{00000000-0005-0000-0000-000046140000}"/>
    <cellStyle name="Euro 31 9" xfId="1356" xr:uid="{00000000-0005-0000-0000-000047140000}"/>
    <cellStyle name="Euro 31 9 2" xfId="27129" xr:uid="{00000000-0005-0000-0000-000048140000}"/>
    <cellStyle name="Euro 32" xfId="1357" xr:uid="{00000000-0005-0000-0000-000049140000}"/>
    <cellStyle name="Euro 32 10" xfId="1358" xr:uid="{00000000-0005-0000-0000-00004A140000}"/>
    <cellStyle name="Euro 32 10 2" xfId="27131" xr:uid="{00000000-0005-0000-0000-00004B140000}"/>
    <cellStyle name="Euro 32 11" xfId="1359" xr:uid="{00000000-0005-0000-0000-00004C140000}"/>
    <cellStyle name="Euro 32 11 2" xfId="27132" xr:uid="{00000000-0005-0000-0000-00004D140000}"/>
    <cellStyle name="Euro 32 12" xfId="1360" xr:uid="{00000000-0005-0000-0000-00004E140000}"/>
    <cellStyle name="Euro 32 12 2" xfId="27133" xr:uid="{00000000-0005-0000-0000-00004F140000}"/>
    <cellStyle name="Euro 32 13" xfId="1361" xr:uid="{00000000-0005-0000-0000-000050140000}"/>
    <cellStyle name="Euro 32 13 2" xfId="27134" xr:uid="{00000000-0005-0000-0000-000051140000}"/>
    <cellStyle name="Euro 32 14" xfId="1362" xr:uid="{00000000-0005-0000-0000-000052140000}"/>
    <cellStyle name="Euro 32 14 2" xfId="27135" xr:uid="{00000000-0005-0000-0000-000053140000}"/>
    <cellStyle name="Euro 32 15" xfId="16949" xr:uid="{00000000-0005-0000-0000-000054140000}"/>
    <cellStyle name="Euro 32 15 2" xfId="36909" xr:uid="{00000000-0005-0000-0000-000055140000}"/>
    <cellStyle name="Euro 32 16" xfId="19818" xr:uid="{00000000-0005-0000-0000-000056140000}"/>
    <cellStyle name="Euro 32 16 2" xfId="38681" xr:uid="{00000000-0005-0000-0000-000057140000}"/>
    <cellStyle name="Euro 32 17" xfId="22705" xr:uid="{00000000-0005-0000-0000-000058140000}"/>
    <cellStyle name="Euro 32 17 2" xfId="40470" xr:uid="{00000000-0005-0000-0000-000059140000}"/>
    <cellStyle name="Euro 32 18" xfId="25428" xr:uid="{00000000-0005-0000-0000-00005A140000}"/>
    <cellStyle name="Euro 32 18 2" xfId="42088" xr:uid="{00000000-0005-0000-0000-00005B140000}"/>
    <cellStyle name="Euro 32 19" xfId="27130" xr:uid="{00000000-0005-0000-0000-00005C140000}"/>
    <cellStyle name="Euro 32 2" xfId="1363" xr:uid="{00000000-0005-0000-0000-00005D140000}"/>
    <cellStyle name="Euro 32 2 2" xfId="1364" xr:uid="{00000000-0005-0000-0000-00005E140000}"/>
    <cellStyle name="Euro 32 2 2 2" xfId="18832" xr:uid="{00000000-0005-0000-0000-00005F140000}"/>
    <cellStyle name="Euro 32 2 2 2 2" xfId="37804" xr:uid="{00000000-0005-0000-0000-000060140000}"/>
    <cellStyle name="Euro 32 2 2 3" xfId="21701" xr:uid="{00000000-0005-0000-0000-000061140000}"/>
    <cellStyle name="Euro 32 2 2 3 2" xfId="39576" xr:uid="{00000000-0005-0000-0000-000062140000}"/>
    <cellStyle name="Euro 32 2 2 4" xfId="24589" xr:uid="{00000000-0005-0000-0000-000063140000}"/>
    <cellStyle name="Euro 32 2 2 4 2" xfId="41366" xr:uid="{00000000-0005-0000-0000-000064140000}"/>
    <cellStyle name="Euro 32 2 2 5" xfId="27137" xr:uid="{00000000-0005-0000-0000-000065140000}"/>
    <cellStyle name="Euro 32 2 3" xfId="1365" xr:uid="{00000000-0005-0000-0000-000066140000}"/>
    <cellStyle name="Euro 32 2 3 2" xfId="27138" xr:uid="{00000000-0005-0000-0000-000067140000}"/>
    <cellStyle name="Euro 32 2 4" xfId="1366" xr:uid="{00000000-0005-0000-0000-000068140000}"/>
    <cellStyle name="Euro 32 2 4 2" xfId="27139" xr:uid="{00000000-0005-0000-0000-000069140000}"/>
    <cellStyle name="Euro 32 2 5" xfId="1367" xr:uid="{00000000-0005-0000-0000-00006A140000}"/>
    <cellStyle name="Euro 32 2 5 2" xfId="27140" xr:uid="{00000000-0005-0000-0000-00006B140000}"/>
    <cellStyle name="Euro 32 2 6" xfId="16950" xr:uid="{00000000-0005-0000-0000-00006C140000}"/>
    <cellStyle name="Euro 32 2 6 2" xfId="36910" xr:uid="{00000000-0005-0000-0000-00006D140000}"/>
    <cellStyle name="Euro 32 2 7" xfId="19819" xr:uid="{00000000-0005-0000-0000-00006E140000}"/>
    <cellStyle name="Euro 32 2 7 2" xfId="38682" xr:uid="{00000000-0005-0000-0000-00006F140000}"/>
    <cellStyle name="Euro 32 2 8" xfId="22706" xr:uid="{00000000-0005-0000-0000-000070140000}"/>
    <cellStyle name="Euro 32 2 8 2" xfId="40471" xr:uid="{00000000-0005-0000-0000-000071140000}"/>
    <cellStyle name="Euro 32 2 9" xfId="27136" xr:uid="{00000000-0005-0000-0000-000072140000}"/>
    <cellStyle name="Euro 32 3" xfId="1368" xr:uid="{00000000-0005-0000-0000-000073140000}"/>
    <cellStyle name="Euro 32 3 2" xfId="1369" xr:uid="{00000000-0005-0000-0000-000074140000}"/>
    <cellStyle name="Euro 32 3 2 2" xfId="1370" xr:uid="{00000000-0005-0000-0000-000075140000}"/>
    <cellStyle name="Euro 32 3 2 2 2" xfId="1371" xr:uid="{00000000-0005-0000-0000-000076140000}"/>
    <cellStyle name="Euro 32 3 2 2 2 2" xfId="27144" xr:uid="{00000000-0005-0000-0000-000077140000}"/>
    <cellStyle name="Euro 32 3 2 2 3" xfId="1372" xr:uid="{00000000-0005-0000-0000-000078140000}"/>
    <cellStyle name="Euro 32 3 2 2 3 2" xfId="27145" xr:uid="{00000000-0005-0000-0000-000079140000}"/>
    <cellStyle name="Euro 32 3 2 2 4" xfId="1373" xr:uid="{00000000-0005-0000-0000-00007A140000}"/>
    <cellStyle name="Euro 32 3 2 2 4 2" xfId="27146" xr:uid="{00000000-0005-0000-0000-00007B140000}"/>
    <cellStyle name="Euro 32 3 2 2 5" xfId="18834" xr:uid="{00000000-0005-0000-0000-00007C140000}"/>
    <cellStyle name="Euro 32 3 2 2 5 2" xfId="37806" xr:uid="{00000000-0005-0000-0000-00007D140000}"/>
    <cellStyle name="Euro 32 3 2 2 6" xfId="21703" xr:uid="{00000000-0005-0000-0000-00007E140000}"/>
    <cellStyle name="Euro 32 3 2 2 6 2" xfId="39578" xr:uid="{00000000-0005-0000-0000-00007F140000}"/>
    <cellStyle name="Euro 32 3 2 2 7" xfId="24591" xr:uid="{00000000-0005-0000-0000-000080140000}"/>
    <cellStyle name="Euro 32 3 2 2 7 2" xfId="41368" xr:uid="{00000000-0005-0000-0000-000081140000}"/>
    <cellStyle name="Euro 32 3 2 2 8" xfId="27143" xr:uid="{00000000-0005-0000-0000-000082140000}"/>
    <cellStyle name="Euro 32 3 2 3" xfId="1374" xr:uid="{00000000-0005-0000-0000-000083140000}"/>
    <cellStyle name="Euro 32 3 2 3 2" xfId="27147" xr:uid="{00000000-0005-0000-0000-000084140000}"/>
    <cellStyle name="Euro 32 3 2 4" xfId="1375" xr:uid="{00000000-0005-0000-0000-000085140000}"/>
    <cellStyle name="Euro 32 3 2 4 2" xfId="27148" xr:uid="{00000000-0005-0000-0000-000086140000}"/>
    <cellStyle name="Euro 32 3 2 5" xfId="1376" xr:uid="{00000000-0005-0000-0000-000087140000}"/>
    <cellStyle name="Euro 32 3 2 5 2" xfId="27149" xr:uid="{00000000-0005-0000-0000-000088140000}"/>
    <cellStyle name="Euro 32 3 2 6" xfId="16952" xr:uid="{00000000-0005-0000-0000-000089140000}"/>
    <cellStyle name="Euro 32 3 2 6 2" xfId="36912" xr:uid="{00000000-0005-0000-0000-00008A140000}"/>
    <cellStyle name="Euro 32 3 2 7" xfId="19821" xr:uid="{00000000-0005-0000-0000-00008B140000}"/>
    <cellStyle name="Euro 32 3 2 7 2" xfId="38684" xr:uid="{00000000-0005-0000-0000-00008C140000}"/>
    <cellStyle name="Euro 32 3 2 8" xfId="22708" xr:uid="{00000000-0005-0000-0000-00008D140000}"/>
    <cellStyle name="Euro 32 3 2 8 2" xfId="40473" xr:uid="{00000000-0005-0000-0000-00008E140000}"/>
    <cellStyle name="Euro 32 3 2 9" xfId="27142" xr:uid="{00000000-0005-0000-0000-00008F140000}"/>
    <cellStyle name="Euro 32 3 3" xfId="1377" xr:uid="{00000000-0005-0000-0000-000090140000}"/>
    <cellStyle name="Euro 32 3 3 2" xfId="1378" xr:uid="{00000000-0005-0000-0000-000091140000}"/>
    <cellStyle name="Euro 32 3 3 2 2" xfId="27151" xr:uid="{00000000-0005-0000-0000-000092140000}"/>
    <cellStyle name="Euro 32 3 3 3" xfId="1379" xr:uid="{00000000-0005-0000-0000-000093140000}"/>
    <cellStyle name="Euro 32 3 3 3 2" xfId="27152" xr:uid="{00000000-0005-0000-0000-000094140000}"/>
    <cellStyle name="Euro 32 3 3 4" xfId="1380" xr:uid="{00000000-0005-0000-0000-000095140000}"/>
    <cellStyle name="Euro 32 3 3 4 2" xfId="27153" xr:uid="{00000000-0005-0000-0000-000096140000}"/>
    <cellStyle name="Euro 32 3 3 5" xfId="18833" xr:uid="{00000000-0005-0000-0000-000097140000}"/>
    <cellStyle name="Euro 32 3 3 5 2" xfId="37805" xr:uid="{00000000-0005-0000-0000-000098140000}"/>
    <cellStyle name="Euro 32 3 3 6" xfId="21702" xr:uid="{00000000-0005-0000-0000-000099140000}"/>
    <cellStyle name="Euro 32 3 3 6 2" xfId="39577" xr:uid="{00000000-0005-0000-0000-00009A140000}"/>
    <cellStyle name="Euro 32 3 3 7" xfId="24590" xr:uid="{00000000-0005-0000-0000-00009B140000}"/>
    <cellStyle name="Euro 32 3 3 7 2" xfId="41367" xr:uid="{00000000-0005-0000-0000-00009C140000}"/>
    <cellStyle name="Euro 32 3 3 8" xfId="27150" xr:uid="{00000000-0005-0000-0000-00009D140000}"/>
    <cellStyle name="Euro 32 3 4" xfId="1381" xr:uid="{00000000-0005-0000-0000-00009E140000}"/>
    <cellStyle name="Euro 32 3 4 2" xfId="27154" xr:uid="{00000000-0005-0000-0000-00009F140000}"/>
    <cellStyle name="Euro 32 3 5" xfId="1382" xr:uid="{00000000-0005-0000-0000-0000A0140000}"/>
    <cellStyle name="Euro 32 3 5 2" xfId="27155" xr:uid="{00000000-0005-0000-0000-0000A1140000}"/>
    <cellStyle name="Euro 32 3 6" xfId="16951" xr:uid="{00000000-0005-0000-0000-0000A2140000}"/>
    <cellStyle name="Euro 32 3 6 2" xfId="36911" xr:uid="{00000000-0005-0000-0000-0000A3140000}"/>
    <cellStyle name="Euro 32 3 7" xfId="19820" xr:uid="{00000000-0005-0000-0000-0000A4140000}"/>
    <cellStyle name="Euro 32 3 7 2" xfId="38683" xr:uid="{00000000-0005-0000-0000-0000A5140000}"/>
    <cellStyle name="Euro 32 3 8" xfId="22707" xr:uid="{00000000-0005-0000-0000-0000A6140000}"/>
    <cellStyle name="Euro 32 3 8 2" xfId="40472" xr:uid="{00000000-0005-0000-0000-0000A7140000}"/>
    <cellStyle name="Euro 32 3 9" xfId="27141" xr:uid="{00000000-0005-0000-0000-0000A8140000}"/>
    <cellStyle name="Euro 32 4" xfId="1383" xr:uid="{00000000-0005-0000-0000-0000A9140000}"/>
    <cellStyle name="Euro 32 4 2" xfId="1384" xr:uid="{00000000-0005-0000-0000-0000AA140000}"/>
    <cellStyle name="Euro 32 4 2 2" xfId="18835" xr:uid="{00000000-0005-0000-0000-0000AB140000}"/>
    <cellStyle name="Euro 32 4 2 2 2" xfId="37807" xr:uid="{00000000-0005-0000-0000-0000AC140000}"/>
    <cellStyle name="Euro 32 4 2 3" xfId="21704" xr:uid="{00000000-0005-0000-0000-0000AD140000}"/>
    <cellStyle name="Euro 32 4 2 3 2" xfId="39579" xr:uid="{00000000-0005-0000-0000-0000AE140000}"/>
    <cellStyle name="Euro 32 4 2 4" xfId="24592" xr:uid="{00000000-0005-0000-0000-0000AF140000}"/>
    <cellStyle name="Euro 32 4 2 4 2" xfId="41369" xr:uid="{00000000-0005-0000-0000-0000B0140000}"/>
    <cellStyle name="Euro 32 4 2 5" xfId="27157" xr:uid="{00000000-0005-0000-0000-0000B1140000}"/>
    <cellStyle name="Euro 32 4 3" xfId="1385" xr:uid="{00000000-0005-0000-0000-0000B2140000}"/>
    <cellStyle name="Euro 32 4 3 2" xfId="27158" xr:uid="{00000000-0005-0000-0000-0000B3140000}"/>
    <cellStyle name="Euro 32 4 4" xfId="1386" xr:uid="{00000000-0005-0000-0000-0000B4140000}"/>
    <cellStyle name="Euro 32 4 4 2" xfId="27159" xr:uid="{00000000-0005-0000-0000-0000B5140000}"/>
    <cellStyle name="Euro 32 4 5" xfId="1387" xr:uid="{00000000-0005-0000-0000-0000B6140000}"/>
    <cellStyle name="Euro 32 4 5 2" xfId="27160" xr:uid="{00000000-0005-0000-0000-0000B7140000}"/>
    <cellStyle name="Euro 32 4 6" xfId="16953" xr:uid="{00000000-0005-0000-0000-0000B8140000}"/>
    <cellStyle name="Euro 32 4 6 2" xfId="36913" xr:uid="{00000000-0005-0000-0000-0000B9140000}"/>
    <cellStyle name="Euro 32 4 7" xfId="19822" xr:uid="{00000000-0005-0000-0000-0000BA140000}"/>
    <cellStyle name="Euro 32 4 7 2" xfId="38685" xr:uid="{00000000-0005-0000-0000-0000BB140000}"/>
    <cellStyle name="Euro 32 4 8" xfId="22709" xr:uid="{00000000-0005-0000-0000-0000BC140000}"/>
    <cellStyle name="Euro 32 4 8 2" xfId="40474" xr:uid="{00000000-0005-0000-0000-0000BD140000}"/>
    <cellStyle name="Euro 32 4 9" xfId="27156" xr:uid="{00000000-0005-0000-0000-0000BE140000}"/>
    <cellStyle name="Euro 32 5" xfId="1388" xr:uid="{00000000-0005-0000-0000-0000BF140000}"/>
    <cellStyle name="Euro 32 5 2" xfId="1389" xr:uid="{00000000-0005-0000-0000-0000C0140000}"/>
    <cellStyle name="Euro 32 5 2 2" xfId="1390" xr:uid="{00000000-0005-0000-0000-0000C1140000}"/>
    <cellStyle name="Euro 32 5 2 2 2" xfId="27163" xr:uid="{00000000-0005-0000-0000-0000C2140000}"/>
    <cellStyle name="Euro 32 5 2 3" xfId="1391" xr:uid="{00000000-0005-0000-0000-0000C3140000}"/>
    <cellStyle name="Euro 32 5 2 3 2" xfId="27164" xr:uid="{00000000-0005-0000-0000-0000C4140000}"/>
    <cellStyle name="Euro 32 5 2 4" xfId="1392" xr:uid="{00000000-0005-0000-0000-0000C5140000}"/>
    <cellStyle name="Euro 32 5 2 4 2" xfId="27165" xr:uid="{00000000-0005-0000-0000-0000C6140000}"/>
    <cellStyle name="Euro 32 5 2 5" xfId="18836" xr:uid="{00000000-0005-0000-0000-0000C7140000}"/>
    <cellStyle name="Euro 32 5 2 5 2" xfId="37808" xr:uid="{00000000-0005-0000-0000-0000C8140000}"/>
    <cellStyle name="Euro 32 5 2 6" xfId="21705" xr:uid="{00000000-0005-0000-0000-0000C9140000}"/>
    <cellStyle name="Euro 32 5 2 6 2" xfId="39580" xr:uid="{00000000-0005-0000-0000-0000CA140000}"/>
    <cellStyle name="Euro 32 5 2 7" xfId="24593" xr:uid="{00000000-0005-0000-0000-0000CB140000}"/>
    <cellStyle name="Euro 32 5 2 7 2" xfId="41370" xr:uid="{00000000-0005-0000-0000-0000CC140000}"/>
    <cellStyle name="Euro 32 5 2 8" xfId="27162" xr:uid="{00000000-0005-0000-0000-0000CD140000}"/>
    <cellStyle name="Euro 32 5 3" xfId="1393" xr:uid="{00000000-0005-0000-0000-0000CE140000}"/>
    <cellStyle name="Euro 32 5 3 2" xfId="27166" xr:uid="{00000000-0005-0000-0000-0000CF140000}"/>
    <cellStyle name="Euro 32 5 4" xfId="1394" xr:uid="{00000000-0005-0000-0000-0000D0140000}"/>
    <cellStyle name="Euro 32 5 4 2" xfId="27167" xr:uid="{00000000-0005-0000-0000-0000D1140000}"/>
    <cellStyle name="Euro 32 5 5" xfId="1395" xr:uid="{00000000-0005-0000-0000-0000D2140000}"/>
    <cellStyle name="Euro 32 5 5 2" xfId="27168" xr:uid="{00000000-0005-0000-0000-0000D3140000}"/>
    <cellStyle name="Euro 32 5 6" xfId="16954" xr:uid="{00000000-0005-0000-0000-0000D4140000}"/>
    <cellStyle name="Euro 32 5 6 2" xfId="36914" xr:uid="{00000000-0005-0000-0000-0000D5140000}"/>
    <cellStyle name="Euro 32 5 7" xfId="19823" xr:uid="{00000000-0005-0000-0000-0000D6140000}"/>
    <cellStyle name="Euro 32 5 7 2" xfId="38686" xr:uid="{00000000-0005-0000-0000-0000D7140000}"/>
    <cellStyle name="Euro 32 5 8" xfId="22710" xr:uid="{00000000-0005-0000-0000-0000D8140000}"/>
    <cellStyle name="Euro 32 5 8 2" xfId="40475" xr:uid="{00000000-0005-0000-0000-0000D9140000}"/>
    <cellStyle name="Euro 32 5 9" xfId="27161" xr:uid="{00000000-0005-0000-0000-0000DA140000}"/>
    <cellStyle name="Euro 32 6" xfId="1396" xr:uid="{00000000-0005-0000-0000-0000DB140000}"/>
    <cellStyle name="Euro 32 6 2" xfId="1397" xr:uid="{00000000-0005-0000-0000-0000DC140000}"/>
    <cellStyle name="Euro 32 6 2 2" xfId="1398" xr:uid="{00000000-0005-0000-0000-0000DD140000}"/>
    <cellStyle name="Euro 32 6 2 2 2" xfId="27171" xr:uid="{00000000-0005-0000-0000-0000DE140000}"/>
    <cellStyle name="Euro 32 6 2 3" xfId="1399" xr:uid="{00000000-0005-0000-0000-0000DF140000}"/>
    <cellStyle name="Euro 32 6 2 3 2" xfId="27172" xr:uid="{00000000-0005-0000-0000-0000E0140000}"/>
    <cellStyle name="Euro 32 6 2 4" xfId="1400" xr:uid="{00000000-0005-0000-0000-0000E1140000}"/>
    <cellStyle name="Euro 32 6 2 4 2" xfId="27173" xr:uid="{00000000-0005-0000-0000-0000E2140000}"/>
    <cellStyle name="Euro 32 6 2 5" xfId="18837" xr:uid="{00000000-0005-0000-0000-0000E3140000}"/>
    <cellStyle name="Euro 32 6 2 5 2" xfId="37809" xr:uid="{00000000-0005-0000-0000-0000E4140000}"/>
    <cellStyle name="Euro 32 6 2 6" xfId="21706" xr:uid="{00000000-0005-0000-0000-0000E5140000}"/>
    <cellStyle name="Euro 32 6 2 6 2" xfId="39581" xr:uid="{00000000-0005-0000-0000-0000E6140000}"/>
    <cellStyle name="Euro 32 6 2 7" xfId="24594" xr:uid="{00000000-0005-0000-0000-0000E7140000}"/>
    <cellStyle name="Euro 32 6 2 7 2" xfId="41371" xr:uid="{00000000-0005-0000-0000-0000E8140000}"/>
    <cellStyle name="Euro 32 6 2 8" xfId="27170" xr:uid="{00000000-0005-0000-0000-0000E9140000}"/>
    <cellStyle name="Euro 32 6 3" xfId="1401" xr:uid="{00000000-0005-0000-0000-0000EA140000}"/>
    <cellStyle name="Euro 32 6 3 2" xfId="27174" xr:uid="{00000000-0005-0000-0000-0000EB140000}"/>
    <cellStyle name="Euro 32 6 4" xfId="1402" xr:uid="{00000000-0005-0000-0000-0000EC140000}"/>
    <cellStyle name="Euro 32 6 4 2" xfId="27175" xr:uid="{00000000-0005-0000-0000-0000ED140000}"/>
    <cellStyle name="Euro 32 6 5" xfId="16955" xr:uid="{00000000-0005-0000-0000-0000EE140000}"/>
    <cellStyle name="Euro 32 6 5 2" xfId="36915" xr:uid="{00000000-0005-0000-0000-0000EF140000}"/>
    <cellStyle name="Euro 32 6 6" xfId="19824" xr:uid="{00000000-0005-0000-0000-0000F0140000}"/>
    <cellStyle name="Euro 32 6 6 2" xfId="38687" xr:uid="{00000000-0005-0000-0000-0000F1140000}"/>
    <cellStyle name="Euro 32 6 7" xfId="22711" xr:uid="{00000000-0005-0000-0000-0000F2140000}"/>
    <cellStyle name="Euro 32 6 7 2" xfId="40476" xr:uid="{00000000-0005-0000-0000-0000F3140000}"/>
    <cellStyle name="Euro 32 6 8" xfId="27169" xr:uid="{00000000-0005-0000-0000-0000F4140000}"/>
    <cellStyle name="Euro 32 7" xfId="1403" xr:uid="{00000000-0005-0000-0000-0000F5140000}"/>
    <cellStyle name="Euro 32 7 2" xfId="1404" xr:uid="{00000000-0005-0000-0000-0000F6140000}"/>
    <cellStyle name="Euro 32 7 2 2" xfId="18838" xr:uid="{00000000-0005-0000-0000-0000F7140000}"/>
    <cellStyle name="Euro 32 7 2 2 2" xfId="37810" xr:uid="{00000000-0005-0000-0000-0000F8140000}"/>
    <cellStyle name="Euro 32 7 2 3" xfId="21707" xr:uid="{00000000-0005-0000-0000-0000F9140000}"/>
    <cellStyle name="Euro 32 7 2 3 2" xfId="39582" xr:uid="{00000000-0005-0000-0000-0000FA140000}"/>
    <cellStyle name="Euro 32 7 2 4" xfId="24595" xr:uid="{00000000-0005-0000-0000-0000FB140000}"/>
    <cellStyle name="Euro 32 7 2 4 2" xfId="41372" xr:uid="{00000000-0005-0000-0000-0000FC140000}"/>
    <cellStyle name="Euro 32 7 2 5" xfId="27177" xr:uid="{00000000-0005-0000-0000-0000FD140000}"/>
    <cellStyle name="Euro 32 7 3" xfId="16956" xr:uid="{00000000-0005-0000-0000-0000FE140000}"/>
    <cellStyle name="Euro 32 7 3 2" xfId="36916" xr:uid="{00000000-0005-0000-0000-0000FF140000}"/>
    <cellStyle name="Euro 32 7 4" xfId="19825" xr:uid="{00000000-0005-0000-0000-000000150000}"/>
    <cellStyle name="Euro 32 7 4 2" xfId="38688" xr:uid="{00000000-0005-0000-0000-000001150000}"/>
    <cellStyle name="Euro 32 7 5" xfId="22712" xr:uid="{00000000-0005-0000-0000-000002150000}"/>
    <cellStyle name="Euro 32 7 5 2" xfId="40477" xr:uid="{00000000-0005-0000-0000-000003150000}"/>
    <cellStyle name="Euro 32 7 6" xfId="27176" xr:uid="{00000000-0005-0000-0000-000004150000}"/>
    <cellStyle name="Euro 32 8" xfId="1405" xr:uid="{00000000-0005-0000-0000-000005150000}"/>
    <cellStyle name="Euro 32 8 2" xfId="18831" xr:uid="{00000000-0005-0000-0000-000006150000}"/>
    <cellStyle name="Euro 32 8 2 2" xfId="37803" xr:uid="{00000000-0005-0000-0000-000007150000}"/>
    <cellStyle name="Euro 32 8 3" xfId="21700" xr:uid="{00000000-0005-0000-0000-000008150000}"/>
    <cellStyle name="Euro 32 8 3 2" xfId="39575" xr:uid="{00000000-0005-0000-0000-000009150000}"/>
    <cellStyle name="Euro 32 8 4" xfId="24588" xr:uid="{00000000-0005-0000-0000-00000A150000}"/>
    <cellStyle name="Euro 32 8 4 2" xfId="41365" xr:uid="{00000000-0005-0000-0000-00000B150000}"/>
    <cellStyle name="Euro 32 8 5" xfId="27178" xr:uid="{00000000-0005-0000-0000-00000C150000}"/>
    <cellStyle name="Euro 32 9" xfId="1406" xr:uid="{00000000-0005-0000-0000-00000D150000}"/>
    <cellStyle name="Euro 32 9 2" xfId="27179" xr:uid="{00000000-0005-0000-0000-00000E150000}"/>
    <cellStyle name="Euro 33" xfId="1407" xr:uid="{00000000-0005-0000-0000-00000F150000}"/>
    <cellStyle name="Euro 33 10" xfId="1408" xr:uid="{00000000-0005-0000-0000-000010150000}"/>
    <cellStyle name="Euro 33 10 2" xfId="27181" xr:uid="{00000000-0005-0000-0000-000011150000}"/>
    <cellStyle name="Euro 33 11" xfId="1409" xr:uid="{00000000-0005-0000-0000-000012150000}"/>
    <cellStyle name="Euro 33 11 2" xfId="27182" xr:uid="{00000000-0005-0000-0000-000013150000}"/>
    <cellStyle name="Euro 33 12" xfId="1410" xr:uid="{00000000-0005-0000-0000-000014150000}"/>
    <cellStyle name="Euro 33 12 2" xfId="27183" xr:uid="{00000000-0005-0000-0000-000015150000}"/>
    <cellStyle name="Euro 33 13" xfId="1411" xr:uid="{00000000-0005-0000-0000-000016150000}"/>
    <cellStyle name="Euro 33 13 2" xfId="27184" xr:uid="{00000000-0005-0000-0000-000017150000}"/>
    <cellStyle name="Euro 33 14" xfId="1412" xr:uid="{00000000-0005-0000-0000-000018150000}"/>
    <cellStyle name="Euro 33 14 2" xfId="27185" xr:uid="{00000000-0005-0000-0000-000019150000}"/>
    <cellStyle name="Euro 33 15" xfId="16957" xr:uid="{00000000-0005-0000-0000-00001A150000}"/>
    <cellStyle name="Euro 33 15 2" xfId="36917" xr:uid="{00000000-0005-0000-0000-00001B150000}"/>
    <cellStyle name="Euro 33 16" xfId="19826" xr:uid="{00000000-0005-0000-0000-00001C150000}"/>
    <cellStyle name="Euro 33 16 2" xfId="38689" xr:uid="{00000000-0005-0000-0000-00001D150000}"/>
    <cellStyle name="Euro 33 17" xfId="22713" xr:uid="{00000000-0005-0000-0000-00001E150000}"/>
    <cellStyle name="Euro 33 17 2" xfId="40478" xr:uid="{00000000-0005-0000-0000-00001F150000}"/>
    <cellStyle name="Euro 33 18" xfId="25429" xr:uid="{00000000-0005-0000-0000-000020150000}"/>
    <cellStyle name="Euro 33 18 2" xfId="42089" xr:uid="{00000000-0005-0000-0000-000021150000}"/>
    <cellStyle name="Euro 33 19" xfId="27180" xr:uid="{00000000-0005-0000-0000-000022150000}"/>
    <cellStyle name="Euro 33 2" xfId="1413" xr:uid="{00000000-0005-0000-0000-000023150000}"/>
    <cellStyle name="Euro 33 2 2" xfId="1414" xr:uid="{00000000-0005-0000-0000-000024150000}"/>
    <cellStyle name="Euro 33 2 2 2" xfId="18840" xr:uid="{00000000-0005-0000-0000-000025150000}"/>
    <cellStyle name="Euro 33 2 2 2 2" xfId="37812" xr:uid="{00000000-0005-0000-0000-000026150000}"/>
    <cellStyle name="Euro 33 2 2 3" xfId="21709" xr:uid="{00000000-0005-0000-0000-000027150000}"/>
    <cellStyle name="Euro 33 2 2 3 2" xfId="39584" xr:uid="{00000000-0005-0000-0000-000028150000}"/>
    <cellStyle name="Euro 33 2 2 4" xfId="24597" xr:uid="{00000000-0005-0000-0000-000029150000}"/>
    <cellStyle name="Euro 33 2 2 4 2" xfId="41374" xr:uid="{00000000-0005-0000-0000-00002A150000}"/>
    <cellStyle name="Euro 33 2 2 5" xfId="27187" xr:uid="{00000000-0005-0000-0000-00002B150000}"/>
    <cellStyle name="Euro 33 2 3" xfId="1415" xr:uid="{00000000-0005-0000-0000-00002C150000}"/>
    <cellStyle name="Euro 33 2 3 2" xfId="27188" xr:uid="{00000000-0005-0000-0000-00002D150000}"/>
    <cellStyle name="Euro 33 2 4" xfId="1416" xr:uid="{00000000-0005-0000-0000-00002E150000}"/>
    <cellStyle name="Euro 33 2 4 2" xfId="27189" xr:uid="{00000000-0005-0000-0000-00002F150000}"/>
    <cellStyle name="Euro 33 2 5" xfId="1417" xr:uid="{00000000-0005-0000-0000-000030150000}"/>
    <cellStyle name="Euro 33 2 5 2" xfId="27190" xr:uid="{00000000-0005-0000-0000-000031150000}"/>
    <cellStyle name="Euro 33 2 6" xfId="16958" xr:uid="{00000000-0005-0000-0000-000032150000}"/>
    <cellStyle name="Euro 33 2 6 2" xfId="36918" xr:uid="{00000000-0005-0000-0000-000033150000}"/>
    <cellStyle name="Euro 33 2 7" xfId="19827" xr:uid="{00000000-0005-0000-0000-000034150000}"/>
    <cellStyle name="Euro 33 2 7 2" xfId="38690" xr:uid="{00000000-0005-0000-0000-000035150000}"/>
    <cellStyle name="Euro 33 2 8" xfId="22714" xr:uid="{00000000-0005-0000-0000-000036150000}"/>
    <cellStyle name="Euro 33 2 8 2" xfId="40479" xr:uid="{00000000-0005-0000-0000-000037150000}"/>
    <cellStyle name="Euro 33 2 9" xfId="27186" xr:uid="{00000000-0005-0000-0000-000038150000}"/>
    <cellStyle name="Euro 33 3" xfId="1418" xr:uid="{00000000-0005-0000-0000-000039150000}"/>
    <cellStyle name="Euro 33 3 2" xfId="1419" xr:uid="{00000000-0005-0000-0000-00003A150000}"/>
    <cellStyle name="Euro 33 3 2 2" xfId="1420" xr:uid="{00000000-0005-0000-0000-00003B150000}"/>
    <cellStyle name="Euro 33 3 2 2 2" xfId="1421" xr:uid="{00000000-0005-0000-0000-00003C150000}"/>
    <cellStyle name="Euro 33 3 2 2 2 2" xfId="27194" xr:uid="{00000000-0005-0000-0000-00003D150000}"/>
    <cellStyle name="Euro 33 3 2 2 3" xfId="1422" xr:uid="{00000000-0005-0000-0000-00003E150000}"/>
    <cellStyle name="Euro 33 3 2 2 3 2" xfId="27195" xr:uid="{00000000-0005-0000-0000-00003F150000}"/>
    <cellStyle name="Euro 33 3 2 2 4" xfId="1423" xr:uid="{00000000-0005-0000-0000-000040150000}"/>
    <cellStyle name="Euro 33 3 2 2 4 2" xfId="27196" xr:uid="{00000000-0005-0000-0000-000041150000}"/>
    <cellStyle name="Euro 33 3 2 2 5" xfId="18842" xr:uid="{00000000-0005-0000-0000-000042150000}"/>
    <cellStyle name="Euro 33 3 2 2 5 2" xfId="37814" xr:uid="{00000000-0005-0000-0000-000043150000}"/>
    <cellStyle name="Euro 33 3 2 2 6" xfId="21711" xr:uid="{00000000-0005-0000-0000-000044150000}"/>
    <cellStyle name="Euro 33 3 2 2 6 2" xfId="39586" xr:uid="{00000000-0005-0000-0000-000045150000}"/>
    <cellStyle name="Euro 33 3 2 2 7" xfId="24599" xr:uid="{00000000-0005-0000-0000-000046150000}"/>
    <cellStyle name="Euro 33 3 2 2 7 2" xfId="41376" xr:uid="{00000000-0005-0000-0000-000047150000}"/>
    <cellStyle name="Euro 33 3 2 2 8" xfId="27193" xr:uid="{00000000-0005-0000-0000-000048150000}"/>
    <cellStyle name="Euro 33 3 2 3" xfId="1424" xr:uid="{00000000-0005-0000-0000-000049150000}"/>
    <cellStyle name="Euro 33 3 2 3 2" xfId="27197" xr:uid="{00000000-0005-0000-0000-00004A150000}"/>
    <cellStyle name="Euro 33 3 2 4" xfId="1425" xr:uid="{00000000-0005-0000-0000-00004B150000}"/>
    <cellStyle name="Euro 33 3 2 4 2" xfId="27198" xr:uid="{00000000-0005-0000-0000-00004C150000}"/>
    <cellStyle name="Euro 33 3 2 5" xfId="1426" xr:uid="{00000000-0005-0000-0000-00004D150000}"/>
    <cellStyle name="Euro 33 3 2 5 2" xfId="27199" xr:uid="{00000000-0005-0000-0000-00004E150000}"/>
    <cellStyle name="Euro 33 3 2 6" xfId="16960" xr:uid="{00000000-0005-0000-0000-00004F150000}"/>
    <cellStyle name="Euro 33 3 2 6 2" xfId="36920" xr:uid="{00000000-0005-0000-0000-000050150000}"/>
    <cellStyle name="Euro 33 3 2 7" xfId="19829" xr:uid="{00000000-0005-0000-0000-000051150000}"/>
    <cellStyle name="Euro 33 3 2 7 2" xfId="38692" xr:uid="{00000000-0005-0000-0000-000052150000}"/>
    <cellStyle name="Euro 33 3 2 8" xfId="22716" xr:uid="{00000000-0005-0000-0000-000053150000}"/>
    <cellStyle name="Euro 33 3 2 8 2" xfId="40481" xr:uid="{00000000-0005-0000-0000-000054150000}"/>
    <cellStyle name="Euro 33 3 2 9" xfId="27192" xr:uid="{00000000-0005-0000-0000-000055150000}"/>
    <cellStyle name="Euro 33 3 3" xfId="1427" xr:uid="{00000000-0005-0000-0000-000056150000}"/>
    <cellStyle name="Euro 33 3 3 2" xfId="1428" xr:uid="{00000000-0005-0000-0000-000057150000}"/>
    <cellStyle name="Euro 33 3 3 2 2" xfId="27201" xr:uid="{00000000-0005-0000-0000-000058150000}"/>
    <cellStyle name="Euro 33 3 3 3" xfId="1429" xr:uid="{00000000-0005-0000-0000-000059150000}"/>
    <cellStyle name="Euro 33 3 3 3 2" xfId="27202" xr:uid="{00000000-0005-0000-0000-00005A150000}"/>
    <cellStyle name="Euro 33 3 3 4" xfId="1430" xr:uid="{00000000-0005-0000-0000-00005B150000}"/>
    <cellStyle name="Euro 33 3 3 4 2" xfId="27203" xr:uid="{00000000-0005-0000-0000-00005C150000}"/>
    <cellStyle name="Euro 33 3 3 5" xfId="18841" xr:uid="{00000000-0005-0000-0000-00005D150000}"/>
    <cellStyle name="Euro 33 3 3 5 2" xfId="37813" xr:uid="{00000000-0005-0000-0000-00005E150000}"/>
    <cellStyle name="Euro 33 3 3 6" xfId="21710" xr:uid="{00000000-0005-0000-0000-00005F150000}"/>
    <cellStyle name="Euro 33 3 3 6 2" xfId="39585" xr:uid="{00000000-0005-0000-0000-000060150000}"/>
    <cellStyle name="Euro 33 3 3 7" xfId="24598" xr:uid="{00000000-0005-0000-0000-000061150000}"/>
    <cellStyle name="Euro 33 3 3 7 2" xfId="41375" xr:uid="{00000000-0005-0000-0000-000062150000}"/>
    <cellStyle name="Euro 33 3 3 8" xfId="27200" xr:uid="{00000000-0005-0000-0000-000063150000}"/>
    <cellStyle name="Euro 33 3 4" xfId="1431" xr:uid="{00000000-0005-0000-0000-000064150000}"/>
    <cellStyle name="Euro 33 3 4 2" xfId="27204" xr:uid="{00000000-0005-0000-0000-000065150000}"/>
    <cellStyle name="Euro 33 3 5" xfId="1432" xr:uid="{00000000-0005-0000-0000-000066150000}"/>
    <cellStyle name="Euro 33 3 5 2" xfId="27205" xr:uid="{00000000-0005-0000-0000-000067150000}"/>
    <cellStyle name="Euro 33 3 6" xfId="16959" xr:uid="{00000000-0005-0000-0000-000068150000}"/>
    <cellStyle name="Euro 33 3 6 2" xfId="36919" xr:uid="{00000000-0005-0000-0000-000069150000}"/>
    <cellStyle name="Euro 33 3 7" xfId="19828" xr:uid="{00000000-0005-0000-0000-00006A150000}"/>
    <cellStyle name="Euro 33 3 7 2" xfId="38691" xr:uid="{00000000-0005-0000-0000-00006B150000}"/>
    <cellStyle name="Euro 33 3 8" xfId="22715" xr:uid="{00000000-0005-0000-0000-00006C150000}"/>
    <cellStyle name="Euro 33 3 8 2" xfId="40480" xr:uid="{00000000-0005-0000-0000-00006D150000}"/>
    <cellStyle name="Euro 33 3 9" xfId="27191" xr:uid="{00000000-0005-0000-0000-00006E150000}"/>
    <cellStyle name="Euro 33 4" xfId="1433" xr:uid="{00000000-0005-0000-0000-00006F150000}"/>
    <cellStyle name="Euro 33 4 2" xfId="1434" xr:uid="{00000000-0005-0000-0000-000070150000}"/>
    <cellStyle name="Euro 33 4 2 2" xfId="18843" xr:uid="{00000000-0005-0000-0000-000071150000}"/>
    <cellStyle name="Euro 33 4 2 2 2" xfId="37815" xr:uid="{00000000-0005-0000-0000-000072150000}"/>
    <cellStyle name="Euro 33 4 2 3" xfId="21712" xr:uid="{00000000-0005-0000-0000-000073150000}"/>
    <cellStyle name="Euro 33 4 2 3 2" xfId="39587" xr:uid="{00000000-0005-0000-0000-000074150000}"/>
    <cellStyle name="Euro 33 4 2 4" xfId="24600" xr:uid="{00000000-0005-0000-0000-000075150000}"/>
    <cellStyle name="Euro 33 4 2 4 2" xfId="41377" xr:uid="{00000000-0005-0000-0000-000076150000}"/>
    <cellStyle name="Euro 33 4 2 5" xfId="27207" xr:uid="{00000000-0005-0000-0000-000077150000}"/>
    <cellStyle name="Euro 33 4 3" xfId="1435" xr:uid="{00000000-0005-0000-0000-000078150000}"/>
    <cellStyle name="Euro 33 4 3 2" xfId="27208" xr:uid="{00000000-0005-0000-0000-000079150000}"/>
    <cellStyle name="Euro 33 4 4" xfId="1436" xr:uid="{00000000-0005-0000-0000-00007A150000}"/>
    <cellStyle name="Euro 33 4 4 2" xfId="27209" xr:uid="{00000000-0005-0000-0000-00007B150000}"/>
    <cellStyle name="Euro 33 4 5" xfId="1437" xr:uid="{00000000-0005-0000-0000-00007C150000}"/>
    <cellStyle name="Euro 33 4 5 2" xfId="27210" xr:uid="{00000000-0005-0000-0000-00007D150000}"/>
    <cellStyle name="Euro 33 4 6" xfId="16961" xr:uid="{00000000-0005-0000-0000-00007E150000}"/>
    <cellStyle name="Euro 33 4 6 2" xfId="36921" xr:uid="{00000000-0005-0000-0000-00007F150000}"/>
    <cellStyle name="Euro 33 4 7" xfId="19830" xr:uid="{00000000-0005-0000-0000-000080150000}"/>
    <cellStyle name="Euro 33 4 7 2" xfId="38693" xr:uid="{00000000-0005-0000-0000-000081150000}"/>
    <cellStyle name="Euro 33 4 8" xfId="22717" xr:uid="{00000000-0005-0000-0000-000082150000}"/>
    <cellStyle name="Euro 33 4 8 2" xfId="40482" xr:uid="{00000000-0005-0000-0000-000083150000}"/>
    <cellStyle name="Euro 33 4 9" xfId="27206" xr:uid="{00000000-0005-0000-0000-000084150000}"/>
    <cellStyle name="Euro 33 5" xfId="1438" xr:uid="{00000000-0005-0000-0000-000085150000}"/>
    <cellStyle name="Euro 33 5 2" xfId="1439" xr:uid="{00000000-0005-0000-0000-000086150000}"/>
    <cellStyle name="Euro 33 5 2 2" xfId="1440" xr:uid="{00000000-0005-0000-0000-000087150000}"/>
    <cellStyle name="Euro 33 5 2 2 2" xfId="27213" xr:uid="{00000000-0005-0000-0000-000088150000}"/>
    <cellStyle name="Euro 33 5 2 3" xfId="1441" xr:uid="{00000000-0005-0000-0000-000089150000}"/>
    <cellStyle name="Euro 33 5 2 3 2" xfId="27214" xr:uid="{00000000-0005-0000-0000-00008A150000}"/>
    <cellStyle name="Euro 33 5 2 4" xfId="1442" xr:uid="{00000000-0005-0000-0000-00008B150000}"/>
    <cellStyle name="Euro 33 5 2 4 2" xfId="27215" xr:uid="{00000000-0005-0000-0000-00008C150000}"/>
    <cellStyle name="Euro 33 5 2 5" xfId="18844" xr:uid="{00000000-0005-0000-0000-00008D150000}"/>
    <cellStyle name="Euro 33 5 2 5 2" xfId="37816" xr:uid="{00000000-0005-0000-0000-00008E150000}"/>
    <cellStyle name="Euro 33 5 2 6" xfId="21713" xr:uid="{00000000-0005-0000-0000-00008F150000}"/>
    <cellStyle name="Euro 33 5 2 6 2" xfId="39588" xr:uid="{00000000-0005-0000-0000-000090150000}"/>
    <cellStyle name="Euro 33 5 2 7" xfId="24601" xr:uid="{00000000-0005-0000-0000-000091150000}"/>
    <cellStyle name="Euro 33 5 2 7 2" xfId="41378" xr:uid="{00000000-0005-0000-0000-000092150000}"/>
    <cellStyle name="Euro 33 5 2 8" xfId="27212" xr:uid="{00000000-0005-0000-0000-000093150000}"/>
    <cellStyle name="Euro 33 5 3" xfId="1443" xr:uid="{00000000-0005-0000-0000-000094150000}"/>
    <cellStyle name="Euro 33 5 3 2" xfId="27216" xr:uid="{00000000-0005-0000-0000-000095150000}"/>
    <cellStyle name="Euro 33 5 4" xfId="1444" xr:uid="{00000000-0005-0000-0000-000096150000}"/>
    <cellStyle name="Euro 33 5 4 2" xfId="27217" xr:uid="{00000000-0005-0000-0000-000097150000}"/>
    <cellStyle name="Euro 33 5 5" xfId="1445" xr:uid="{00000000-0005-0000-0000-000098150000}"/>
    <cellStyle name="Euro 33 5 5 2" xfId="27218" xr:uid="{00000000-0005-0000-0000-000099150000}"/>
    <cellStyle name="Euro 33 5 6" xfId="16962" xr:uid="{00000000-0005-0000-0000-00009A150000}"/>
    <cellStyle name="Euro 33 5 6 2" xfId="36922" xr:uid="{00000000-0005-0000-0000-00009B150000}"/>
    <cellStyle name="Euro 33 5 7" xfId="19831" xr:uid="{00000000-0005-0000-0000-00009C150000}"/>
    <cellStyle name="Euro 33 5 7 2" xfId="38694" xr:uid="{00000000-0005-0000-0000-00009D150000}"/>
    <cellStyle name="Euro 33 5 8" xfId="22718" xr:uid="{00000000-0005-0000-0000-00009E150000}"/>
    <cellStyle name="Euro 33 5 8 2" xfId="40483" xr:uid="{00000000-0005-0000-0000-00009F150000}"/>
    <cellStyle name="Euro 33 5 9" xfId="27211" xr:uid="{00000000-0005-0000-0000-0000A0150000}"/>
    <cellStyle name="Euro 33 6" xfId="1446" xr:uid="{00000000-0005-0000-0000-0000A1150000}"/>
    <cellStyle name="Euro 33 6 2" xfId="1447" xr:uid="{00000000-0005-0000-0000-0000A2150000}"/>
    <cellStyle name="Euro 33 6 2 2" xfId="1448" xr:uid="{00000000-0005-0000-0000-0000A3150000}"/>
    <cellStyle name="Euro 33 6 2 2 2" xfId="27221" xr:uid="{00000000-0005-0000-0000-0000A4150000}"/>
    <cellStyle name="Euro 33 6 2 3" xfId="1449" xr:uid="{00000000-0005-0000-0000-0000A5150000}"/>
    <cellStyle name="Euro 33 6 2 3 2" xfId="27222" xr:uid="{00000000-0005-0000-0000-0000A6150000}"/>
    <cellStyle name="Euro 33 6 2 4" xfId="1450" xr:uid="{00000000-0005-0000-0000-0000A7150000}"/>
    <cellStyle name="Euro 33 6 2 4 2" xfId="27223" xr:uid="{00000000-0005-0000-0000-0000A8150000}"/>
    <cellStyle name="Euro 33 6 2 5" xfId="18845" xr:uid="{00000000-0005-0000-0000-0000A9150000}"/>
    <cellStyle name="Euro 33 6 2 5 2" xfId="37817" xr:uid="{00000000-0005-0000-0000-0000AA150000}"/>
    <cellStyle name="Euro 33 6 2 6" xfId="21714" xr:uid="{00000000-0005-0000-0000-0000AB150000}"/>
    <cellStyle name="Euro 33 6 2 6 2" xfId="39589" xr:uid="{00000000-0005-0000-0000-0000AC150000}"/>
    <cellStyle name="Euro 33 6 2 7" xfId="24602" xr:uid="{00000000-0005-0000-0000-0000AD150000}"/>
    <cellStyle name="Euro 33 6 2 7 2" xfId="41379" xr:uid="{00000000-0005-0000-0000-0000AE150000}"/>
    <cellStyle name="Euro 33 6 2 8" xfId="27220" xr:uid="{00000000-0005-0000-0000-0000AF150000}"/>
    <cellStyle name="Euro 33 6 3" xfId="1451" xr:uid="{00000000-0005-0000-0000-0000B0150000}"/>
    <cellStyle name="Euro 33 6 3 2" xfId="27224" xr:uid="{00000000-0005-0000-0000-0000B1150000}"/>
    <cellStyle name="Euro 33 6 4" xfId="1452" xr:uid="{00000000-0005-0000-0000-0000B2150000}"/>
    <cellStyle name="Euro 33 6 4 2" xfId="27225" xr:uid="{00000000-0005-0000-0000-0000B3150000}"/>
    <cellStyle name="Euro 33 6 5" xfId="16963" xr:uid="{00000000-0005-0000-0000-0000B4150000}"/>
    <cellStyle name="Euro 33 6 5 2" xfId="36923" xr:uid="{00000000-0005-0000-0000-0000B5150000}"/>
    <cellStyle name="Euro 33 6 6" xfId="19832" xr:uid="{00000000-0005-0000-0000-0000B6150000}"/>
    <cellStyle name="Euro 33 6 6 2" xfId="38695" xr:uid="{00000000-0005-0000-0000-0000B7150000}"/>
    <cellStyle name="Euro 33 6 7" xfId="22719" xr:uid="{00000000-0005-0000-0000-0000B8150000}"/>
    <cellStyle name="Euro 33 6 7 2" xfId="40484" xr:uid="{00000000-0005-0000-0000-0000B9150000}"/>
    <cellStyle name="Euro 33 6 8" xfId="27219" xr:uid="{00000000-0005-0000-0000-0000BA150000}"/>
    <cellStyle name="Euro 33 7" xfId="1453" xr:uid="{00000000-0005-0000-0000-0000BB150000}"/>
    <cellStyle name="Euro 33 7 2" xfId="1454" xr:uid="{00000000-0005-0000-0000-0000BC150000}"/>
    <cellStyle name="Euro 33 7 2 2" xfId="18846" xr:uid="{00000000-0005-0000-0000-0000BD150000}"/>
    <cellStyle name="Euro 33 7 2 2 2" xfId="37818" xr:uid="{00000000-0005-0000-0000-0000BE150000}"/>
    <cellStyle name="Euro 33 7 2 3" xfId="21715" xr:uid="{00000000-0005-0000-0000-0000BF150000}"/>
    <cellStyle name="Euro 33 7 2 3 2" xfId="39590" xr:uid="{00000000-0005-0000-0000-0000C0150000}"/>
    <cellStyle name="Euro 33 7 2 4" xfId="24603" xr:uid="{00000000-0005-0000-0000-0000C1150000}"/>
    <cellStyle name="Euro 33 7 2 4 2" xfId="41380" xr:uid="{00000000-0005-0000-0000-0000C2150000}"/>
    <cellStyle name="Euro 33 7 2 5" xfId="27227" xr:uid="{00000000-0005-0000-0000-0000C3150000}"/>
    <cellStyle name="Euro 33 7 3" xfId="16964" xr:uid="{00000000-0005-0000-0000-0000C4150000}"/>
    <cellStyle name="Euro 33 7 3 2" xfId="36924" xr:uid="{00000000-0005-0000-0000-0000C5150000}"/>
    <cellStyle name="Euro 33 7 4" xfId="19833" xr:uid="{00000000-0005-0000-0000-0000C6150000}"/>
    <cellStyle name="Euro 33 7 4 2" xfId="38696" xr:uid="{00000000-0005-0000-0000-0000C7150000}"/>
    <cellStyle name="Euro 33 7 5" xfId="22720" xr:uid="{00000000-0005-0000-0000-0000C8150000}"/>
    <cellStyle name="Euro 33 7 5 2" xfId="40485" xr:uid="{00000000-0005-0000-0000-0000C9150000}"/>
    <cellStyle name="Euro 33 7 6" xfId="27226" xr:uid="{00000000-0005-0000-0000-0000CA150000}"/>
    <cellStyle name="Euro 33 8" xfId="1455" xr:uid="{00000000-0005-0000-0000-0000CB150000}"/>
    <cellStyle name="Euro 33 8 2" xfId="18839" xr:uid="{00000000-0005-0000-0000-0000CC150000}"/>
    <cellStyle name="Euro 33 8 2 2" xfId="37811" xr:uid="{00000000-0005-0000-0000-0000CD150000}"/>
    <cellStyle name="Euro 33 8 3" xfId="21708" xr:uid="{00000000-0005-0000-0000-0000CE150000}"/>
    <cellStyle name="Euro 33 8 3 2" xfId="39583" xr:uid="{00000000-0005-0000-0000-0000CF150000}"/>
    <cellStyle name="Euro 33 8 4" xfId="24596" xr:uid="{00000000-0005-0000-0000-0000D0150000}"/>
    <cellStyle name="Euro 33 8 4 2" xfId="41373" xr:uid="{00000000-0005-0000-0000-0000D1150000}"/>
    <cellStyle name="Euro 33 8 5" xfId="27228" xr:uid="{00000000-0005-0000-0000-0000D2150000}"/>
    <cellStyle name="Euro 33 9" xfId="1456" xr:uid="{00000000-0005-0000-0000-0000D3150000}"/>
    <cellStyle name="Euro 33 9 2" xfId="27229" xr:uid="{00000000-0005-0000-0000-0000D4150000}"/>
    <cellStyle name="Euro 34" xfId="1457" xr:uid="{00000000-0005-0000-0000-0000D5150000}"/>
    <cellStyle name="Euro 34 10" xfId="1458" xr:uid="{00000000-0005-0000-0000-0000D6150000}"/>
    <cellStyle name="Euro 34 10 2" xfId="27231" xr:uid="{00000000-0005-0000-0000-0000D7150000}"/>
    <cellStyle name="Euro 34 11" xfId="1459" xr:uid="{00000000-0005-0000-0000-0000D8150000}"/>
    <cellStyle name="Euro 34 11 2" xfId="27232" xr:uid="{00000000-0005-0000-0000-0000D9150000}"/>
    <cellStyle name="Euro 34 12" xfId="1460" xr:uid="{00000000-0005-0000-0000-0000DA150000}"/>
    <cellStyle name="Euro 34 12 2" xfId="27233" xr:uid="{00000000-0005-0000-0000-0000DB150000}"/>
    <cellStyle name="Euro 34 13" xfId="1461" xr:uid="{00000000-0005-0000-0000-0000DC150000}"/>
    <cellStyle name="Euro 34 13 2" xfId="27234" xr:uid="{00000000-0005-0000-0000-0000DD150000}"/>
    <cellStyle name="Euro 34 14" xfId="1462" xr:uid="{00000000-0005-0000-0000-0000DE150000}"/>
    <cellStyle name="Euro 34 14 2" xfId="27235" xr:uid="{00000000-0005-0000-0000-0000DF150000}"/>
    <cellStyle name="Euro 34 15" xfId="16965" xr:uid="{00000000-0005-0000-0000-0000E0150000}"/>
    <cellStyle name="Euro 34 15 2" xfId="36925" xr:uid="{00000000-0005-0000-0000-0000E1150000}"/>
    <cellStyle name="Euro 34 16" xfId="19834" xr:uid="{00000000-0005-0000-0000-0000E2150000}"/>
    <cellStyle name="Euro 34 16 2" xfId="38697" xr:uid="{00000000-0005-0000-0000-0000E3150000}"/>
    <cellStyle name="Euro 34 17" xfId="22721" xr:uid="{00000000-0005-0000-0000-0000E4150000}"/>
    <cellStyle name="Euro 34 17 2" xfId="40486" xr:uid="{00000000-0005-0000-0000-0000E5150000}"/>
    <cellStyle name="Euro 34 18" xfId="25430" xr:uid="{00000000-0005-0000-0000-0000E6150000}"/>
    <cellStyle name="Euro 34 18 2" xfId="42090" xr:uid="{00000000-0005-0000-0000-0000E7150000}"/>
    <cellStyle name="Euro 34 19" xfId="27230" xr:uid="{00000000-0005-0000-0000-0000E8150000}"/>
    <cellStyle name="Euro 34 2" xfId="1463" xr:uid="{00000000-0005-0000-0000-0000E9150000}"/>
    <cellStyle name="Euro 34 2 2" xfId="1464" xr:uid="{00000000-0005-0000-0000-0000EA150000}"/>
    <cellStyle name="Euro 34 2 2 2" xfId="18848" xr:uid="{00000000-0005-0000-0000-0000EB150000}"/>
    <cellStyle name="Euro 34 2 2 2 2" xfId="37820" xr:uid="{00000000-0005-0000-0000-0000EC150000}"/>
    <cellStyle name="Euro 34 2 2 3" xfId="21717" xr:uid="{00000000-0005-0000-0000-0000ED150000}"/>
    <cellStyle name="Euro 34 2 2 3 2" xfId="39592" xr:uid="{00000000-0005-0000-0000-0000EE150000}"/>
    <cellStyle name="Euro 34 2 2 4" xfId="24605" xr:uid="{00000000-0005-0000-0000-0000EF150000}"/>
    <cellStyle name="Euro 34 2 2 4 2" xfId="41382" xr:uid="{00000000-0005-0000-0000-0000F0150000}"/>
    <cellStyle name="Euro 34 2 2 5" xfId="27237" xr:uid="{00000000-0005-0000-0000-0000F1150000}"/>
    <cellStyle name="Euro 34 2 3" xfId="1465" xr:uid="{00000000-0005-0000-0000-0000F2150000}"/>
    <cellStyle name="Euro 34 2 3 2" xfId="27238" xr:uid="{00000000-0005-0000-0000-0000F3150000}"/>
    <cellStyle name="Euro 34 2 4" xfId="1466" xr:uid="{00000000-0005-0000-0000-0000F4150000}"/>
    <cellStyle name="Euro 34 2 4 2" xfId="27239" xr:uid="{00000000-0005-0000-0000-0000F5150000}"/>
    <cellStyle name="Euro 34 2 5" xfId="1467" xr:uid="{00000000-0005-0000-0000-0000F6150000}"/>
    <cellStyle name="Euro 34 2 5 2" xfId="27240" xr:uid="{00000000-0005-0000-0000-0000F7150000}"/>
    <cellStyle name="Euro 34 2 6" xfId="16966" xr:uid="{00000000-0005-0000-0000-0000F8150000}"/>
    <cellStyle name="Euro 34 2 6 2" xfId="36926" xr:uid="{00000000-0005-0000-0000-0000F9150000}"/>
    <cellStyle name="Euro 34 2 7" xfId="19835" xr:uid="{00000000-0005-0000-0000-0000FA150000}"/>
    <cellStyle name="Euro 34 2 7 2" xfId="38698" xr:uid="{00000000-0005-0000-0000-0000FB150000}"/>
    <cellStyle name="Euro 34 2 8" xfId="22722" xr:uid="{00000000-0005-0000-0000-0000FC150000}"/>
    <cellStyle name="Euro 34 2 8 2" xfId="40487" xr:uid="{00000000-0005-0000-0000-0000FD150000}"/>
    <cellStyle name="Euro 34 2 9" xfId="27236" xr:uid="{00000000-0005-0000-0000-0000FE150000}"/>
    <cellStyle name="Euro 34 3" xfId="1468" xr:uid="{00000000-0005-0000-0000-0000FF150000}"/>
    <cellStyle name="Euro 34 3 2" xfId="1469" xr:uid="{00000000-0005-0000-0000-000000160000}"/>
    <cellStyle name="Euro 34 3 2 2" xfId="1470" xr:uid="{00000000-0005-0000-0000-000001160000}"/>
    <cellStyle name="Euro 34 3 2 2 2" xfId="1471" xr:uid="{00000000-0005-0000-0000-000002160000}"/>
    <cellStyle name="Euro 34 3 2 2 2 2" xfId="27244" xr:uid="{00000000-0005-0000-0000-000003160000}"/>
    <cellStyle name="Euro 34 3 2 2 3" xfId="1472" xr:uid="{00000000-0005-0000-0000-000004160000}"/>
    <cellStyle name="Euro 34 3 2 2 3 2" xfId="27245" xr:uid="{00000000-0005-0000-0000-000005160000}"/>
    <cellStyle name="Euro 34 3 2 2 4" xfId="1473" xr:uid="{00000000-0005-0000-0000-000006160000}"/>
    <cellStyle name="Euro 34 3 2 2 4 2" xfId="27246" xr:uid="{00000000-0005-0000-0000-000007160000}"/>
    <cellStyle name="Euro 34 3 2 2 5" xfId="18850" xr:uid="{00000000-0005-0000-0000-000008160000}"/>
    <cellStyle name="Euro 34 3 2 2 5 2" xfId="37822" xr:uid="{00000000-0005-0000-0000-000009160000}"/>
    <cellStyle name="Euro 34 3 2 2 6" xfId="21719" xr:uid="{00000000-0005-0000-0000-00000A160000}"/>
    <cellStyle name="Euro 34 3 2 2 6 2" xfId="39594" xr:uid="{00000000-0005-0000-0000-00000B160000}"/>
    <cellStyle name="Euro 34 3 2 2 7" xfId="24607" xr:uid="{00000000-0005-0000-0000-00000C160000}"/>
    <cellStyle name="Euro 34 3 2 2 7 2" xfId="41384" xr:uid="{00000000-0005-0000-0000-00000D160000}"/>
    <cellStyle name="Euro 34 3 2 2 8" xfId="27243" xr:uid="{00000000-0005-0000-0000-00000E160000}"/>
    <cellStyle name="Euro 34 3 2 3" xfId="1474" xr:uid="{00000000-0005-0000-0000-00000F160000}"/>
    <cellStyle name="Euro 34 3 2 3 2" xfId="27247" xr:uid="{00000000-0005-0000-0000-000010160000}"/>
    <cellStyle name="Euro 34 3 2 4" xfId="1475" xr:uid="{00000000-0005-0000-0000-000011160000}"/>
    <cellStyle name="Euro 34 3 2 4 2" xfId="27248" xr:uid="{00000000-0005-0000-0000-000012160000}"/>
    <cellStyle name="Euro 34 3 2 5" xfId="1476" xr:uid="{00000000-0005-0000-0000-000013160000}"/>
    <cellStyle name="Euro 34 3 2 5 2" xfId="27249" xr:uid="{00000000-0005-0000-0000-000014160000}"/>
    <cellStyle name="Euro 34 3 2 6" xfId="16968" xr:uid="{00000000-0005-0000-0000-000015160000}"/>
    <cellStyle name="Euro 34 3 2 6 2" xfId="36928" xr:uid="{00000000-0005-0000-0000-000016160000}"/>
    <cellStyle name="Euro 34 3 2 7" xfId="19837" xr:uid="{00000000-0005-0000-0000-000017160000}"/>
    <cellStyle name="Euro 34 3 2 7 2" xfId="38700" xr:uid="{00000000-0005-0000-0000-000018160000}"/>
    <cellStyle name="Euro 34 3 2 8" xfId="22724" xr:uid="{00000000-0005-0000-0000-000019160000}"/>
    <cellStyle name="Euro 34 3 2 8 2" xfId="40489" xr:uid="{00000000-0005-0000-0000-00001A160000}"/>
    <cellStyle name="Euro 34 3 2 9" xfId="27242" xr:uid="{00000000-0005-0000-0000-00001B160000}"/>
    <cellStyle name="Euro 34 3 3" xfId="1477" xr:uid="{00000000-0005-0000-0000-00001C160000}"/>
    <cellStyle name="Euro 34 3 3 2" xfId="1478" xr:uid="{00000000-0005-0000-0000-00001D160000}"/>
    <cellStyle name="Euro 34 3 3 2 2" xfId="27251" xr:uid="{00000000-0005-0000-0000-00001E160000}"/>
    <cellStyle name="Euro 34 3 3 3" xfId="1479" xr:uid="{00000000-0005-0000-0000-00001F160000}"/>
    <cellStyle name="Euro 34 3 3 3 2" xfId="27252" xr:uid="{00000000-0005-0000-0000-000020160000}"/>
    <cellStyle name="Euro 34 3 3 4" xfId="1480" xr:uid="{00000000-0005-0000-0000-000021160000}"/>
    <cellStyle name="Euro 34 3 3 4 2" xfId="27253" xr:uid="{00000000-0005-0000-0000-000022160000}"/>
    <cellStyle name="Euro 34 3 3 5" xfId="18849" xr:uid="{00000000-0005-0000-0000-000023160000}"/>
    <cellStyle name="Euro 34 3 3 5 2" xfId="37821" xr:uid="{00000000-0005-0000-0000-000024160000}"/>
    <cellStyle name="Euro 34 3 3 6" xfId="21718" xr:uid="{00000000-0005-0000-0000-000025160000}"/>
    <cellStyle name="Euro 34 3 3 6 2" xfId="39593" xr:uid="{00000000-0005-0000-0000-000026160000}"/>
    <cellStyle name="Euro 34 3 3 7" xfId="24606" xr:uid="{00000000-0005-0000-0000-000027160000}"/>
    <cellStyle name="Euro 34 3 3 7 2" xfId="41383" xr:uid="{00000000-0005-0000-0000-000028160000}"/>
    <cellStyle name="Euro 34 3 3 8" xfId="27250" xr:uid="{00000000-0005-0000-0000-000029160000}"/>
    <cellStyle name="Euro 34 3 4" xfId="1481" xr:uid="{00000000-0005-0000-0000-00002A160000}"/>
    <cellStyle name="Euro 34 3 4 2" xfId="27254" xr:uid="{00000000-0005-0000-0000-00002B160000}"/>
    <cellStyle name="Euro 34 3 5" xfId="1482" xr:uid="{00000000-0005-0000-0000-00002C160000}"/>
    <cellStyle name="Euro 34 3 5 2" xfId="27255" xr:uid="{00000000-0005-0000-0000-00002D160000}"/>
    <cellStyle name="Euro 34 3 6" xfId="16967" xr:uid="{00000000-0005-0000-0000-00002E160000}"/>
    <cellStyle name="Euro 34 3 6 2" xfId="36927" xr:uid="{00000000-0005-0000-0000-00002F160000}"/>
    <cellStyle name="Euro 34 3 7" xfId="19836" xr:uid="{00000000-0005-0000-0000-000030160000}"/>
    <cellStyle name="Euro 34 3 7 2" xfId="38699" xr:uid="{00000000-0005-0000-0000-000031160000}"/>
    <cellStyle name="Euro 34 3 8" xfId="22723" xr:uid="{00000000-0005-0000-0000-000032160000}"/>
    <cellStyle name="Euro 34 3 8 2" xfId="40488" xr:uid="{00000000-0005-0000-0000-000033160000}"/>
    <cellStyle name="Euro 34 3 9" xfId="27241" xr:uid="{00000000-0005-0000-0000-000034160000}"/>
    <cellStyle name="Euro 34 4" xfId="1483" xr:uid="{00000000-0005-0000-0000-000035160000}"/>
    <cellStyle name="Euro 34 4 2" xfId="1484" xr:uid="{00000000-0005-0000-0000-000036160000}"/>
    <cellStyle name="Euro 34 4 2 2" xfId="18851" xr:uid="{00000000-0005-0000-0000-000037160000}"/>
    <cellStyle name="Euro 34 4 2 2 2" xfId="37823" xr:uid="{00000000-0005-0000-0000-000038160000}"/>
    <cellStyle name="Euro 34 4 2 3" xfId="21720" xr:uid="{00000000-0005-0000-0000-000039160000}"/>
    <cellStyle name="Euro 34 4 2 3 2" xfId="39595" xr:uid="{00000000-0005-0000-0000-00003A160000}"/>
    <cellStyle name="Euro 34 4 2 4" xfId="24608" xr:uid="{00000000-0005-0000-0000-00003B160000}"/>
    <cellStyle name="Euro 34 4 2 4 2" xfId="41385" xr:uid="{00000000-0005-0000-0000-00003C160000}"/>
    <cellStyle name="Euro 34 4 2 5" xfId="27257" xr:uid="{00000000-0005-0000-0000-00003D160000}"/>
    <cellStyle name="Euro 34 4 3" xfId="1485" xr:uid="{00000000-0005-0000-0000-00003E160000}"/>
    <cellStyle name="Euro 34 4 3 2" xfId="27258" xr:uid="{00000000-0005-0000-0000-00003F160000}"/>
    <cellStyle name="Euro 34 4 4" xfId="1486" xr:uid="{00000000-0005-0000-0000-000040160000}"/>
    <cellStyle name="Euro 34 4 4 2" xfId="27259" xr:uid="{00000000-0005-0000-0000-000041160000}"/>
    <cellStyle name="Euro 34 4 5" xfId="1487" xr:uid="{00000000-0005-0000-0000-000042160000}"/>
    <cellStyle name="Euro 34 4 5 2" xfId="27260" xr:uid="{00000000-0005-0000-0000-000043160000}"/>
    <cellStyle name="Euro 34 4 6" xfId="16969" xr:uid="{00000000-0005-0000-0000-000044160000}"/>
    <cellStyle name="Euro 34 4 6 2" xfId="36929" xr:uid="{00000000-0005-0000-0000-000045160000}"/>
    <cellStyle name="Euro 34 4 7" xfId="19838" xr:uid="{00000000-0005-0000-0000-000046160000}"/>
    <cellStyle name="Euro 34 4 7 2" xfId="38701" xr:uid="{00000000-0005-0000-0000-000047160000}"/>
    <cellStyle name="Euro 34 4 8" xfId="22725" xr:uid="{00000000-0005-0000-0000-000048160000}"/>
    <cellStyle name="Euro 34 4 8 2" xfId="40490" xr:uid="{00000000-0005-0000-0000-000049160000}"/>
    <cellStyle name="Euro 34 4 9" xfId="27256" xr:uid="{00000000-0005-0000-0000-00004A160000}"/>
    <cellStyle name="Euro 34 5" xfId="1488" xr:uid="{00000000-0005-0000-0000-00004B160000}"/>
    <cellStyle name="Euro 34 5 2" xfId="1489" xr:uid="{00000000-0005-0000-0000-00004C160000}"/>
    <cellStyle name="Euro 34 5 2 2" xfId="1490" xr:uid="{00000000-0005-0000-0000-00004D160000}"/>
    <cellStyle name="Euro 34 5 2 2 2" xfId="27263" xr:uid="{00000000-0005-0000-0000-00004E160000}"/>
    <cellStyle name="Euro 34 5 2 3" xfId="1491" xr:uid="{00000000-0005-0000-0000-00004F160000}"/>
    <cellStyle name="Euro 34 5 2 3 2" xfId="27264" xr:uid="{00000000-0005-0000-0000-000050160000}"/>
    <cellStyle name="Euro 34 5 2 4" xfId="1492" xr:uid="{00000000-0005-0000-0000-000051160000}"/>
    <cellStyle name="Euro 34 5 2 4 2" xfId="27265" xr:uid="{00000000-0005-0000-0000-000052160000}"/>
    <cellStyle name="Euro 34 5 2 5" xfId="18852" xr:uid="{00000000-0005-0000-0000-000053160000}"/>
    <cellStyle name="Euro 34 5 2 5 2" xfId="37824" xr:uid="{00000000-0005-0000-0000-000054160000}"/>
    <cellStyle name="Euro 34 5 2 6" xfId="21721" xr:uid="{00000000-0005-0000-0000-000055160000}"/>
    <cellStyle name="Euro 34 5 2 6 2" xfId="39596" xr:uid="{00000000-0005-0000-0000-000056160000}"/>
    <cellStyle name="Euro 34 5 2 7" xfId="24609" xr:uid="{00000000-0005-0000-0000-000057160000}"/>
    <cellStyle name="Euro 34 5 2 7 2" xfId="41386" xr:uid="{00000000-0005-0000-0000-000058160000}"/>
    <cellStyle name="Euro 34 5 2 8" xfId="27262" xr:uid="{00000000-0005-0000-0000-000059160000}"/>
    <cellStyle name="Euro 34 5 3" xfId="1493" xr:uid="{00000000-0005-0000-0000-00005A160000}"/>
    <cellStyle name="Euro 34 5 3 2" xfId="27266" xr:uid="{00000000-0005-0000-0000-00005B160000}"/>
    <cellStyle name="Euro 34 5 4" xfId="1494" xr:uid="{00000000-0005-0000-0000-00005C160000}"/>
    <cellStyle name="Euro 34 5 4 2" xfId="27267" xr:uid="{00000000-0005-0000-0000-00005D160000}"/>
    <cellStyle name="Euro 34 5 5" xfId="1495" xr:uid="{00000000-0005-0000-0000-00005E160000}"/>
    <cellStyle name="Euro 34 5 5 2" xfId="27268" xr:uid="{00000000-0005-0000-0000-00005F160000}"/>
    <cellStyle name="Euro 34 5 6" xfId="16970" xr:uid="{00000000-0005-0000-0000-000060160000}"/>
    <cellStyle name="Euro 34 5 6 2" xfId="36930" xr:uid="{00000000-0005-0000-0000-000061160000}"/>
    <cellStyle name="Euro 34 5 7" xfId="19839" xr:uid="{00000000-0005-0000-0000-000062160000}"/>
    <cellStyle name="Euro 34 5 7 2" xfId="38702" xr:uid="{00000000-0005-0000-0000-000063160000}"/>
    <cellStyle name="Euro 34 5 8" xfId="22726" xr:uid="{00000000-0005-0000-0000-000064160000}"/>
    <cellStyle name="Euro 34 5 8 2" xfId="40491" xr:uid="{00000000-0005-0000-0000-000065160000}"/>
    <cellStyle name="Euro 34 5 9" xfId="27261" xr:uid="{00000000-0005-0000-0000-000066160000}"/>
    <cellStyle name="Euro 34 6" xfId="1496" xr:uid="{00000000-0005-0000-0000-000067160000}"/>
    <cellStyle name="Euro 34 6 2" xfId="1497" xr:uid="{00000000-0005-0000-0000-000068160000}"/>
    <cellStyle name="Euro 34 6 2 2" xfId="1498" xr:uid="{00000000-0005-0000-0000-000069160000}"/>
    <cellStyle name="Euro 34 6 2 2 2" xfId="27271" xr:uid="{00000000-0005-0000-0000-00006A160000}"/>
    <cellStyle name="Euro 34 6 2 3" xfId="1499" xr:uid="{00000000-0005-0000-0000-00006B160000}"/>
    <cellStyle name="Euro 34 6 2 3 2" xfId="27272" xr:uid="{00000000-0005-0000-0000-00006C160000}"/>
    <cellStyle name="Euro 34 6 2 4" xfId="1500" xr:uid="{00000000-0005-0000-0000-00006D160000}"/>
    <cellStyle name="Euro 34 6 2 4 2" xfId="27273" xr:uid="{00000000-0005-0000-0000-00006E160000}"/>
    <cellStyle name="Euro 34 6 2 5" xfId="18853" xr:uid="{00000000-0005-0000-0000-00006F160000}"/>
    <cellStyle name="Euro 34 6 2 5 2" xfId="37825" xr:uid="{00000000-0005-0000-0000-000070160000}"/>
    <cellStyle name="Euro 34 6 2 6" xfId="21722" xr:uid="{00000000-0005-0000-0000-000071160000}"/>
    <cellStyle name="Euro 34 6 2 6 2" xfId="39597" xr:uid="{00000000-0005-0000-0000-000072160000}"/>
    <cellStyle name="Euro 34 6 2 7" xfId="24610" xr:uid="{00000000-0005-0000-0000-000073160000}"/>
    <cellStyle name="Euro 34 6 2 7 2" xfId="41387" xr:uid="{00000000-0005-0000-0000-000074160000}"/>
    <cellStyle name="Euro 34 6 2 8" xfId="27270" xr:uid="{00000000-0005-0000-0000-000075160000}"/>
    <cellStyle name="Euro 34 6 3" xfId="1501" xr:uid="{00000000-0005-0000-0000-000076160000}"/>
    <cellStyle name="Euro 34 6 3 2" xfId="27274" xr:uid="{00000000-0005-0000-0000-000077160000}"/>
    <cellStyle name="Euro 34 6 4" xfId="1502" xr:uid="{00000000-0005-0000-0000-000078160000}"/>
    <cellStyle name="Euro 34 6 4 2" xfId="27275" xr:uid="{00000000-0005-0000-0000-000079160000}"/>
    <cellStyle name="Euro 34 6 5" xfId="16971" xr:uid="{00000000-0005-0000-0000-00007A160000}"/>
    <cellStyle name="Euro 34 6 5 2" xfId="36931" xr:uid="{00000000-0005-0000-0000-00007B160000}"/>
    <cellStyle name="Euro 34 6 6" xfId="19840" xr:uid="{00000000-0005-0000-0000-00007C160000}"/>
    <cellStyle name="Euro 34 6 6 2" xfId="38703" xr:uid="{00000000-0005-0000-0000-00007D160000}"/>
    <cellStyle name="Euro 34 6 7" xfId="22727" xr:uid="{00000000-0005-0000-0000-00007E160000}"/>
    <cellStyle name="Euro 34 6 7 2" xfId="40492" xr:uid="{00000000-0005-0000-0000-00007F160000}"/>
    <cellStyle name="Euro 34 6 8" xfId="27269" xr:uid="{00000000-0005-0000-0000-000080160000}"/>
    <cellStyle name="Euro 34 7" xfId="1503" xr:uid="{00000000-0005-0000-0000-000081160000}"/>
    <cellStyle name="Euro 34 7 2" xfId="1504" xr:uid="{00000000-0005-0000-0000-000082160000}"/>
    <cellStyle name="Euro 34 7 2 2" xfId="18854" xr:uid="{00000000-0005-0000-0000-000083160000}"/>
    <cellStyle name="Euro 34 7 2 2 2" xfId="37826" xr:uid="{00000000-0005-0000-0000-000084160000}"/>
    <cellStyle name="Euro 34 7 2 3" xfId="21723" xr:uid="{00000000-0005-0000-0000-000085160000}"/>
    <cellStyle name="Euro 34 7 2 3 2" xfId="39598" xr:uid="{00000000-0005-0000-0000-000086160000}"/>
    <cellStyle name="Euro 34 7 2 4" xfId="24611" xr:uid="{00000000-0005-0000-0000-000087160000}"/>
    <cellStyle name="Euro 34 7 2 4 2" xfId="41388" xr:uid="{00000000-0005-0000-0000-000088160000}"/>
    <cellStyle name="Euro 34 7 2 5" xfId="27277" xr:uid="{00000000-0005-0000-0000-000089160000}"/>
    <cellStyle name="Euro 34 7 3" xfId="16972" xr:uid="{00000000-0005-0000-0000-00008A160000}"/>
    <cellStyle name="Euro 34 7 3 2" xfId="36932" xr:uid="{00000000-0005-0000-0000-00008B160000}"/>
    <cellStyle name="Euro 34 7 4" xfId="19841" xr:uid="{00000000-0005-0000-0000-00008C160000}"/>
    <cellStyle name="Euro 34 7 4 2" xfId="38704" xr:uid="{00000000-0005-0000-0000-00008D160000}"/>
    <cellStyle name="Euro 34 7 5" xfId="22728" xr:uid="{00000000-0005-0000-0000-00008E160000}"/>
    <cellStyle name="Euro 34 7 5 2" xfId="40493" xr:uid="{00000000-0005-0000-0000-00008F160000}"/>
    <cellStyle name="Euro 34 7 6" xfId="27276" xr:uid="{00000000-0005-0000-0000-000090160000}"/>
    <cellStyle name="Euro 34 8" xfId="1505" xr:uid="{00000000-0005-0000-0000-000091160000}"/>
    <cellStyle name="Euro 34 8 2" xfId="18847" xr:uid="{00000000-0005-0000-0000-000092160000}"/>
    <cellStyle name="Euro 34 8 2 2" xfId="37819" xr:uid="{00000000-0005-0000-0000-000093160000}"/>
    <cellStyle name="Euro 34 8 3" xfId="21716" xr:uid="{00000000-0005-0000-0000-000094160000}"/>
    <cellStyle name="Euro 34 8 3 2" xfId="39591" xr:uid="{00000000-0005-0000-0000-000095160000}"/>
    <cellStyle name="Euro 34 8 4" xfId="24604" xr:uid="{00000000-0005-0000-0000-000096160000}"/>
    <cellStyle name="Euro 34 8 4 2" xfId="41381" xr:uid="{00000000-0005-0000-0000-000097160000}"/>
    <cellStyle name="Euro 34 8 5" xfId="27278" xr:uid="{00000000-0005-0000-0000-000098160000}"/>
    <cellStyle name="Euro 34 9" xfId="1506" xr:uid="{00000000-0005-0000-0000-000099160000}"/>
    <cellStyle name="Euro 34 9 2" xfId="27279" xr:uid="{00000000-0005-0000-0000-00009A160000}"/>
    <cellStyle name="Euro 35" xfId="1507" xr:uid="{00000000-0005-0000-0000-00009B160000}"/>
    <cellStyle name="Euro 35 10" xfId="1508" xr:uid="{00000000-0005-0000-0000-00009C160000}"/>
    <cellStyle name="Euro 35 10 2" xfId="27281" xr:uid="{00000000-0005-0000-0000-00009D160000}"/>
    <cellStyle name="Euro 35 11" xfId="1509" xr:uid="{00000000-0005-0000-0000-00009E160000}"/>
    <cellStyle name="Euro 35 11 2" xfId="27282" xr:uid="{00000000-0005-0000-0000-00009F160000}"/>
    <cellStyle name="Euro 35 12" xfId="1510" xr:uid="{00000000-0005-0000-0000-0000A0160000}"/>
    <cellStyle name="Euro 35 12 2" xfId="27283" xr:uid="{00000000-0005-0000-0000-0000A1160000}"/>
    <cellStyle name="Euro 35 13" xfId="1511" xr:uid="{00000000-0005-0000-0000-0000A2160000}"/>
    <cellStyle name="Euro 35 13 2" xfId="27284" xr:uid="{00000000-0005-0000-0000-0000A3160000}"/>
    <cellStyle name="Euro 35 14" xfId="1512" xr:uid="{00000000-0005-0000-0000-0000A4160000}"/>
    <cellStyle name="Euro 35 14 2" xfId="27285" xr:uid="{00000000-0005-0000-0000-0000A5160000}"/>
    <cellStyle name="Euro 35 15" xfId="16973" xr:uid="{00000000-0005-0000-0000-0000A6160000}"/>
    <cellStyle name="Euro 35 15 2" xfId="36933" xr:uid="{00000000-0005-0000-0000-0000A7160000}"/>
    <cellStyle name="Euro 35 16" xfId="19842" xr:uid="{00000000-0005-0000-0000-0000A8160000}"/>
    <cellStyle name="Euro 35 16 2" xfId="38705" xr:uid="{00000000-0005-0000-0000-0000A9160000}"/>
    <cellStyle name="Euro 35 17" xfId="22729" xr:uid="{00000000-0005-0000-0000-0000AA160000}"/>
    <cellStyle name="Euro 35 17 2" xfId="40494" xr:uid="{00000000-0005-0000-0000-0000AB160000}"/>
    <cellStyle name="Euro 35 18" xfId="25431" xr:uid="{00000000-0005-0000-0000-0000AC160000}"/>
    <cellStyle name="Euro 35 18 2" xfId="42091" xr:uid="{00000000-0005-0000-0000-0000AD160000}"/>
    <cellStyle name="Euro 35 19" xfId="27280" xr:uid="{00000000-0005-0000-0000-0000AE160000}"/>
    <cellStyle name="Euro 35 2" xfId="1513" xr:uid="{00000000-0005-0000-0000-0000AF160000}"/>
    <cellStyle name="Euro 35 2 2" xfId="1514" xr:uid="{00000000-0005-0000-0000-0000B0160000}"/>
    <cellStyle name="Euro 35 2 2 2" xfId="18856" xr:uid="{00000000-0005-0000-0000-0000B1160000}"/>
    <cellStyle name="Euro 35 2 2 2 2" xfId="37828" xr:uid="{00000000-0005-0000-0000-0000B2160000}"/>
    <cellStyle name="Euro 35 2 2 3" xfId="21725" xr:uid="{00000000-0005-0000-0000-0000B3160000}"/>
    <cellStyle name="Euro 35 2 2 3 2" xfId="39600" xr:uid="{00000000-0005-0000-0000-0000B4160000}"/>
    <cellStyle name="Euro 35 2 2 4" xfId="24613" xr:uid="{00000000-0005-0000-0000-0000B5160000}"/>
    <cellStyle name="Euro 35 2 2 4 2" xfId="41390" xr:uid="{00000000-0005-0000-0000-0000B6160000}"/>
    <cellStyle name="Euro 35 2 2 5" xfId="27287" xr:uid="{00000000-0005-0000-0000-0000B7160000}"/>
    <cellStyle name="Euro 35 2 3" xfId="1515" xr:uid="{00000000-0005-0000-0000-0000B8160000}"/>
    <cellStyle name="Euro 35 2 3 2" xfId="27288" xr:uid="{00000000-0005-0000-0000-0000B9160000}"/>
    <cellStyle name="Euro 35 2 4" xfId="1516" xr:uid="{00000000-0005-0000-0000-0000BA160000}"/>
    <cellStyle name="Euro 35 2 4 2" xfId="27289" xr:uid="{00000000-0005-0000-0000-0000BB160000}"/>
    <cellStyle name="Euro 35 2 5" xfId="1517" xr:uid="{00000000-0005-0000-0000-0000BC160000}"/>
    <cellStyle name="Euro 35 2 5 2" xfId="27290" xr:uid="{00000000-0005-0000-0000-0000BD160000}"/>
    <cellStyle name="Euro 35 2 6" xfId="16974" xr:uid="{00000000-0005-0000-0000-0000BE160000}"/>
    <cellStyle name="Euro 35 2 6 2" xfId="36934" xr:uid="{00000000-0005-0000-0000-0000BF160000}"/>
    <cellStyle name="Euro 35 2 7" xfId="19843" xr:uid="{00000000-0005-0000-0000-0000C0160000}"/>
    <cellStyle name="Euro 35 2 7 2" xfId="38706" xr:uid="{00000000-0005-0000-0000-0000C1160000}"/>
    <cellStyle name="Euro 35 2 8" xfId="22730" xr:uid="{00000000-0005-0000-0000-0000C2160000}"/>
    <cellStyle name="Euro 35 2 8 2" xfId="40495" xr:uid="{00000000-0005-0000-0000-0000C3160000}"/>
    <cellStyle name="Euro 35 2 9" xfId="27286" xr:uid="{00000000-0005-0000-0000-0000C4160000}"/>
    <cellStyle name="Euro 35 3" xfId="1518" xr:uid="{00000000-0005-0000-0000-0000C5160000}"/>
    <cellStyle name="Euro 35 3 2" xfId="1519" xr:uid="{00000000-0005-0000-0000-0000C6160000}"/>
    <cellStyle name="Euro 35 3 2 2" xfId="1520" xr:uid="{00000000-0005-0000-0000-0000C7160000}"/>
    <cellStyle name="Euro 35 3 2 2 2" xfId="1521" xr:uid="{00000000-0005-0000-0000-0000C8160000}"/>
    <cellStyle name="Euro 35 3 2 2 2 2" xfId="27294" xr:uid="{00000000-0005-0000-0000-0000C9160000}"/>
    <cellStyle name="Euro 35 3 2 2 3" xfId="1522" xr:uid="{00000000-0005-0000-0000-0000CA160000}"/>
    <cellStyle name="Euro 35 3 2 2 3 2" xfId="27295" xr:uid="{00000000-0005-0000-0000-0000CB160000}"/>
    <cellStyle name="Euro 35 3 2 2 4" xfId="1523" xr:uid="{00000000-0005-0000-0000-0000CC160000}"/>
    <cellStyle name="Euro 35 3 2 2 4 2" xfId="27296" xr:uid="{00000000-0005-0000-0000-0000CD160000}"/>
    <cellStyle name="Euro 35 3 2 2 5" xfId="18858" xr:uid="{00000000-0005-0000-0000-0000CE160000}"/>
    <cellStyle name="Euro 35 3 2 2 5 2" xfId="37830" xr:uid="{00000000-0005-0000-0000-0000CF160000}"/>
    <cellStyle name="Euro 35 3 2 2 6" xfId="21727" xr:uid="{00000000-0005-0000-0000-0000D0160000}"/>
    <cellStyle name="Euro 35 3 2 2 6 2" xfId="39602" xr:uid="{00000000-0005-0000-0000-0000D1160000}"/>
    <cellStyle name="Euro 35 3 2 2 7" xfId="24615" xr:uid="{00000000-0005-0000-0000-0000D2160000}"/>
    <cellStyle name="Euro 35 3 2 2 7 2" xfId="41392" xr:uid="{00000000-0005-0000-0000-0000D3160000}"/>
    <cellStyle name="Euro 35 3 2 2 8" xfId="27293" xr:uid="{00000000-0005-0000-0000-0000D4160000}"/>
    <cellStyle name="Euro 35 3 2 3" xfId="1524" xr:uid="{00000000-0005-0000-0000-0000D5160000}"/>
    <cellStyle name="Euro 35 3 2 3 2" xfId="27297" xr:uid="{00000000-0005-0000-0000-0000D6160000}"/>
    <cellStyle name="Euro 35 3 2 4" xfId="1525" xr:uid="{00000000-0005-0000-0000-0000D7160000}"/>
    <cellStyle name="Euro 35 3 2 4 2" xfId="27298" xr:uid="{00000000-0005-0000-0000-0000D8160000}"/>
    <cellStyle name="Euro 35 3 2 5" xfId="1526" xr:uid="{00000000-0005-0000-0000-0000D9160000}"/>
    <cellStyle name="Euro 35 3 2 5 2" xfId="27299" xr:uid="{00000000-0005-0000-0000-0000DA160000}"/>
    <cellStyle name="Euro 35 3 2 6" xfId="16976" xr:uid="{00000000-0005-0000-0000-0000DB160000}"/>
    <cellStyle name="Euro 35 3 2 6 2" xfId="36936" xr:uid="{00000000-0005-0000-0000-0000DC160000}"/>
    <cellStyle name="Euro 35 3 2 7" xfId="19845" xr:uid="{00000000-0005-0000-0000-0000DD160000}"/>
    <cellStyle name="Euro 35 3 2 7 2" xfId="38708" xr:uid="{00000000-0005-0000-0000-0000DE160000}"/>
    <cellStyle name="Euro 35 3 2 8" xfId="22732" xr:uid="{00000000-0005-0000-0000-0000DF160000}"/>
    <cellStyle name="Euro 35 3 2 8 2" xfId="40497" xr:uid="{00000000-0005-0000-0000-0000E0160000}"/>
    <cellStyle name="Euro 35 3 2 9" xfId="27292" xr:uid="{00000000-0005-0000-0000-0000E1160000}"/>
    <cellStyle name="Euro 35 3 3" xfId="1527" xr:uid="{00000000-0005-0000-0000-0000E2160000}"/>
    <cellStyle name="Euro 35 3 3 2" xfId="1528" xr:uid="{00000000-0005-0000-0000-0000E3160000}"/>
    <cellStyle name="Euro 35 3 3 2 2" xfId="27301" xr:uid="{00000000-0005-0000-0000-0000E4160000}"/>
    <cellStyle name="Euro 35 3 3 3" xfId="1529" xr:uid="{00000000-0005-0000-0000-0000E5160000}"/>
    <cellStyle name="Euro 35 3 3 3 2" xfId="27302" xr:uid="{00000000-0005-0000-0000-0000E6160000}"/>
    <cellStyle name="Euro 35 3 3 4" xfId="1530" xr:uid="{00000000-0005-0000-0000-0000E7160000}"/>
    <cellStyle name="Euro 35 3 3 4 2" xfId="27303" xr:uid="{00000000-0005-0000-0000-0000E8160000}"/>
    <cellStyle name="Euro 35 3 3 5" xfId="18857" xr:uid="{00000000-0005-0000-0000-0000E9160000}"/>
    <cellStyle name="Euro 35 3 3 5 2" xfId="37829" xr:uid="{00000000-0005-0000-0000-0000EA160000}"/>
    <cellStyle name="Euro 35 3 3 6" xfId="21726" xr:uid="{00000000-0005-0000-0000-0000EB160000}"/>
    <cellStyle name="Euro 35 3 3 6 2" xfId="39601" xr:uid="{00000000-0005-0000-0000-0000EC160000}"/>
    <cellStyle name="Euro 35 3 3 7" xfId="24614" xr:uid="{00000000-0005-0000-0000-0000ED160000}"/>
    <cellStyle name="Euro 35 3 3 7 2" xfId="41391" xr:uid="{00000000-0005-0000-0000-0000EE160000}"/>
    <cellStyle name="Euro 35 3 3 8" xfId="27300" xr:uid="{00000000-0005-0000-0000-0000EF160000}"/>
    <cellStyle name="Euro 35 3 4" xfId="1531" xr:uid="{00000000-0005-0000-0000-0000F0160000}"/>
    <cellStyle name="Euro 35 3 4 2" xfId="27304" xr:uid="{00000000-0005-0000-0000-0000F1160000}"/>
    <cellStyle name="Euro 35 3 5" xfId="1532" xr:uid="{00000000-0005-0000-0000-0000F2160000}"/>
    <cellStyle name="Euro 35 3 5 2" xfId="27305" xr:uid="{00000000-0005-0000-0000-0000F3160000}"/>
    <cellStyle name="Euro 35 3 6" xfId="16975" xr:uid="{00000000-0005-0000-0000-0000F4160000}"/>
    <cellStyle name="Euro 35 3 6 2" xfId="36935" xr:uid="{00000000-0005-0000-0000-0000F5160000}"/>
    <cellStyle name="Euro 35 3 7" xfId="19844" xr:uid="{00000000-0005-0000-0000-0000F6160000}"/>
    <cellStyle name="Euro 35 3 7 2" xfId="38707" xr:uid="{00000000-0005-0000-0000-0000F7160000}"/>
    <cellStyle name="Euro 35 3 8" xfId="22731" xr:uid="{00000000-0005-0000-0000-0000F8160000}"/>
    <cellStyle name="Euro 35 3 8 2" xfId="40496" xr:uid="{00000000-0005-0000-0000-0000F9160000}"/>
    <cellStyle name="Euro 35 3 9" xfId="27291" xr:uid="{00000000-0005-0000-0000-0000FA160000}"/>
    <cellStyle name="Euro 35 4" xfId="1533" xr:uid="{00000000-0005-0000-0000-0000FB160000}"/>
    <cellStyle name="Euro 35 4 2" xfId="1534" xr:uid="{00000000-0005-0000-0000-0000FC160000}"/>
    <cellStyle name="Euro 35 4 2 2" xfId="18859" xr:uid="{00000000-0005-0000-0000-0000FD160000}"/>
    <cellStyle name="Euro 35 4 2 2 2" xfId="37831" xr:uid="{00000000-0005-0000-0000-0000FE160000}"/>
    <cellStyle name="Euro 35 4 2 3" xfId="21728" xr:uid="{00000000-0005-0000-0000-0000FF160000}"/>
    <cellStyle name="Euro 35 4 2 3 2" xfId="39603" xr:uid="{00000000-0005-0000-0000-000000170000}"/>
    <cellStyle name="Euro 35 4 2 4" xfId="24616" xr:uid="{00000000-0005-0000-0000-000001170000}"/>
    <cellStyle name="Euro 35 4 2 4 2" xfId="41393" xr:uid="{00000000-0005-0000-0000-000002170000}"/>
    <cellStyle name="Euro 35 4 2 5" xfId="27307" xr:uid="{00000000-0005-0000-0000-000003170000}"/>
    <cellStyle name="Euro 35 4 3" xfId="1535" xr:uid="{00000000-0005-0000-0000-000004170000}"/>
    <cellStyle name="Euro 35 4 3 2" xfId="27308" xr:uid="{00000000-0005-0000-0000-000005170000}"/>
    <cellStyle name="Euro 35 4 4" xfId="1536" xr:uid="{00000000-0005-0000-0000-000006170000}"/>
    <cellStyle name="Euro 35 4 4 2" xfId="27309" xr:uid="{00000000-0005-0000-0000-000007170000}"/>
    <cellStyle name="Euro 35 4 5" xfId="1537" xr:uid="{00000000-0005-0000-0000-000008170000}"/>
    <cellStyle name="Euro 35 4 5 2" xfId="27310" xr:uid="{00000000-0005-0000-0000-000009170000}"/>
    <cellStyle name="Euro 35 4 6" xfId="16977" xr:uid="{00000000-0005-0000-0000-00000A170000}"/>
    <cellStyle name="Euro 35 4 6 2" xfId="36937" xr:uid="{00000000-0005-0000-0000-00000B170000}"/>
    <cellStyle name="Euro 35 4 7" xfId="19846" xr:uid="{00000000-0005-0000-0000-00000C170000}"/>
    <cellStyle name="Euro 35 4 7 2" xfId="38709" xr:uid="{00000000-0005-0000-0000-00000D170000}"/>
    <cellStyle name="Euro 35 4 8" xfId="22733" xr:uid="{00000000-0005-0000-0000-00000E170000}"/>
    <cellStyle name="Euro 35 4 8 2" xfId="40498" xr:uid="{00000000-0005-0000-0000-00000F170000}"/>
    <cellStyle name="Euro 35 4 9" xfId="27306" xr:uid="{00000000-0005-0000-0000-000010170000}"/>
    <cellStyle name="Euro 35 5" xfId="1538" xr:uid="{00000000-0005-0000-0000-000011170000}"/>
    <cellStyle name="Euro 35 5 2" xfId="1539" xr:uid="{00000000-0005-0000-0000-000012170000}"/>
    <cellStyle name="Euro 35 5 2 2" xfId="1540" xr:uid="{00000000-0005-0000-0000-000013170000}"/>
    <cellStyle name="Euro 35 5 2 2 2" xfId="27313" xr:uid="{00000000-0005-0000-0000-000014170000}"/>
    <cellStyle name="Euro 35 5 2 3" xfId="1541" xr:uid="{00000000-0005-0000-0000-000015170000}"/>
    <cellStyle name="Euro 35 5 2 3 2" xfId="27314" xr:uid="{00000000-0005-0000-0000-000016170000}"/>
    <cellStyle name="Euro 35 5 2 4" xfId="1542" xr:uid="{00000000-0005-0000-0000-000017170000}"/>
    <cellStyle name="Euro 35 5 2 4 2" xfId="27315" xr:uid="{00000000-0005-0000-0000-000018170000}"/>
    <cellStyle name="Euro 35 5 2 5" xfId="18860" xr:uid="{00000000-0005-0000-0000-000019170000}"/>
    <cellStyle name="Euro 35 5 2 5 2" xfId="37832" xr:uid="{00000000-0005-0000-0000-00001A170000}"/>
    <cellStyle name="Euro 35 5 2 6" xfId="21729" xr:uid="{00000000-0005-0000-0000-00001B170000}"/>
    <cellStyle name="Euro 35 5 2 6 2" xfId="39604" xr:uid="{00000000-0005-0000-0000-00001C170000}"/>
    <cellStyle name="Euro 35 5 2 7" xfId="24617" xr:uid="{00000000-0005-0000-0000-00001D170000}"/>
    <cellStyle name="Euro 35 5 2 7 2" xfId="41394" xr:uid="{00000000-0005-0000-0000-00001E170000}"/>
    <cellStyle name="Euro 35 5 2 8" xfId="27312" xr:uid="{00000000-0005-0000-0000-00001F170000}"/>
    <cellStyle name="Euro 35 5 3" xfId="1543" xr:uid="{00000000-0005-0000-0000-000020170000}"/>
    <cellStyle name="Euro 35 5 3 2" xfId="27316" xr:uid="{00000000-0005-0000-0000-000021170000}"/>
    <cellStyle name="Euro 35 5 4" xfId="1544" xr:uid="{00000000-0005-0000-0000-000022170000}"/>
    <cellStyle name="Euro 35 5 4 2" xfId="27317" xr:uid="{00000000-0005-0000-0000-000023170000}"/>
    <cellStyle name="Euro 35 5 5" xfId="1545" xr:uid="{00000000-0005-0000-0000-000024170000}"/>
    <cellStyle name="Euro 35 5 5 2" xfId="27318" xr:uid="{00000000-0005-0000-0000-000025170000}"/>
    <cellStyle name="Euro 35 5 6" xfId="16978" xr:uid="{00000000-0005-0000-0000-000026170000}"/>
    <cellStyle name="Euro 35 5 6 2" xfId="36938" xr:uid="{00000000-0005-0000-0000-000027170000}"/>
    <cellStyle name="Euro 35 5 7" xfId="19847" xr:uid="{00000000-0005-0000-0000-000028170000}"/>
    <cellStyle name="Euro 35 5 7 2" xfId="38710" xr:uid="{00000000-0005-0000-0000-000029170000}"/>
    <cellStyle name="Euro 35 5 8" xfId="22734" xr:uid="{00000000-0005-0000-0000-00002A170000}"/>
    <cellStyle name="Euro 35 5 8 2" xfId="40499" xr:uid="{00000000-0005-0000-0000-00002B170000}"/>
    <cellStyle name="Euro 35 5 9" xfId="27311" xr:uid="{00000000-0005-0000-0000-00002C170000}"/>
    <cellStyle name="Euro 35 6" xfId="1546" xr:uid="{00000000-0005-0000-0000-00002D170000}"/>
    <cellStyle name="Euro 35 6 2" xfId="1547" xr:uid="{00000000-0005-0000-0000-00002E170000}"/>
    <cellStyle name="Euro 35 6 2 2" xfId="1548" xr:uid="{00000000-0005-0000-0000-00002F170000}"/>
    <cellStyle name="Euro 35 6 2 2 2" xfId="27321" xr:uid="{00000000-0005-0000-0000-000030170000}"/>
    <cellStyle name="Euro 35 6 2 3" xfId="1549" xr:uid="{00000000-0005-0000-0000-000031170000}"/>
    <cellStyle name="Euro 35 6 2 3 2" xfId="27322" xr:uid="{00000000-0005-0000-0000-000032170000}"/>
    <cellStyle name="Euro 35 6 2 4" xfId="1550" xr:uid="{00000000-0005-0000-0000-000033170000}"/>
    <cellStyle name="Euro 35 6 2 4 2" xfId="27323" xr:uid="{00000000-0005-0000-0000-000034170000}"/>
    <cellStyle name="Euro 35 6 2 5" xfId="18861" xr:uid="{00000000-0005-0000-0000-000035170000}"/>
    <cellStyle name="Euro 35 6 2 5 2" xfId="37833" xr:uid="{00000000-0005-0000-0000-000036170000}"/>
    <cellStyle name="Euro 35 6 2 6" xfId="21730" xr:uid="{00000000-0005-0000-0000-000037170000}"/>
    <cellStyle name="Euro 35 6 2 6 2" xfId="39605" xr:uid="{00000000-0005-0000-0000-000038170000}"/>
    <cellStyle name="Euro 35 6 2 7" xfId="24618" xr:uid="{00000000-0005-0000-0000-000039170000}"/>
    <cellStyle name="Euro 35 6 2 7 2" xfId="41395" xr:uid="{00000000-0005-0000-0000-00003A170000}"/>
    <cellStyle name="Euro 35 6 2 8" xfId="27320" xr:uid="{00000000-0005-0000-0000-00003B170000}"/>
    <cellStyle name="Euro 35 6 3" xfId="1551" xr:uid="{00000000-0005-0000-0000-00003C170000}"/>
    <cellStyle name="Euro 35 6 3 2" xfId="27324" xr:uid="{00000000-0005-0000-0000-00003D170000}"/>
    <cellStyle name="Euro 35 6 4" xfId="1552" xr:uid="{00000000-0005-0000-0000-00003E170000}"/>
    <cellStyle name="Euro 35 6 4 2" xfId="27325" xr:uid="{00000000-0005-0000-0000-00003F170000}"/>
    <cellStyle name="Euro 35 6 5" xfId="16979" xr:uid="{00000000-0005-0000-0000-000040170000}"/>
    <cellStyle name="Euro 35 6 5 2" xfId="36939" xr:uid="{00000000-0005-0000-0000-000041170000}"/>
    <cellStyle name="Euro 35 6 6" xfId="19848" xr:uid="{00000000-0005-0000-0000-000042170000}"/>
    <cellStyle name="Euro 35 6 6 2" xfId="38711" xr:uid="{00000000-0005-0000-0000-000043170000}"/>
    <cellStyle name="Euro 35 6 7" xfId="22735" xr:uid="{00000000-0005-0000-0000-000044170000}"/>
    <cellStyle name="Euro 35 6 7 2" xfId="40500" xr:uid="{00000000-0005-0000-0000-000045170000}"/>
    <cellStyle name="Euro 35 6 8" xfId="27319" xr:uid="{00000000-0005-0000-0000-000046170000}"/>
    <cellStyle name="Euro 35 7" xfId="1553" xr:uid="{00000000-0005-0000-0000-000047170000}"/>
    <cellStyle name="Euro 35 7 2" xfId="1554" xr:uid="{00000000-0005-0000-0000-000048170000}"/>
    <cellStyle name="Euro 35 7 2 2" xfId="18862" xr:uid="{00000000-0005-0000-0000-000049170000}"/>
    <cellStyle name="Euro 35 7 2 2 2" xfId="37834" xr:uid="{00000000-0005-0000-0000-00004A170000}"/>
    <cellStyle name="Euro 35 7 2 3" xfId="21731" xr:uid="{00000000-0005-0000-0000-00004B170000}"/>
    <cellStyle name="Euro 35 7 2 3 2" xfId="39606" xr:uid="{00000000-0005-0000-0000-00004C170000}"/>
    <cellStyle name="Euro 35 7 2 4" xfId="24619" xr:uid="{00000000-0005-0000-0000-00004D170000}"/>
    <cellStyle name="Euro 35 7 2 4 2" xfId="41396" xr:uid="{00000000-0005-0000-0000-00004E170000}"/>
    <cellStyle name="Euro 35 7 2 5" xfId="27327" xr:uid="{00000000-0005-0000-0000-00004F170000}"/>
    <cellStyle name="Euro 35 7 3" xfId="16980" xr:uid="{00000000-0005-0000-0000-000050170000}"/>
    <cellStyle name="Euro 35 7 3 2" xfId="36940" xr:uid="{00000000-0005-0000-0000-000051170000}"/>
    <cellStyle name="Euro 35 7 4" xfId="19849" xr:uid="{00000000-0005-0000-0000-000052170000}"/>
    <cellStyle name="Euro 35 7 4 2" xfId="38712" xr:uid="{00000000-0005-0000-0000-000053170000}"/>
    <cellStyle name="Euro 35 7 5" xfId="22736" xr:uid="{00000000-0005-0000-0000-000054170000}"/>
    <cellStyle name="Euro 35 7 5 2" xfId="40501" xr:uid="{00000000-0005-0000-0000-000055170000}"/>
    <cellStyle name="Euro 35 7 6" xfId="27326" xr:uid="{00000000-0005-0000-0000-000056170000}"/>
    <cellStyle name="Euro 35 8" xfId="1555" xr:uid="{00000000-0005-0000-0000-000057170000}"/>
    <cellStyle name="Euro 35 8 2" xfId="18855" xr:uid="{00000000-0005-0000-0000-000058170000}"/>
    <cellStyle name="Euro 35 8 2 2" xfId="37827" xr:uid="{00000000-0005-0000-0000-000059170000}"/>
    <cellStyle name="Euro 35 8 3" xfId="21724" xr:uid="{00000000-0005-0000-0000-00005A170000}"/>
    <cellStyle name="Euro 35 8 3 2" xfId="39599" xr:uid="{00000000-0005-0000-0000-00005B170000}"/>
    <cellStyle name="Euro 35 8 4" xfId="24612" xr:uid="{00000000-0005-0000-0000-00005C170000}"/>
    <cellStyle name="Euro 35 8 4 2" xfId="41389" xr:uid="{00000000-0005-0000-0000-00005D170000}"/>
    <cellStyle name="Euro 35 8 5" xfId="27328" xr:uid="{00000000-0005-0000-0000-00005E170000}"/>
    <cellStyle name="Euro 35 9" xfId="1556" xr:uid="{00000000-0005-0000-0000-00005F170000}"/>
    <cellStyle name="Euro 35 9 2" xfId="27329" xr:uid="{00000000-0005-0000-0000-000060170000}"/>
    <cellStyle name="Euro 36" xfId="1557" xr:uid="{00000000-0005-0000-0000-000061170000}"/>
    <cellStyle name="Euro 36 10" xfId="1558" xr:uid="{00000000-0005-0000-0000-000062170000}"/>
    <cellStyle name="Euro 36 10 2" xfId="27331" xr:uid="{00000000-0005-0000-0000-000063170000}"/>
    <cellStyle name="Euro 36 11" xfId="1559" xr:uid="{00000000-0005-0000-0000-000064170000}"/>
    <cellStyle name="Euro 36 11 2" xfId="27332" xr:uid="{00000000-0005-0000-0000-000065170000}"/>
    <cellStyle name="Euro 36 12" xfId="1560" xr:uid="{00000000-0005-0000-0000-000066170000}"/>
    <cellStyle name="Euro 36 12 2" xfId="27333" xr:uid="{00000000-0005-0000-0000-000067170000}"/>
    <cellStyle name="Euro 36 13" xfId="1561" xr:uid="{00000000-0005-0000-0000-000068170000}"/>
    <cellStyle name="Euro 36 13 2" xfId="27334" xr:uid="{00000000-0005-0000-0000-000069170000}"/>
    <cellStyle name="Euro 36 14" xfId="1562" xr:uid="{00000000-0005-0000-0000-00006A170000}"/>
    <cellStyle name="Euro 36 14 2" xfId="27335" xr:uid="{00000000-0005-0000-0000-00006B170000}"/>
    <cellStyle name="Euro 36 15" xfId="16981" xr:uid="{00000000-0005-0000-0000-00006C170000}"/>
    <cellStyle name="Euro 36 15 2" xfId="36941" xr:uid="{00000000-0005-0000-0000-00006D170000}"/>
    <cellStyle name="Euro 36 16" xfId="19850" xr:uid="{00000000-0005-0000-0000-00006E170000}"/>
    <cellStyle name="Euro 36 16 2" xfId="38713" xr:uid="{00000000-0005-0000-0000-00006F170000}"/>
    <cellStyle name="Euro 36 17" xfId="22737" xr:uid="{00000000-0005-0000-0000-000070170000}"/>
    <cellStyle name="Euro 36 17 2" xfId="40502" xr:uid="{00000000-0005-0000-0000-000071170000}"/>
    <cellStyle name="Euro 36 18" xfId="25432" xr:uid="{00000000-0005-0000-0000-000072170000}"/>
    <cellStyle name="Euro 36 18 2" xfId="42092" xr:uid="{00000000-0005-0000-0000-000073170000}"/>
    <cellStyle name="Euro 36 19" xfId="27330" xr:uid="{00000000-0005-0000-0000-000074170000}"/>
    <cellStyle name="Euro 36 2" xfId="1563" xr:uid="{00000000-0005-0000-0000-000075170000}"/>
    <cellStyle name="Euro 36 2 2" xfId="1564" xr:uid="{00000000-0005-0000-0000-000076170000}"/>
    <cellStyle name="Euro 36 2 2 2" xfId="18864" xr:uid="{00000000-0005-0000-0000-000077170000}"/>
    <cellStyle name="Euro 36 2 2 2 2" xfId="37836" xr:uid="{00000000-0005-0000-0000-000078170000}"/>
    <cellStyle name="Euro 36 2 2 3" xfId="21733" xr:uid="{00000000-0005-0000-0000-000079170000}"/>
    <cellStyle name="Euro 36 2 2 3 2" xfId="39608" xr:uid="{00000000-0005-0000-0000-00007A170000}"/>
    <cellStyle name="Euro 36 2 2 4" xfId="24621" xr:uid="{00000000-0005-0000-0000-00007B170000}"/>
    <cellStyle name="Euro 36 2 2 4 2" xfId="41398" xr:uid="{00000000-0005-0000-0000-00007C170000}"/>
    <cellStyle name="Euro 36 2 2 5" xfId="27337" xr:uid="{00000000-0005-0000-0000-00007D170000}"/>
    <cellStyle name="Euro 36 2 3" xfId="1565" xr:uid="{00000000-0005-0000-0000-00007E170000}"/>
    <cellStyle name="Euro 36 2 3 2" xfId="27338" xr:uid="{00000000-0005-0000-0000-00007F170000}"/>
    <cellStyle name="Euro 36 2 4" xfId="1566" xr:uid="{00000000-0005-0000-0000-000080170000}"/>
    <cellStyle name="Euro 36 2 4 2" xfId="27339" xr:uid="{00000000-0005-0000-0000-000081170000}"/>
    <cellStyle name="Euro 36 2 5" xfId="1567" xr:uid="{00000000-0005-0000-0000-000082170000}"/>
    <cellStyle name="Euro 36 2 5 2" xfId="27340" xr:uid="{00000000-0005-0000-0000-000083170000}"/>
    <cellStyle name="Euro 36 2 6" xfId="16982" xr:uid="{00000000-0005-0000-0000-000084170000}"/>
    <cellStyle name="Euro 36 2 6 2" xfId="36942" xr:uid="{00000000-0005-0000-0000-000085170000}"/>
    <cellStyle name="Euro 36 2 7" xfId="19851" xr:uid="{00000000-0005-0000-0000-000086170000}"/>
    <cellStyle name="Euro 36 2 7 2" xfId="38714" xr:uid="{00000000-0005-0000-0000-000087170000}"/>
    <cellStyle name="Euro 36 2 8" xfId="22738" xr:uid="{00000000-0005-0000-0000-000088170000}"/>
    <cellStyle name="Euro 36 2 8 2" xfId="40503" xr:uid="{00000000-0005-0000-0000-000089170000}"/>
    <cellStyle name="Euro 36 2 9" xfId="27336" xr:uid="{00000000-0005-0000-0000-00008A170000}"/>
    <cellStyle name="Euro 36 3" xfId="1568" xr:uid="{00000000-0005-0000-0000-00008B170000}"/>
    <cellStyle name="Euro 36 3 2" xfId="1569" xr:uid="{00000000-0005-0000-0000-00008C170000}"/>
    <cellStyle name="Euro 36 3 2 2" xfId="1570" xr:uid="{00000000-0005-0000-0000-00008D170000}"/>
    <cellStyle name="Euro 36 3 2 2 2" xfId="1571" xr:uid="{00000000-0005-0000-0000-00008E170000}"/>
    <cellStyle name="Euro 36 3 2 2 2 2" xfId="27344" xr:uid="{00000000-0005-0000-0000-00008F170000}"/>
    <cellStyle name="Euro 36 3 2 2 3" xfId="1572" xr:uid="{00000000-0005-0000-0000-000090170000}"/>
    <cellStyle name="Euro 36 3 2 2 3 2" xfId="27345" xr:uid="{00000000-0005-0000-0000-000091170000}"/>
    <cellStyle name="Euro 36 3 2 2 4" xfId="1573" xr:uid="{00000000-0005-0000-0000-000092170000}"/>
    <cellStyle name="Euro 36 3 2 2 4 2" xfId="27346" xr:uid="{00000000-0005-0000-0000-000093170000}"/>
    <cellStyle name="Euro 36 3 2 2 5" xfId="18866" xr:uid="{00000000-0005-0000-0000-000094170000}"/>
    <cellStyle name="Euro 36 3 2 2 5 2" xfId="37838" xr:uid="{00000000-0005-0000-0000-000095170000}"/>
    <cellStyle name="Euro 36 3 2 2 6" xfId="21735" xr:uid="{00000000-0005-0000-0000-000096170000}"/>
    <cellStyle name="Euro 36 3 2 2 6 2" xfId="39610" xr:uid="{00000000-0005-0000-0000-000097170000}"/>
    <cellStyle name="Euro 36 3 2 2 7" xfId="24623" xr:uid="{00000000-0005-0000-0000-000098170000}"/>
    <cellStyle name="Euro 36 3 2 2 7 2" xfId="41400" xr:uid="{00000000-0005-0000-0000-000099170000}"/>
    <cellStyle name="Euro 36 3 2 2 8" xfId="27343" xr:uid="{00000000-0005-0000-0000-00009A170000}"/>
    <cellStyle name="Euro 36 3 2 3" xfId="1574" xr:uid="{00000000-0005-0000-0000-00009B170000}"/>
    <cellStyle name="Euro 36 3 2 3 2" xfId="27347" xr:uid="{00000000-0005-0000-0000-00009C170000}"/>
    <cellStyle name="Euro 36 3 2 4" xfId="1575" xr:uid="{00000000-0005-0000-0000-00009D170000}"/>
    <cellStyle name="Euro 36 3 2 4 2" xfId="27348" xr:uid="{00000000-0005-0000-0000-00009E170000}"/>
    <cellStyle name="Euro 36 3 2 5" xfId="1576" xr:uid="{00000000-0005-0000-0000-00009F170000}"/>
    <cellStyle name="Euro 36 3 2 5 2" xfId="27349" xr:uid="{00000000-0005-0000-0000-0000A0170000}"/>
    <cellStyle name="Euro 36 3 2 6" xfId="16984" xr:uid="{00000000-0005-0000-0000-0000A1170000}"/>
    <cellStyle name="Euro 36 3 2 6 2" xfId="36944" xr:uid="{00000000-0005-0000-0000-0000A2170000}"/>
    <cellStyle name="Euro 36 3 2 7" xfId="19853" xr:uid="{00000000-0005-0000-0000-0000A3170000}"/>
    <cellStyle name="Euro 36 3 2 7 2" xfId="38716" xr:uid="{00000000-0005-0000-0000-0000A4170000}"/>
    <cellStyle name="Euro 36 3 2 8" xfId="22740" xr:uid="{00000000-0005-0000-0000-0000A5170000}"/>
    <cellStyle name="Euro 36 3 2 8 2" xfId="40505" xr:uid="{00000000-0005-0000-0000-0000A6170000}"/>
    <cellStyle name="Euro 36 3 2 9" xfId="27342" xr:uid="{00000000-0005-0000-0000-0000A7170000}"/>
    <cellStyle name="Euro 36 3 3" xfId="1577" xr:uid="{00000000-0005-0000-0000-0000A8170000}"/>
    <cellStyle name="Euro 36 3 3 2" xfId="1578" xr:uid="{00000000-0005-0000-0000-0000A9170000}"/>
    <cellStyle name="Euro 36 3 3 2 2" xfId="27351" xr:uid="{00000000-0005-0000-0000-0000AA170000}"/>
    <cellStyle name="Euro 36 3 3 3" xfId="1579" xr:uid="{00000000-0005-0000-0000-0000AB170000}"/>
    <cellStyle name="Euro 36 3 3 3 2" xfId="27352" xr:uid="{00000000-0005-0000-0000-0000AC170000}"/>
    <cellStyle name="Euro 36 3 3 4" xfId="1580" xr:uid="{00000000-0005-0000-0000-0000AD170000}"/>
    <cellStyle name="Euro 36 3 3 4 2" xfId="27353" xr:uid="{00000000-0005-0000-0000-0000AE170000}"/>
    <cellStyle name="Euro 36 3 3 5" xfId="18865" xr:uid="{00000000-0005-0000-0000-0000AF170000}"/>
    <cellStyle name="Euro 36 3 3 5 2" xfId="37837" xr:uid="{00000000-0005-0000-0000-0000B0170000}"/>
    <cellStyle name="Euro 36 3 3 6" xfId="21734" xr:uid="{00000000-0005-0000-0000-0000B1170000}"/>
    <cellStyle name="Euro 36 3 3 6 2" xfId="39609" xr:uid="{00000000-0005-0000-0000-0000B2170000}"/>
    <cellStyle name="Euro 36 3 3 7" xfId="24622" xr:uid="{00000000-0005-0000-0000-0000B3170000}"/>
    <cellStyle name="Euro 36 3 3 7 2" xfId="41399" xr:uid="{00000000-0005-0000-0000-0000B4170000}"/>
    <cellStyle name="Euro 36 3 3 8" xfId="27350" xr:uid="{00000000-0005-0000-0000-0000B5170000}"/>
    <cellStyle name="Euro 36 3 4" xfId="1581" xr:uid="{00000000-0005-0000-0000-0000B6170000}"/>
    <cellStyle name="Euro 36 3 4 2" xfId="27354" xr:uid="{00000000-0005-0000-0000-0000B7170000}"/>
    <cellStyle name="Euro 36 3 5" xfId="1582" xr:uid="{00000000-0005-0000-0000-0000B8170000}"/>
    <cellStyle name="Euro 36 3 5 2" xfId="27355" xr:uid="{00000000-0005-0000-0000-0000B9170000}"/>
    <cellStyle name="Euro 36 3 6" xfId="16983" xr:uid="{00000000-0005-0000-0000-0000BA170000}"/>
    <cellStyle name="Euro 36 3 6 2" xfId="36943" xr:uid="{00000000-0005-0000-0000-0000BB170000}"/>
    <cellStyle name="Euro 36 3 7" xfId="19852" xr:uid="{00000000-0005-0000-0000-0000BC170000}"/>
    <cellStyle name="Euro 36 3 7 2" xfId="38715" xr:uid="{00000000-0005-0000-0000-0000BD170000}"/>
    <cellStyle name="Euro 36 3 8" xfId="22739" xr:uid="{00000000-0005-0000-0000-0000BE170000}"/>
    <cellStyle name="Euro 36 3 8 2" xfId="40504" xr:uid="{00000000-0005-0000-0000-0000BF170000}"/>
    <cellStyle name="Euro 36 3 9" xfId="27341" xr:uid="{00000000-0005-0000-0000-0000C0170000}"/>
    <cellStyle name="Euro 36 4" xfId="1583" xr:uid="{00000000-0005-0000-0000-0000C1170000}"/>
    <cellStyle name="Euro 36 4 2" xfId="1584" xr:uid="{00000000-0005-0000-0000-0000C2170000}"/>
    <cellStyle name="Euro 36 4 2 2" xfId="18867" xr:uid="{00000000-0005-0000-0000-0000C3170000}"/>
    <cellStyle name="Euro 36 4 2 2 2" xfId="37839" xr:uid="{00000000-0005-0000-0000-0000C4170000}"/>
    <cellStyle name="Euro 36 4 2 3" xfId="21736" xr:uid="{00000000-0005-0000-0000-0000C5170000}"/>
    <cellStyle name="Euro 36 4 2 3 2" xfId="39611" xr:uid="{00000000-0005-0000-0000-0000C6170000}"/>
    <cellStyle name="Euro 36 4 2 4" xfId="24624" xr:uid="{00000000-0005-0000-0000-0000C7170000}"/>
    <cellStyle name="Euro 36 4 2 4 2" xfId="41401" xr:uid="{00000000-0005-0000-0000-0000C8170000}"/>
    <cellStyle name="Euro 36 4 2 5" xfId="27357" xr:uid="{00000000-0005-0000-0000-0000C9170000}"/>
    <cellStyle name="Euro 36 4 3" xfId="1585" xr:uid="{00000000-0005-0000-0000-0000CA170000}"/>
    <cellStyle name="Euro 36 4 3 2" xfId="27358" xr:uid="{00000000-0005-0000-0000-0000CB170000}"/>
    <cellStyle name="Euro 36 4 4" xfId="1586" xr:uid="{00000000-0005-0000-0000-0000CC170000}"/>
    <cellStyle name="Euro 36 4 4 2" xfId="27359" xr:uid="{00000000-0005-0000-0000-0000CD170000}"/>
    <cellStyle name="Euro 36 4 5" xfId="1587" xr:uid="{00000000-0005-0000-0000-0000CE170000}"/>
    <cellStyle name="Euro 36 4 5 2" xfId="27360" xr:uid="{00000000-0005-0000-0000-0000CF170000}"/>
    <cellStyle name="Euro 36 4 6" xfId="16985" xr:uid="{00000000-0005-0000-0000-0000D0170000}"/>
    <cellStyle name="Euro 36 4 6 2" xfId="36945" xr:uid="{00000000-0005-0000-0000-0000D1170000}"/>
    <cellStyle name="Euro 36 4 7" xfId="19854" xr:uid="{00000000-0005-0000-0000-0000D2170000}"/>
    <cellStyle name="Euro 36 4 7 2" xfId="38717" xr:uid="{00000000-0005-0000-0000-0000D3170000}"/>
    <cellStyle name="Euro 36 4 8" xfId="22741" xr:uid="{00000000-0005-0000-0000-0000D4170000}"/>
    <cellStyle name="Euro 36 4 8 2" xfId="40506" xr:uid="{00000000-0005-0000-0000-0000D5170000}"/>
    <cellStyle name="Euro 36 4 9" xfId="27356" xr:uid="{00000000-0005-0000-0000-0000D6170000}"/>
    <cellStyle name="Euro 36 5" xfId="1588" xr:uid="{00000000-0005-0000-0000-0000D7170000}"/>
    <cellStyle name="Euro 36 5 2" xfId="1589" xr:uid="{00000000-0005-0000-0000-0000D8170000}"/>
    <cellStyle name="Euro 36 5 2 2" xfId="1590" xr:uid="{00000000-0005-0000-0000-0000D9170000}"/>
    <cellStyle name="Euro 36 5 2 2 2" xfId="27363" xr:uid="{00000000-0005-0000-0000-0000DA170000}"/>
    <cellStyle name="Euro 36 5 2 3" xfId="1591" xr:uid="{00000000-0005-0000-0000-0000DB170000}"/>
    <cellStyle name="Euro 36 5 2 3 2" xfId="27364" xr:uid="{00000000-0005-0000-0000-0000DC170000}"/>
    <cellStyle name="Euro 36 5 2 4" xfId="1592" xr:uid="{00000000-0005-0000-0000-0000DD170000}"/>
    <cellStyle name="Euro 36 5 2 4 2" xfId="27365" xr:uid="{00000000-0005-0000-0000-0000DE170000}"/>
    <cellStyle name="Euro 36 5 2 5" xfId="18868" xr:uid="{00000000-0005-0000-0000-0000DF170000}"/>
    <cellStyle name="Euro 36 5 2 5 2" xfId="37840" xr:uid="{00000000-0005-0000-0000-0000E0170000}"/>
    <cellStyle name="Euro 36 5 2 6" xfId="21737" xr:uid="{00000000-0005-0000-0000-0000E1170000}"/>
    <cellStyle name="Euro 36 5 2 6 2" xfId="39612" xr:uid="{00000000-0005-0000-0000-0000E2170000}"/>
    <cellStyle name="Euro 36 5 2 7" xfId="24625" xr:uid="{00000000-0005-0000-0000-0000E3170000}"/>
    <cellStyle name="Euro 36 5 2 7 2" xfId="41402" xr:uid="{00000000-0005-0000-0000-0000E4170000}"/>
    <cellStyle name="Euro 36 5 2 8" xfId="27362" xr:uid="{00000000-0005-0000-0000-0000E5170000}"/>
    <cellStyle name="Euro 36 5 3" xfId="1593" xr:uid="{00000000-0005-0000-0000-0000E6170000}"/>
    <cellStyle name="Euro 36 5 3 2" xfId="27366" xr:uid="{00000000-0005-0000-0000-0000E7170000}"/>
    <cellStyle name="Euro 36 5 4" xfId="1594" xr:uid="{00000000-0005-0000-0000-0000E8170000}"/>
    <cellStyle name="Euro 36 5 4 2" xfId="27367" xr:uid="{00000000-0005-0000-0000-0000E9170000}"/>
    <cellStyle name="Euro 36 5 5" xfId="1595" xr:uid="{00000000-0005-0000-0000-0000EA170000}"/>
    <cellStyle name="Euro 36 5 5 2" xfId="27368" xr:uid="{00000000-0005-0000-0000-0000EB170000}"/>
    <cellStyle name="Euro 36 5 6" xfId="16986" xr:uid="{00000000-0005-0000-0000-0000EC170000}"/>
    <cellStyle name="Euro 36 5 6 2" xfId="36946" xr:uid="{00000000-0005-0000-0000-0000ED170000}"/>
    <cellStyle name="Euro 36 5 7" xfId="19855" xr:uid="{00000000-0005-0000-0000-0000EE170000}"/>
    <cellStyle name="Euro 36 5 7 2" xfId="38718" xr:uid="{00000000-0005-0000-0000-0000EF170000}"/>
    <cellStyle name="Euro 36 5 8" xfId="22742" xr:uid="{00000000-0005-0000-0000-0000F0170000}"/>
    <cellStyle name="Euro 36 5 8 2" xfId="40507" xr:uid="{00000000-0005-0000-0000-0000F1170000}"/>
    <cellStyle name="Euro 36 5 9" xfId="27361" xr:uid="{00000000-0005-0000-0000-0000F2170000}"/>
    <cellStyle name="Euro 36 6" xfId="1596" xr:uid="{00000000-0005-0000-0000-0000F3170000}"/>
    <cellStyle name="Euro 36 6 2" xfId="1597" xr:uid="{00000000-0005-0000-0000-0000F4170000}"/>
    <cellStyle name="Euro 36 6 2 2" xfId="1598" xr:uid="{00000000-0005-0000-0000-0000F5170000}"/>
    <cellStyle name="Euro 36 6 2 2 2" xfId="27371" xr:uid="{00000000-0005-0000-0000-0000F6170000}"/>
    <cellStyle name="Euro 36 6 2 3" xfId="1599" xr:uid="{00000000-0005-0000-0000-0000F7170000}"/>
    <cellStyle name="Euro 36 6 2 3 2" xfId="27372" xr:uid="{00000000-0005-0000-0000-0000F8170000}"/>
    <cellStyle name="Euro 36 6 2 4" xfId="1600" xr:uid="{00000000-0005-0000-0000-0000F9170000}"/>
    <cellStyle name="Euro 36 6 2 4 2" xfId="27373" xr:uid="{00000000-0005-0000-0000-0000FA170000}"/>
    <cellStyle name="Euro 36 6 2 5" xfId="18869" xr:uid="{00000000-0005-0000-0000-0000FB170000}"/>
    <cellStyle name="Euro 36 6 2 5 2" xfId="37841" xr:uid="{00000000-0005-0000-0000-0000FC170000}"/>
    <cellStyle name="Euro 36 6 2 6" xfId="21738" xr:uid="{00000000-0005-0000-0000-0000FD170000}"/>
    <cellStyle name="Euro 36 6 2 6 2" xfId="39613" xr:uid="{00000000-0005-0000-0000-0000FE170000}"/>
    <cellStyle name="Euro 36 6 2 7" xfId="24626" xr:uid="{00000000-0005-0000-0000-0000FF170000}"/>
    <cellStyle name="Euro 36 6 2 7 2" xfId="41403" xr:uid="{00000000-0005-0000-0000-000000180000}"/>
    <cellStyle name="Euro 36 6 2 8" xfId="27370" xr:uid="{00000000-0005-0000-0000-000001180000}"/>
    <cellStyle name="Euro 36 6 3" xfId="1601" xr:uid="{00000000-0005-0000-0000-000002180000}"/>
    <cellStyle name="Euro 36 6 3 2" xfId="27374" xr:uid="{00000000-0005-0000-0000-000003180000}"/>
    <cellStyle name="Euro 36 6 4" xfId="1602" xr:uid="{00000000-0005-0000-0000-000004180000}"/>
    <cellStyle name="Euro 36 6 4 2" xfId="27375" xr:uid="{00000000-0005-0000-0000-000005180000}"/>
    <cellStyle name="Euro 36 6 5" xfId="16987" xr:uid="{00000000-0005-0000-0000-000006180000}"/>
    <cellStyle name="Euro 36 6 5 2" xfId="36947" xr:uid="{00000000-0005-0000-0000-000007180000}"/>
    <cellStyle name="Euro 36 6 6" xfId="19856" xr:uid="{00000000-0005-0000-0000-000008180000}"/>
    <cellStyle name="Euro 36 6 6 2" xfId="38719" xr:uid="{00000000-0005-0000-0000-000009180000}"/>
    <cellStyle name="Euro 36 6 7" xfId="22743" xr:uid="{00000000-0005-0000-0000-00000A180000}"/>
    <cellStyle name="Euro 36 6 7 2" xfId="40508" xr:uid="{00000000-0005-0000-0000-00000B180000}"/>
    <cellStyle name="Euro 36 6 8" xfId="27369" xr:uid="{00000000-0005-0000-0000-00000C180000}"/>
    <cellStyle name="Euro 36 7" xfId="1603" xr:uid="{00000000-0005-0000-0000-00000D180000}"/>
    <cellStyle name="Euro 36 7 2" xfId="1604" xr:uid="{00000000-0005-0000-0000-00000E180000}"/>
    <cellStyle name="Euro 36 7 2 2" xfId="18870" xr:uid="{00000000-0005-0000-0000-00000F180000}"/>
    <cellStyle name="Euro 36 7 2 2 2" xfId="37842" xr:uid="{00000000-0005-0000-0000-000010180000}"/>
    <cellStyle name="Euro 36 7 2 3" xfId="21739" xr:uid="{00000000-0005-0000-0000-000011180000}"/>
    <cellStyle name="Euro 36 7 2 3 2" xfId="39614" xr:uid="{00000000-0005-0000-0000-000012180000}"/>
    <cellStyle name="Euro 36 7 2 4" xfId="24627" xr:uid="{00000000-0005-0000-0000-000013180000}"/>
    <cellStyle name="Euro 36 7 2 4 2" xfId="41404" xr:uid="{00000000-0005-0000-0000-000014180000}"/>
    <cellStyle name="Euro 36 7 2 5" xfId="27377" xr:uid="{00000000-0005-0000-0000-000015180000}"/>
    <cellStyle name="Euro 36 7 3" xfId="16988" xr:uid="{00000000-0005-0000-0000-000016180000}"/>
    <cellStyle name="Euro 36 7 3 2" xfId="36948" xr:uid="{00000000-0005-0000-0000-000017180000}"/>
    <cellStyle name="Euro 36 7 4" xfId="19857" xr:uid="{00000000-0005-0000-0000-000018180000}"/>
    <cellStyle name="Euro 36 7 4 2" xfId="38720" xr:uid="{00000000-0005-0000-0000-000019180000}"/>
    <cellStyle name="Euro 36 7 5" xfId="22744" xr:uid="{00000000-0005-0000-0000-00001A180000}"/>
    <cellStyle name="Euro 36 7 5 2" xfId="40509" xr:uid="{00000000-0005-0000-0000-00001B180000}"/>
    <cellStyle name="Euro 36 7 6" xfId="27376" xr:uid="{00000000-0005-0000-0000-00001C180000}"/>
    <cellStyle name="Euro 36 8" xfId="1605" xr:uid="{00000000-0005-0000-0000-00001D180000}"/>
    <cellStyle name="Euro 36 8 2" xfId="18863" xr:uid="{00000000-0005-0000-0000-00001E180000}"/>
    <cellStyle name="Euro 36 8 2 2" xfId="37835" xr:uid="{00000000-0005-0000-0000-00001F180000}"/>
    <cellStyle name="Euro 36 8 3" xfId="21732" xr:uid="{00000000-0005-0000-0000-000020180000}"/>
    <cellStyle name="Euro 36 8 3 2" xfId="39607" xr:uid="{00000000-0005-0000-0000-000021180000}"/>
    <cellStyle name="Euro 36 8 4" xfId="24620" xr:uid="{00000000-0005-0000-0000-000022180000}"/>
    <cellStyle name="Euro 36 8 4 2" xfId="41397" xr:uid="{00000000-0005-0000-0000-000023180000}"/>
    <cellStyle name="Euro 36 8 5" xfId="27378" xr:uid="{00000000-0005-0000-0000-000024180000}"/>
    <cellStyle name="Euro 36 9" xfId="1606" xr:uid="{00000000-0005-0000-0000-000025180000}"/>
    <cellStyle name="Euro 36 9 2" xfId="27379" xr:uid="{00000000-0005-0000-0000-000026180000}"/>
    <cellStyle name="Euro 37" xfId="1607" xr:uid="{00000000-0005-0000-0000-000027180000}"/>
    <cellStyle name="Euro 37 10" xfId="1608" xr:uid="{00000000-0005-0000-0000-000028180000}"/>
    <cellStyle name="Euro 37 10 2" xfId="27381" xr:uid="{00000000-0005-0000-0000-000029180000}"/>
    <cellStyle name="Euro 37 11" xfId="1609" xr:uid="{00000000-0005-0000-0000-00002A180000}"/>
    <cellStyle name="Euro 37 11 2" xfId="27382" xr:uid="{00000000-0005-0000-0000-00002B180000}"/>
    <cellStyle name="Euro 37 12" xfId="1610" xr:uid="{00000000-0005-0000-0000-00002C180000}"/>
    <cellStyle name="Euro 37 12 2" xfId="27383" xr:uid="{00000000-0005-0000-0000-00002D180000}"/>
    <cellStyle name="Euro 37 13" xfId="1611" xr:uid="{00000000-0005-0000-0000-00002E180000}"/>
    <cellStyle name="Euro 37 13 2" xfId="27384" xr:uid="{00000000-0005-0000-0000-00002F180000}"/>
    <cellStyle name="Euro 37 14" xfId="1612" xr:uid="{00000000-0005-0000-0000-000030180000}"/>
    <cellStyle name="Euro 37 14 2" xfId="27385" xr:uid="{00000000-0005-0000-0000-000031180000}"/>
    <cellStyle name="Euro 37 15" xfId="16989" xr:uid="{00000000-0005-0000-0000-000032180000}"/>
    <cellStyle name="Euro 37 15 2" xfId="36949" xr:uid="{00000000-0005-0000-0000-000033180000}"/>
    <cellStyle name="Euro 37 16" xfId="19858" xr:uid="{00000000-0005-0000-0000-000034180000}"/>
    <cellStyle name="Euro 37 16 2" xfId="38721" xr:uid="{00000000-0005-0000-0000-000035180000}"/>
    <cellStyle name="Euro 37 17" xfId="22745" xr:uid="{00000000-0005-0000-0000-000036180000}"/>
    <cellStyle name="Euro 37 17 2" xfId="40510" xr:uid="{00000000-0005-0000-0000-000037180000}"/>
    <cellStyle name="Euro 37 18" xfId="25433" xr:uid="{00000000-0005-0000-0000-000038180000}"/>
    <cellStyle name="Euro 37 18 2" xfId="42093" xr:uid="{00000000-0005-0000-0000-000039180000}"/>
    <cellStyle name="Euro 37 19" xfId="27380" xr:uid="{00000000-0005-0000-0000-00003A180000}"/>
    <cellStyle name="Euro 37 2" xfId="1613" xr:uid="{00000000-0005-0000-0000-00003B180000}"/>
    <cellStyle name="Euro 37 2 2" xfId="1614" xr:uid="{00000000-0005-0000-0000-00003C180000}"/>
    <cellStyle name="Euro 37 2 2 2" xfId="18872" xr:uid="{00000000-0005-0000-0000-00003D180000}"/>
    <cellStyle name="Euro 37 2 2 2 2" xfId="37844" xr:uid="{00000000-0005-0000-0000-00003E180000}"/>
    <cellStyle name="Euro 37 2 2 3" xfId="21741" xr:uid="{00000000-0005-0000-0000-00003F180000}"/>
    <cellStyle name="Euro 37 2 2 3 2" xfId="39616" xr:uid="{00000000-0005-0000-0000-000040180000}"/>
    <cellStyle name="Euro 37 2 2 4" xfId="24629" xr:uid="{00000000-0005-0000-0000-000041180000}"/>
    <cellStyle name="Euro 37 2 2 4 2" xfId="41406" xr:uid="{00000000-0005-0000-0000-000042180000}"/>
    <cellStyle name="Euro 37 2 2 5" xfId="27387" xr:uid="{00000000-0005-0000-0000-000043180000}"/>
    <cellStyle name="Euro 37 2 3" xfId="1615" xr:uid="{00000000-0005-0000-0000-000044180000}"/>
    <cellStyle name="Euro 37 2 3 2" xfId="27388" xr:uid="{00000000-0005-0000-0000-000045180000}"/>
    <cellStyle name="Euro 37 2 4" xfId="1616" xr:uid="{00000000-0005-0000-0000-000046180000}"/>
    <cellStyle name="Euro 37 2 4 2" xfId="27389" xr:uid="{00000000-0005-0000-0000-000047180000}"/>
    <cellStyle name="Euro 37 2 5" xfId="1617" xr:uid="{00000000-0005-0000-0000-000048180000}"/>
    <cellStyle name="Euro 37 2 5 2" xfId="27390" xr:uid="{00000000-0005-0000-0000-000049180000}"/>
    <cellStyle name="Euro 37 2 6" xfId="16990" xr:uid="{00000000-0005-0000-0000-00004A180000}"/>
    <cellStyle name="Euro 37 2 6 2" xfId="36950" xr:uid="{00000000-0005-0000-0000-00004B180000}"/>
    <cellStyle name="Euro 37 2 7" xfId="19859" xr:uid="{00000000-0005-0000-0000-00004C180000}"/>
    <cellStyle name="Euro 37 2 7 2" xfId="38722" xr:uid="{00000000-0005-0000-0000-00004D180000}"/>
    <cellStyle name="Euro 37 2 8" xfId="22746" xr:uid="{00000000-0005-0000-0000-00004E180000}"/>
    <cellStyle name="Euro 37 2 8 2" xfId="40511" xr:uid="{00000000-0005-0000-0000-00004F180000}"/>
    <cellStyle name="Euro 37 2 9" xfId="27386" xr:uid="{00000000-0005-0000-0000-000050180000}"/>
    <cellStyle name="Euro 37 3" xfId="1618" xr:uid="{00000000-0005-0000-0000-000051180000}"/>
    <cellStyle name="Euro 37 3 2" xfId="1619" xr:uid="{00000000-0005-0000-0000-000052180000}"/>
    <cellStyle name="Euro 37 3 2 2" xfId="1620" xr:uid="{00000000-0005-0000-0000-000053180000}"/>
    <cellStyle name="Euro 37 3 2 2 2" xfId="1621" xr:uid="{00000000-0005-0000-0000-000054180000}"/>
    <cellStyle name="Euro 37 3 2 2 2 2" xfId="27394" xr:uid="{00000000-0005-0000-0000-000055180000}"/>
    <cellStyle name="Euro 37 3 2 2 3" xfId="1622" xr:uid="{00000000-0005-0000-0000-000056180000}"/>
    <cellStyle name="Euro 37 3 2 2 3 2" xfId="27395" xr:uid="{00000000-0005-0000-0000-000057180000}"/>
    <cellStyle name="Euro 37 3 2 2 4" xfId="1623" xr:uid="{00000000-0005-0000-0000-000058180000}"/>
    <cellStyle name="Euro 37 3 2 2 4 2" xfId="27396" xr:uid="{00000000-0005-0000-0000-000059180000}"/>
    <cellStyle name="Euro 37 3 2 2 5" xfId="18874" xr:uid="{00000000-0005-0000-0000-00005A180000}"/>
    <cellStyle name="Euro 37 3 2 2 5 2" xfId="37846" xr:uid="{00000000-0005-0000-0000-00005B180000}"/>
    <cellStyle name="Euro 37 3 2 2 6" xfId="21743" xr:uid="{00000000-0005-0000-0000-00005C180000}"/>
    <cellStyle name="Euro 37 3 2 2 6 2" xfId="39618" xr:uid="{00000000-0005-0000-0000-00005D180000}"/>
    <cellStyle name="Euro 37 3 2 2 7" xfId="24631" xr:uid="{00000000-0005-0000-0000-00005E180000}"/>
    <cellStyle name="Euro 37 3 2 2 7 2" xfId="41408" xr:uid="{00000000-0005-0000-0000-00005F180000}"/>
    <cellStyle name="Euro 37 3 2 2 8" xfId="27393" xr:uid="{00000000-0005-0000-0000-000060180000}"/>
    <cellStyle name="Euro 37 3 2 3" xfId="1624" xr:uid="{00000000-0005-0000-0000-000061180000}"/>
    <cellStyle name="Euro 37 3 2 3 2" xfId="27397" xr:uid="{00000000-0005-0000-0000-000062180000}"/>
    <cellStyle name="Euro 37 3 2 4" xfId="1625" xr:uid="{00000000-0005-0000-0000-000063180000}"/>
    <cellStyle name="Euro 37 3 2 4 2" xfId="27398" xr:uid="{00000000-0005-0000-0000-000064180000}"/>
    <cellStyle name="Euro 37 3 2 5" xfId="1626" xr:uid="{00000000-0005-0000-0000-000065180000}"/>
    <cellStyle name="Euro 37 3 2 5 2" xfId="27399" xr:uid="{00000000-0005-0000-0000-000066180000}"/>
    <cellStyle name="Euro 37 3 2 6" xfId="16992" xr:uid="{00000000-0005-0000-0000-000067180000}"/>
    <cellStyle name="Euro 37 3 2 6 2" xfId="36952" xr:uid="{00000000-0005-0000-0000-000068180000}"/>
    <cellStyle name="Euro 37 3 2 7" xfId="19861" xr:uid="{00000000-0005-0000-0000-000069180000}"/>
    <cellStyle name="Euro 37 3 2 7 2" xfId="38724" xr:uid="{00000000-0005-0000-0000-00006A180000}"/>
    <cellStyle name="Euro 37 3 2 8" xfId="22748" xr:uid="{00000000-0005-0000-0000-00006B180000}"/>
    <cellStyle name="Euro 37 3 2 8 2" xfId="40513" xr:uid="{00000000-0005-0000-0000-00006C180000}"/>
    <cellStyle name="Euro 37 3 2 9" xfId="27392" xr:uid="{00000000-0005-0000-0000-00006D180000}"/>
    <cellStyle name="Euro 37 3 3" xfId="1627" xr:uid="{00000000-0005-0000-0000-00006E180000}"/>
    <cellStyle name="Euro 37 3 3 2" xfId="1628" xr:uid="{00000000-0005-0000-0000-00006F180000}"/>
    <cellStyle name="Euro 37 3 3 2 2" xfId="27401" xr:uid="{00000000-0005-0000-0000-000070180000}"/>
    <cellStyle name="Euro 37 3 3 3" xfId="1629" xr:uid="{00000000-0005-0000-0000-000071180000}"/>
    <cellStyle name="Euro 37 3 3 3 2" xfId="27402" xr:uid="{00000000-0005-0000-0000-000072180000}"/>
    <cellStyle name="Euro 37 3 3 4" xfId="1630" xr:uid="{00000000-0005-0000-0000-000073180000}"/>
    <cellStyle name="Euro 37 3 3 4 2" xfId="27403" xr:uid="{00000000-0005-0000-0000-000074180000}"/>
    <cellStyle name="Euro 37 3 3 5" xfId="18873" xr:uid="{00000000-0005-0000-0000-000075180000}"/>
    <cellStyle name="Euro 37 3 3 5 2" xfId="37845" xr:uid="{00000000-0005-0000-0000-000076180000}"/>
    <cellStyle name="Euro 37 3 3 6" xfId="21742" xr:uid="{00000000-0005-0000-0000-000077180000}"/>
    <cellStyle name="Euro 37 3 3 6 2" xfId="39617" xr:uid="{00000000-0005-0000-0000-000078180000}"/>
    <cellStyle name="Euro 37 3 3 7" xfId="24630" xr:uid="{00000000-0005-0000-0000-000079180000}"/>
    <cellStyle name="Euro 37 3 3 7 2" xfId="41407" xr:uid="{00000000-0005-0000-0000-00007A180000}"/>
    <cellStyle name="Euro 37 3 3 8" xfId="27400" xr:uid="{00000000-0005-0000-0000-00007B180000}"/>
    <cellStyle name="Euro 37 3 4" xfId="1631" xr:uid="{00000000-0005-0000-0000-00007C180000}"/>
    <cellStyle name="Euro 37 3 4 2" xfId="27404" xr:uid="{00000000-0005-0000-0000-00007D180000}"/>
    <cellStyle name="Euro 37 3 5" xfId="1632" xr:uid="{00000000-0005-0000-0000-00007E180000}"/>
    <cellStyle name="Euro 37 3 5 2" xfId="27405" xr:uid="{00000000-0005-0000-0000-00007F180000}"/>
    <cellStyle name="Euro 37 3 6" xfId="16991" xr:uid="{00000000-0005-0000-0000-000080180000}"/>
    <cellStyle name="Euro 37 3 6 2" xfId="36951" xr:uid="{00000000-0005-0000-0000-000081180000}"/>
    <cellStyle name="Euro 37 3 7" xfId="19860" xr:uid="{00000000-0005-0000-0000-000082180000}"/>
    <cellStyle name="Euro 37 3 7 2" xfId="38723" xr:uid="{00000000-0005-0000-0000-000083180000}"/>
    <cellStyle name="Euro 37 3 8" xfId="22747" xr:uid="{00000000-0005-0000-0000-000084180000}"/>
    <cellStyle name="Euro 37 3 8 2" xfId="40512" xr:uid="{00000000-0005-0000-0000-000085180000}"/>
    <cellStyle name="Euro 37 3 9" xfId="27391" xr:uid="{00000000-0005-0000-0000-000086180000}"/>
    <cellStyle name="Euro 37 4" xfId="1633" xr:uid="{00000000-0005-0000-0000-000087180000}"/>
    <cellStyle name="Euro 37 4 2" xfId="1634" xr:uid="{00000000-0005-0000-0000-000088180000}"/>
    <cellStyle name="Euro 37 4 2 2" xfId="18875" xr:uid="{00000000-0005-0000-0000-000089180000}"/>
    <cellStyle name="Euro 37 4 2 2 2" xfId="37847" xr:uid="{00000000-0005-0000-0000-00008A180000}"/>
    <cellStyle name="Euro 37 4 2 3" xfId="21744" xr:uid="{00000000-0005-0000-0000-00008B180000}"/>
    <cellStyle name="Euro 37 4 2 3 2" xfId="39619" xr:uid="{00000000-0005-0000-0000-00008C180000}"/>
    <cellStyle name="Euro 37 4 2 4" xfId="24632" xr:uid="{00000000-0005-0000-0000-00008D180000}"/>
    <cellStyle name="Euro 37 4 2 4 2" xfId="41409" xr:uid="{00000000-0005-0000-0000-00008E180000}"/>
    <cellStyle name="Euro 37 4 2 5" xfId="27407" xr:uid="{00000000-0005-0000-0000-00008F180000}"/>
    <cellStyle name="Euro 37 4 3" xfId="1635" xr:uid="{00000000-0005-0000-0000-000090180000}"/>
    <cellStyle name="Euro 37 4 3 2" xfId="27408" xr:uid="{00000000-0005-0000-0000-000091180000}"/>
    <cellStyle name="Euro 37 4 4" xfId="1636" xr:uid="{00000000-0005-0000-0000-000092180000}"/>
    <cellStyle name="Euro 37 4 4 2" xfId="27409" xr:uid="{00000000-0005-0000-0000-000093180000}"/>
    <cellStyle name="Euro 37 4 5" xfId="1637" xr:uid="{00000000-0005-0000-0000-000094180000}"/>
    <cellStyle name="Euro 37 4 5 2" xfId="27410" xr:uid="{00000000-0005-0000-0000-000095180000}"/>
    <cellStyle name="Euro 37 4 6" xfId="16993" xr:uid="{00000000-0005-0000-0000-000096180000}"/>
    <cellStyle name="Euro 37 4 6 2" xfId="36953" xr:uid="{00000000-0005-0000-0000-000097180000}"/>
    <cellStyle name="Euro 37 4 7" xfId="19862" xr:uid="{00000000-0005-0000-0000-000098180000}"/>
    <cellStyle name="Euro 37 4 7 2" xfId="38725" xr:uid="{00000000-0005-0000-0000-000099180000}"/>
    <cellStyle name="Euro 37 4 8" xfId="22749" xr:uid="{00000000-0005-0000-0000-00009A180000}"/>
    <cellStyle name="Euro 37 4 8 2" xfId="40514" xr:uid="{00000000-0005-0000-0000-00009B180000}"/>
    <cellStyle name="Euro 37 4 9" xfId="27406" xr:uid="{00000000-0005-0000-0000-00009C180000}"/>
    <cellStyle name="Euro 37 5" xfId="1638" xr:uid="{00000000-0005-0000-0000-00009D180000}"/>
    <cellStyle name="Euro 37 5 2" xfId="1639" xr:uid="{00000000-0005-0000-0000-00009E180000}"/>
    <cellStyle name="Euro 37 5 2 2" xfId="1640" xr:uid="{00000000-0005-0000-0000-00009F180000}"/>
    <cellStyle name="Euro 37 5 2 2 2" xfId="27413" xr:uid="{00000000-0005-0000-0000-0000A0180000}"/>
    <cellStyle name="Euro 37 5 2 3" xfId="1641" xr:uid="{00000000-0005-0000-0000-0000A1180000}"/>
    <cellStyle name="Euro 37 5 2 3 2" xfId="27414" xr:uid="{00000000-0005-0000-0000-0000A2180000}"/>
    <cellStyle name="Euro 37 5 2 4" xfId="1642" xr:uid="{00000000-0005-0000-0000-0000A3180000}"/>
    <cellStyle name="Euro 37 5 2 4 2" xfId="27415" xr:uid="{00000000-0005-0000-0000-0000A4180000}"/>
    <cellStyle name="Euro 37 5 2 5" xfId="18876" xr:uid="{00000000-0005-0000-0000-0000A5180000}"/>
    <cellStyle name="Euro 37 5 2 5 2" xfId="37848" xr:uid="{00000000-0005-0000-0000-0000A6180000}"/>
    <cellStyle name="Euro 37 5 2 6" xfId="21745" xr:uid="{00000000-0005-0000-0000-0000A7180000}"/>
    <cellStyle name="Euro 37 5 2 6 2" xfId="39620" xr:uid="{00000000-0005-0000-0000-0000A8180000}"/>
    <cellStyle name="Euro 37 5 2 7" xfId="24633" xr:uid="{00000000-0005-0000-0000-0000A9180000}"/>
    <cellStyle name="Euro 37 5 2 7 2" xfId="41410" xr:uid="{00000000-0005-0000-0000-0000AA180000}"/>
    <cellStyle name="Euro 37 5 2 8" xfId="27412" xr:uid="{00000000-0005-0000-0000-0000AB180000}"/>
    <cellStyle name="Euro 37 5 3" xfId="1643" xr:uid="{00000000-0005-0000-0000-0000AC180000}"/>
    <cellStyle name="Euro 37 5 3 2" xfId="27416" xr:uid="{00000000-0005-0000-0000-0000AD180000}"/>
    <cellStyle name="Euro 37 5 4" xfId="1644" xr:uid="{00000000-0005-0000-0000-0000AE180000}"/>
    <cellStyle name="Euro 37 5 4 2" xfId="27417" xr:uid="{00000000-0005-0000-0000-0000AF180000}"/>
    <cellStyle name="Euro 37 5 5" xfId="1645" xr:uid="{00000000-0005-0000-0000-0000B0180000}"/>
    <cellStyle name="Euro 37 5 5 2" xfId="27418" xr:uid="{00000000-0005-0000-0000-0000B1180000}"/>
    <cellStyle name="Euro 37 5 6" xfId="16994" xr:uid="{00000000-0005-0000-0000-0000B2180000}"/>
    <cellStyle name="Euro 37 5 6 2" xfId="36954" xr:uid="{00000000-0005-0000-0000-0000B3180000}"/>
    <cellStyle name="Euro 37 5 7" xfId="19863" xr:uid="{00000000-0005-0000-0000-0000B4180000}"/>
    <cellStyle name="Euro 37 5 7 2" xfId="38726" xr:uid="{00000000-0005-0000-0000-0000B5180000}"/>
    <cellStyle name="Euro 37 5 8" xfId="22750" xr:uid="{00000000-0005-0000-0000-0000B6180000}"/>
    <cellStyle name="Euro 37 5 8 2" xfId="40515" xr:uid="{00000000-0005-0000-0000-0000B7180000}"/>
    <cellStyle name="Euro 37 5 9" xfId="27411" xr:uid="{00000000-0005-0000-0000-0000B8180000}"/>
    <cellStyle name="Euro 37 6" xfId="1646" xr:uid="{00000000-0005-0000-0000-0000B9180000}"/>
    <cellStyle name="Euro 37 6 2" xfId="1647" xr:uid="{00000000-0005-0000-0000-0000BA180000}"/>
    <cellStyle name="Euro 37 6 2 2" xfId="1648" xr:uid="{00000000-0005-0000-0000-0000BB180000}"/>
    <cellStyle name="Euro 37 6 2 2 2" xfId="27421" xr:uid="{00000000-0005-0000-0000-0000BC180000}"/>
    <cellStyle name="Euro 37 6 2 3" xfId="1649" xr:uid="{00000000-0005-0000-0000-0000BD180000}"/>
    <cellStyle name="Euro 37 6 2 3 2" xfId="27422" xr:uid="{00000000-0005-0000-0000-0000BE180000}"/>
    <cellStyle name="Euro 37 6 2 4" xfId="1650" xr:uid="{00000000-0005-0000-0000-0000BF180000}"/>
    <cellStyle name="Euro 37 6 2 4 2" xfId="27423" xr:uid="{00000000-0005-0000-0000-0000C0180000}"/>
    <cellStyle name="Euro 37 6 2 5" xfId="18877" xr:uid="{00000000-0005-0000-0000-0000C1180000}"/>
    <cellStyle name="Euro 37 6 2 5 2" xfId="37849" xr:uid="{00000000-0005-0000-0000-0000C2180000}"/>
    <cellStyle name="Euro 37 6 2 6" xfId="21746" xr:uid="{00000000-0005-0000-0000-0000C3180000}"/>
    <cellStyle name="Euro 37 6 2 6 2" xfId="39621" xr:uid="{00000000-0005-0000-0000-0000C4180000}"/>
    <cellStyle name="Euro 37 6 2 7" xfId="24634" xr:uid="{00000000-0005-0000-0000-0000C5180000}"/>
    <cellStyle name="Euro 37 6 2 7 2" xfId="41411" xr:uid="{00000000-0005-0000-0000-0000C6180000}"/>
    <cellStyle name="Euro 37 6 2 8" xfId="27420" xr:uid="{00000000-0005-0000-0000-0000C7180000}"/>
    <cellStyle name="Euro 37 6 3" xfId="1651" xr:uid="{00000000-0005-0000-0000-0000C8180000}"/>
    <cellStyle name="Euro 37 6 3 2" xfId="27424" xr:uid="{00000000-0005-0000-0000-0000C9180000}"/>
    <cellStyle name="Euro 37 6 4" xfId="1652" xr:uid="{00000000-0005-0000-0000-0000CA180000}"/>
    <cellStyle name="Euro 37 6 4 2" xfId="27425" xr:uid="{00000000-0005-0000-0000-0000CB180000}"/>
    <cellStyle name="Euro 37 6 5" xfId="16995" xr:uid="{00000000-0005-0000-0000-0000CC180000}"/>
    <cellStyle name="Euro 37 6 5 2" xfId="36955" xr:uid="{00000000-0005-0000-0000-0000CD180000}"/>
    <cellStyle name="Euro 37 6 6" xfId="19864" xr:uid="{00000000-0005-0000-0000-0000CE180000}"/>
    <cellStyle name="Euro 37 6 6 2" xfId="38727" xr:uid="{00000000-0005-0000-0000-0000CF180000}"/>
    <cellStyle name="Euro 37 6 7" xfId="22751" xr:uid="{00000000-0005-0000-0000-0000D0180000}"/>
    <cellStyle name="Euro 37 6 7 2" xfId="40516" xr:uid="{00000000-0005-0000-0000-0000D1180000}"/>
    <cellStyle name="Euro 37 6 8" xfId="27419" xr:uid="{00000000-0005-0000-0000-0000D2180000}"/>
    <cellStyle name="Euro 37 7" xfId="1653" xr:uid="{00000000-0005-0000-0000-0000D3180000}"/>
    <cellStyle name="Euro 37 7 2" xfId="1654" xr:uid="{00000000-0005-0000-0000-0000D4180000}"/>
    <cellStyle name="Euro 37 7 2 2" xfId="18878" xr:uid="{00000000-0005-0000-0000-0000D5180000}"/>
    <cellStyle name="Euro 37 7 2 2 2" xfId="37850" xr:uid="{00000000-0005-0000-0000-0000D6180000}"/>
    <cellStyle name="Euro 37 7 2 3" xfId="21747" xr:uid="{00000000-0005-0000-0000-0000D7180000}"/>
    <cellStyle name="Euro 37 7 2 3 2" xfId="39622" xr:uid="{00000000-0005-0000-0000-0000D8180000}"/>
    <cellStyle name="Euro 37 7 2 4" xfId="24635" xr:uid="{00000000-0005-0000-0000-0000D9180000}"/>
    <cellStyle name="Euro 37 7 2 4 2" xfId="41412" xr:uid="{00000000-0005-0000-0000-0000DA180000}"/>
    <cellStyle name="Euro 37 7 2 5" xfId="27427" xr:uid="{00000000-0005-0000-0000-0000DB180000}"/>
    <cellStyle name="Euro 37 7 3" xfId="16996" xr:uid="{00000000-0005-0000-0000-0000DC180000}"/>
    <cellStyle name="Euro 37 7 3 2" xfId="36956" xr:uid="{00000000-0005-0000-0000-0000DD180000}"/>
    <cellStyle name="Euro 37 7 4" xfId="19865" xr:uid="{00000000-0005-0000-0000-0000DE180000}"/>
    <cellStyle name="Euro 37 7 4 2" xfId="38728" xr:uid="{00000000-0005-0000-0000-0000DF180000}"/>
    <cellStyle name="Euro 37 7 5" xfId="22752" xr:uid="{00000000-0005-0000-0000-0000E0180000}"/>
    <cellStyle name="Euro 37 7 5 2" xfId="40517" xr:uid="{00000000-0005-0000-0000-0000E1180000}"/>
    <cellStyle name="Euro 37 7 6" xfId="27426" xr:uid="{00000000-0005-0000-0000-0000E2180000}"/>
    <cellStyle name="Euro 37 8" xfId="1655" xr:uid="{00000000-0005-0000-0000-0000E3180000}"/>
    <cellStyle name="Euro 37 8 2" xfId="18871" xr:uid="{00000000-0005-0000-0000-0000E4180000}"/>
    <cellStyle name="Euro 37 8 2 2" xfId="37843" xr:uid="{00000000-0005-0000-0000-0000E5180000}"/>
    <cellStyle name="Euro 37 8 3" xfId="21740" xr:uid="{00000000-0005-0000-0000-0000E6180000}"/>
    <cellStyle name="Euro 37 8 3 2" xfId="39615" xr:uid="{00000000-0005-0000-0000-0000E7180000}"/>
    <cellStyle name="Euro 37 8 4" xfId="24628" xr:uid="{00000000-0005-0000-0000-0000E8180000}"/>
    <cellStyle name="Euro 37 8 4 2" xfId="41405" xr:uid="{00000000-0005-0000-0000-0000E9180000}"/>
    <cellStyle name="Euro 37 8 5" xfId="27428" xr:uid="{00000000-0005-0000-0000-0000EA180000}"/>
    <cellStyle name="Euro 37 9" xfId="1656" xr:uid="{00000000-0005-0000-0000-0000EB180000}"/>
    <cellStyle name="Euro 37 9 2" xfId="27429" xr:uid="{00000000-0005-0000-0000-0000EC180000}"/>
    <cellStyle name="Euro 38" xfId="1657" xr:uid="{00000000-0005-0000-0000-0000ED180000}"/>
    <cellStyle name="Euro 38 10" xfId="1658" xr:uid="{00000000-0005-0000-0000-0000EE180000}"/>
    <cellStyle name="Euro 38 10 2" xfId="27431" xr:uid="{00000000-0005-0000-0000-0000EF180000}"/>
    <cellStyle name="Euro 38 11" xfId="1659" xr:uid="{00000000-0005-0000-0000-0000F0180000}"/>
    <cellStyle name="Euro 38 11 2" xfId="27432" xr:uid="{00000000-0005-0000-0000-0000F1180000}"/>
    <cellStyle name="Euro 38 12" xfId="1660" xr:uid="{00000000-0005-0000-0000-0000F2180000}"/>
    <cellStyle name="Euro 38 12 2" xfId="27433" xr:uid="{00000000-0005-0000-0000-0000F3180000}"/>
    <cellStyle name="Euro 38 13" xfId="1661" xr:uid="{00000000-0005-0000-0000-0000F4180000}"/>
    <cellStyle name="Euro 38 13 2" xfId="27434" xr:uid="{00000000-0005-0000-0000-0000F5180000}"/>
    <cellStyle name="Euro 38 14" xfId="1662" xr:uid="{00000000-0005-0000-0000-0000F6180000}"/>
    <cellStyle name="Euro 38 14 2" xfId="27435" xr:uid="{00000000-0005-0000-0000-0000F7180000}"/>
    <cellStyle name="Euro 38 15" xfId="16997" xr:uid="{00000000-0005-0000-0000-0000F8180000}"/>
    <cellStyle name="Euro 38 15 2" xfId="36957" xr:uid="{00000000-0005-0000-0000-0000F9180000}"/>
    <cellStyle name="Euro 38 16" xfId="19866" xr:uid="{00000000-0005-0000-0000-0000FA180000}"/>
    <cellStyle name="Euro 38 16 2" xfId="38729" xr:uid="{00000000-0005-0000-0000-0000FB180000}"/>
    <cellStyle name="Euro 38 17" xfId="22753" xr:uid="{00000000-0005-0000-0000-0000FC180000}"/>
    <cellStyle name="Euro 38 17 2" xfId="40518" xr:uid="{00000000-0005-0000-0000-0000FD180000}"/>
    <cellStyle name="Euro 38 18" xfId="25434" xr:uid="{00000000-0005-0000-0000-0000FE180000}"/>
    <cellStyle name="Euro 38 18 2" xfId="42094" xr:uid="{00000000-0005-0000-0000-0000FF180000}"/>
    <cellStyle name="Euro 38 19" xfId="27430" xr:uid="{00000000-0005-0000-0000-000000190000}"/>
    <cellStyle name="Euro 38 2" xfId="1663" xr:uid="{00000000-0005-0000-0000-000001190000}"/>
    <cellStyle name="Euro 38 2 2" xfId="1664" xr:uid="{00000000-0005-0000-0000-000002190000}"/>
    <cellStyle name="Euro 38 2 2 2" xfId="18880" xr:uid="{00000000-0005-0000-0000-000003190000}"/>
    <cellStyle name="Euro 38 2 2 2 2" xfId="37852" xr:uid="{00000000-0005-0000-0000-000004190000}"/>
    <cellStyle name="Euro 38 2 2 3" xfId="21749" xr:uid="{00000000-0005-0000-0000-000005190000}"/>
    <cellStyle name="Euro 38 2 2 3 2" xfId="39624" xr:uid="{00000000-0005-0000-0000-000006190000}"/>
    <cellStyle name="Euro 38 2 2 4" xfId="24637" xr:uid="{00000000-0005-0000-0000-000007190000}"/>
    <cellStyle name="Euro 38 2 2 4 2" xfId="41414" xr:uid="{00000000-0005-0000-0000-000008190000}"/>
    <cellStyle name="Euro 38 2 2 5" xfId="27437" xr:uid="{00000000-0005-0000-0000-000009190000}"/>
    <cellStyle name="Euro 38 2 3" xfId="1665" xr:uid="{00000000-0005-0000-0000-00000A190000}"/>
    <cellStyle name="Euro 38 2 3 2" xfId="27438" xr:uid="{00000000-0005-0000-0000-00000B190000}"/>
    <cellStyle name="Euro 38 2 4" xfId="1666" xr:uid="{00000000-0005-0000-0000-00000C190000}"/>
    <cellStyle name="Euro 38 2 4 2" xfId="27439" xr:uid="{00000000-0005-0000-0000-00000D190000}"/>
    <cellStyle name="Euro 38 2 5" xfId="1667" xr:uid="{00000000-0005-0000-0000-00000E190000}"/>
    <cellStyle name="Euro 38 2 5 2" xfId="27440" xr:uid="{00000000-0005-0000-0000-00000F190000}"/>
    <cellStyle name="Euro 38 2 6" xfId="16998" xr:uid="{00000000-0005-0000-0000-000010190000}"/>
    <cellStyle name="Euro 38 2 6 2" xfId="36958" xr:uid="{00000000-0005-0000-0000-000011190000}"/>
    <cellStyle name="Euro 38 2 7" xfId="19867" xr:uid="{00000000-0005-0000-0000-000012190000}"/>
    <cellStyle name="Euro 38 2 7 2" xfId="38730" xr:uid="{00000000-0005-0000-0000-000013190000}"/>
    <cellStyle name="Euro 38 2 8" xfId="22754" xr:uid="{00000000-0005-0000-0000-000014190000}"/>
    <cellStyle name="Euro 38 2 8 2" xfId="40519" xr:uid="{00000000-0005-0000-0000-000015190000}"/>
    <cellStyle name="Euro 38 2 9" xfId="27436" xr:uid="{00000000-0005-0000-0000-000016190000}"/>
    <cellStyle name="Euro 38 3" xfId="1668" xr:uid="{00000000-0005-0000-0000-000017190000}"/>
    <cellStyle name="Euro 38 3 2" xfId="1669" xr:uid="{00000000-0005-0000-0000-000018190000}"/>
    <cellStyle name="Euro 38 3 2 2" xfId="1670" xr:uid="{00000000-0005-0000-0000-000019190000}"/>
    <cellStyle name="Euro 38 3 2 2 2" xfId="1671" xr:uid="{00000000-0005-0000-0000-00001A190000}"/>
    <cellStyle name="Euro 38 3 2 2 2 2" xfId="27444" xr:uid="{00000000-0005-0000-0000-00001B190000}"/>
    <cellStyle name="Euro 38 3 2 2 3" xfId="1672" xr:uid="{00000000-0005-0000-0000-00001C190000}"/>
    <cellStyle name="Euro 38 3 2 2 3 2" xfId="27445" xr:uid="{00000000-0005-0000-0000-00001D190000}"/>
    <cellStyle name="Euro 38 3 2 2 4" xfId="1673" xr:uid="{00000000-0005-0000-0000-00001E190000}"/>
    <cellStyle name="Euro 38 3 2 2 4 2" xfId="27446" xr:uid="{00000000-0005-0000-0000-00001F190000}"/>
    <cellStyle name="Euro 38 3 2 2 5" xfId="18882" xr:uid="{00000000-0005-0000-0000-000020190000}"/>
    <cellStyle name="Euro 38 3 2 2 5 2" xfId="37854" xr:uid="{00000000-0005-0000-0000-000021190000}"/>
    <cellStyle name="Euro 38 3 2 2 6" xfId="21751" xr:uid="{00000000-0005-0000-0000-000022190000}"/>
    <cellStyle name="Euro 38 3 2 2 6 2" xfId="39626" xr:uid="{00000000-0005-0000-0000-000023190000}"/>
    <cellStyle name="Euro 38 3 2 2 7" xfId="24639" xr:uid="{00000000-0005-0000-0000-000024190000}"/>
    <cellStyle name="Euro 38 3 2 2 7 2" xfId="41416" xr:uid="{00000000-0005-0000-0000-000025190000}"/>
    <cellStyle name="Euro 38 3 2 2 8" xfId="27443" xr:uid="{00000000-0005-0000-0000-000026190000}"/>
    <cellStyle name="Euro 38 3 2 3" xfId="1674" xr:uid="{00000000-0005-0000-0000-000027190000}"/>
    <cellStyle name="Euro 38 3 2 3 2" xfId="27447" xr:uid="{00000000-0005-0000-0000-000028190000}"/>
    <cellStyle name="Euro 38 3 2 4" xfId="1675" xr:uid="{00000000-0005-0000-0000-000029190000}"/>
    <cellStyle name="Euro 38 3 2 4 2" xfId="27448" xr:uid="{00000000-0005-0000-0000-00002A190000}"/>
    <cellStyle name="Euro 38 3 2 5" xfId="1676" xr:uid="{00000000-0005-0000-0000-00002B190000}"/>
    <cellStyle name="Euro 38 3 2 5 2" xfId="27449" xr:uid="{00000000-0005-0000-0000-00002C190000}"/>
    <cellStyle name="Euro 38 3 2 6" xfId="17000" xr:uid="{00000000-0005-0000-0000-00002D190000}"/>
    <cellStyle name="Euro 38 3 2 6 2" xfId="36960" xr:uid="{00000000-0005-0000-0000-00002E190000}"/>
    <cellStyle name="Euro 38 3 2 7" xfId="19869" xr:uid="{00000000-0005-0000-0000-00002F190000}"/>
    <cellStyle name="Euro 38 3 2 7 2" xfId="38732" xr:uid="{00000000-0005-0000-0000-000030190000}"/>
    <cellStyle name="Euro 38 3 2 8" xfId="22756" xr:uid="{00000000-0005-0000-0000-000031190000}"/>
    <cellStyle name="Euro 38 3 2 8 2" xfId="40521" xr:uid="{00000000-0005-0000-0000-000032190000}"/>
    <cellStyle name="Euro 38 3 2 9" xfId="27442" xr:uid="{00000000-0005-0000-0000-000033190000}"/>
    <cellStyle name="Euro 38 3 3" xfId="1677" xr:uid="{00000000-0005-0000-0000-000034190000}"/>
    <cellStyle name="Euro 38 3 3 2" xfId="1678" xr:uid="{00000000-0005-0000-0000-000035190000}"/>
    <cellStyle name="Euro 38 3 3 2 2" xfId="27451" xr:uid="{00000000-0005-0000-0000-000036190000}"/>
    <cellStyle name="Euro 38 3 3 3" xfId="1679" xr:uid="{00000000-0005-0000-0000-000037190000}"/>
    <cellStyle name="Euro 38 3 3 3 2" xfId="27452" xr:uid="{00000000-0005-0000-0000-000038190000}"/>
    <cellStyle name="Euro 38 3 3 4" xfId="1680" xr:uid="{00000000-0005-0000-0000-000039190000}"/>
    <cellStyle name="Euro 38 3 3 4 2" xfId="27453" xr:uid="{00000000-0005-0000-0000-00003A190000}"/>
    <cellStyle name="Euro 38 3 3 5" xfId="18881" xr:uid="{00000000-0005-0000-0000-00003B190000}"/>
    <cellStyle name="Euro 38 3 3 5 2" xfId="37853" xr:uid="{00000000-0005-0000-0000-00003C190000}"/>
    <cellStyle name="Euro 38 3 3 6" xfId="21750" xr:uid="{00000000-0005-0000-0000-00003D190000}"/>
    <cellStyle name="Euro 38 3 3 6 2" xfId="39625" xr:uid="{00000000-0005-0000-0000-00003E190000}"/>
    <cellStyle name="Euro 38 3 3 7" xfId="24638" xr:uid="{00000000-0005-0000-0000-00003F190000}"/>
    <cellStyle name="Euro 38 3 3 7 2" xfId="41415" xr:uid="{00000000-0005-0000-0000-000040190000}"/>
    <cellStyle name="Euro 38 3 3 8" xfId="27450" xr:uid="{00000000-0005-0000-0000-000041190000}"/>
    <cellStyle name="Euro 38 3 4" xfId="1681" xr:uid="{00000000-0005-0000-0000-000042190000}"/>
    <cellStyle name="Euro 38 3 4 2" xfId="27454" xr:uid="{00000000-0005-0000-0000-000043190000}"/>
    <cellStyle name="Euro 38 3 5" xfId="1682" xr:uid="{00000000-0005-0000-0000-000044190000}"/>
    <cellStyle name="Euro 38 3 5 2" xfId="27455" xr:uid="{00000000-0005-0000-0000-000045190000}"/>
    <cellStyle name="Euro 38 3 6" xfId="16999" xr:uid="{00000000-0005-0000-0000-000046190000}"/>
    <cellStyle name="Euro 38 3 6 2" xfId="36959" xr:uid="{00000000-0005-0000-0000-000047190000}"/>
    <cellStyle name="Euro 38 3 7" xfId="19868" xr:uid="{00000000-0005-0000-0000-000048190000}"/>
    <cellStyle name="Euro 38 3 7 2" xfId="38731" xr:uid="{00000000-0005-0000-0000-000049190000}"/>
    <cellStyle name="Euro 38 3 8" xfId="22755" xr:uid="{00000000-0005-0000-0000-00004A190000}"/>
    <cellStyle name="Euro 38 3 8 2" xfId="40520" xr:uid="{00000000-0005-0000-0000-00004B190000}"/>
    <cellStyle name="Euro 38 3 9" xfId="27441" xr:uid="{00000000-0005-0000-0000-00004C190000}"/>
    <cellStyle name="Euro 38 4" xfId="1683" xr:uid="{00000000-0005-0000-0000-00004D190000}"/>
    <cellStyle name="Euro 38 4 2" xfId="1684" xr:uid="{00000000-0005-0000-0000-00004E190000}"/>
    <cellStyle name="Euro 38 4 2 2" xfId="18883" xr:uid="{00000000-0005-0000-0000-00004F190000}"/>
    <cellStyle name="Euro 38 4 2 2 2" xfId="37855" xr:uid="{00000000-0005-0000-0000-000050190000}"/>
    <cellStyle name="Euro 38 4 2 3" xfId="21752" xr:uid="{00000000-0005-0000-0000-000051190000}"/>
    <cellStyle name="Euro 38 4 2 3 2" xfId="39627" xr:uid="{00000000-0005-0000-0000-000052190000}"/>
    <cellStyle name="Euro 38 4 2 4" xfId="24640" xr:uid="{00000000-0005-0000-0000-000053190000}"/>
    <cellStyle name="Euro 38 4 2 4 2" xfId="41417" xr:uid="{00000000-0005-0000-0000-000054190000}"/>
    <cellStyle name="Euro 38 4 2 5" xfId="27457" xr:uid="{00000000-0005-0000-0000-000055190000}"/>
    <cellStyle name="Euro 38 4 3" xfId="1685" xr:uid="{00000000-0005-0000-0000-000056190000}"/>
    <cellStyle name="Euro 38 4 3 2" xfId="27458" xr:uid="{00000000-0005-0000-0000-000057190000}"/>
    <cellStyle name="Euro 38 4 4" xfId="1686" xr:uid="{00000000-0005-0000-0000-000058190000}"/>
    <cellStyle name="Euro 38 4 4 2" xfId="27459" xr:uid="{00000000-0005-0000-0000-000059190000}"/>
    <cellStyle name="Euro 38 4 5" xfId="1687" xr:uid="{00000000-0005-0000-0000-00005A190000}"/>
    <cellStyle name="Euro 38 4 5 2" xfId="27460" xr:uid="{00000000-0005-0000-0000-00005B190000}"/>
    <cellStyle name="Euro 38 4 6" xfId="17001" xr:uid="{00000000-0005-0000-0000-00005C190000}"/>
    <cellStyle name="Euro 38 4 6 2" xfId="36961" xr:uid="{00000000-0005-0000-0000-00005D190000}"/>
    <cellStyle name="Euro 38 4 7" xfId="19870" xr:uid="{00000000-0005-0000-0000-00005E190000}"/>
    <cellStyle name="Euro 38 4 7 2" xfId="38733" xr:uid="{00000000-0005-0000-0000-00005F190000}"/>
    <cellStyle name="Euro 38 4 8" xfId="22757" xr:uid="{00000000-0005-0000-0000-000060190000}"/>
    <cellStyle name="Euro 38 4 8 2" xfId="40522" xr:uid="{00000000-0005-0000-0000-000061190000}"/>
    <cellStyle name="Euro 38 4 9" xfId="27456" xr:uid="{00000000-0005-0000-0000-000062190000}"/>
    <cellStyle name="Euro 38 5" xfId="1688" xr:uid="{00000000-0005-0000-0000-000063190000}"/>
    <cellStyle name="Euro 38 5 2" xfId="1689" xr:uid="{00000000-0005-0000-0000-000064190000}"/>
    <cellStyle name="Euro 38 5 2 2" xfId="1690" xr:uid="{00000000-0005-0000-0000-000065190000}"/>
    <cellStyle name="Euro 38 5 2 2 2" xfId="27463" xr:uid="{00000000-0005-0000-0000-000066190000}"/>
    <cellStyle name="Euro 38 5 2 3" xfId="1691" xr:uid="{00000000-0005-0000-0000-000067190000}"/>
    <cellStyle name="Euro 38 5 2 3 2" xfId="27464" xr:uid="{00000000-0005-0000-0000-000068190000}"/>
    <cellStyle name="Euro 38 5 2 4" xfId="1692" xr:uid="{00000000-0005-0000-0000-000069190000}"/>
    <cellStyle name="Euro 38 5 2 4 2" xfId="27465" xr:uid="{00000000-0005-0000-0000-00006A190000}"/>
    <cellStyle name="Euro 38 5 2 5" xfId="18884" xr:uid="{00000000-0005-0000-0000-00006B190000}"/>
    <cellStyle name="Euro 38 5 2 5 2" xfId="37856" xr:uid="{00000000-0005-0000-0000-00006C190000}"/>
    <cellStyle name="Euro 38 5 2 6" xfId="21753" xr:uid="{00000000-0005-0000-0000-00006D190000}"/>
    <cellStyle name="Euro 38 5 2 6 2" xfId="39628" xr:uid="{00000000-0005-0000-0000-00006E190000}"/>
    <cellStyle name="Euro 38 5 2 7" xfId="24641" xr:uid="{00000000-0005-0000-0000-00006F190000}"/>
    <cellStyle name="Euro 38 5 2 7 2" xfId="41418" xr:uid="{00000000-0005-0000-0000-000070190000}"/>
    <cellStyle name="Euro 38 5 2 8" xfId="27462" xr:uid="{00000000-0005-0000-0000-000071190000}"/>
    <cellStyle name="Euro 38 5 3" xfId="1693" xr:uid="{00000000-0005-0000-0000-000072190000}"/>
    <cellStyle name="Euro 38 5 3 2" xfId="27466" xr:uid="{00000000-0005-0000-0000-000073190000}"/>
    <cellStyle name="Euro 38 5 4" xfId="1694" xr:uid="{00000000-0005-0000-0000-000074190000}"/>
    <cellStyle name="Euro 38 5 4 2" xfId="27467" xr:uid="{00000000-0005-0000-0000-000075190000}"/>
    <cellStyle name="Euro 38 5 5" xfId="1695" xr:uid="{00000000-0005-0000-0000-000076190000}"/>
    <cellStyle name="Euro 38 5 5 2" xfId="27468" xr:uid="{00000000-0005-0000-0000-000077190000}"/>
    <cellStyle name="Euro 38 5 6" xfId="17002" xr:uid="{00000000-0005-0000-0000-000078190000}"/>
    <cellStyle name="Euro 38 5 6 2" xfId="36962" xr:uid="{00000000-0005-0000-0000-000079190000}"/>
    <cellStyle name="Euro 38 5 7" xfId="19871" xr:uid="{00000000-0005-0000-0000-00007A190000}"/>
    <cellStyle name="Euro 38 5 7 2" xfId="38734" xr:uid="{00000000-0005-0000-0000-00007B190000}"/>
    <cellStyle name="Euro 38 5 8" xfId="22758" xr:uid="{00000000-0005-0000-0000-00007C190000}"/>
    <cellStyle name="Euro 38 5 8 2" xfId="40523" xr:uid="{00000000-0005-0000-0000-00007D190000}"/>
    <cellStyle name="Euro 38 5 9" xfId="27461" xr:uid="{00000000-0005-0000-0000-00007E190000}"/>
    <cellStyle name="Euro 38 6" xfId="1696" xr:uid="{00000000-0005-0000-0000-00007F190000}"/>
    <cellStyle name="Euro 38 6 2" xfId="1697" xr:uid="{00000000-0005-0000-0000-000080190000}"/>
    <cellStyle name="Euro 38 6 2 2" xfId="1698" xr:uid="{00000000-0005-0000-0000-000081190000}"/>
    <cellStyle name="Euro 38 6 2 2 2" xfId="27471" xr:uid="{00000000-0005-0000-0000-000082190000}"/>
    <cellStyle name="Euro 38 6 2 3" xfId="1699" xr:uid="{00000000-0005-0000-0000-000083190000}"/>
    <cellStyle name="Euro 38 6 2 3 2" xfId="27472" xr:uid="{00000000-0005-0000-0000-000084190000}"/>
    <cellStyle name="Euro 38 6 2 4" xfId="1700" xr:uid="{00000000-0005-0000-0000-000085190000}"/>
    <cellStyle name="Euro 38 6 2 4 2" xfId="27473" xr:uid="{00000000-0005-0000-0000-000086190000}"/>
    <cellStyle name="Euro 38 6 2 5" xfId="18885" xr:uid="{00000000-0005-0000-0000-000087190000}"/>
    <cellStyle name="Euro 38 6 2 5 2" xfId="37857" xr:uid="{00000000-0005-0000-0000-000088190000}"/>
    <cellStyle name="Euro 38 6 2 6" xfId="21754" xr:uid="{00000000-0005-0000-0000-000089190000}"/>
    <cellStyle name="Euro 38 6 2 6 2" xfId="39629" xr:uid="{00000000-0005-0000-0000-00008A190000}"/>
    <cellStyle name="Euro 38 6 2 7" xfId="24642" xr:uid="{00000000-0005-0000-0000-00008B190000}"/>
    <cellStyle name="Euro 38 6 2 7 2" xfId="41419" xr:uid="{00000000-0005-0000-0000-00008C190000}"/>
    <cellStyle name="Euro 38 6 2 8" xfId="27470" xr:uid="{00000000-0005-0000-0000-00008D190000}"/>
    <cellStyle name="Euro 38 6 3" xfId="1701" xr:uid="{00000000-0005-0000-0000-00008E190000}"/>
    <cellStyle name="Euro 38 6 3 2" xfId="27474" xr:uid="{00000000-0005-0000-0000-00008F190000}"/>
    <cellStyle name="Euro 38 6 4" xfId="1702" xr:uid="{00000000-0005-0000-0000-000090190000}"/>
    <cellStyle name="Euro 38 6 4 2" xfId="27475" xr:uid="{00000000-0005-0000-0000-000091190000}"/>
    <cellStyle name="Euro 38 6 5" xfId="17003" xr:uid="{00000000-0005-0000-0000-000092190000}"/>
    <cellStyle name="Euro 38 6 5 2" xfId="36963" xr:uid="{00000000-0005-0000-0000-000093190000}"/>
    <cellStyle name="Euro 38 6 6" xfId="19872" xr:uid="{00000000-0005-0000-0000-000094190000}"/>
    <cellStyle name="Euro 38 6 6 2" xfId="38735" xr:uid="{00000000-0005-0000-0000-000095190000}"/>
    <cellStyle name="Euro 38 6 7" xfId="22759" xr:uid="{00000000-0005-0000-0000-000096190000}"/>
    <cellStyle name="Euro 38 6 7 2" xfId="40524" xr:uid="{00000000-0005-0000-0000-000097190000}"/>
    <cellStyle name="Euro 38 6 8" xfId="27469" xr:uid="{00000000-0005-0000-0000-000098190000}"/>
    <cellStyle name="Euro 38 7" xfId="1703" xr:uid="{00000000-0005-0000-0000-000099190000}"/>
    <cellStyle name="Euro 38 7 2" xfId="1704" xr:uid="{00000000-0005-0000-0000-00009A190000}"/>
    <cellStyle name="Euro 38 7 2 2" xfId="18886" xr:uid="{00000000-0005-0000-0000-00009B190000}"/>
    <cellStyle name="Euro 38 7 2 2 2" xfId="37858" xr:uid="{00000000-0005-0000-0000-00009C190000}"/>
    <cellStyle name="Euro 38 7 2 3" xfId="21755" xr:uid="{00000000-0005-0000-0000-00009D190000}"/>
    <cellStyle name="Euro 38 7 2 3 2" xfId="39630" xr:uid="{00000000-0005-0000-0000-00009E190000}"/>
    <cellStyle name="Euro 38 7 2 4" xfId="24643" xr:uid="{00000000-0005-0000-0000-00009F190000}"/>
    <cellStyle name="Euro 38 7 2 4 2" xfId="41420" xr:uid="{00000000-0005-0000-0000-0000A0190000}"/>
    <cellStyle name="Euro 38 7 2 5" xfId="27477" xr:uid="{00000000-0005-0000-0000-0000A1190000}"/>
    <cellStyle name="Euro 38 7 3" xfId="17004" xr:uid="{00000000-0005-0000-0000-0000A2190000}"/>
    <cellStyle name="Euro 38 7 3 2" xfId="36964" xr:uid="{00000000-0005-0000-0000-0000A3190000}"/>
    <cellStyle name="Euro 38 7 4" xfId="19873" xr:uid="{00000000-0005-0000-0000-0000A4190000}"/>
    <cellStyle name="Euro 38 7 4 2" xfId="38736" xr:uid="{00000000-0005-0000-0000-0000A5190000}"/>
    <cellStyle name="Euro 38 7 5" xfId="22760" xr:uid="{00000000-0005-0000-0000-0000A6190000}"/>
    <cellStyle name="Euro 38 7 5 2" xfId="40525" xr:uid="{00000000-0005-0000-0000-0000A7190000}"/>
    <cellStyle name="Euro 38 7 6" xfId="27476" xr:uid="{00000000-0005-0000-0000-0000A8190000}"/>
    <cellStyle name="Euro 38 8" xfId="1705" xr:uid="{00000000-0005-0000-0000-0000A9190000}"/>
    <cellStyle name="Euro 38 8 2" xfId="18879" xr:uid="{00000000-0005-0000-0000-0000AA190000}"/>
    <cellStyle name="Euro 38 8 2 2" xfId="37851" xr:uid="{00000000-0005-0000-0000-0000AB190000}"/>
    <cellStyle name="Euro 38 8 3" xfId="21748" xr:uid="{00000000-0005-0000-0000-0000AC190000}"/>
    <cellStyle name="Euro 38 8 3 2" xfId="39623" xr:uid="{00000000-0005-0000-0000-0000AD190000}"/>
    <cellStyle name="Euro 38 8 4" xfId="24636" xr:uid="{00000000-0005-0000-0000-0000AE190000}"/>
    <cellStyle name="Euro 38 8 4 2" xfId="41413" xr:uid="{00000000-0005-0000-0000-0000AF190000}"/>
    <cellStyle name="Euro 38 8 5" xfId="27478" xr:uid="{00000000-0005-0000-0000-0000B0190000}"/>
    <cellStyle name="Euro 38 9" xfId="1706" xr:uid="{00000000-0005-0000-0000-0000B1190000}"/>
    <cellStyle name="Euro 38 9 2" xfId="27479" xr:uid="{00000000-0005-0000-0000-0000B2190000}"/>
    <cellStyle name="Euro 39" xfId="1707" xr:uid="{00000000-0005-0000-0000-0000B3190000}"/>
    <cellStyle name="Euro 39 10" xfId="1708" xr:uid="{00000000-0005-0000-0000-0000B4190000}"/>
    <cellStyle name="Euro 39 10 2" xfId="27481" xr:uid="{00000000-0005-0000-0000-0000B5190000}"/>
    <cellStyle name="Euro 39 11" xfId="1709" xr:uid="{00000000-0005-0000-0000-0000B6190000}"/>
    <cellStyle name="Euro 39 11 2" xfId="27482" xr:uid="{00000000-0005-0000-0000-0000B7190000}"/>
    <cellStyle name="Euro 39 12" xfId="1710" xr:uid="{00000000-0005-0000-0000-0000B8190000}"/>
    <cellStyle name="Euro 39 12 2" xfId="27483" xr:uid="{00000000-0005-0000-0000-0000B9190000}"/>
    <cellStyle name="Euro 39 13" xfId="1711" xr:uid="{00000000-0005-0000-0000-0000BA190000}"/>
    <cellStyle name="Euro 39 13 2" xfId="27484" xr:uid="{00000000-0005-0000-0000-0000BB190000}"/>
    <cellStyle name="Euro 39 14" xfId="1712" xr:uid="{00000000-0005-0000-0000-0000BC190000}"/>
    <cellStyle name="Euro 39 14 2" xfId="27485" xr:uid="{00000000-0005-0000-0000-0000BD190000}"/>
    <cellStyle name="Euro 39 15" xfId="17005" xr:uid="{00000000-0005-0000-0000-0000BE190000}"/>
    <cellStyle name="Euro 39 15 2" xfId="36965" xr:uid="{00000000-0005-0000-0000-0000BF190000}"/>
    <cellStyle name="Euro 39 16" xfId="19874" xr:uid="{00000000-0005-0000-0000-0000C0190000}"/>
    <cellStyle name="Euro 39 16 2" xfId="38737" xr:uid="{00000000-0005-0000-0000-0000C1190000}"/>
    <cellStyle name="Euro 39 17" xfId="22761" xr:uid="{00000000-0005-0000-0000-0000C2190000}"/>
    <cellStyle name="Euro 39 17 2" xfId="40526" xr:uid="{00000000-0005-0000-0000-0000C3190000}"/>
    <cellStyle name="Euro 39 18" xfId="25435" xr:uid="{00000000-0005-0000-0000-0000C4190000}"/>
    <cellStyle name="Euro 39 18 2" xfId="42095" xr:uid="{00000000-0005-0000-0000-0000C5190000}"/>
    <cellStyle name="Euro 39 19" xfId="27480" xr:uid="{00000000-0005-0000-0000-0000C6190000}"/>
    <cellStyle name="Euro 39 2" xfId="1713" xr:uid="{00000000-0005-0000-0000-0000C7190000}"/>
    <cellStyle name="Euro 39 2 2" xfId="1714" xr:uid="{00000000-0005-0000-0000-0000C8190000}"/>
    <cellStyle name="Euro 39 2 2 2" xfId="18888" xr:uid="{00000000-0005-0000-0000-0000C9190000}"/>
    <cellStyle name="Euro 39 2 2 2 2" xfId="37860" xr:uid="{00000000-0005-0000-0000-0000CA190000}"/>
    <cellStyle name="Euro 39 2 2 3" xfId="21757" xr:uid="{00000000-0005-0000-0000-0000CB190000}"/>
    <cellStyle name="Euro 39 2 2 3 2" xfId="39632" xr:uid="{00000000-0005-0000-0000-0000CC190000}"/>
    <cellStyle name="Euro 39 2 2 4" xfId="24645" xr:uid="{00000000-0005-0000-0000-0000CD190000}"/>
    <cellStyle name="Euro 39 2 2 4 2" xfId="41422" xr:uid="{00000000-0005-0000-0000-0000CE190000}"/>
    <cellStyle name="Euro 39 2 2 5" xfId="27487" xr:uid="{00000000-0005-0000-0000-0000CF190000}"/>
    <cellStyle name="Euro 39 2 3" xfId="1715" xr:uid="{00000000-0005-0000-0000-0000D0190000}"/>
    <cellStyle name="Euro 39 2 3 2" xfId="27488" xr:uid="{00000000-0005-0000-0000-0000D1190000}"/>
    <cellStyle name="Euro 39 2 4" xfId="1716" xr:uid="{00000000-0005-0000-0000-0000D2190000}"/>
    <cellStyle name="Euro 39 2 4 2" xfId="27489" xr:uid="{00000000-0005-0000-0000-0000D3190000}"/>
    <cellStyle name="Euro 39 2 5" xfId="1717" xr:uid="{00000000-0005-0000-0000-0000D4190000}"/>
    <cellStyle name="Euro 39 2 5 2" xfId="27490" xr:uid="{00000000-0005-0000-0000-0000D5190000}"/>
    <cellStyle name="Euro 39 2 6" xfId="17006" xr:uid="{00000000-0005-0000-0000-0000D6190000}"/>
    <cellStyle name="Euro 39 2 6 2" xfId="36966" xr:uid="{00000000-0005-0000-0000-0000D7190000}"/>
    <cellStyle name="Euro 39 2 7" xfId="19875" xr:uid="{00000000-0005-0000-0000-0000D8190000}"/>
    <cellStyle name="Euro 39 2 7 2" xfId="38738" xr:uid="{00000000-0005-0000-0000-0000D9190000}"/>
    <cellStyle name="Euro 39 2 8" xfId="22762" xr:uid="{00000000-0005-0000-0000-0000DA190000}"/>
    <cellStyle name="Euro 39 2 8 2" xfId="40527" xr:uid="{00000000-0005-0000-0000-0000DB190000}"/>
    <cellStyle name="Euro 39 2 9" xfId="27486" xr:uid="{00000000-0005-0000-0000-0000DC190000}"/>
    <cellStyle name="Euro 39 3" xfId="1718" xr:uid="{00000000-0005-0000-0000-0000DD190000}"/>
    <cellStyle name="Euro 39 3 2" xfId="1719" xr:uid="{00000000-0005-0000-0000-0000DE190000}"/>
    <cellStyle name="Euro 39 3 2 2" xfId="1720" xr:uid="{00000000-0005-0000-0000-0000DF190000}"/>
    <cellStyle name="Euro 39 3 2 2 2" xfId="1721" xr:uid="{00000000-0005-0000-0000-0000E0190000}"/>
    <cellStyle name="Euro 39 3 2 2 2 2" xfId="27494" xr:uid="{00000000-0005-0000-0000-0000E1190000}"/>
    <cellStyle name="Euro 39 3 2 2 3" xfId="1722" xr:uid="{00000000-0005-0000-0000-0000E2190000}"/>
    <cellStyle name="Euro 39 3 2 2 3 2" xfId="27495" xr:uid="{00000000-0005-0000-0000-0000E3190000}"/>
    <cellStyle name="Euro 39 3 2 2 4" xfId="1723" xr:uid="{00000000-0005-0000-0000-0000E4190000}"/>
    <cellStyle name="Euro 39 3 2 2 4 2" xfId="27496" xr:uid="{00000000-0005-0000-0000-0000E5190000}"/>
    <cellStyle name="Euro 39 3 2 2 5" xfId="18890" xr:uid="{00000000-0005-0000-0000-0000E6190000}"/>
    <cellStyle name="Euro 39 3 2 2 5 2" xfId="37862" xr:uid="{00000000-0005-0000-0000-0000E7190000}"/>
    <cellStyle name="Euro 39 3 2 2 6" xfId="21759" xr:uid="{00000000-0005-0000-0000-0000E8190000}"/>
    <cellStyle name="Euro 39 3 2 2 6 2" xfId="39634" xr:uid="{00000000-0005-0000-0000-0000E9190000}"/>
    <cellStyle name="Euro 39 3 2 2 7" xfId="24647" xr:uid="{00000000-0005-0000-0000-0000EA190000}"/>
    <cellStyle name="Euro 39 3 2 2 7 2" xfId="41424" xr:uid="{00000000-0005-0000-0000-0000EB190000}"/>
    <cellStyle name="Euro 39 3 2 2 8" xfId="27493" xr:uid="{00000000-0005-0000-0000-0000EC190000}"/>
    <cellStyle name="Euro 39 3 2 3" xfId="1724" xr:uid="{00000000-0005-0000-0000-0000ED190000}"/>
    <cellStyle name="Euro 39 3 2 3 2" xfId="27497" xr:uid="{00000000-0005-0000-0000-0000EE190000}"/>
    <cellStyle name="Euro 39 3 2 4" xfId="1725" xr:uid="{00000000-0005-0000-0000-0000EF190000}"/>
    <cellStyle name="Euro 39 3 2 4 2" xfId="27498" xr:uid="{00000000-0005-0000-0000-0000F0190000}"/>
    <cellStyle name="Euro 39 3 2 5" xfId="1726" xr:uid="{00000000-0005-0000-0000-0000F1190000}"/>
    <cellStyle name="Euro 39 3 2 5 2" xfId="27499" xr:uid="{00000000-0005-0000-0000-0000F2190000}"/>
    <cellStyle name="Euro 39 3 2 6" xfId="17008" xr:uid="{00000000-0005-0000-0000-0000F3190000}"/>
    <cellStyle name="Euro 39 3 2 6 2" xfId="36968" xr:uid="{00000000-0005-0000-0000-0000F4190000}"/>
    <cellStyle name="Euro 39 3 2 7" xfId="19877" xr:uid="{00000000-0005-0000-0000-0000F5190000}"/>
    <cellStyle name="Euro 39 3 2 7 2" xfId="38740" xr:uid="{00000000-0005-0000-0000-0000F6190000}"/>
    <cellStyle name="Euro 39 3 2 8" xfId="22764" xr:uid="{00000000-0005-0000-0000-0000F7190000}"/>
    <cellStyle name="Euro 39 3 2 8 2" xfId="40529" xr:uid="{00000000-0005-0000-0000-0000F8190000}"/>
    <cellStyle name="Euro 39 3 2 9" xfId="27492" xr:uid="{00000000-0005-0000-0000-0000F9190000}"/>
    <cellStyle name="Euro 39 3 3" xfId="1727" xr:uid="{00000000-0005-0000-0000-0000FA190000}"/>
    <cellStyle name="Euro 39 3 3 2" xfId="1728" xr:uid="{00000000-0005-0000-0000-0000FB190000}"/>
    <cellStyle name="Euro 39 3 3 2 2" xfId="27501" xr:uid="{00000000-0005-0000-0000-0000FC190000}"/>
    <cellStyle name="Euro 39 3 3 3" xfId="1729" xr:uid="{00000000-0005-0000-0000-0000FD190000}"/>
    <cellStyle name="Euro 39 3 3 3 2" xfId="27502" xr:uid="{00000000-0005-0000-0000-0000FE190000}"/>
    <cellStyle name="Euro 39 3 3 4" xfId="1730" xr:uid="{00000000-0005-0000-0000-0000FF190000}"/>
    <cellStyle name="Euro 39 3 3 4 2" xfId="27503" xr:uid="{00000000-0005-0000-0000-0000001A0000}"/>
    <cellStyle name="Euro 39 3 3 5" xfId="18889" xr:uid="{00000000-0005-0000-0000-0000011A0000}"/>
    <cellStyle name="Euro 39 3 3 5 2" xfId="37861" xr:uid="{00000000-0005-0000-0000-0000021A0000}"/>
    <cellStyle name="Euro 39 3 3 6" xfId="21758" xr:uid="{00000000-0005-0000-0000-0000031A0000}"/>
    <cellStyle name="Euro 39 3 3 6 2" xfId="39633" xr:uid="{00000000-0005-0000-0000-0000041A0000}"/>
    <cellStyle name="Euro 39 3 3 7" xfId="24646" xr:uid="{00000000-0005-0000-0000-0000051A0000}"/>
    <cellStyle name="Euro 39 3 3 7 2" xfId="41423" xr:uid="{00000000-0005-0000-0000-0000061A0000}"/>
    <cellStyle name="Euro 39 3 3 8" xfId="27500" xr:uid="{00000000-0005-0000-0000-0000071A0000}"/>
    <cellStyle name="Euro 39 3 4" xfId="1731" xr:uid="{00000000-0005-0000-0000-0000081A0000}"/>
    <cellStyle name="Euro 39 3 4 2" xfId="27504" xr:uid="{00000000-0005-0000-0000-0000091A0000}"/>
    <cellStyle name="Euro 39 3 5" xfId="1732" xr:uid="{00000000-0005-0000-0000-00000A1A0000}"/>
    <cellStyle name="Euro 39 3 5 2" xfId="27505" xr:uid="{00000000-0005-0000-0000-00000B1A0000}"/>
    <cellStyle name="Euro 39 3 6" xfId="17007" xr:uid="{00000000-0005-0000-0000-00000C1A0000}"/>
    <cellStyle name="Euro 39 3 6 2" xfId="36967" xr:uid="{00000000-0005-0000-0000-00000D1A0000}"/>
    <cellStyle name="Euro 39 3 7" xfId="19876" xr:uid="{00000000-0005-0000-0000-00000E1A0000}"/>
    <cellStyle name="Euro 39 3 7 2" xfId="38739" xr:uid="{00000000-0005-0000-0000-00000F1A0000}"/>
    <cellStyle name="Euro 39 3 8" xfId="22763" xr:uid="{00000000-0005-0000-0000-0000101A0000}"/>
    <cellStyle name="Euro 39 3 8 2" xfId="40528" xr:uid="{00000000-0005-0000-0000-0000111A0000}"/>
    <cellStyle name="Euro 39 3 9" xfId="27491" xr:uid="{00000000-0005-0000-0000-0000121A0000}"/>
    <cellStyle name="Euro 39 4" xfId="1733" xr:uid="{00000000-0005-0000-0000-0000131A0000}"/>
    <cellStyle name="Euro 39 4 2" xfId="1734" xr:uid="{00000000-0005-0000-0000-0000141A0000}"/>
    <cellStyle name="Euro 39 4 2 2" xfId="18891" xr:uid="{00000000-0005-0000-0000-0000151A0000}"/>
    <cellStyle name="Euro 39 4 2 2 2" xfId="37863" xr:uid="{00000000-0005-0000-0000-0000161A0000}"/>
    <cellStyle name="Euro 39 4 2 3" xfId="21760" xr:uid="{00000000-0005-0000-0000-0000171A0000}"/>
    <cellStyle name="Euro 39 4 2 3 2" xfId="39635" xr:uid="{00000000-0005-0000-0000-0000181A0000}"/>
    <cellStyle name="Euro 39 4 2 4" xfId="24648" xr:uid="{00000000-0005-0000-0000-0000191A0000}"/>
    <cellStyle name="Euro 39 4 2 4 2" xfId="41425" xr:uid="{00000000-0005-0000-0000-00001A1A0000}"/>
    <cellStyle name="Euro 39 4 2 5" xfId="27507" xr:uid="{00000000-0005-0000-0000-00001B1A0000}"/>
    <cellStyle name="Euro 39 4 3" xfId="1735" xr:uid="{00000000-0005-0000-0000-00001C1A0000}"/>
    <cellStyle name="Euro 39 4 3 2" xfId="27508" xr:uid="{00000000-0005-0000-0000-00001D1A0000}"/>
    <cellStyle name="Euro 39 4 4" xfId="1736" xr:uid="{00000000-0005-0000-0000-00001E1A0000}"/>
    <cellStyle name="Euro 39 4 4 2" xfId="27509" xr:uid="{00000000-0005-0000-0000-00001F1A0000}"/>
    <cellStyle name="Euro 39 4 5" xfId="1737" xr:uid="{00000000-0005-0000-0000-0000201A0000}"/>
    <cellStyle name="Euro 39 4 5 2" xfId="27510" xr:uid="{00000000-0005-0000-0000-0000211A0000}"/>
    <cellStyle name="Euro 39 4 6" xfId="17009" xr:uid="{00000000-0005-0000-0000-0000221A0000}"/>
    <cellStyle name="Euro 39 4 6 2" xfId="36969" xr:uid="{00000000-0005-0000-0000-0000231A0000}"/>
    <cellStyle name="Euro 39 4 7" xfId="19878" xr:uid="{00000000-0005-0000-0000-0000241A0000}"/>
    <cellStyle name="Euro 39 4 7 2" xfId="38741" xr:uid="{00000000-0005-0000-0000-0000251A0000}"/>
    <cellStyle name="Euro 39 4 8" xfId="22765" xr:uid="{00000000-0005-0000-0000-0000261A0000}"/>
    <cellStyle name="Euro 39 4 8 2" xfId="40530" xr:uid="{00000000-0005-0000-0000-0000271A0000}"/>
    <cellStyle name="Euro 39 4 9" xfId="27506" xr:uid="{00000000-0005-0000-0000-0000281A0000}"/>
    <cellStyle name="Euro 39 5" xfId="1738" xr:uid="{00000000-0005-0000-0000-0000291A0000}"/>
    <cellStyle name="Euro 39 5 2" xfId="1739" xr:uid="{00000000-0005-0000-0000-00002A1A0000}"/>
    <cellStyle name="Euro 39 5 2 2" xfId="1740" xr:uid="{00000000-0005-0000-0000-00002B1A0000}"/>
    <cellStyle name="Euro 39 5 2 2 2" xfId="27513" xr:uid="{00000000-0005-0000-0000-00002C1A0000}"/>
    <cellStyle name="Euro 39 5 2 3" xfId="1741" xr:uid="{00000000-0005-0000-0000-00002D1A0000}"/>
    <cellStyle name="Euro 39 5 2 3 2" xfId="27514" xr:uid="{00000000-0005-0000-0000-00002E1A0000}"/>
    <cellStyle name="Euro 39 5 2 4" xfId="1742" xr:uid="{00000000-0005-0000-0000-00002F1A0000}"/>
    <cellStyle name="Euro 39 5 2 4 2" xfId="27515" xr:uid="{00000000-0005-0000-0000-0000301A0000}"/>
    <cellStyle name="Euro 39 5 2 5" xfId="18892" xr:uid="{00000000-0005-0000-0000-0000311A0000}"/>
    <cellStyle name="Euro 39 5 2 5 2" xfId="37864" xr:uid="{00000000-0005-0000-0000-0000321A0000}"/>
    <cellStyle name="Euro 39 5 2 6" xfId="21761" xr:uid="{00000000-0005-0000-0000-0000331A0000}"/>
    <cellStyle name="Euro 39 5 2 6 2" xfId="39636" xr:uid="{00000000-0005-0000-0000-0000341A0000}"/>
    <cellStyle name="Euro 39 5 2 7" xfId="24649" xr:uid="{00000000-0005-0000-0000-0000351A0000}"/>
    <cellStyle name="Euro 39 5 2 7 2" xfId="41426" xr:uid="{00000000-0005-0000-0000-0000361A0000}"/>
    <cellStyle name="Euro 39 5 2 8" xfId="27512" xr:uid="{00000000-0005-0000-0000-0000371A0000}"/>
    <cellStyle name="Euro 39 5 3" xfId="1743" xr:uid="{00000000-0005-0000-0000-0000381A0000}"/>
    <cellStyle name="Euro 39 5 3 2" xfId="27516" xr:uid="{00000000-0005-0000-0000-0000391A0000}"/>
    <cellStyle name="Euro 39 5 4" xfId="1744" xr:uid="{00000000-0005-0000-0000-00003A1A0000}"/>
    <cellStyle name="Euro 39 5 4 2" xfId="27517" xr:uid="{00000000-0005-0000-0000-00003B1A0000}"/>
    <cellStyle name="Euro 39 5 5" xfId="1745" xr:uid="{00000000-0005-0000-0000-00003C1A0000}"/>
    <cellStyle name="Euro 39 5 5 2" xfId="27518" xr:uid="{00000000-0005-0000-0000-00003D1A0000}"/>
    <cellStyle name="Euro 39 5 6" xfId="17010" xr:uid="{00000000-0005-0000-0000-00003E1A0000}"/>
    <cellStyle name="Euro 39 5 6 2" xfId="36970" xr:uid="{00000000-0005-0000-0000-00003F1A0000}"/>
    <cellStyle name="Euro 39 5 7" xfId="19879" xr:uid="{00000000-0005-0000-0000-0000401A0000}"/>
    <cellStyle name="Euro 39 5 7 2" xfId="38742" xr:uid="{00000000-0005-0000-0000-0000411A0000}"/>
    <cellStyle name="Euro 39 5 8" xfId="22766" xr:uid="{00000000-0005-0000-0000-0000421A0000}"/>
    <cellStyle name="Euro 39 5 8 2" xfId="40531" xr:uid="{00000000-0005-0000-0000-0000431A0000}"/>
    <cellStyle name="Euro 39 5 9" xfId="27511" xr:uid="{00000000-0005-0000-0000-0000441A0000}"/>
    <cellStyle name="Euro 39 6" xfId="1746" xr:uid="{00000000-0005-0000-0000-0000451A0000}"/>
    <cellStyle name="Euro 39 6 2" xfId="1747" xr:uid="{00000000-0005-0000-0000-0000461A0000}"/>
    <cellStyle name="Euro 39 6 2 2" xfId="1748" xr:uid="{00000000-0005-0000-0000-0000471A0000}"/>
    <cellStyle name="Euro 39 6 2 2 2" xfId="27521" xr:uid="{00000000-0005-0000-0000-0000481A0000}"/>
    <cellStyle name="Euro 39 6 2 3" xfId="1749" xr:uid="{00000000-0005-0000-0000-0000491A0000}"/>
    <cellStyle name="Euro 39 6 2 3 2" xfId="27522" xr:uid="{00000000-0005-0000-0000-00004A1A0000}"/>
    <cellStyle name="Euro 39 6 2 4" xfId="1750" xr:uid="{00000000-0005-0000-0000-00004B1A0000}"/>
    <cellStyle name="Euro 39 6 2 4 2" xfId="27523" xr:uid="{00000000-0005-0000-0000-00004C1A0000}"/>
    <cellStyle name="Euro 39 6 2 5" xfId="18893" xr:uid="{00000000-0005-0000-0000-00004D1A0000}"/>
    <cellStyle name="Euro 39 6 2 5 2" xfId="37865" xr:uid="{00000000-0005-0000-0000-00004E1A0000}"/>
    <cellStyle name="Euro 39 6 2 6" xfId="21762" xr:uid="{00000000-0005-0000-0000-00004F1A0000}"/>
    <cellStyle name="Euro 39 6 2 6 2" xfId="39637" xr:uid="{00000000-0005-0000-0000-0000501A0000}"/>
    <cellStyle name="Euro 39 6 2 7" xfId="24650" xr:uid="{00000000-0005-0000-0000-0000511A0000}"/>
    <cellStyle name="Euro 39 6 2 7 2" xfId="41427" xr:uid="{00000000-0005-0000-0000-0000521A0000}"/>
    <cellStyle name="Euro 39 6 2 8" xfId="27520" xr:uid="{00000000-0005-0000-0000-0000531A0000}"/>
    <cellStyle name="Euro 39 6 3" xfId="1751" xr:uid="{00000000-0005-0000-0000-0000541A0000}"/>
    <cellStyle name="Euro 39 6 3 2" xfId="27524" xr:uid="{00000000-0005-0000-0000-0000551A0000}"/>
    <cellStyle name="Euro 39 6 4" xfId="1752" xr:uid="{00000000-0005-0000-0000-0000561A0000}"/>
    <cellStyle name="Euro 39 6 4 2" xfId="27525" xr:uid="{00000000-0005-0000-0000-0000571A0000}"/>
    <cellStyle name="Euro 39 6 5" xfId="17011" xr:uid="{00000000-0005-0000-0000-0000581A0000}"/>
    <cellStyle name="Euro 39 6 5 2" xfId="36971" xr:uid="{00000000-0005-0000-0000-0000591A0000}"/>
    <cellStyle name="Euro 39 6 6" xfId="19880" xr:uid="{00000000-0005-0000-0000-00005A1A0000}"/>
    <cellStyle name="Euro 39 6 6 2" xfId="38743" xr:uid="{00000000-0005-0000-0000-00005B1A0000}"/>
    <cellStyle name="Euro 39 6 7" xfId="22767" xr:uid="{00000000-0005-0000-0000-00005C1A0000}"/>
    <cellStyle name="Euro 39 6 7 2" xfId="40532" xr:uid="{00000000-0005-0000-0000-00005D1A0000}"/>
    <cellStyle name="Euro 39 6 8" xfId="27519" xr:uid="{00000000-0005-0000-0000-00005E1A0000}"/>
    <cellStyle name="Euro 39 7" xfId="1753" xr:uid="{00000000-0005-0000-0000-00005F1A0000}"/>
    <cellStyle name="Euro 39 7 2" xfId="1754" xr:uid="{00000000-0005-0000-0000-0000601A0000}"/>
    <cellStyle name="Euro 39 7 2 2" xfId="18894" xr:uid="{00000000-0005-0000-0000-0000611A0000}"/>
    <cellStyle name="Euro 39 7 2 2 2" xfId="37866" xr:uid="{00000000-0005-0000-0000-0000621A0000}"/>
    <cellStyle name="Euro 39 7 2 3" xfId="21763" xr:uid="{00000000-0005-0000-0000-0000631A0000}"/>
    <cellStyle name="Euro 39 7 2 3 2" xfId="39638" xr:uid="{00000000-0005-0000-0000-0000641A0000}"/>
    <cellStyle name="Euro 39 7 2 4" xfId="24651" xr:uid="{00000000-0005-0000-0000-0000651A0000}"/>
    <cellStyle name="Euro 39 7 2 4 2" xfId="41428" xr:uid="{00000000-0005-0000-0000-0000661A0000}"/>
    <cellStyle name="Euro 39 7 2 5" xfId="27527" xr:uid="{00000000-0005-0000-0000-0000671A0000}"/>
    <cellStyle name="Euro 39 7 3" xfId="17012" xr:uid="{00000000-0005-0000-0000-0000681A0000}"/>
    <cellStyle name="Euro 39 7 3 2" xfId="36972" xr:uid="{00000000-0005-0000-0000-0000691A0000}"/>
    <cellStyle name="Euro 39 7 4" xfId="19881" xr:uid="{00000000-0005-0000-0000-00006A1A0000}"/>
    <cellStyle name="Euro 39 7 4 2" xfId="38744" xr:uid="{00000000-0005-0000-0000-00006B1A0000}"/>
    <cellStyle name="Euro 39 7 5" xfId="22768" xr:uid="{00000000-0005-0000-0000-00006C1A0000}"/>
    <cellStyle name="Euro 39 7 5 2" xfId="40533" xr:uid="{00000000-0005-0000-0000-00006D1A0000}"/>
    <cellStyle name="Euro 39 7 6" xfId="27526" xr:uid="{00000000-0005-0000-0000-00006E1A0000}"/>
    <cellStyle name="Euro 39 8" xfId="1755" xr:uid="{00000000-0005-0000-0000-00006F1A0000}"/>
    <cellStyle name="Euro 39 8 2" xfId="18887" xr:uid="{00000000-0005-0000-0000-0000701A0000}"/>
    <cellStyle name="Euro 39 8 2 2" xfId="37859" xr:uid="{00000000-0005-0000-0000-0000711A0000}"/>
    <cellStyle name="Euro 39 8 3" xfId="21756" xr:uid="{00000000-0005-0000-0000-0000721A0000}"/>
    <cellStyle name="Euro 39 8 3 2" xfId="39631" xr:uid="{00000000-0005-0000-0000-0000731A0000}"/>
    <cellStyle name="Euro 39 8 4" xfId="24644" xr:uid="{00000000-0005-0000-0000-0000741A0000}"/>
    <cellStyle name="Euro 39 8 4 2" xfId="41421" xr:uid="{00000000-0005-0000-0000-0000751A0000}"/>
    <cellStyle name="Euro 39 8 5" xfId="27528" xr:uid="{00000000-0005-0000-0000-0000761A0000}"/>
    <cellStyle name="Euro 39 9" xfId="1756" xr:uid="{00000000-0005-0000-0000-0000771A0000}"/>
    <cellStyle name="Euro 39 9 2" xfId="27529" xr:uid="{00000000-0005-0000-0000-0000781A0000}"/>
    <cellStyle name="Euro 4" xfId="1757" xr:uid="{00000000-0005-0000-0000-0000791A0000}"/>
    <cellStyle name="Euro 4 10" xfId="1758" xr:uid="{00000000-0005-0000-0000-00007A1A0000}"/>
    <cellStyle name="Euro 4 10 2" xfId="27531" xr:uid="{00000000-0005-0000-0000-00007B1A0000}"/>
    <cellStyle name="Euro 4 11" xfId="1759" xr:uid="{00000000-0005-0000-0000-00007C1A0000}"/>
    <cellStyle name="Euro 4 11 2" xfId="27532" xr:uid="{00000000-0005-0000-0000-00007D1A0000}"/>
    <cellStyle name="Euro 4 12" xfId="1760" xr:uid="{00000000-0005-0000-0000-00007E1A0000}"/>
    <cellStyle name="Euro 4 12 2" xfId="27533" xr:uid="{00000000-0005-0000-0000-00007F1A0000}"/>
    <cellStyle name="Euro 4 13" xfId="1761" xr:uid="{00000000-0005-0000-0000-0000801A0000}"/>
    <cellStyle name="Euro 4 13 2" xfId="27534" xr:uid="{00000000-0005-0000-0000-0000811A0000}"/>
    <cellStyle name="Euro 4 14" xfId="1762" xr:uid="{00000000-0005-0000-0000-0000821A0000}"/>
    <cellStyle name="Euro 4 14 2" xfId="27535" xr:uid="{00000000-0005-0000-0000-0000831A0000}"/>
    <cellStyle name="Euro 4 15" xfId="17013" xr:uid="{00000000-0005-0000-0000-0000841A0000}"/>
    <cellStyle name="Euro 4 15 2" xfId="36973" xr:uid="{00000000-0005-0000-0000-0000851A0000}"/>
    <cellStyle name="Euro 4 16" xfId="19882" xr:uid="{00000000-0005-0000-0000-0000861A0000}"/>
    <cellStyle name="Euro 4 16 2" xfId="38745" xr:uid="{00000000-0005-0000-0000-0000871A0000}"/>
    <cellStyle name="Euro 4 17" xfId="22769" xr:uid="{00000000-0005-0000-0000-0000881A0000}"/>
    <cellStyle name="Euro 4 17 2" xfId="40534" xr:uid="{00000000-0005-0000-0000-0000891A0000}"/>
    <cellStyle name="Euro 4 18" xfId="25436" xr:uid="{00000000-0005-0000-0000-00008A1A0000}"/>
    <cellStyle name="Euro 4 18 2" xfId="42096" xr:uid="{00000000-0005-0000-0000-00008B1A0000}"/>
    <cellStyle name="Euro 4 19" xfId="27530" xr:uid="{00000000-0005-0000-0000-00008C1A0000}"/>
    <cellStyle name="Euro 4 2" xfId="1763" xr:uid="{00000000-0005-0000-0000-00008D1A0000}"/>
    <cellStyle name="Euro 4 2 2" xfId="1764" xr:uid="{00000000-0005-0000-0000-00008E1A0000}"/>
    <cellStyle name="Euro 4 2 2 2" xfId="18896" xr:uid="{00000000-0005-0000-0000-00008F1A0000}"/>
    <cellStyle name="Euro 4 2 2 2 2" xfId="37868" xr:uid="{00000000-0005-0000-0000-0000901A0000}"/>
    <cellStyle name="Euro 4 2 2 3" xfId="21765" xr:uid="{00000000-0005-0000-0000-0000911A0000}"/>
    <cellStyle name="Euro 4 2 2 3 2" xfId="39640" xr:uid="{00000000-0005-0000-0000-0000921A0000}"/>
    <cellStyle name="Euro 4 2 2 4" xfId="24653" xr:uid="{00000000-0005-0000-0000-0000931A0000}"/>
    <cellStyle name="Euro 4 2 2 4 2" xfId="41430" xr:uid="{00000000-0005-0000-0000-0000941A0000}"/>
    <cellStyle name="Euro 4 2 2 5" xfId="27537" xr:uid="{00000000-0005-0000-0000-0000951A0000}"/>
    <cellStyle name="Euro 4 2 3" xfId="1765" xr:uid="{00000000-0005-0000-0000-0000961A0000}"/>
    <cellStyle name="Euro 4 2 3 2" xfId="27538" xr:uid="{00000000-0005-0000-0000-0000971A0000}"/>
    <cellStyle name="Euro 4 2 4" xfId="1766" xr:uid="{00000000-0005-0000-0000-0000981A0000}"/>
    <cellStyle name="Euro 4 2 4 2" xfId="27539" xr:uid="{00000000-0005-0000-0000-0000991A0000}"/>
    <cellStyle name="Euro 4 2 5" xfId="1767" xr:uid="{00000000-0005-0000-0000-00009A1A0000}"/>
    <cellStyle name="Euro 4 2 5 2" xfId="27540" xr:uid="{00000000-0005-0000-0000-00009B1A0000}"/>
    <cellStyle name="Euro 4 2 6" xfId="17014" xr:uid="{00000000-0005-0000-0000-00009C1A0000}"/>
    <cellStyle name="Euro 4 2 6 2" xfId="36974" xr:uid="{00000000-0005-0000-0000-00009D1A0000}"/>
    <cellStyle name="Euro 4 2 7" xfId="19883" xr:uid="{00000000-0005-0000-0000-00009E1A0000}"/>
    <cellStyle name="Euro 4 2 7 2" xfId="38746" xr:uid="{00000000-0005-0000-0000-00009F1A0000}"/>
    <cellStyle name="Euro 4 2 8" xfId="22770" xr:uid="{00000000-0005-0000-0000-0000A01A0000}"/>
    <cellStyle name="Euro 4 2 8 2" xfId="40535" xr:uid="{00000000-0005-0000-0000-0000A11A0000}"/>
    <cellStyle name="Euro 4 2 9" xfId="27536" xr:uid="{00000000-0005-0000-0000-0000A21A0000}"/>
    <cellStyle name="Euro 4 3" xfId="1768" xr:uid="{00000000-0005-0000-0000-0000A31A0000}"/>
    <cellStyle name="Euro 4 3 2" xfId="1769" xr:uid="{00000000-0005-0000-0000-0000A41A0000}"/>
    <cellStyle name="Euro 4 3 2 2" xfId="1770" xr:uid="{00000000-0005-0000-0000-0000A51A0000}"/>
    <cellStyle name="Euro 4 3 2 2 2" xfId="1771" xr:uid="{00000000-0005-0000-0000-0000A61A0000}"/>
    <cellStyle name="Euro 4 3 2 2 2 2" xfId="27544" xr:uid="{00000000-0005-0000-0000-0000A71A0000}"/>
    <cellStyle name="Euro 4 3 2 2 3" xfId="1772" xr:uid="{00000000-0005-0000-0000-0000A81A0000}"/>
    <cellStyle name="Euro 4 3 2 2 3 2" xfId="27545" xr:uid="{00000000-0005-0000-0000-0000A91A0000}"/>
    <cellStyle name="Euro 4 3 2 2 4" xfId="1773" xr:uid="{00000000-0005-0000-0000-0000AA1A0000}"/>
    <cellStyle name="Euro 4 3 2 2 4 2" xfId="27546" xr:uid="{00000000-0005-0000-0000-0000AB1A0000}"/>
    <cellStyle name="Euro 4 3 2 2 5" xfId="18898" xr:uid="{00000000-0005-0000-0000-0000AC1A0000}"/>
    <cellStyle name="Euro 4 3 2 2 5 2" xfId="37870" xr:uid="{00000000-0005-0000-0000-0000AD1A0000}"/>
    <cellStyle name="Euro 4 3 2 2 6" xfId="21767" xr:uid="{00000000-0005-0000-0000-0000AE1A0000}"/>
    <cellStyle name="Euro 4 3 2 2 6 2" xfId="39642" xr:uid="{00000000-0005-0000-0000-0000AF1A0000}"/>
    <cellStyle name="Euro 4 3 2 2 7" xfId="24655" xr:uid="{00000000-0005-0000-0000-0000B01A0000}"/>
    <cellStyle name="Euro 4 3 2 2 7 2" xfId="41432" xr:uid="{00000000-0005-0000-0000-0000B11A0000}"/>
    <cellStyle name="Euro 4 3 2 2 8" xfId="27543" xr:uid="{00000000-0005-0000-0000-0000B21A0000}"/>
    <cellStyle name="Euro 4 3 2 3" xfId="1774" xr:uid="{00000000-0005-0000-0000-0000B31A0000}"/>
    <cellStyle name="Euro 4 3 2 3 2" xfId="27547" xr:uid="{00000000-0005-0000-0000-0000B41A0000}"/>
    <cellStyle name="Euro 4 3 2 4" xfId="1775" xr:uid="{00000000-0005-0000-0000-0000B51A0000}"/>
    <cellStyle name="Euro 4 3 2 4 2" xfId="27548" xr:uid="{00000000-0005-0000-0000-0000B61A0000}"/>
    <cellStyle name="Euro 4 3 2 5" xfId="1776" xr:uid="{00000000-0005-0000-0000-0000B71A0000}"/>
    <cellStyle name="Euro 4 3 2 5 2" xfId="27549" xr:uid="{00000000-0005-0000-0000-0000B81A0000}"/>
    <cellStyle name="Euro 4 3 2 6" xfId="17016" xr:uid="{00000000-0005-0000-0000-0000B91A0000}"/>
    <cellStyle name="Euro 4 3 2 6 2" xfId="36976" xr:uid="{00000000-0005-0000-0000-0000BA1A0000}"/>
    <cellStyle name="Euro 4 3 2 7" xfId="19885" xr:uid="{00000000-0005-0000-0000-0000BB1A0000}"/>
    <cellStyle name="Euro 4 3 2 7 2" xfId="38748" xr:uid="{00000000-0005-0000-0000-0000BC1A0000}"/>
    <cellStyle name="Euro 4 3 2 8" xfId="22772" xr:uid="{00000000-0005-0000-0000-0000BD1A0000}"/>
    <cellStyle name="Euro 4 3 2 8 2" xfId="40537" xr:uid="{00000000-0005-0000-0000-0000BE1A0000}"/>
    <cellStyle name="Euro 4 3 2 9" xfId="27542" xr:uid="{00000000-0005-0000-0000-0000BF1A0000}"/>
    <cellStyle name="Euro 4 3 3" xfId="1777" xr:uid="{00000000-0005-0000-0000-0000C01A0000}"/>
    <cellStyle name="Euro 4 3 3 2" xfId="1778" xr:uid="{00000000-0005-0000-0000-0000C11A0000}"/>
    <cellStyle name="Euro 4 3 3 2 2" xfId="27551" xr:uid="{00000000-0005-0000-0000-0000C21A0000}"/>
    <cellStyle name="Euro 4 3 3 3" xfId="1779" xr:uid="{00000000-0005-0000-0000-0000C31A0000}"/>
    <cellStyle name="Euro 4 3 3 3 2" xfId="27552" xr:uid="{00000000-0005-0000-0000-0000C41A0000}"/>
    <cellStyle name="Euro 4 3 3 4" xfId="1780" xr:uid="{00000000-0005-0000-0000-0000C51A0000}"/>
    <cellStyle name="Euro 4 3 3 4 2" xfId="27553" xr:uid="{00000000-0005-0000-0000-0000C61A0000}"/>
    <cellStyle name="Euro 4 3 3 5" xfId="18897" xr:uid="{00000000-0005-0000-0000-0000C71A0000}"/>
    <cellStyle name="Euro 4 3 3 5 2" xfId="37869" xr:uid="{00000000-0005-0000-0000-0000C81A0000}"/>
    <cellStyle name="Euro 4 3 3 6" xfId="21766" xr:uid="{00000000-0005-0000-0000-0000C91A0000}"/>
    <cellStyle name="Euro 4 3 3 6 2" xfId="39641" xr:uid="{00000000-0005-0000-0000-0000CA1A0000}"/>
    <cellStyle name="Euro 4 3 3 7" xfId="24654" xr:uid="{00000000-0005-0000-0000-0000CB1A0000}"/>
    <cellStyle name="Euro 4 3 3 7 2" xfId="41431" xr:uid="{00000000-0005-0000-0000-0000CC1A0000}"/>
    <cellStyle name="Euro 4 3 3 8" xfId="27550" xr:uid="{00000000-0005-0000-0000-0000CD1A0000}"/>
    <cellStyle name="Euro 4 3 4" xfId="1781" xr:uid="{00000000-0005-0000-0000-0000CE1A0000}"/>
    <cellStyle name="Euro 4 3 4 2" xfId="27554" xr:uid="{00000000-0005-0000-0000-0000CF1A0000}"/>
    <cellStyle name="Euro 4 3 5" xfId="1782" xr:uid="{00000000-0005-0000-0000-0000D01A0000}"/>
    <cellStyle name="Euro 4 3 5 2" xfId="27555" xr:uid="{00000000-0005-0000-0000-0000D11A0000}"/>
    <cellStyle name="Euro 4 3 6" xfId="17015" xr:uid="{00000000-0005-0000-0000-0000D21A0000}"/>
    <cellStyle name="Euro 4 3 6 2" xfId="36975" xr:uid="{00000000-0005-0000-0000-0000D31A0000}"/>
    <cellStyle name="Euro 4 3 7" xfId="19884" xr:uid="{00000000-0005-0000-0000-0000D41A0000}"/>
    <cellStyle name="Euro 4 3 7 2" xfId="38747" xr:uid="{00000000-0005-0000-0000-0000D51A0000}"/>
    <cellStyle name="Euro 4 3 8" xfId="22771" xr:uid="{00000000-0005-0000-0000-0000D61A0000}"/>
    <cellStyle name="Euro 4 3 8 2" xfId="40536" xr:uid="{00000000-0005-0000-0000-0000D71A0000}"/>
    <cellStyle name="Euro 4 3 9" xfId="27541" xr:uid="{00000000-0005-0000-0000-0000D81A0000}"/>
    <cellStyle name="Euro 4 4" xfId="1783" xr:uid="{00000000-0005-0000-0000-0000D91A0000}"/>
    <cellStyle name="Euro 4 4 2" xfId="1784" xr:uid="{00000000-0005-0000-0000-0000DA1A0000}"/>
    <cellStyle name="Euro 4 4 2 2" xfId="18899" xr:uid="{00000000-0005-0000-0000-0000DB1A0000}"/>
    <cellStyle name="Euro 4 4 2 2 2" xfId="37871" xr:uid="{00000000-0005-0000-0000-0000DC1A0000}"/>
    <cellStyle name="Euro 4 4 2 3" xfId="21768" xr:uid="{00000000-0005-0000-0000-0000DD1A0000}"/>
    <cellStyle name="Euro 4 4 2 3 2" xfId="39643" xr:uid="{00000000-0005-0000-0000-0000DE1A0000}"/>
    <cellStyle name="Euro 4 4 2 4" xfId="24656" xr:uid="{00000000-0005-0000-0000-0000DF1A0000}"/>
    <cellStyle name="Euro 4 4 2 4 2" xfId="41433" xr:uid="{00000000-0005-0000-0000-0000E01A0000}"/>
    <cellStyle name="Euro 4 4 2 5" xfId="27557" xr:uid="{00000000-0005-0000-0000-0000E11A0000}"/>
    <cellStyle name="Euro 4 4 3" xfId="1785" xr:uid="{00000000-0005-0000-0000-0000E21A0000}"/>
    <cellStyle name="Euro 4 4 3 2" xfId="27558" xr:uid="{00000000-0005-0000-0000-0000E31A0000}"/>
    <cellStyle name="Euro 4 4 4" xfId="1786" xr:uid="{00000000-0005-0000-0000-0000E41A0000}"/>
    <cellStyle name="Euro 4 4 4 2" xfId="27559" xr:uid="{00000000-0005-0000-0000-0000E51A0000}"/>
    <cellStyle name="Euro 4 4 5" xfId="1787" xr:uid="{00000000-0005-0000-0000-0000E61A0000}"/>
    <cellStyle name="Euro 4 4 5 2" xfId="27560" xr:uid="{00000000-0005-0000-0000-0000E71A0000}"/>
    <cellStyle name="Euro 4 4 6" xfId="17017" xr:uid="{00000000-0005-0000-0000-0000E81A0000}"/>
    <cellStyle name="Euro 4 4 6 2" xfId="36977" xr:uid="{00000000-0005-0000-0000-0000E91A0000}"/>
    <cellStyle name="Euro 4 4 7" xfId="19886" xr:uid="{00000000-0005-0000-0000-0000EA1A0000}"/>
    <cellStyle name="Euro 4 4 7 2" xfId="38749" xr:uid="{00000000-0005-0000-0000-0000EB1A0000}"/>
    <cellStyle name="Euro 4 4 8" xfId="22773" xr:uid="{00000000-0005-0000-0000-0000EC1A0000}"/>
    <cellStyle name="Euro 4 4 8 2" xfId="40538" xr:uid="{00000000-0005-0000-0000-0000ED1A0000}"/>
    <cellStyle name="Euro 4 4 9" xfId="27556" xr:uid="{00000000-0005-0000-0000-0000EE1A0000}"/>
    <cellStyle name="Euro 4 5" xfId="1788" xr:uid="{00000000-0005-0000-0000-0000EF1A0000}"/>
    <cellStyle name="Euro 4 5 2" xfId="1789" xr:uid="{00000000-0005-0000-0000-0000F01A0000}"/>
    <cellStyle name="Euro 4 5 2 2" xfId="1790" xr:uid="{00000000-0005-0000-0000-0000F11A0000}"/>
    <cellStyle name="Euro 4 5 2 2 2" xfId="27563" xr:uid="{00000000-0005-0000-0000-0000F21A0000}"/>
    <cellStyle name="Euro 4 5 2 3" xfId="1791" xr:uid="{00000000-0005-0000-0000-0000F31A0000}"/>
    <cellStyle name="Euro 4 5 2 3 2" xfId="27564" xr:uid="{00000000-0005-0000-0000-0000F41A0000}"/>
    <cellStyle name="Euro 4 5 2 4" xfId="1792" xr:uid="{00000000-0005-0000-0000-0000F51A0000}"/>
    <cellStyle name="Euro 4 5 2 4 2" xfId="27565" xr:uid="{00000000-0005-0000-0000-0000F61A0000}"/>
    <cellStyle name="Euro 4 5 2 5" xfId="18900" xr:uid="{00000000-0005-0000-0000-0000F71A0000}"/>
    <cellStyle name="Euro 4 5 2 5 2" xfId="37872" xr:uid="{00000000-0005-0000-0000-0000F81A0000}"/>
    <cellStyle name="Euro 4 5 2 6" xfId="21769" xr:uid="{00000000-0005-0000-0000-0000F91A0000}"/>
    <cellStyle name="Euro 4 5 2 6 2" xfId="39644" xr:uid="{00000000-0005-0000-0000-0000FA1A0000}"/>
    <cellStyle name="Euro 4 5 2 7" xfId="24657" xr:uid="{00000000-0005-0000-0000-0000FB1A0000}"/>
    <cellStyle name="Euro 4 5 2 7 2" xfId="41434" xr:uid="{00000000-0005-0000-0000-0000FC1A0000}"/>
    <cellStyle name="Euro 4 5 2 8" xfId="27562" xr:uid="{00000000-0005-0000-0000-0000FD1A0000}"/>
    <cellStyle name="Euro 4 5 3" xfId="1793" xr:uid="{00000000-0005-0000-0000-0000FE1A0000}"/>
    <cellStyle name="Euro 4 5 3 2" xfId="27566" xr:uid="{00000000-0005-0000-0000-0000FF1A0000}"/>
    <cellStyle name="Euro 4 5 4" xfId="1794" xr:uid="{00000000-0005-0000-0000-0000001B0000}"/>
    <cellStyle name="Euro 4 5 4 2" xfId="27567" xr:uid="{00000000-0005-0000-0000-0000011B0000}"/>
    <cellStyle name="Euro 4 5 5" xfId="1795" xr:uid="{00000000-0005-0000-0000-0000021B0000}"/>
    <cellStyle name="Euro 4 5 5 2" xfId="27568" xr:uid="{00000000-0005-0000-0000-0000031B0000}"/>
    <cellStyle name="Euro 4 5 6" xfId="17018" xr:uid="{00000000-0005-0000-0000-0000041B0000}"/>
    <cellStyle name="Euro 4 5 6 2" xfId="36978" xr:uid="{00000000-0005-0000-0000-0000051B0000}"/>
    <cellStyle name="Euro 4 5 7" xfId="19887" xr:uid="{00000000-0005-0000-0000-0000061B0000}"/>
    <cellStyle name="Euro 4 5 7 2" xfId="38750" xr:uid="{00000000-0005-0000-0000-0000071B0000}"/>
    <cellStyle name="Euro 4 5 8" xfId="22774" xr:uid="{00000000-0005-0000-0000-0000081B0000}"/>
    <cellStyle name="Euro 4 5 8 2" xfId="40539" xr:uid="{00000000-0005-0000-0000-0000091B0000}"/>
    <cellStyle name="Euro 4 5 9" xfId="27561" xr:uid="{00000000-0005-0000-0000-00000A1B0000}"/>
    <cellStyle name="Euro 4 6" xfId="1796" xr:uid="{00000000-0005-0000-0000-00000B1B0000}"/>
    <cellStyle name="Euro 4 6 2" xfId="1797" xr:uid="{00000000-0005-0000-0000-00000C1B0000}"/>
    <cellStyle name="Euro 4 6 2 2" xfId="1798" xr:uid="{00000000-0005-0000-0000-00000D1B0000}"/>
    <cellStyle name="Euro 4 6 2 2 2" xfId="27571" xr:uid="{00000000-0005-0000-0000-00000E1B0000}"/>
    <cellStyle name="Euro 4 6 2 3" xfId="1799" xr:uid="{00000000-0005-0000-0000-00000F1B0000}"/>
    <cellStyle name="Euro 4 6 2 3 2" xfId="27572" xr:uid="{00000000-0005-0000-0000-0000101B0000}"/>
    <cellStyle name="Euro 4 6 2 4" xfId="1800" xr:uid="{00000000-0005-0000-0000-0000111B0000}"/>
    <cellStyle name="Euro 4 6 2 4 2" xfId="27573" xr:uid="{00000000-0005-0000-0000-0000121B0000}"/>
    <cellStyle name="Euro 4 6 2 5" xfId="18901" xr:uid="{00000000-0005-0000-0000-0000131B0000}"/>
    <cellStyle name="Euro 4 6 2 5 2" xfId="37873" xr:uid="{00000000-0005-0000-0000-0000141B0000}"/>
    <cellStyle name="Euro 4 6 2 6" xfId="21770" xr:uid="{00000000-0005-0000-0000-0000151B0000}"/>
    <cellStyle name="Euro 4 6 2 6 2" xfId="39645" xr:uid="{00000000-0005-0000-0000-0000161B0000}"/>
    <cellStyle name="Euro 4 6 2 7" xfId="24658" xr:uid="{00000000-0005-0000-0000-0000171B0000}"/>
    <cellStyle name="Euro 4 6 2 7 2" xfId="41435" xr:uid="{00000000-0005-0000-0000-0000181B0000}"/>
    <cellStyle name="Euro 4 6 2 8" xfId="27570" xr:uid="{00000000-0005-0000-0000-0000191B0000}"/>
    <cellStyle name="Euro 4 6 3" xfId="1801" xr:uid="{00000000-0005-0000-0000-00001A1B0000}"/>
    <cellStyle name="Euro 4 6 3 2" xfId="27574" xr:uid="{00000000-0005-0000-0000-00001B1B0000}"/>
    <cellStyle name="Euro 4 6 4" xfId="1802" xr:uid="{00000000-0005-0000-0000-00001C1B0000}"/>
    <cellStyle name="Euro 4 6 4 2" xfId="27575" xr:uid="{00000000-0005-0000-0000-00001D1B0000}"/>
    <cellStyle name="Euro 4 6 5" xfId="17019" xr:uid="{00000000-0005-0000-0000-00001E1B0000}"/>
    <cellStyle name="Euro 4 6 5 2" xfId="36979" xr:uid="{00000000-0005-0000-0000-00001F1B0000}"/>
    <cellStyle name="Euro 4 6 6" xfId="19888" xr:uid="{00000000-0005-0000-0000-0000201B0000}"/>
    <cellStyle name="Euro 4 6 6 2" xfId="38751" xr:uid="{00000000-0005-0000-0000-0000211B0000}"/>
    <cellStyle name="Euro 4 6 7" xfId="22775" xr:uid="{00000000-0005-0000-0000-0000221B0000}"/>
    <cellStyle name="Euro 4 6 7 2" xfId="40540" xr:uid="{00000000-0005-0000-0000-0000231B0000}"/>
    <cellStyle name="Euro 4 6 8" xfId="27569" xr:uid="{00000000-0005-0000-0000-0000241B0000}"/>
    <cellStyle name="Euro 4 7" xfId="1803" xr:uid="{00000000-0005-0000-0000-0000251B0000}"/>
    <cellStyle name="Euro 4 7 2" xfId="1804" xr:uid="{00000000-0005-0000-0000-0000261B0000}"/>
    <cellStyle name="Euro 4 7 2 2" xfId="18902" xr:uid="{00000000-0005-0000-0000-0000271B0000}"/>
    <cellStyle name="Euro 4 7 2 2 2" xfId="37874" xr:uid="{00000000-0005-0000-0000-0000281B0000}"/>
    <cellStyle name="Euro 4 7 2 3" xfId="21771" xr:uid="{00000000-0005-0000-0000-0000291B0000}"/>
    <cellStyle name="Euro 4 7 2 3 2" xfId="39646" xr:uid="{00000000-0005-0000-0000-00002A1B0000}"/>
    <cellStyle name="Euro 4 7 2 4" xfId="24659" xr:uid="{00000000-0005-0000-0000-00002B1B0000}"/>
    <cellStyle name="Euro 4 7 2 4 2" xfId="41436" xr:uid="{00000000-0005-0000-0000-00002C1B0000}"/>
    <cellStyle name="Euro 4 7 2 5" xfId="27577" xr:uid="{00000000-0005-0000-0000-00002D1B0000}"/>
    <cellStyle name="Euro 4 7 3" xfId="17020" xr:uid="{00000000-0005-0000-0000-00002E1B0000}"/>
    <cellStyle name="Euro 4 7 3 2" xfId="36980" xr:uid="{00000000-0005-0000-0000-00002F1B0000}"/>
    <cellStyle name="Euro 4 7 4" xfId="19889" xr:uid="{00000000-0005-0000-0000-0000301B0000}"/>
    <cellStyle name="Euro 4 7 4 2" xfId="38752" xr:uid="{00000000-0005-0000-0000-0000311B0000}"/>
    <cellStyle name="Euro 4 7 5" xfId="22776" xr:uid="{00000000-0005-0000-0000-0000321B0000}"/>
    <cellStyle name="Euro 4 7 5 2" xfId="40541" xr:uid="{00000000-0005-0000-0000-0000331B0000}"/>
    <cellStyle name="Euro 4 7 6" xfId="27576" xr:uid="{00000000-0005-0000-0000-0000341B0000}"/>
    <cellStyle name="Euro 4 8" xfId="1805" xr:uid="{00000000-0005-0000-0000-0000351B0000}"/>
    <cellStyle name="Euro 4 8 2" xfId="18895" xr:uid="{00000000-0005-0000-0000-0000361B0000}"/>
    <cellStyle name="Euro 4 8 2 2" xfId="37867" xr:uid="{00000000-0005-0000-0000-0000371B0000}"/>
    <cellStyle name="Euro 4 8 3" xfId="21764" xr:uid="{00000000-0005-0000-0000-0000381B0000}"/>
    <cellStyle name="Euro 4 8 3 2" xfId="39639" xr:uid="{00000000-0005-0000-0000-0000391B0000}"/>
    <cellStyle name="Euro 4 8 4" xfId="24652" xr:uid="{00000000-0005-0000-0000-00003A1B0000}"/>
    <cellStyle name="Euro 4 8 4 2" xfId="41429" xr:uid="{00000000-0005-0000-0000-00003B1B0000}"/>
    <cellStyle name="Euro 4 8 5" xfId="27578" xr:uid="{00000000-0005-0000-0000-00003C1B0000}"/>
    <cellStyle name="Euro 4 9" xfId="1806" xr:uid="{00000000-0005-0000-0000-00003D1B0000}"/>
    <cellStyle name="Euro 4 9 2" xfId="27579" xr:uid="{00000000-0005-0000-0000-00003E1B0000}"/>
    <cellStyle name="Euro 40" xfId="1807" xr:uid="{00000000-0005-0000-0000-00003F1B0000}"/>
    <cellStyle name="Euro 40 10" xfId="1808" xr:uid="{00000000-0005-0000-0000-0000401B0000}"/>
    <cellStyle name="Euro 40 10 2" xfId="27581" xr:uid="{00000000-0005-0000-0000-0000411B0000}"/>
    <cellStyle name="Euro 40 11" xfId="1809" xr:uid="{00000000-0005-0000-0000-0000421B0000}"/>
    <cellStyle name="Euro 40 11 2" xfId="27582" xr:uid="{00000000-0005-0000-0000-0000431B0000}"/>
    <cellStyle name="Euro 40 12" xfId="1810" xr:uid="{00000000-0005-0000-0000-0000441B0000}"/>
    <cellStyle name="Euro 40 12 2" xfId="27583" xr:uid="{00000000-0005-0000-0000-0000451B0000}"/>
    <cellStyle name="Euro 40 13" xfId="1811" xr:uid="{00000000-0005-0000-0000-0000461B0000}"/>
    <cellStyle name="Euro 40 13 2" xfId="27584" xr:uid="{00000000-0005-0000-0000-0000471B0000}"/>
    <cellStyle name="Euro 40 14" xfId="1812" xr:uid="{00000000-0005-0000-0000-0000481B0000}"/>
    <cellStyle name="Euro 40 14 2" xfId="27585" xr:uid="{00000000-0005-0000-0000-0000491B0000}"/>
    <cellStyle name="Euro 40 15" xfId="17021" xr:uid="{00000000-0005-0000-0000-00004A1B0000}"/>
    <cellStyle name="Euro 40 15 2" xfId="36981" xr:uid="{00000000-0005-0000-0000-00004B1B0000}"/>
    <cellStyle name="Euro 40 16" xfId="19890" xr:uid="{00000000-0005-0000-0000-00004C1B0000}"/>
    <cellStyle name="Euro 40 16 2" xfId="38753" xr:uid="{00000000-0005-0000-0000-00004D1B0000}"/>
    <cellStyle name="Euro 40 17" xfId="22777" xr:uid="{00000000-0005-0000-0000-00004E1B0000}"/>
    <cellStyle name="Euro 40 17 2" xfId="40542" xr:uid="{00000000-0005-0000-0000-00004F1B0000}"/>
    <cellStyle name="Euro 40 18" xfId="25437" xr:uid="{00000000-0005-0000-0000-0000501B0000}"/>
    <cellStyle name="Euro 40 18 2" xfId="42097" xr:uid="{00000000-0005-0000-0000-0000511B0000}"/>
    <cellStyle name="Euro 40 19" xfId="27580" xr:uid="{00000000-0005-0000-0000-0000521B0000}"/>
    <cellStyle name="Euro 40 2" xfId="1813" xr:uid="{00000000-0005-0000-0000-0000531B0000}"/>
    <cellStyle name="Euro 40 2 2" xfId="1814" xr:uid="{00000000-0005-0000-0000-0000541B0000}"/>
    <cellStyle name="Euro 40 2 2 2" xfId="18904" xr:uid="{00000000-0005-0000-0000-0000551B0000}"/>
    <cellStyle name="Euro 40 2 2 2 2" xfId="37876" xr:uid="{00000000-0005-0000-0000-0000561B0000}"/>
    <cellStyle name="Euro 40 2 2 3" xfId="21773" xr:uid="{00000000-0005-0000-0000-0000571B0000}"/>
    <cellStyle name="Euro 40 2 2 3 2" xfId="39648" xr:uid="{00000000-0005-0000-0000-0000581B0000}"/>
    <cellStyle name="Euro 40 2 2 4" xfId="24661" xr:uid="{00000000-0005-0000-0000-0000591B0000}"/>
    <cellStyle name="Euro 40 2 2 4 2" xfId="41438" xr:uid="{00000000-0005-0000-0000-00005A1B0000}"/>
    <cellStyle name="Euro 40 2 2 5" xfId="27587" xr:uid="{00000000-0005-0000-0000-00005B1B0000}"/>
    <cellStyle name="Euro 40 2 3" xfId="1815" xr:uid="{00000000-0005-0000-0000-00005C1B0000}"/>
    <cellStyle name="Euro 40 2 3 2" xfId="27588" xr:uid="{00000000-0005-0000-0000-00005D1B0000}"/>
    <cellStyle name="Euro 40 2 4" xfId="1816" xr:uid="{00000000-0005-0000-0000-00005E1B0000}"/>
    <cellStyle name="Euro 40 2 4 2" xfId="27589" xr:uid="{00000000-0005-0000-0000-00005F1B0000}"/>
    <cellStyle name="Euro 40 2 5" xfId="1817" xr:uid="{00000000-0005-0000-0000-0000601B0000}"/>
    <cellStyle name="Euro 40 2 5 2" xfId="27590" xr:uid="{00000000-0005-0000-0000-0000611B0000}"/>
    <cellStyle name="Euro 40 2 6" xfId="17022" xr:uid="{00000000-0005-0000-0000-0000621B0000}"/>
    <cellStyle name="Euro 40 2 6 2" xfId="36982" xr:uid="{00000000-0005-0000-0000-0000631B0000}"/>
    <cellStyle name="Euro 40 2 7" xfId="19891" xr:uid="{00000000-0005-0000-0000-0000641B0000}"/>
    <cellStyle name="Euro 40 2 7 2" xfId="38754" xr:uid="{00000000-0005-0000-0000-0000651B0000}"/>
    <cellStyle name="Euro 40 2 8" xfId="22778" xr:uid="{00000000-0005-0000-0000-0000661B0000}"/>
    <cellStyle name="Euro 40 2 8 2" xfId="40543" xr:uid="{00000000-0005-0000-0000-0000671B0000}"/>
    <cellStyle name="Euro 40 2 9" xfId="27586" xr:uid="{00000000-0005-0000-0000-0000681B0000}"/>
    <cellStyle name="Euro 40 3" xfId="1818" xr:uid="{00000000-0005-0000-0000-0000691B0000}"/>
    <cellStyle name="Euro 40 3 2" xfId="1819" xr:uid="{00000000-0005-0000-0000-00006A1B0000}"/>
    <cellStyle name="Euro 40 3 2 2" xfId="1820" xr:uid="{00000000-0005-0000-0000-00006B1B0000}"/>
    <cellStyle name="Euro 40 3 2 2 2" xfId="1821" xr:uid="{00000000-0005-0000-0000-00006C1B0000}"/>
    <cellStyle name="Euro 40 3 2 2 2 2" xfId="27594" xr:uid="{00000000-0005-0000-0000-00006D1B0000}"/>
    <cellStyle name="Euro 40 3 2 2 3" xfId="1822" xr:uid="{00000000-0005-0000-0000-00006E1B0000}"/>
    <cellStyle name="Euro 40 3 2 2 3 2" xfId="27595" xr:uid="{00000000-0005-0000-0000-00006F1B0000}"/>
    <cellStyle name="Euro 40 3 2 2 4" xfId="1823" xr:uid="{00000000-0005-0000-0000-0000701B0000}"/>
    <cellStyle name="Euro 40 3 2 2 4 2" xfId="27596" xr:uid="{00000000-0005-0000-0000-0000711B0000}"/>
    <cellStyle name="Euro 40 3 2 2 5" xfId="18906" xr:uid="{00000000-0005-0000-0000-0000721B0000}"/>
    <cellStyle name="Euro 40 3 2 2 5 2" xfId="37878" xr:uid="{00000000-0005-0000-0000-0000731B0000}"/>
    <cellStyle name="Euro 40 3 2 2 6" xfId="21775" xr:uid="{00000000-0005-0000-0000-0000741B0000}"/>
    <cellStyle name="Euro 40 3 2 2 6 2" xfId="39650" xr:uid="{00000000-0005-0000-0000-0000751B0000}"/>
    <cellStyle name="Euro 40 3 2 2 7" xfId="24663" xr:uid="{00000000-0005-0000-0000-0000761B0000}"/>
    <cellStyle name="Euro 40 3 2 2 7 2" xfId="41440" xr:uid="{00000000-0005-0000-0000-0000771B0000}"/>
    <cellStyle name="Euro 40 3 2 2 8" xfId="27593" xr:uid="{00000000-0005-0000-0000-0000781B0000}"/>
    <cellStyle name="Euro 40 3 2 3" xfId="1824" xr:uid="{00000000-0005-0000-0000-0000791B0000}"/>
    <cellStyle name="Euro 40 3 2 3 2" xfId="27597" xr:uid="{00000000-0005-0000-0000-00007A1B0000}"/>
    <cellStyle name="Euro 40 3 2 4" xfId="1825" xr:uid="{00000000-0005-0000-0000-00007B1B0000}"/>
    <cellStyle name="Euro 40 3 2 4 2" xfId="27598" xr:uid="{00000000-0005-0000-0000-00007C1B0000}"/>
    <cellStyle name="Euro 40 3 2 5" xfId="1826" xr:uid="{00000000-0005-0000-0000-00007D1B0000}"/>
    <cellStyle name="Euro 40 3 2 5 2" xfId="27599" xr:uid="{00000000-0005-0000-0000-00007E1B0000}"/>
    <cellStyle name="Euro 40 3 2 6" xfId="17024" xr:uid="{00000000-0005-0000-0000-00007F1B0000}"/>
    <cellStyle name="Euro 40 3 2 6 2" xfId="36984" xr:uid="{00000000-0005-0000-0000-0000801B0000}"/>
    <cellStyle name="Euro 40 3 2 7" xfId="19893" xr:uid="{00000000-0005-0000-0000-0000811B0000}"/>
    <cellStyle name="Euro 40 3 2 7 2" xfId="38756" xr:uid="{00000000-0005-0000-0000-0000821B0000}"/>
    <cellStyle name="Euro 40 3 2 8" xfId="22780" xr:uid="{00000000-0005-0000-0000-0000831B0000}"/>
    <cellStyle name="Euro 40 3 2 8 2" xfId="40545" xr:uid="{00000000-0005-0000-0000-0000841B0000}"/>
    <cellStyle name="Euro 40 3 2 9" xfId="27592" xr:uid="{00000000-0005-0000-0000-0000851B0000}"/>
    <cellStyle name="Euro 40 3 3" xfId="1827" xr:uid="{00000000-0005-0000-0000-0000861B0000}"/>
    <cellStyle name="Euro 40 3 3 2" xfId="1828" xr:uid="{00000000-0005-0000-0000-0000871B0000}"/>
    <cellStyle name="Euro 40 3 3 2 2" xfId="27601" xr:uid="{00000000-0005-0000-0000-0000881B0000}"/>
    <cellStyle name="Euro 40 3 3 3" xfId="1829" xr:uid="{00000000-0005-0000-0000-0000891B0000}"/>
    <cellStyle name="Euro 40 3 3 3 2" xfId="27602" xr:uid="{00000000-0005-0000-0000-00008A1B0000}"/>
    <cellStyle name="Euro 40 3 3 4" xfId="1830" xr:uid="{00000000-0005-0000-0000-00008B1B0000}"/>
    <cellStyle name="Euro 40 3 3 4 2" xfId="27603" xr:uid="{00000000-0005-0000-0000-00008C1B0000}"/>
    <cellStyle name="Euro 40 3 3 5" xfId="18905" xr:uid="{00000000-0005-0000-0000-00008D1B0000}"/>
    <cellStyle name="Euro 40 3 3 5 2" xfId="37877" xr:uid="{00000000-0005-0000-0000-00008E1B0000}"/>
    <cellStyle name="Euro 40 3 3 6" xfId="21774" xr:uid="{00000000-0005-0000-0000-00008F1B0000}"/>
    <cellStyle name="Euro 40 3 3 6 2" xfId="39649" xr:uid="{00000000-0005-0000-0000-0000901B0000}"/>
    <cellStyle name="Euro 40 3 3 7" xfId="24662" xr:uid="{00000000-0005-0000-0000-0000911B0000}"/>
    <cellStyle name="Euro 40 3 3 7 2" xfId="41439" xr:uid="{00000000-0005-0000-0000-0000921B0000}"/>
    <cellStyle name="Euro 40 3 3 8" xfId="27600" xr:uid="{00000000-0005-0000-0000-0000931B0000}"/>
    <cellStyle name="Euro 40 3 4" xfId="1831" xr:uid="{00000000-0005-0000-0000-0000941B0000}"/>
    <cellStyle name="Euro 40 3 4 2" xfId="27604" xr:uid="{00000000-0005-0000-0000-0000951B0000}"/>
    <cellStyle name="Euro 40 3 5" xfId="1832" xr:uid="{00000000-0005-0000-0000-0000961B0000}"/>
    <cellStyle name="Euro 40 3 5 2" xfId="27605" xr:uid="{00000000-0005-0000-0000-0000971B0000}"/>
    <cellStyle name="Euro 40 3 6" xfId="17023" xr:uid="{00000000-0005-0000-0000-0000981B0000}"/>
    <cellStyle name="Euro 40 3 6 2" xfId="36983" xr:uid="{00000000-0005-0000-0000-0000991B0000}"/>
    <cellStyle name="Euro 40 3 7" xfId="19892" xr:uid="{00000000-0005-0000-0000-00009A1B0000}"/>
    <cellStyle name="Euro 40 3 7 2" xfId="38755" xr:uid="{00000000-0005-0000-0000-00009B1B0000}"/>
    <cellStyle name="Euro 40 3 8" xfId="22779" xr:uid="{00000000-0005-0000-0000-00009C1B0000}"/>
    <cellStyle name="Euro 40 3 8 2" xfId="40544" xr:uid="{00000000-0005-0000-0000-00009D1B0000}"/>
    <cellStyle name="Euro 40 3 9" xfId="27591" xr:uid="{00000000-0005-0000-0000-00009E1B0000}"/>
    <cellStyle name="Euro 40 4" xfId="1833" xr:uid="{00000000-0005-0000-0000-00009F1B0000}"/>
    <cellStyle name="Euro 40 4 2" xfId="1834" xr:uid="{00000000-0005-0000-0000-0000A01B0000}"/>
    <cellStyle name="Euro 40 4 2 2" xfId="18907" xr:uid="{00000000-0005-0000-0000-0000A11B0000}"/>
    <cellStyle name="Euro 40 4 2 2 2" xfId="37879" xr:uid="{00000000-0005-0000-0000-0000A21B0000}"/>
    <cellStyle name="Euro 40 4 2 3" xfId="21776" xr:uid="{00000000-0005-0000-0000-0000A31B0000}"/>
    <cellStyle name="Euro 40 4 2 3 2" xfId="39651" xr:uid="{00000000-0005-0000-0000-0000A41B0000}"/>
    <cellStyle name="Euro 40 4 2 4" xfId="24664" xr:uid="{00000000-0005-0000-0000-0000A51B0000}"/>
    <cellStyle name="Euro 40 4 2 4 2" xfId="41441" xr:uid="{00000000-0005-0000-0000-0000A61B0000}"/>
    <cellStyle name="Euro 40 4 2 5" xfId="27607" xr:uid="{00000000-0005-0000-0000-0000A71B0000}"/>
    <cellStyle name="Euro 40 4 3" xfId="1835" xr:uid="{00000000-0005-0000-0000-0000A81B0000}"/>
    <cellStyle name="Euro 40 4 3 2" xfId="27608" xr:uid="{00000000-0005-0000-0000-0000A91B0000}"/>
    <cellStyle name="Euro 40 4 4" xfId="1836" xr:uid="{00000000-0005-0000-0000-0000AA1B0000}"/>
    <cellStyle name="Euro 40 4 4 2" xfId="27609" xr:uid="{00000000-0005-0000-0000-0000AB1B0000}"/>
    <cellStyle name="Euro 40 4 5" xfId="1837" xr:uid="{00000000-0005-0000-0000-0000AC1B0000}"/>
    <cellStyle name="Euro 40 4 5 2" xfId="27610" xr:uid="{00000000-0005-0000-0000-0000AD1B0000}"/>
    <cellStyle name="Euro 40 4 6" xfId="17025" xr:uid="{00000000-0005-0000-0000-0000AE1B0000}"/>
    <cellStyle name="Euro 40 4 6 2" xfId="36985" xr:uid="{00000000-0005-0000-0000-0000AF1B0000}"/>
    <cellStyle name="Euro 40 4 7" xfId="19894" xr:uid="{00000000-0005-0000-0000-0000B01B0000}"/>
    <cellStyle name="Euro 40 4 7 2" xfId="38757" xr:uid="{00000000-0005-0000-0000-0000B11B0000}"/>
    <cellStyle name="Euro 40 4 8" xfId="22781" xr:uid="{00000000-0005-0000-0000-0000B21B0000}"/>
    <cellStyle name="Euro 40 4 8 2" xfId="40546" xr:uid="{00000000-0005-0000-0000-0000B31B0000}"/>
    <cellStyle name="Euro 40 4 9" xfId="27606" xr:uid="{00000000-0005-0000-0000-0000B41B0000}"/>
    <cellStyle name="Euro 40 5" xfId="1838" xr:uid="{00000000-0005-0000-0000-0000B51B0000}"/>
    <cellStyle name="Euro 40 5 2" xfId="1839" xr:uid="{00000000-0005-0000-0000-0000B61B0000}"/>
    <cellStyle name="Euro 40 5 2 2" xfId="1840" xr:uid="{00000000-0005-0000-0000-0000B71B0000}"/>
    <cellStyle name="Euro 40 5 2 2 2" xfId="27613" xr:uid="{00000000-0005-0000-0000-0000B81B0000}"/>
    <cellStyle name="Euro 40 5 2 3" xfId="1841" xr:uid="{00000000-0005-0000-0000-0000B91B0000}"/>
    <cellStyle name="Euro 40 5 2 3 2" xfId="27614" xr:uid="{00000000-0005-0000-0000-0000BA1B0000}"/>
    <cellStyle name="Euro 40 5 2 4" xfId="1842" xr:uid="{00000000-0005-0000-0000-0000BB1B0000}"/>
    <cellStyle name="Euro 40 5 2 4 2" xfId="27615" xr:uid="{00000000-0005-0000-0000-0000BC1B0000}"/>
    <cellStyle name="Euro 40 5 2 5" xfId="18908" xr:uid="{00000000-0005-0000-0000-0000BD1B0000}"/>
    <cellStyle name="Euro 40 5 2 5 2" xfId="37880" xr:uid="{00000000-0005-0000-0000-0000BE1B0000}"/>
    <cellStyle name="Euro 40 5 2 6" xfId="21777" xr:uid="{00000000-0005-0000-0000-0000BF1B0000}"/>
    <cellStyle name="Euro 40 5 2 6 2" xfId="39652" xr:uid="{00000000-0005-0000-0000-0000C01B0000}"/>
    <cellStyle name="Euro 40 5 2 7" xfId="24665" xr:uid="{00000000-0005-0000-0000-0000C11B0000}"/>
    <cellStyle name="Euro 40 5 2 7 2" xfId="41442" xr:uid="{00000000-0005-0000-0000-0000C21B0000}"/>
    <cellStyle name="Euro 40 5 2 8" xfId="27612" xr:uid="{00000000-0005-0000-0000-0000C31B0000}"/>
    <cellStyle name="Euro 40 5 3" xfId="1843" xr:uid="{00000000-0005-0000-0000-0000C41B0000}"/>
    <cellStyle name="Euro 40 5 3 2" xfId="27616" xr:uid="{00000000-0005-0000-0000-0000C51B0000}"/>
    <cellStyle name="Euro 40 5 4" xfId="1844" xr:uid="{00000000-0005-0000-0000-0000C61B0000}"/>
    <cellStyle name="Euro 40 5 4 2" xfId="27617" xr:uid="{00000000-0005-0000-0000-0000C71B0000}"/>
    <cellStyle name="Euro 40 5 5" xfId="1845" xr:uid="{00000000-0005-0000-0000-0000C81B0000}"/>
    <cellStyle name="Euro 40 5 5 2" xfId="27618" xr:uid="{00000000-0005-0000-0000-0000C91B0000}"/>
    <cellStyle name="Euro 40 5 6" xfId="17026" xr:uid="{00000000-0005-0000-0000-0000CA1B0000}"/>
    <cellStyle name="Euro 40 5 6 2" xfId="36986" xr:uid="{00000000-0005-0000-0000-0000CB1B0000}"/>
    <cellStyle name="Euro 40 5 7" xfId="19895" xr:uid="{00000000-0005-0000-0000-0000CC1B0000}"/>
    <cellStyle name="Euro 40 5 7 2" xfId="38758" xr:uid="{00000000-0005-0000-0000-0000CD1B0000}"/>
    <cellStyle name="Euro 40 5 8" xfId="22782" xr:uid="{00000000-0005-0000-0000-0000CE1B0000}"/>
    <cellStyle name="Euro 40 5 8 2" xfId="40547" xr:uid="{00000000-0005-0000-0000-0000CF1B0000}"/>
    <cellStyle name="Euro 40 5 9" xfId="27611" xr:uid="{00000000-0005-0000-0000-0000D01B0000}"/>
    <cellStyle name="Euro 40 6" xfId="1846" xr:uid="{00000000-0005-0000-0000-0000D11B0000}"/>
    <cellStyle name="Euro 40 6 2" xfId="1847" xr:uid="{00000000-0005-0000-0000-0000D21B0000}"/>
    <cellStyle name="Euro 40 6 2 2" xfId="1848" xr:uid="{00000000-0005-0000-0000-0000D31B0000}"/>
    <cellStyle name="Euro 40 6 2 2 2" xfId="27621" xr:uid="{00000000-0005-0000-0000-0000D41B0000}"/>
    <cellStyle name="Euro 40 6 2 3" xfId="1849" xr:uid="{00000000-0005-0000-0000-0000D51B0000}"/>
    <cellStyle name="Euro 40 6 2 3 2" xfId="27622" xr:uid="{00000000-0005-0000-0000-0000D61B0000}"/>
    <cellStyle name="Euro 40 6 2 4" xfId="1850" xr:uid="{00000000-0005-0000-0000-0000D71B0000}"/>
    <cellStyle name="Euro 40 6 2 4 2" xfId="27623" xr:uid="{00000000-0005-0000-0000-0000D81B0000}"/>
    <cellStyle name="Euro 40 6 2 5" xfId="18909" xr:uid="{00000000-0005-0000-0000-0000D91B0000}"/>
    <cellStyle name="Euro 40 6 2 5 2" xfId="37881" xr:uid="{00000000-0005-0000-0000-0000DA1B0000}"/>
    <cellStyle name="Euro 40 6 2 6" xfId="21778" xr:uid="{00000000-0005-0000-0000-0000DB1B0000}"/>
    <cellStyle name="Euro 40 6 2 6 2" xfId="39653" xr:uid="{00000000-0005-0000-0000-0000DC1B0000}"/>
    <cellStyle name="Euro 40 6 2 7" xfId="24666" xr:uid="{00000000-0005-0000-0000-0000DD1B0000}"/>
    <cellStyle name="Euro 40 6 2 7 2" xfId="41443" xr:uid="{00000000-0005-0000-0000-0000DE1B0000}"/>
    <cellStyle name="Euro 40 6 2 8" xfId="27620" xr:uid="{00000000-0005-0000-0000-0000DF1B0000}"/>
    <cellStyle name="Euro 40 6 3" xfId="1851" xr:uid="{00000000-0005-0000-0000-0000E01B0000}"/>
    <cellStyle name="Euro 40 6 3 2" xfId="27624" xr:uid="{00000000-0005-0000-0000-0000E11B0000}"/>
    <cellStyle name="Euro 40 6 4" xfId="1852" xr:uid="{00000000-0005-0000-0000-0000E21B0000}"/>
    <cellStyle name="Euro 40 6 4 2" xfId="27625" xr:uid="{00000000-0005-0000-0000-0000E31B0000}"/>
    <cellStyle name="Euro 40 6 5" xfId="17027" xr:uid="{00000000-0005-0000-0000-0000E41B0000}"/>
    <cellStyle name="Euro 40 6 5 2" xfId="36987" xr:uid="{00000000-0005-0000-0000-0000E51B0000}"/>
    <cellStyle name="Euro 40 6 6" xfId="19896" xr:uid="{00000000-0005-0000-0000-0000E61B0000}"/>
    <cellStyle name="Euro 40 6 6 2" xfId="38759" xr:uid="{00000000-0005-0000-0000-0000E71B0000}"/>
    <cellStyle name="Euro 40 6 7" xfId="22783" xr:uid="{00000000-0005-0000-0000-0000E81B0000}"/>
    <cellStyle name="Euro 40 6 7 2" xfId="40548" xr:uid="{00000000-0005-0000-0000-0000E91B0000}"/>
    <cellStyle name="Euro 40 6 8" xfId="27619" xr:uid="{00000000-0005-0000-0000-0000EA1B0000}"/>
    <cellStyle name="Euro 40 7" xfId="1853" xr:uid="{00000000-0005-0000-0000-0000EB1B0000}"/>
    <cellStyle name="Euro 40 7 2" xfId="1854" xr:uid="{00000000-0005-0000-0000-0000EC1B0000}"/>
    <cellStyle name="Euro 40 7 2 2" xfId="18910" xr:uid="{00000000-0005-0000-0000-0000ED1B0000}"/>
    <cellStyle name="Euro 40 7 2 2 2" xfId="37882" xr:uid="{00000000-0005-0000-0000-0000EE1B0000}"/>
    <cellStyle name="Euro 40 7 2 3" xfId="21779" xr:uid="{00000000-0005-0000-0000-0000EF1B0000}"/>
    <cellStyle name="Euro 40 7 2 3 2" xfId="39654" xr:uid="{00000000-0005-0000-0000-0000F01B0000}"/>
    <cellStyle name="Euro 40 7 2 4" xfId="24667" xr:uid="{00000000-0005-0000-0000-0000F11B0000}"/>
    <cellStyle name="Euro 40 7 2 4 2" xfId="41444" xr:uid="{00000000-0005-0000-0000-0000F21B0000}"/>
    <cellStyle name="Euro 40 7 2 5" xfId="27627" xr:uid="{00000000-0005-0000-0000-0000F31B0000}"/>
    <cellStyle name="Euro 40 7 3" xfId="17028" xr:uid="{00000000-0005-0000-0000-0000F41B0000}"/>
    <cellStyle name="Euro 40 7 3 2" xfId="36988" xr:uid="{00000000-0005-0000-0000-0000F51B0000}"/>
    <cellStyle name="Euro 40 7 4" xfId="19897" xr:uid="{00000000-0005-0000-0000-0000F61B0000}"/>
    <cellStyle name="Euro 40 7 4 2" xfId="38760" xr:uid="{00000000-0005-0000-0000-0000F71B0000}"/>
    <cellStyle name="Euro 40 7 5" xfId="22784" xr:uid="{00000000-0005-0000-0000-0000F81B0000}"/>
    <cellStyle name="Euro 40 7 5 2" xfId="40549" xr:uid="{00000000-0005-0000-0000-0000F91B0000}"/>
    <cellStyle name="Euro 40 7 6" xfId="27626" xr:uid="{00000000-0005-0000-0000-0000FA1B0000}"/>
    <cellStyle name="Euro 40 8" xfId="1855" xr:uid="{00000000-0005-0000-0000-0000FB1B0000}"/>
    <cellStyle name="Euro 40 8 2" xfId="18903" xr:uid="{00000000-0005-0000-0000-0000FC1B0000}"/>
    <cellStyle name="Euro 40 8 2 2" xfId="37875" xr:uid="{00000000-0005-0000-0000-0000FD1B0000}"/>
    <cellStyle name="Euro 40 8 3" xfId="21772" xr:uid="{00000000-0005-0000-0000-0000FE1B0000}"/>
    <cellStyle name="Euro 40 8 3 2" xfId="39647" xr:uid="{00000000-0005-0000-0000-0000FF1B0000}"/>
    <cellStyle name="Euro 40 8 4" xfId="24660" xr:uid="{00000000-0005-0000-0000-0000001C0000}"/>
    <cellStyle name="Euro 40 8 4 2" xfId="41437" xr:uid="{00000000-0005-0000-0000-0000011C0000}"/>
    <cellStyle name="Euro 40 8 5" xfId="27628" xr:uid="{00000000-0005-0000-0000-0000021C0000}"/>
    <cellStyle name="Euro 40 9" xfId="1856" xr:uid="{00000000-0005-0000-0000-0000031C0000}"/>
    <cellStyle name="Euro 40 9 2" xfId="27629" xr:uid="{00000000-0005-0000-0000-0000041C0000}"/>
    <cellStyle name="Euro 41" xfId="1857" xr:uid="{00000000-0005-0000-0000-0000051C0000}"/>
    <cellStyle name="Euro 41 10" xfId="1858" xr:uid="{00000000-0005-0000-0000-0000061C0000}"/>
    <cellStyle name="Euro 41 10 2" xfId="27631" xr:uid="{00000000-0005-0000-0000-0000071C0000}"/>
    <cellStyle name="Euro 41 11" xfId="1859" xr:uid="{00000000-0005-0000-0000-0000081C0000}"/>
    <cellStyle name="Euro 41 11 2" xfId="27632" xr:uid="{00000000-0005-0000-0000-0000091C0000}"/>
    <cellStyle name="Euro 41 12" xfId="1860" xr:uid="{00000000-0005-0000-0000-00000A1C0000}"/>
    <cellStyle name="Euro 41 12 2" xfId="27633" xr:uid="{00000000-0005-0000-0000-00000B1C0000}"/>
    <cellStyle name="Euro 41 13" xfId="1861" xr:uid="{00000000-0005-0000-0000-00000C1C0000}"/>
    <cellStyle name="Euro 41 13 2" xfId="27634" xr:uid="{00000000-0005-0000-0000-00000D1C0000}"/>
    <cellStyle name="Euro 41 14" xfId="1862" xr:uid="{00000000-0005-0000-0000-00000E1C0000}"/>
    <cellStyle name="Euro 41 14 2" xfId="27635" xr:uid="{00000000-0005-0000-0000-00000F1C0000}"/>
    <cellStyle name="Euro 41 15" xfId="17029" xr:uid="{00000000-0005-0000-0000-0000101C0000}"/>
    <cellStyle name="Euro 41 15 2" xfId="36989" xr:uid="{00000000-0005-0000-0000-0000111C0000}"/>
    <cellStyle name="Euro 41 16" xfId="19898" xr:uid="{00000000-0005-0000-0000-0000121C0000}"/>
    <cellStyle name="Euro 41 16 2" xfId="38761" xr:uid="{00000000-0005-0000-0000-0000131C0000}"/>
    <cellStyle name="Euro 41 17" xfId="22785" xr:uid="{00000000-0005-0000-0000-0000141C0000}"/>
    <cellStyle name="Euro 41 17 2" xfId="40550" xr:uid="{00000000-0005-0000-0000-0000151C0000}"/>
    <cellStyle name="Euro 41 18" xfId="25438" xr:uid="{00000000-0005-0000-0000-0000161C0000}"/>
    <cellStyle name="Euro 41 18 2" xfId="42098" xr:uid="{00000000-0005-0000-0000-0000171C0000}"/>
    <cellStyle name="Euro 41 19" xfId="27630" xr:uid="{00000000-0005-0000-0000-0000181C0000}"/>
    <cellStyle name="Euro 41 2" xfId="1863" xr:uid="{00000000-0005-0000-0000-0000191C0000}"/>
    <cellStyle name="Euro 41 2 2" xfId="1864" xr:uid="{00000000-0005-0000-0000-00001A1C0000}"/>
    <cellStyle name="Euro 41 2 2 2" xfId="18912" xr:uid="{00000000-0005-0000-0000-00001B1C0000}"/>
    <cellStyle name="Euro 41 2 2 2 2" xfId="37884" xr:uid="{00000000-0005-0000-0000-00001C1C0000}"/>
    <cellStyle name="Euro 41 2 2 3" xfId="21781" xr:uid="{00000000-0005-0000-0000-00001D1C0000}"/>
    <cellStyle name="Euro 41 2 2 3 2" xfId="39656" xr:uid="{00000000-0005-0000-0000-00001E1C0000}"/>
    <cellStyle name="Euro 41 2 2 4" xfId="24669" xr:uid="{00000000-0005-0000-0000-00001F1C0000}"/>
    <cellStyle name="Euro 41 2 2 4 2" xfId="41446" xr:uid="{00000000-0005-0000-0000-0000201C0000}"/>
    <cellStyle name="Euro 41 2 2 5" xfId="27637" xr:uid="{00000000-0005-0000-0000-0000211C0000}"/>
    <cellStyle name="Euro 41 2 3" xfId="1865" xr:uid="{00000000-0005-0000-0000-0000221C0000}"/>
    <cellStyle name="Euro 41 2 3 2" xfId="27638" xr:uid="{00000000-0005-0000-0000-0000231C0000}"/>
    <cellStyle name="Euro 41 2 4" xfId="1866" xr:uid="{00000000-0005-0000-0000-0000241C0000}"/>
    <cellStyle name="Euro 41 2 4 2" xfId="27639" xr:uid="{00000000-0005-0000-0000-0000251C0000}"/>
    <cellStyle name="Euro 41 2 5" xfId="1867" xr:uid="{00000000-0005-0000-0000-0000261C0000}"/>
    <cellStyle name="Euro 41 2 5 2" xfId="27640" xr:uid="{00000000-0005-0000-0000-0000271C0000}"/>
    <cellStyle name="Euro 41 2 6" xfId="17030" xr:uid="{00000000-0005-0000-0000-0000281C0000}"/>
    <cellStyle name="Euro 41 2 6 2" xfId="36990" xr:uid="{00000000-0005-0000-0000-0000291C0000}"/>
    <cellStyle name="Euro 41 2 7" xfId="19899" xr:uid="{00000000-0005-0000-0000-00002A1C0000}"/>
    <cellStyle name="Euro 41 2 7 2" xfId="38762" xr:uid="{00000000-0005-0000-0000-00002B1C0000}"/>
    <cellStyle name="Euro 41 2 8" xfId="22786" xr:uid="{00000000-0005-0000-0000-00002C1C0000}"/>
    <cellStyle name="Euro 41 2 8 2" xfId="40551" xr:uid="{00000000-0005-0000-0000-00002D1C0000}"/>
    <cellStyle name="Euro 41 2 9" xfId="27636" xr:uid="{00000000-0005-0000-0000-00002E1C0000}"/>
    <cellStyle name="Euro 41 3" xfId="1868" xr:uid="{00000000-0005-0000-0000-00002F1C0000}"/>
    <cellStyle name="Euro 41 3 2" xfId="1869" xr:uid="{00000000-0005-0000-0000-0000301C0000}"/>
    <cellStyle name="Euro 41 3 2 2" xfId="1870" xr:uid="{00000000-0005-0000-0000-0000311C0000}"/>
    <cellStyle name="Euro 41 3 2 2 2" xfId="1871" xr:uid="{00000000-0005-0000-0000-0000321C0000}"/>
    <cellStyle name="Euro 41 3 2 2 2 2" xfId="27644" xr:uid="{00000000-0005-0000-0000-0000331C0000}"/>
    <cellStyle name="Euro 41 3 2 2 3" xfId="1872" xr:uid="{00000000-0005-0000-0000-0000341C0000}"/>
    <cellStyle name="Euro 41 3 2 2 3 2" xfId="27645" xr:uid="{00000000-0005-0000-0000-0000351C0000}"/>
    <cellStyle name="Euro 41 3 2 2 4" xfId="1873" xr:uid="{00000000-0005-0000-0000-0000361C0000}"/>
    <cellStyle name="Euro 41 3 2 2 4 2" xfId="27646" xr:uid="{00000000-0005-0000-0000-0000371C0000}"/>
    <cellStyle name="Euro 41 3 2 2 5" xfId="18914" xr:uid="{00000000-0005-0000-0000-0000381C0000}"/>
    <cellStyle name="Euro 41 3 2 2 5 2" xfId="37886" xr:uid="{00000000-0005-0000-0000-0000391C0000}"/>
    <cellStyle name="Euro 41 3 2 2 6" xfId="21783" xr:uid="{00000000-0005-0000-0000-00003A1C0000}"/>
    <cellStyle name="Euro 41 3 2 2 6 2" xfId="39658" xr:uid="{00000000-0005-0000-0000-00003B1C0000}"/>
    <cellStyle name="Euro 41 3 2 2 7" xfId="24671" xr:uid="{00000000-0005-0000-0000-00003C1C0000}"/>
    <cellStyle name="Euro 41 3 2 2 7 2" xfId="41448" xr:uid="{00000000-0005-0000-0000-00003D1C0000}"/>
    <cellStyle name="Euro 41 3 2 2 8" xfId="27643" xr:uid="{00000000-0005-0000-0000-00003E1C0000}"/>
    <cellStyle name="Euro 41 3 2 3" xfId="1874" xr:uid="{00000000-0005-0000-0000-00003F1C0000}"/>
    <cellStyle name="Euro 41 3 2 3 2" xfId="27647" xr:uid="{00000000-0005-0000-0000-0000401C0000}"/>
    <cellStyle name="Euro 41 3 2 4" xfId="1875" xr:uid="{00000000-0005-0000-0000-0000411C0000}"/>
    <cellStyle name="Euro 41 3 2 4 2" xfId="27648" xr:uid="{00000000-0005-0000-0000-0000421C0000}"/>
    <cellStyle name="Euro 41 3 2 5" xfId="1876" xr:uid="{00000000-0005-0000-0000-0000431C0000}"/>
    <cellStyle name="Euro 41 3 2 5 2" xfId="27649" xr:uid="{00000000-0005-0000-0000-0000441C0000}"/>
    <cellStyle name="Euro 41 3 2 6" xfId="17032" xr:uid="{00000000-0005-0000-0000-0000451C0000}"/>
    <cellStyle name="Euro 41 3 2 6 2" xfId="36992" xr:uid="{00000000-0005-0000-0000-0000461C0000}"/>
    <cellStyle name="Euro 41 3 2 7" xfId="19901" xr:uid="{00000000-0005-0000-0000-0000471C0000}"/>
    <cellStyle name="Euro 41 3 2 7 2" xfId="38764" xr:uid="{00000000-0005-0000-0000-0000481C0000}"/>
    <cellStyle name="Euro 41 3 2 8" xfId="22788" xr:uid="{00000000-0005-0000-0000-0000491C0000}"/>
    <cellStyle name="Euro 41 3 2 8 2" xfId="40553" xr:uid="{00000000-0005-0000-0000-00004A1C0000}"/>
    <cellStyle name="Euro 41 3 2 9" xfId="27642" xr:uid="{00000000-0005-0000-0000-00004B1C0000}"/>
    <cellStyle name="Euro 41 3 3" xfId="1877" xr:uid="{00000000-0005-0000-0000-00004C1C0000}"/>
    <cellStyle name="Euro 41 3 3 2" xfId="1878" xr:uid="{00000000-0005-0000-0000-00004D1C0000}"/>
    <cellStyle name="Euro 41 3 3 2 2" xfId="27651" xr:uid="{00000000-0005-0000-0000-00004E1C0000}"/>
    <cellStyle name="Euro 41 3 3 3" xfId="1879" xr:uid="{00000000-0005-0000-0000-00004F1C0000}"/>
    <cellStyle name="Euro 41 3 3 3 2" xfId="27652" xr:uid="{00000000-0005-0000-0000-0000501C0000}"/>
    <cellStyle name="Euro 41 3 3 4" xfId="1880" xr:uid="{00000000-0005-0000-0000-0000511C0000}"/>
    <cellStyle name="Euro 41 3 3 4 2" xfId="27653" xr:uid="{00000000-0005-0000-0000-0000521C0000}"/>
    <cellStyle name="Euro 41 3 3 5" xfId="18913" xr:uid="{00000000-0005-0000-0000-0000531C0000}"/>
    <cellStyle name="Euro 41 3 3 5 2" xfId="37885" xr:uid="{00000000-0005-0000-0000-0000541C0000}"/>
    <cellStyle name="Euro 41 3 3 6" xfId="21782" xr:uid="{00000000-0005-0000-0000-0000551C0000}"/>
    <cellStyle name="Euro 41 3 3 6 2" xfId="39657" xr:uid="{00000000-0005-0000-0000-0000561C0000}"/>
    <cellStyle name="Euro 41 3 3 7" xfId="24670" xr:uid="{00000000-0005-0000-0000-0000571C0000}"/>
    <cellStyle name="Euro 41 3 3 7 2" xfId="41447" xr:uid="{00000000-0005-0000-0000-0000581C0000}"/>
    <cellStyle name="Euro 41 3 3 8" xfId="27650" xr:uid="{00000000-0005-0000-0000-0000591C0000}"/>
    <cellStyle name="Euro 41 3 4" xfId="1881" xr:uid="{00000000-0005-0000-0000-00005A1C0000}"/>
    <cellStyle name="Euro 41 3 4 2" xfId="27654" xr:uid="{00000000-0005-0000-0000-00005B1C0000}"/>
    <cellStyle name="Euro 41 3 5" xfId="1882" xr:uid="{00000000-0005-0000-0000-00005C1C0000}"/>
    <cellStyle name="Euro 41 3 5 2" xfId="27655" xr:uid="{00000000-0005-0000-0000-00005D1C0000}"/>
    <cellStyle name="Euro 41 3 6" xfId="17031" xr:uid="{00000000-0005-0000-0000-00005E1C0000}"/>
    <cellStyle name="Euro 41 3 6 2" xfId="36991" xr:uid="{00000000-0005-0000-0000-00005F1C0000}"/>
    <cellStyle name="Euro 41 3 7" xfId="19900" xr:uid="{00000000-0005-0000-0000-0000601C0000}"/>
    <cellStyle name="Euro 41 3 7 2" xfId="38763" xr:uid="{00000000-0005-0000-0000-0000611C0000}"/>
    <cellStyle name="Euro 41 3 8" xfId="22787" xr:uid="{00000000-0005-0000-0000-0000621C0000}"/>
    <cellStyle name="Euro 41 3 8 2" xfId="40552" xr:uid="{00000000-0005-0000-0000-0000631C0000}"/>
    <cellStyle name="Euro 41 3 9" xfId="27641" xr:uid="{00000000-0005-0000-0000-0000641C0000}"/>
    <cellStyle name="Euro 41 4" xfId="1883" xr:uid="{00000000-0005-0000-0000-0000651C0000}"/>
    <cellStyle name="Euro 41 4 2" xfId="1884" xr:uid="{00000000-0005-0000-0000-0000661C0000}"/>
    <cellStyle name="Euro 41 4 2 2" xfId="18915" xr:uid="{00000000-0005-0000-0000-0000671C0000}"/>
    <cellStyle name="Euro 41 4 2 2 2" xfId="37887" xr:uid="{00000000-0005-0000-0000-0000681C0000}"/>
    <cellStyle name="Euro 41 4 2 3" xfId="21784" xr:uid="{00000000-0005-0000-0000-0000691C0000}"/>
    <cellStyle name="Euro 41 4 2 3 2" xfId="39659" xr:uid="{00000000-0005-0000-0000-00006A1C0000}"/>
    <cellStyle name="Euro 41 4 2 4" xfId="24672" xr:uid="{00000000-0005-0000-0000-00006B1C0000}"/>
    <cellStyle name="Euro 41 4 2 4 2" xfId="41449" xr:uid="{00000000-0005-0000-0000-00006C1C0000}"/>
    <cellStyle name="Euro 41 4 2 5" xfId="27657" xr:uid="{00000000-0005-0000-0000-00006D1C0000}"/>
    <cellStyle name="Euro 41 4 3" xfId="1885" xr:uid="{00000000-0005-0000-0000-00006E1C0000}"/>
    <cellStyle name="Euro 41 4 3 2" xfId="27658" xr:uid="{00000000-0005-0000-0000-00006F1C0000}"/>
    <cellStyle name="Euro 41 4 4" xfId="1886" xr:uid="{00000000-0005-0000-0000-0000701C0000}"/>
    <cellStyle name="Euro 41 4 4 2" xfId="27659" xr:uid="{00000000-0005-0000-0000-0000711C0000}"/>
    <cellStyle name="Euro 41 4 5" xfId="1887" xr:uid="{00000000-0005-0000-0000-0000721C0000}"/>
    <cellStyle name="Euro 41 4 5 2" xfId="27660" xr:uid="{00000000-0005-0000-0000-0000731C0000}"/>
    <cellStyle name="Euro 41 4 6" xfId="17033" xr:uid="{00000000-0005-0000-0000-0000741C0000}"/>
    <cellStyle name="Euro 41 4 6 2" xfId="36993" xr:uid="{00000000-0005-0000-0000-0000751C0000}"/>
    <cellStyle name="Euro 41 4 7" xfId="19902" xr:uid="{00000000-0005-0000-0000-0000761C0000}"/>
    <cellStyle name="Euro 41 4 7 2" xfId="38765" xr:uid="{00000000-0005-0000-0000-0000771C0000}"/>
    <cellStyle name="Euro 41 4 8" xfId="22789" xr:uid="{00000000-0005-0000-0000-0000781C0000}"/>
    <cellStyle name="Euro 41 4 8 2" xfId="40554" xr:uid="{00000000-0005-0000-0000-0000791C0000}"/>
    <cellStyle name="Euro 41 4 9" xfId="27656" xr:uid="{00000000-0005-0000-0000-00007A1C0000}"/>
    <cellStyle name="Euro 41 5" xfId="1888" xr:uid="{00000000-0005-0000-0000-00007B1C0000}"/>
    <cellStyle name="Euro 41 5 2" xfId="1889" xr:uid="{00000000-0005-0000-0000-00007C1C0000}"/>
    <cellStyle name="Euro 41 5 2 2" xfId="1890" xr:uid="{00000000-0005-0000-0000-00007D1C0000}"/>
    <cellStyle name="Euro 41 5 2 2 2" xfId="27663" xr:uid="{00000000-0005-0000-0000-00007E1C0000}"/>
    <cellStyle name="Euro 41 5 2 3" xfId="1891" xr:uid="{00000000-0005-0000-0000-00007F1C0000}"/>
    <cellStyle name="Euro 41 5 2 3 2" xfId="27664" xr:uid="{00000000-0005-0000-0000-0000801C0000}"/>
    <cellStyle name="Euro 41 5 2 4" xfId="1892" xr:uid="{00000000-0005-0000-0000-0000811C0000}"/>
    <cellStyle name="Euro 41 5 2 4 2" xfId="27665" xr:uid="{00000000-0005-0000-0000-0000821C0000}"/>
    <cellStyle name="Euro 41 5 2 5" xfId="18916" xr:uid="{00000000-0005-0000-0000-0000831C0000}"/>
    <cellStyle name="Euro 41 5 2 5 2" xfId="37888" xr:uid="{00000000-0005-0000-0000-0000841C0000}"/>
    <cellStyle name="Euro 41 5 2 6" xfId="21785" xr:uid="{00000000-0005-0000-0000-0000851C0000}"/>
    <cellStyle name="Euro 41 5 2 6 2" xfId="39660" xr:uid="{00000000-0005-0000-0000-0000861C0000}"/>
    <cellStyle name="Euro 41 5 2 7" xfId="24673" xr:uid="{00000000-0005-0000-0000-0000871C0000}"/>
    <cellStyle name="Euro 41 5 2 7 2" xfId="41450" xr:uid="{00000000-0005-0000-0000-0000881C0000}"/>
    <cellStyle name="Euro 41 5 2 8" xfId="27662" xr:uid="{00000000-0005-0000-0000-0000891C0000}"/>
    <cellStyle name="Euro 41 5 3" xfId="1893" xr:uid="{00000000-0005-0000-0000-00008A1C0000}"/>
    <cellStyle name="Euro 41 5 3 2" xfId="27666" xr:uid="{00000000-0005-0000-0000-00008B1C0000}"/>
    <cellStyle name="Euro 41 5 4" xfId="1894" xr:uid="{00000000-0005-0000-0000-00008C1C0000}"/>
    <cellStyle name="Euro 41 5 4 2" xfId="27667" xr:uid="{00000000-0005-0000-0000-00008D1C0000}"/>
    <cellStyle name="Euro 41 5 5" xfId="1895" xr:uid="{00000000-0005-0000-0000-00008E1C0000}"/>
    <cellStyle name="Euro 41 5 5 2" xfId="27668" xr:uid="{00000000-0005-0000-0000-00008F1C0000}"/>
    <cellStyle name="Euro 41 5 6" xfId="17034" xr:uid="{00000000-0005-0000-0000-0000901C0000}"/>
    <cellStyle name="Euro 41 5 6 2" xfId="36994" xr:uid="{00000000-0005-0000-0000-0000911C0000}"/>
    <cellStyle name="Euro 41 5 7" xfId="19903" xr:uid="{00000000-0005-0000-0000-0000921C0000}"/>
    <cellStyle name="Euro 41 5 7 2" xfId="38766" xr:uid="{00000000-0005-0000-0000-0000931C0000}"/>
    <cellStyle name="Euro 41 5 8" xfId="22790" xr:uid="{00000000-0005-0000-0000-0000941C0000}"/>
    <cellStyle name="Euro 41 5 8 2" xfId="40555" xr:uid="{00000000-0005-0000-0000-0000951C0000}"/>
    <cellStyle name="Euro 41 5 9" xfId="27661" xr:uid="{00000000-0005-0000-0000-0000961C0000}"/>
    <cellStyle name="Euro 41 6" xfId="1896" xr:uid="{00000000-0005-0000-0000-0000971C0000}"/>
    <cellStyle name="Euro 41 6 2" xfId="1897" xr:uid="{00000000-0005-0000-0000-0000981C0000}"/>
    <cellStyle name="Euro 41 6 2 2" xfId="1898" xr:uid="{00000000-0005-0000-0000-0000991C0000}"/>
    <cellStyle name="Euro 41 6 2 2 2" xfId="27671" xr:uid="{00000000-0005-0000-0000-00009A1C0000}"/>
    <cellStyle name="Euro 41 6 2 3" xfId="1899" xr:uid="{00000000-0005-0000-0000-00009B1C0000}"/>
    <cellStyle name="Euro 41 6 2 3 2" xfId="27672" xr:uid="{00000000-0005-0000-0000-00009C1C0000}"/>
    <cellStyle name="Euro 41 6 2 4" xfId="1900" xr:uid="{00000000-0005-0000-0000-00009D1C0000}"/>
    <cellStyle name="Euro 41 6 2 4 2" xfId="27673" xr:uid="{00000000-0005-0000-0000-00009E1C0000}"/>
    <cellStyle name="Euro 41 6 2 5" xfId="18917" xr:uid="{00000000-0005-0000-0000-00009F1C0000}"/>
    <cellStyle name="Euro 41 6 2 5 2" xfId="37889" xr:uid="{00000000-0005-0000-0000-0000A01C0000}"/>
    <cellStyle name="Euro 41 6 2 6" xfId="21786" xr:uid="{00000000-0005-0000-0000-0000A11C0000}"/>
    <cellStyle name="Euro 41 6 2 6 2" xfId="39661" xr:uid="{00000000-0005-0000-0000-0000A21C0000}"/>
    <cellStyle name="Euro 41 6 2 7" xfId="24674" xr:uid="{00000000-0005-0000-0000-0000A31C0000}"/>
    <cellStyle name="Euro 41 6 2 7 2" xfId="41451" xr:uid="{00000000-0005-0000-0000-0000A41C0000}"/>
    <cellStyle name="Euro 41 6 2 8" xfId="27670" xr:uid="{00000000-0005-0000-0000-0000A51C0000}"/>
    <cellStyle name="Euro 41 6 3" xfId="1901" xr:uid="{00000000-0005-0000-0000-0000A61C0000}"/>
    <cellStyle name="Euro 41 6 3 2" xfId="27674" xr:uid="{00000000-0005-0000-0000-0000A71C0000}"/>
    <cellStyle name="Euro 41 6 4" xfId="1902" xr:uid="{00000000-0005-0000-0000-0000A81C0000}"/>
    <cellStyle name="Euro 41 6 4 2" xfId="27675" xr:uid="{00000000-0005-0000-0000-0000A91C0000}"/>
    <cellStyle name="Euro 41 6 5" xfId="17035" xr:uid="{00000000-0005-0000-0000-0000AA1C0000}"/>
    <cellStyle name="Euro 41 6 5 2" xfId="36995" xr:uid="{00000000-0005-0000-0000-0000AB1C0000}"/>
    <cellStyle name="Euro 41 6 6" xfId="19904" xr:uid="{00000000-0005-0000-0000-0000AC1C0000}"/>
    <cellStyle name="Euro 41 6 6 2" xfId="38767" xr:uid="{00000000-0005-0000-0000-0000AD1C0000}"/>
    <cellStyle name="Euro 41 6 7" xfId="22791" xr:uid="{00000000-0005-0000-0000-0000AE1C0000}"/>
    <cellStyle name="Euro 41 6 7 2" xfId="40556" xr:uid="{00000000-0005-0000-0000-0000AF1C0000}"/>
    <cellStyle name="Euro 41 6 8" xfId="27669" xr:uid="{00000000-0005-0000-0000-0000B01C0000}"/>
    <cellStyle name="Euro 41 7" xfId="1903" xr:uid="{00000000-0005-0000-0000-0000B11C0000}"/>
    <cellStyle name="Euro 41 7 2" xfId="1904" xr:uid="{00000000-0005-0000-0000-0000B21C0000}"/>
    <cellStyle name="Euro 41 7 2 2" xfId="18918" xr:uid="{00000000-0005-0000-0000-0000B31C0000}"/>
    <cellStyle name="Euro 41 7 2 2 2" xfId="37890" xr:uid="{00000000-0005-0000-0000-0000B41C0000}"/>
    <cellStyle name="Euro 41 7 2 3" xfId="21787" xr:uid="{00000000-0005-0000-0000-0000B51C0000}"/>
    <cellStyle name="Euro 41 7 2 3 2" xfId="39662" xr:uid="{00000000-0005-0000-0000-0000B61C0000}"/>
    <cellStyle name="Euro 41 7 2 4" xfId="24675" xr:uid="{00000000-0005-0000-0000-0000B71C0000}"/>
    <cellStyle name="Euro 41 7 2 4 2" xfId="41452" xr:uid="{00000000-0005-0000-0000-0000B81C0000}"/>
    <cellStyle name="Euro 41 7 2 5" xfId="27677" xr:uid="{00000000-0005-0000-0000-0000B91C0000}"/>
    <cellStyle name="Euro 41 7 3" xfId="17036" xr:uid="{00000000-0005-0000-0000-0000BA1C0000}"/>
    <cellStyle name="Euro 41 7 3 2" xfId="36996" xr:uid="{00000000-0005-0000-0000-0000BB1C0000}"/>
    <cellStyle name="Euro 41 7 4" xfId="19905" xr:uid="{00000000-0005-0000-0000-0000BC1C0000}"/>
    <cellStyle name="Euro 41 7 4 2" xfId="38768" xr:uid="{00000000-0005-0000-0000-0000BD1C0000}"/>
    <cellStyle name="Euro 41 7 5" xfId="22792" xr:uid="{00000000-0005-0000-0000-0000BE1C0000}"/>
    <cellStyle name="Euro 41 7 5 2" xfId="40557" xr:uid="{00000000-0005-0000-0000-0000BF1C0000}"/>
    <cellStyle name="Euro 41 7 6" xfId="27676" xr:uid="{00000000-0005-0000-0000-0000C01C0000}"/>
    <cellStyle name="Euro 41 8" xfId="1905" xr:uid="{00000000-0005-0000-0000-0000C11C0000}"/>
    <cellStyle name="Euro 41 8 2" xfId="18911" xr:uid="{00000000-0005-0000-0000-0000C21C0000}"/>
    <cellStyle name="Euro 41 8 2 2" xfId="37883" xr:uid="{00000000-0005-0000-0000-0000C31C0000}"/>
    <cellStyle name="Euro 41 8 3" xfId="21780" xr:uid="{00000000-0005-0000-0000-0000C41C0000}"/>
    <cellStyle name="Euro 41 8 3 2" xfId="39655" xr:uid="{00000000-0005-0000-0000-0000C51C0000}"/>
    <cellStyle name="Euro 41 8 4" xfId="24668" xr:uid="{00000000-0005-0000-0000-0000C61C0000}"/>
    <cellStyle name="Euro 41 8 4 2" xfId="41445" xr:uid="{00000000-0005-0000-0000-0000C71C0000}"/>
    <cellStyle name="Euro 41 8 5" xfId="27678" xr:uid="{00000000-0005-0000-0000-0000C81C0000}"/>
    <cellStyle name="Euro 41 9" xfId="1906" xr:uid="{00000000-0005-0000-0000-0000C91C0000}"/>
    <cellStyle name="Euro 41 9 2" xfId="27679" xr:uid="{00000000-0005-0000-0000-0000CA1C0000}"/>
    <cellStyle name="Euro 42" xfId="1907" xr:uid="{00000000-0005-0000-0000-0000CB1C0000}"/>
    <cellStyle name="Euro 42 10" xfId="1908" xr:uid="{00000000-0005-0000-0000-0000CC1C0000}"/>
    <cellStyle name="Euro 42 10 2" xfId="27681" xr:uid="{00000000-0005-0000-0000-0000CD1C0000}"/>
    <cellStyle name="Euro 42 11" xfId="1909" xr:uid="{00000000-0005-0000-0000-0000CE1C0000}"/>
    <cellStyle name="Euro 42 11 2" xfId="27682" xr:uid="{00000000-0005-0000-0000-0000CF1C0000}"/>
    <cellStyle name="Euro 42 12" xfId="1910" xr:uid="{00000000-0005-0000-0000-0000D01C0000}"/>
    <cellStyle name="Euro 42 12 2" xfId="27683" xr:uid="{00000000-0005-0000-0000-0000D11C0000}"/>
    <cellStyle name="Euro 42 13" xfId="1911" xr:uid="{00000000-0005-0000-0000-0000D21C0000}"/>
    <cellStyle name="Euro 42 13 2" xfId="27684" xr:uid="{00000000-0005-0000-0000-0000D31C0000}"/>
    <cellStyle name="Euro 42 14" xfId="1912" xr:uid="{00000000-0005-0000-0000-0000D41C0000}"/>
    <cellStyle name="Euro 42 14 2" xfId="27685" xr:uid="{00000000-0005-0000-0000-0000D51C0000}"/>
    <cellStyle name="Euro 42 15" xfId="17037" xr:uid="{00000000-0005-0000-0000-0000D61C0000}"/>
    <cellStyle name="Euro 42 15 2" xfId="36997" xr:uid="{00000000-0005-0000-0000-0000D71C0000}"/>
    <cellStyle name="Euro 42 16" xfId="19906" xr:uid="{00000000-0005-0000-0000-0000D81C0000}"/>
    <cellStyle name="Euro 42 16 2" xfId="38769" xr:uid="{00000000-0005-0000-0000-0000D91C0000}"/>
    <cellStyle name="Euro 42 17" xfId="22793" xr:uid="{00000000-0005-0000-0000-0000DA1C0000}"/>
    <cellStyle name="Euro 42 17 2" xfId="40558" xr:uid="{00000000-0005-0000-0000-0000DB1C0000}"/>
    <cellStyle name="Euro 42 18" xfId="25439" xr:uid="{00000000-0005-0000-0000-0000DC1C0000}"/>
    <cellStyle name="Euro 42 18 2" xfId="42099" xr:uid="{00000000-0005-0000-0000-0000DD1C0000}"/>
    <cellStyle name="Euro 42 19" xfId="27680" xr:uid="{00000000-0005-0000-0000-0000DE1C0000}"/>
    <cellStyle name="Euro 42 2" xfId="1913" xr:uid="{00000000-0005-0000-0000-0000DF1C0000}"/>
    <cellStyle name="Euro 42 2 2" xfId="1914" xr:uid="{00000000-0005-0000-0000-0000E01C0000}"/>
    <cellStyle name="Euro 42 2 2 2" xfId="18920" xr:uid="{00000000-0005-0000-0000-0000E11C0000}"/>
    <cellStyle name="Euro 42 2 2 2 2" xfId="37892" xr:uid="{00000000-0005-0000-0000-0000E21C0000}"/>
    <cellStyle name="Euro 42 2 2 3" xfId="21789" xr:uid="{00000000-0005-0000-0000-0000E31C0000}"/>
    <cellStyle name="Euro 42 2 2 3 2" xfId="39664" xr:uid="{00000000-0005-0000-0000-0000E41C0000}"/>
    <cellStyle name="Euro 42 2 2 4" xfId="24677" xr:uid="{00000000-0005-0000-0000-0000E51C0000}"/>
    <cellStyle name="Euro 42 2 2 4 2" xfId="41454" xr:uid="{00000000-0005-0000-0000-0000E61C0000}"/>
    <cellStyle name="Euro 42 2 2 5" xfId="27687" xr:uid="{00000000-0005-0000-0000-0000E71C0000}"/>
    <cellStyle name="Euro 42 2 3" xfId="1915" xr:uid="{00000000-0005-0000-0000-0000E81C0000}"/>
    <cellStyle name="Euro 42 2 3 2" xfId="27688" xr:uid="{00000000-0005-0000-0000-0000E91C0000}"/>
    <cellStyle name="Euro 42 2 4" xfId="1916" xr:uid="{00000000-0005-0000-0000-0000EA1C0000}"/>
    <cellStyle name="Euro 42 2 4 2" xfId="27689" xr:uid="{00000000-0005-0000-0000-0000EB1C0000}"/>
    <cellStyle name="Euro 42 2 5" xfId="1917" xr:uid="{00000000-0005-0000-0000-0000EC1C0000}"/>
    <cellStyle name="Euro 42 2 5 2" xfId="27690" xr:uid="{00000000-0005-0000-0000-0000ED1C0000}"/>
    <cellStyle name="Euro 42 2 6" xfId="17038" xr:uid="{00000000-0005-0000-0000-0000EE1C0000}"/>
    <cellStyle name="Euro 42 2 6 2" xfId="36998" xr:uid="{00000000-0005-0000-0000-0000EF1C0000}"/>
    <cellStyle name="Euro 42 2 7" xfId="19907" xr:uid="{00000000-0005-0000-0000-0000F01C0000}"/>
    <cellStyle name="Euro 42 2 7 2" xfId="38770" xr:uid="{00000000-0005-0000-0000-0000F11C0000}"/>
    <cellStyle name="Euro 42 2 8" xfId="22794" xr:uid="{00000000-0005-0000-0000-0000F21C0000}"/>
    <cellStyle name="Euro 42 2 8 2" xfId="40559" xr:uid="{00000000-0005-0000-0000-0000F31C0000}"/>
    <cellStyle name="Euro 42 2 9" xfId="27686" xr:uid="{00000000-0005-0000-0000-0000F41C0000}"/>
    <cellStyle name="Euro 42 3" xfId="1918" xr:uid="{00000000-0005-0000-0000-0000F51C0000}"/>
    <cellStyle name="Euro 42 3 2" xfId="1919" xr:uid="{00000000-0005-0000-0000-0000F61C0000}"/>
    <cellStyle name="Euro 42 3 2 2" xfId="1920" xr:uid="{00000000-0005-0000-0000-0000F71C0000}"/>
    <cellStyle name="Euro 42 3 2 2 2" xfId="1921" xr:uid="{00000000-0005-0000-0000-0000F81C0000}"/>
    <cellStyle name="Euro 42 3 2 2 2 2" xfId="27694" xr:uid="{00000000-0005-0000-0000-0000F91C0000}"/>
    <cellStyle name="Euro 42 3 2 2 3" xfId="1922" xr:uid="{00000000-0005-0000-0000-0000FA1C0000}"/>
    <cellStyle name="Euro 42 3 2 2 3 2" xfId="27695" xr:uid="{00000000-0005-0000-0000-0000FB1C0000}"/>
    <cellStyle name="Euro 42 3 2 2 4" xfId="1923" xr:uid="{00000000-0005-0000-0000-0000FC1C0000}"/>
    <cellStyle name="Euro 42 3 2 2 4 2" xfId="27696" xr:uid="{00000000-0005-0000-0000-0000FD1C0000}"/>
    <cellStyle name="Euro 42 3 2 2 5" xfId="18922" xr:uid="{00000000-0005-0000-0000-0000FE1C0000}"/>
    <cellStyle name="Euro 42 3 2 2 5 2" xfId="37894" xr:uid="{00000000-0005-0000-0000-0000FF1C0000}"/>
    <cellStyle name="Euro 42 3 2 2 6" xfId="21791" xr:uid="{00000000-0005-0000-0000-0000001D0000}"/>
    <cellStyle name="Euro 42 3 2 2 6 2" xfId="39666" xr:uid="{00000000-0005-0000-0000-0000011D0000}"/>
    <cellStyle name="Euro 42 3 2 2 7" xfId="24679" xr:uid="{00000000-0005-0000-0000-0000021D0000}"/>
    <cellStyle name="Euro 42 3 2 2 7 2" xfId="41456" xr:uid="{00000000-0005-0000-0000-0000031D0000}"/>
    <cellStyle name="Euro 42 3 2 2 8" xfId="27693" xr:uid="{00000000-0005-0000-0000-0000041D0000}"/>
    <cellStyle name="Euro 42 3 2 3" xfId="1924" xr:uid="{00000000-0005-0000-0000-0000051D0000}"/>
    <cellStyle name="Euro 42 3 2 3 2" xfId="27697" xr:uid="{00000000-0005-0000-0000-0000061D0000}"/>
    <cellStyle name="Euro 42 3 2 4" xfId="1925" xr:uid="{00000000-0005-0000-0000-0000071D0000}"/>
    <cellStyle name="Euro 42 3 2 4 2" xfId="27698" xr:uid="{00000000-0005-0000-0000-0000081D0000}"/>
    <cellStyle name="Euro 42 3 2 5" xfId="1926" xr:uid="{00000000-0005-0000-0000-0000091D0000}"/>
    <cellStyle name="Euro 42 3 2 5 2" xfId="27699" xr:uid="{00000000-0005-0000-0000-00000A1D0000}"/>
    <cellStyle name="Euro 42 3 2 6" xfId="17040" xr:uid="{00000000-0005-0000-0000-00000B1D0000}"/>
    <cellStyle name="Euro 42 3 2 6 2" xfId="37000" xr:uid="{00000000-0005-0000-0000-00000C1D0000}"/>
    <cellStyle name="Euro 42 3 2 7" xfId="19909" xr:uid="{00000000-0005-0000-0000-00000D1D0000}"/>
    <cellStyle name="Euro 42 3 2 7 2" xfId="38772" xr:uid="{00000000-0005-0000-0000-00000E1D0000}"/>
    <cellStyle name="Euro 42 3 2 8" xfId="22796" xr:uid="{00000000-0005-0000-0000-00000F1D0000}"/>
    <cellStyle name="Euro 42 3 2 8 2" xfId="40561" xr:uid="{00000000-0005-0000-0000-0000101D0000}"/>
    <cellStyle name="Euro 42 3 2 9" xfId="27692" xr:uid="{00000000-0005-0000-0000-0000111D0000}"/>
    <cellStyle name="Euro 42 3 3" xfId="1927" xr:uid="{00000000-0005-0000-0000-0000121D0000}"/>
    <cellStyle name="Euro 42 3 3 2" xfId="1928" xr:uid="{00000000-0005-0000-0000-0000131D0000}"/>
    <cellStyle name="Euro 42 3 3 2 2" xfId="27701" xr:uid="{00000000-0005-0000-0000-0000141D0000}"/>
    <cellStyle name="Euro 42 3 3 3" xfId="1929" xr:uid="{00000000-0005-0000-0000-0000151D0000}"/>
    <cellStyle name="Euro 42 3 3 3 2" xfId="27702" xr:uid="{00000000-0005-0000-0000-0000161D0000}"/>
    <cellStyle name="Euro 42 3 3 4" xfId="1930" xr:uid="{00000000-0005-0000-0000-0000171D0000}"/>
    <cellStyle name="Euro 42 3 3 4 2" xfId="27703" xr:uid="{00000000-0005-0000-0000-0000181D0000}"/>
    <cellStyle name="Euro 42 3 3 5" xfId="18921" xr:uid="{00000000-0005-0000-0000-0000191D0000}"/>
    <cellStyle name="Euro 42 3 3 5 2" xfId="37893" xr:uid="{00000000-0005-0000-0000-00001A1D0000}"/>
    <cellStyle name="Euro 42 3 3 6" xfId="21790" xr:uid="{00000000-0005-0000-0000-00001B1D0000}"/>
    <cellStyle name="Euro 42 3 3 6 2" xfId="39665" xr:uid="{00000000-0005-0000-0000-00001C1D0000}"/>
    <cellStyle name="Euro 42 3 3 7" xfId="24678" xr:uid="{00000000-0005-0000-0000-00001D1D0000}"/>
    <cellStyle name="Euro 42 3 3 7 2" xfId="41455" xr:uid="{00000000-0005-0000-0000-00001E1D0000}"/>
    <cellStyle name="Euro 42 3 3 8" xfId="27700" xr:uid="{00000000-0005-0000-0000-00001F1D0000}"/>
    <cellStyle name="Euro 42 3 4" xfId="1931" xr:uid="{00000000-0005-0000-0000-0000201D0000}"/>
    <cellStyle name="Euro 42 3 4 2" xfId="27704" xr:uid="{00000000-0005-0000-0000-0000211D0000}"/>
    <cellStyle name="Euro 42 3 5" xfId="1932" xr:uid="{00000000-0005-0000-0000-0000221D0000}"/>
    <cellStyle name="Euro 42 3 5 2" xfId="27705" xr:uid="{00000000-0005-0000-0000-0000231D0000}"/>
    <cellStyle name="Euro 42 3 6" xfId="17039" xr:uid="{00000000-0005-0000-0000-0000241D0000}"/>
    <cellStyle name="Euro 42 3 6 2" xfId="36999" xr:uid="{00000000-0005-0000-0000-0000251D0000}"/>
    <cellStyle name="Euro 42 3 7" xfId="19908" xr:uid="{00000000-0005-0000-0000-0000261D0000}"/>
    <cellStyle name="Euro 42 3 7 2" xfId="38771" xr:uid="{00000000-0005-0000-0000-0000271D0000}"/>
    <cellStyle name="Euro 42 3 8" xfId="22795" xr:uid="{00000000-0005-0000-0000-0000281D0000}"/>
    <cellStyle name="Euro 42 3 8 2" xfId="40560" xr:uid="{00000000-0005-0000-0000-0000291D0000}"/>
    <cellStyle name="Euro 42 3 9" xfId="27691" xr:uid="{00000000-0005-0000-0000-00002A1D0000}"/>
    <cellStyle name="Euro 42 4" xfId="1933" xr:uid="{00000000-0005-0000-0000-00002B1D0000}"/>
    <cellStyle name="Euro 42 4 2" xfId="1934" xr:uid="{00000000-0005-0000-0000-00002C1D0000}"/>
    <cellStyle name="Euro 42 4 2 2" xfId="18923" xr:uid="{00000000-0005-0000-0000-00002D1D0000}"/>
    <cellStyle name="Euro 42 4 2 2 2" xfId="37895" xr:uid="{00000000-0005-0000-0000-00002E1D0000}"/>
    <cellStyle name="Euro 42 4 2 3" xfId="21792" xr:uid="{00000000-0005-0000-0000-00002F1D0000}"/>
    <cellStyle name="Euro 42 4 2 3 2" xfId="39667" xr:uid="{00000000-0005-0000-0000-0000301D0000}"/>
    <cellStyle name="Euro 42 4 2 4" xfId="24680" xr:uid="{00000000-0005-0000-0000-0000311D0000}"/>
    <cellStyle name="Euro 42 4 2 4 2" xfId="41457" xr:uid="{00000000-0005-0000-0000-0000321D0000}"/>
    <cellStyle name="Euro 42 4 2 5" xfId="27707" xr:uid="{00000000-0005-0000-0000-0000331D0000}"/>
    <cellStyle name="Euro 42 4 3" xfId="1935" xr:uid="{00000000-0005-0000-0000-0000341D0000}"/>
    <cellStyle name="Euro 42 4 3 2" xfId="27708" xr:uid="{00000000-0005-0000-0000-0000351D0000}"/>
    <cellStyle name="Euro 42 4 4" xfId="1936" xr:uid="{00000000-0005-0000-0000-0000361D0000}"/>
    <cellStyle name="Euro 42 4 4 2" xfId="27709" xr:uid="{00000000-0005-0000-0000-0000371D0000}"/>
    <cellStyle name="Euro 42 4 5" xfId="1937" xr:uid="{00000000-0005-0000-0000-0000381D0000}"/>
    <cellStyle name="Euro 42 4 5 2" xfId="27710" xr:uid="{00000000-0005-0000-0000-0000391D0000}"/>
    <cellStyle name="Euro 42 4 6" xfId="17041" xr:uid="{00000000-0005-0000-0000-00003A1D0000}"/>
    <cellStyle name="Euro 42 4 6 2" xfId="37001" xr:uid="{00000000-0005-0000-0000-00003B1D0000}"/>
    <cellStyle name="Euro 42 4 7" xfId="19910" xr:uid="{00000000-0005-0000-0000-00003C1D0000}"/>
    <cellStyle name="Euro 42 4 7 2" xfId="38773" xr:uid="{00000000-0005-0000-0000-00003D1D0000}"/>
    <cellStyle name="Euro 42 4 8" xfId="22797" xr:uid="{00000000-0005-0000-0000-00003E1D0000}"/>
    <cellStyle name="Euro 42 4 8 2" xfId="40562" xr:uid="{00000000-0005-0000-0000-00003F1D0000}"/>
    <cellStyle name="Euro 42 4 9" xfId="27706" xr:uid="{00000000-0005-0000-0000-0000401D0000}"/>
    <cellStyle name="Euro 42 5" xfId="1938" xr:uid="{00000000-0005-0000-0000-0000411D0000}"/>
    <cellStyle name="Euro 42 5 2" xfId="1939" xr:uid="{00000000-0005-0000-0000-0000421D0000}"/>
    <cellStyle name="Euro 42 5 2 2" xfId="1940" xr:uid="{00000000-0005-0000-0000-0000431D0000}"/>
    <cellStyle name="Euro 42 5 2 2 2" xfId="27713" xr:uid="{00000000-0005-0000-0000-0000441D0000}"/>
    <cellStyle name="Euro 42 5 2 3" xfId="1941" xr:uid="{00000000-0005-0000-0000-0000451D0000}"/>
    <cellStyle name="Euro 42 5 2 3 2" xfId="27714" xr:uid="{00000000-0005-0000-0000-0000461D0000}"/>
    <cellStyle name="Euro 42 5 2 4" xfId="1942" xr:uid="{00000000-0005-0000-0000-0000471D0000}"/>
    <cellStyle name="Euro 42 5 2 4 2" xfId="27715" xr:uid="{00000000-0005-0000-0000-0000481D0000}"/>
    <cellStyle name="Euro 42 5 2 5" xfId="18924" xr:uid="{00000000-0005-0000-0000-0000491D0000}"/>
    <cellStyle name="Euro 42 5 2 5 2" xfId="37896" xr:uid="{00000000-0005-0000-0000-00004A1D0000}"/>
    <cellStyle name="Euro 42 5 2 6" xfId="21793" xr:uid="{00000000-0005-0000-0000-00004B1D0000}"/>
    <cellStyle name="Euro 42 5 2 6 2" xfId="39668" xr:uid="{00000000-0005-0000-0000-00004C1D0000}"/>
    <cellStyle name="Euro 42 5 2 7" xfId="24681" xr:uid="{00000000-0005-0000-0000-00004D1D0000}"/>
    <cellStyle name="Euro 42 5 2 7 2" xfId="41458" xr:uid="{00000000-0005-0000-0000-00004E1D0000}"/>
    <cellStyle name="Euro 42 5 2 8" xfId="27712" xr:uid="{00000000-0005-0000-0000-00004F1D0000}"/>
    <cellStyle name="Euro 42 5 3" xfId="1943" xr:uid="{00000000-0005-0000-0000-0000501D0000}"/>
    <cellStyle name="Euro 42 5 3 2" xfId="27716" xr:uid="{00000000-0005-0000-0000-0000511D0000}"/>
    <cellStyle name="Euro 42 5 4" xfId="1944" xr:uid="{00000000-0005-0000-0000-0000521D0000}"/>
    <cellStyle name="Euro 42 5 4 2" xfId="27717" xr:uid="{00000000-0005-0000-0000-0000531D0000}"/>
    <cellStyle name="Euro 42 5 5" xfId="1945" xr:uid="{00000000-0005-0000-0000-0000541D0000}"/>
    <cellStyle name="Euro 42 5 5 2" xfId="27718" xr:uid="{00000000-0005-0000-0000-0000551D0000}"/>
    <cellStyle name="Euro 42 5 6" xfId="17042" xr:uid="{00000000-0005-0000-0000-0000561D0000}"/>
    <cellStyle name="Euro 42 5 6 2" xfId="37002" xr:uid="{00000000-0005-0000-0000-0000571D0000}"/>
    <cellStyle name="Euro 42 5 7" xfId="19911" xr:uid="{00000000-0005-0000-0000-0000581D0000}"/>
    <cellStyle name="Euro 42 5 7 2" xfId="38774" xr:uid="{00000000-0005-0000-0000-0000591D0000}"/>
    <cellStyle name="Euro 42 5 8" xfId="22798" xr:uid="{00000000-0005-0000-0000-00005A1D0000}"/>
    <cellStyle name="Euro 42 5 8 2" xfId="40563" xr:uid="{00000000-0005-0000-0000-00005B1D0000}"/>
    <cellStyle name="Euro 42 5 9" xfId="27711" xr:uid="{00000000-0005-0000-0000-00005C1D0000}"/>
    <cellStyle name="Euro 42 6" xfId="1946" xr:uid="{00000000-0005-0000-0000-00005D1D0000}"/>
    <cellStyle name="Euro 42 6 2" xfId="1947" xr:uid="{00000000-0005-0000-0000-00005E1D0000}"/>
    <cellStyle name="Euro 42 6 2 2" xfId="1948" xr:uid="{00000000-0005-0000-0000-00005F1D0000}"/>
    <cellStyle name="Euro 42 6 2 2 2" xfId="27721" xr:uid="{00000000-0005-0000-0000-0000601D0000}"/>
    <cellStyle name="Euro 42 6 2 3" xfId="1949" xr:uid="{00000000-0005-0000-0000-0000611D0000}"/>
    <cellStyle name="Euro 42 6 2 3 2" xfId="27722" xr:uid="{00000000-0005-0000-0000-0000621D0000}"/>
    <cellStyle name="Euro 42 6 2 4" xfId="1950" xr:uid="{00000000-0005-0000-0000-0000631D0000}"/>
    <cellStyle name="Euro 42 6 2 4 2" xfId="27723" xr:uid="{00000000-0005-0000-0000-0000641D0000}"/>
    <cellStyle name="Euro 42 6 2 5" xfId="18925" xr:uid="{00000000-0005-0000-0000-0000651D0000}"/>
    <cellStyle name="Euro 42 6 2 5 2" xfId="37897" xr:uid="{00000000-0005-0000-0000-0000661D0000}"/>
    <cellStyle name="Euro 42 6 2 6" xfId="21794" xr:uid="{00000000-0005-0000-0000-0000671D0000}"/>
    <cellStyle name="Euro 42 6 2 6 2" xfId="39669" xr:uid="{00000000-0005-0000-0000-0000681D0000}"/>
    <cellStyle name="Euro 42 6 2 7" xfId="24682" xr:uid="{00000000-0005-0000-0000-0000691D0000}"/>
    <cellStyle name="Euro 42 6 2 7 2" xfId="41459" xr:uid="{00000000-0005-0000-0000-00006A1D0000}"/>
    <cellStyle name="Euro 42 6 2 8" xfId="27720" xr:uid="{00000000-0005-0000-0000-00006B1D0000}"/>
    <cellStyle name="Euro 42 6 3" xfId="1951" xr:uid="{00000000-0005-0000-0000-00006C1D0000}"/>
    <cellStyle name="Euro 42 6 3 2" xfId="27724" xr:uid="{00000000-0005-0000-0000-00006D1D0000}"/>
    <cellStyle name="Euro 42 6 4" xfId="1952" xr:uid="{00000000-0005-0000-0000-00006E1D0000}"/>
    <cellStyle name="Euro 42 6 4 2" xfId="27725" xr:uid="{00000000-0005-0000-0000-00006F1D0000}"/>
    <cellStyle name="Euro 42 6 5" xfId="17043" xr:uid="{00000000-0005-0000-0000-0000701D0000}"/>
    <cellStyle name="Euro 42 6 5 2" xfId="37003" xr:uid="{00000000-0005-0000-0000-0000711D0000}"/>
    <cellStyle name="Euro 42 6 6" xfId="19912" xr:uid="{00000000-0005-0000-0000-0000721D0000}"/>
    <cellStyle name="Euro 42 6 6 2" xfId="38775" xr:uid="{00000000-0005-0000-0000-0000731D0000}"/>
    <cellStyle name="Euro 42 6 7" xfId="22799" xr:uid="{00000000-0005-0000-0000-0000741D0000}"/>
    <cellStyle name="Euro 42 6 7 2" xfId="40564" xr:uid="{00000000-0005-0000-0000-0000751D0000}"/>
    <cellStyle name="Euro 42 6 8" xfId="27719" xr:uid="{00000000-0005-0000-0000-0000761D0000}"/>
    <cellStyle name="Euro 42 7" xfId="1953" xr:uid="{00000000-0005-0000-0000-0000771D0000}"/>
    <cellStyle name="Euro 42 7 2" xfId="1954" xr:uid="{00000000-0005-0000-0000-0000781D0000}"/>
    <cellStyle name="Euro 42 7 2 2" xfId="18926" xr:uid="{00000000-0005-0000-0000-0000791D0000}"/>
    <cellStyle name="Euro 42 7 2 2 2" xfId="37898" xr:uid="{00000000-0005-0000-0000-00007A1D0000}"/>
    <cellStyle name="Euro 42 7 2 3" xfId="21795" xr:uid="{00000000-0005-0000-0000-00007B1D0000}"/>
    <cellStyle name="Euro 42 7 2 3 2" xfId="39670" xr:uid="{00000000-0005-0000-0000-00007C1D0000}"/>
    <cellStyle name="Euro 42 7 2 4" xfId="24683" xr:uid="{00000000-0005-0000-0000-00007D1D0000}"/>
    <cellStyle name="Euro 42 7 2 4 2" xfId="41460" xr:uid="{00000000-0005-0000-0000-00007E1D0000}"/>
    <cellStyle name="Euro 42 7 2 5" xfId="27727" xr:uid="{00000000-0005-0000-0000-00007F1D0000}"/>
    <cellStyle name="Euro 42 7 3" xfId="17044" xr:uid="{00000000-0005-0000-0000-0000801D0000}"/>
    <cellStyle name="Euro 42 7 3 2" xfId="37004" xr:uid="{00000000-0005-0000-0000-0000811D0000}"/>
    <cellStyle name="Euro 42 7 4" xfId="19913" xr:uid="{00000000-0005-0000-0000-0000821D0000}"/>
    <cellStyle name="Euro 42 7 4 2" xfId="38776" xr:uid="{00000000-0005-0000-0000-0000831D0000}"/>
    <cellStyle name="Euro 42 7 5" xfId="22800" xr:uid="{00000000-0005-0000-0000-0000841D0000}"/>
    <cellStyle name="Euro 42 7 5 2" xfId="40565" xr:uid="{00000000-0005-0000-0000-0000851D0000}"/>
    <cellStyle name="Euro 42 7 6" xfId="27726" xr:uid="{00000000-0005-0000-0000-0000861D0000}"/>
    <cellStyle name="Euro 42 8" xfId="1955" xr:uid="{00000000-0005-0000-0000-0000871D0000}"/>
    <cellStyle name="Euro 42 8 2" xfId="18919" xr:uid="{00000000-0005-0000-0000-0000881D0000}"/>
    <cellStyle name="Euro 42 8 2 2" xfId="37891" xr:uid="{00000000-0005-0000-0000-0000891D0000}"/>
    <cellStyle name="Euro 42 8 3" xfId="21788" xr:uid="{00000000-0005-0000-0000-00008A1D0000}"/>
    <cellStyle name="Euro 42 8 3 2" xfId="39663" xr:uid="{00000000-0005-0000-0000-00008B1D0000}"/>
    <cellStyle name="Euro 42 8 4" xfId="24676" xr:uid="{00000000-0005-0000-0000-00008C1D0000}"/>
    <cellStyle name="Euro 42 8 4 2" xfId="41453" xr:uid="{00000000-0005-0000-0000-00008D1D0000}"/>
    <cellStyle name="Euro 42 8 5" xfId="27728" xr:uid="{00000000-0005-0000-0000-00008E1D0000}"/>
    <cellStyle name="Euro 42 9" xfId="1956" xr:uid="{00000000-0005-0000-0000-00008F1D0000}"/>
    <cellStyle name="Euro 42 9 2" xfId="27729" xr:uid="{00000000-0005-0000-0000-0000901D0000}"/>
    <cellStyle name="Euro 43" xfId="1957" xr:uid="{00000000-0005-0000-0000-0000911D0000}"/>
    <cellStyle name="Euro 43 10" xfId="1958" xr:uid="{00000000-0005-0000-0000-0000921D0000}"/>
    <cellStyle name="Euro 43 10 2" xfId="27731" xr:uid="{00000000-0005-0000-0000-0000931D0000}"/>
    <cellStyle name="Euro 43 11" xfId="1959" xr:uid="{00000000-0005-0000-0000-0000941D0000}"/>
    <cellStyle name="Euro 43 11 2" xfId="27732" xr:uid="{00000000-0005-0000-0000-0000951D0000}"/>
    <cellStyle name="Euro 43 12" xfId="1960" xr:uid="{00000000-0005-0000-0000-0000961D0000}"/>
    <cellStyle name="Euro 43 12 2" xfId="27733" xr:uid="{00000000-0005-0000-0000-0000971D0000}"/>
    <cellStyle name="Euro 43 13" xfId="1961" xr:uid="{00000000-0005-0000-0000-0000981D0000}"/>
    <cellStyle name="Euro 43 13 2" xfId="27734" xr:uid="{00000000-0005-0000-0000-0000991D0000}"/>
    <cellStyle name="Euro 43 14" xfId="1962" xr:uid="{00000000-0005-0000-0000-00009A1D0000}"/>
    <cellStyle name="Euro 43 14 2" xfId="27735" xr:uid="{00000000-0005-0000-0000-00009B1D0000}"/>
    <cellStyle name="Euro 43 15" xfId="17045" xr:uid="{00000000-0005-0000-0000-00009C1D0000}"/>
    <cellStyle name="Euro 43 15 2" xfId="37005" xr:uid="{00000000-0005-0000-0000-00009D1D0000}"/>
    <cellStyle name="Euro 43 16" xfId="19914" xr:uid="{00000000-0005-0000-0000-00009E1D0000}"/>
    <cellStyle name="Euro 43 16 2" xfId="38777" xr:uid="{00000000-0005-0000-0000-00009F1D0000}"/>
    <cellStyle name="Euro 43 17" xfId="22801" xr:uid="{00000000-0005-0000-0000-0000A01D0000}"/>
    <cellStyle name="Euro 43 17 2" xfId="40566" xr:uid="{00000000-0005-0000-0000-0000A11D0000}"/>
    <cellStyle name="Euro 43 18" xfId="25440" xr:uid="{00000000-0005-0000-0000-0000A21D0000}"/>
    <cellStyle name="Euro 43 18 2" xfId="42100" xr:uid="{00000000-0005-0000-0000-0000A31D0000}"/>
    <cellStyle name="Euro 43 19" xfId="27730" xr:uid="{00000000-0005-0000-0000-0000A41D0000}"/>
    <cellStyle name="Euro 43 2" xfId="1963" xr:uid="{00000000-0005-0000-0000-0000A51D0000}"/>
    <cellStyle name="Euro 43 2 2" xfId="1964" xr:uid="{00000000-0005-0000-0000-0000A61D0000}"/>
    <cellStyle name="Euro 43 2 2 2" xfId="18928" xr:uid="{00000000-0005-0000-0000-0000A71D0000}"/>
    <cellStyle name="Euro 43 2 2 2 2" xfId="37900" xr:uid="{00000000-0005-0000-0000-0000A81D0000}"/>
    <cellStyle name="Euro 43 2 2 3" xfId="21797" xr:uid="{00000000-0005-0000-0000-0000A91D0000}"/>
    <cellStyle name="Euro 43 2 2 3 2" xfId="39672" xr:uid="{00000000-0005-0000-0000-0000AA1D0000}"/>
    <cellStyle name="Euro 43 2 2 4" xfId="24685" xr:uid="{00000000-0005-0000-0000-0000AB1D0000}"/>
    <cellStyle name="Euro 43 2 2 4 2" xfId="41462" xr:uid="{00000000-0005-0000-0000-0000AC1D0000}"/>
    <cellStyle name="Euro 43 2 2 5" xfId="27737" xr:uid="{00000000-0005-0000-0000-0000AD1D0000}"/>
    <cellStyle name="Euro 43 2 3" xfId="1965" xr:uid="{00000000-0005-0000-0000-0000AE1D0000}"/>
    <cellStyle name="Euro 43 2 3 2" xfId="27738" xr:uid="{00000000-0005-0000-0000-0000AF1D0000}"/>
    <cellStyle name="Euro 43 2 4" xfId="1966" xr:uid="{00000000-0005-0000-0000-0000B01D0000}"/>
    <cellStyle name="Euro 43 2 4 2" xfId="27739" xr:uid="{00000000-0005-0000-0000-0000B11D0000}"/>
    <cellStyle name="Euro 43 2 5" xfId="1967" xr:uid="{00000000-0005-0000-0000-0000B21D0000}"/>
    <cellStyle name="Euro 43 2 5 2" xfId="27740" xr:uid="{00000000-0005-0000-0000-0000B31D0000}"/>
    <cellStyle name="Euro 43 2 6" xfId="17046" xr:uid="{00000000-0005-0000-0000-0000B41D0000}"/>
    <cellStyle name="Euro 43 2 6 2" xfId="37006" xr:uid="{00000000-0005-0000-0000-0000B51D0000}"/>
    <cellStyle name="Euro 43 2 7" xfId="19915" xr:uid="{00000000-0005-0000-0000-0000B61D0000}"/>
    <cellStyle name="Euro 43 2 7 2" xfId="38778" xr:uid="{00000000-0005-0000-0000-0000B71D0000}"/>
    <cellStyle name="Euro 43 2 8" xfId="22802" xr:uid="{00000000-0005-0000-0000-0000B81D0000}"/>
    <cellStyle name="Euro 43 2 8 2" xfId="40567" xr:uid="{00000000-0005-0000-0000-0000B91D0000}"/>
    <cellStyle name="Euro 43 2 9" xfId="27736" xr:uid="{00000000-0005-0000-0000-0000BA1D0000}"/>
    <cellStyle name="Euro 43 3" xfId="1968" xr:uid="{00000000-0005-0000-0000-0000BB1D0000}"/>
    <cellStyle name="Euro 43 3 2" xfId="1969" xr:uid="{00000000-0005-0000-0000-0000BC1D0000}"/>
    <cellStyle name="Euro 43 3 2 2" xfId="1970" xr:uid="{00000000-0005-0000-0000-0000BD1D0000}"/>
    <cellStyle name="Euro 43 3 2 2 2" xfId="1971" xr:uid="{00000000-0005-0000-0000-0000BE1D0000}"/>
    <cellStyle name="Euro 43 3 2 2 2 2" xfId="27744" xr:uid="{00000000-0005-0000-0000-0000BF1D0000}"/>
    <cellStyle name="Euro 43 3 2 2 3" xfId="1972" xr:uid="{00000000-0005-0000-0000-0000C01D0000}"/>
    <cellStyle name="Euro 43 3 2 2 3 2" xfId="27745" xr:uid="{00000000-0005-0000-0000-0000C11D0000}"/>
    <cellStyle name="Euro 43 3 2 2 4" xfId="1973" xr:uid="{00000000-0005-0000-0000-0000C21D0000}"/>
    <cellStyle name="Euro 43 3 2 2 4 2" xfId="27746" xr:uid="{00000000-0005-0000-0000-0000C31D0000}"/>
    <cellStyle name="Euro 43 3 2 2 5" xfId="18930" xr:uid="{00000000-0005-0000-0000-0000C41D0000}"/>
    <cellStyle name="Euro 43 3 2 2 5 2" xfId="37902" xr:uid="{00000000-0005-0000-0000-0000C51D0000}"/>
    <cellStyle name="Euro 43 3 2 2 6" xfId="21799" xr:uid="{00000000-0005-0000-0000-0000C61D0000}"/>
    <cellStyle name="Euro 43 3 2 2 6 2" xfId="39674" xr:uid="{00000000-0005-0000-0000-0000C71D0000}"/>
    <cellStyle name="Euro 43 3 2 2 7" xfId="24687" xr:uid="{00000000-0005-0000-0000-0000C81D0000}"/>
    <cellStyle name="Euro 43 3 2 2 7 2" xfId="41464" xr:uid="{00000000-0005-0000-0000-0000C91D0000}"/>
    <cellStyle name="Euro 43 3 2 2 8" xfId="27743" xr:uid="{00000000-0005-0000-0000-0000CA1D0000}"/>
    <cellStyle name="Euro 43 3 2 3" xfId="1974" xr:uid="{00000000-0005-0000-0000-0000CB1D0000}"/>
    <cellStyle name="Euro 43 3 2 3 2" xfId="27747" xr:uid="{00000000-0005-0000-0000-0000CC1D0000}"/>
    <cellStyle name="Euro 43 3 2 4" xfId="1975" xr:uid="{00000000-0005-0000-0000-0000CD1D0000}"/>
    <cellStyle name="Euro 43 3 2 4 2" xfId="27748" xr:uid="{00000000-0005-0000-0000-0000CE1D0000}"/>
    <cellStyle name="Euro 43 3 2 5" xfId="1976" xr:uid="{00000000-0005-0000-0000-0000CF1D0000}"/>
    <cellStyle name="Euro 43 3 2 5 2" xfId="27749" xr:uid="{00000000-0005-0000-0000-0000D01D0000}"/>
    <cellStyle name="Euro 43 3 2 6" xfId="17048" xr:uid="{00000000-0005-0000-0000-0000D11D0000}"/>
    <cellStyle name="Euro 43 3 2 6 2" xfId="37008" xr:uid="{00000000-0005-0000-0000-0000D21D0000}"/>
    <cellStyle name="Euro 43 3 2 7" xfId="19917" xr:uid="{00000000-0005-0000-0000-0000D31D0000}"/>
    <cellStyle name="Euro 43 3 2 7 2" xfId="38780" xr:uid="{00000000-0005-0000-0000-0000D41D0000}"/>
    <cellStyle name="Euro 43 3 2 8" xfId="22804" xr:uid="{00000000-0005-0000-0000-0000D51D0000}"/>
    <cellStyle name="Euro 43 3 2 8 2" xfId="40569" xr:uid="{00000000-0005-0000-0000-0000D61D0000}"/>
    <cellStyle name="Euro 43 3 2 9" xfId="27742" xr:uid="{00000000-0005-0000-0000-0000D71D0000}"/>
    <cellStyle name="Euro 43 3 3" xfId="1977" xr:uid="{00000000-0005-0000-0000-0000D81D0000}"/>
    <cellStyle name="Euro 43 3 3 2" xfId="1978" xr:uid="{00000000-0005-0000-0000-0000D91D0000}"/>
    <cellStyle name="Euro 43 3 3 2 2" xfId="27751" xr:uid="{00000000-0005-0000-0000-0000DA1D0000}"/>
    <cellStyle name="Euro 43 3 3 3" xfId="1979" xr:uid="{00000000-0005-0000-0000-0000DB1D0000}"/>
    <cellStyle name="Euro 43 3 3 3 2" xfId="27752" xr:uid="{00000000-0005-0000-0000-0000DC1D0000}"/>
    <cellStyle name="Euro 43 3 3 4" xfId="1980" xr:uid="{00000000-0005-0000-0000-0000DD1D0000}"/>
    <cellStyle name="Euro 43 3 3 4 2" xfId="27753" xr:uid="{00000000-0005-0000-0000-0000DE1D0000}"/>
    <cellStyle name="Euro 43 3 3 5" xfId="18929" xr:uid="{00000000-0005-0000-0000-0000DF1D0000}"/>
    <cellStyle name="Euro 43 3 3 5 2" xfId="37901" xr:uid="{00000000-0005-0000-0000-0000E01D0000}"/>
    <cellStyle name="Euro 43 3 3 6" xfId="21798" xr:uid="{00000000-0005-0000-0000-0000E11D0000}"/>
    <cellStyle name="Euro 43 3 3 6 2" xfId="39673" xr:uid="{00000000-0005-0000-0000-0000E21D0000}"/>
    <cellStyle name="Euro 43 3 3 7" xfId="24686" xr:uid="{00000000-0005-0000-0000-0000E31D0000}"/>
    <cellStyle name="Euro 43 3 3 7 2" xfId="41463" xr:uid="{00000000-0005-0000-0000-0000E41D0000}"/>
    <cellStyle name="Euro 43 3 3 8" xfId="27750" xr:uid="{00000000-0005-0000-0000-0000E51D0000}"/>
    <cellStyle name="Euro 43 3 4" xfId="1981" xr:uid="{00000000-0005-0000-0000-0000E61D0000}"/>
    <cellStyle name="Euro 43 3 4 2" xfId="27754" xr:uid="{00000000-0005-0000-0000-0000E71D0000}"/>
    <cellStyle name="Euro 43 3 5" xfId="1982" xr:uid="{00000000-0005-0000-0000-0000E81D0000}"/>
    <cellStyle name="Euro 43 3 5 2" xfId="27755" xr:uid="{00000000-0005-0000-0000-0000E91D0000}"/>
    <cellStyle name="Euro 43 3 6" xfId="17047" xr:uid="{00000000-0005-0000-0000-0000EA1D0000}"/>
    <cellStyle name="Euro 43 3 6 2" xfId="37007" xr:uid="{00000000-0005-0000-0000-0000EB1D0000}"/>
    <cellStyle name="Euro 43 3 7" xfId="19916" xr:uid="{00000000-0005-0000-0000-0000EC1D0000}"/>
    <cellStyle name="Euro 43 3 7 2" xfId="38779" xr:uid="{00000000-0005-0000-0000-0000ED1D0000}"/>
    <cellStyle name="Euro 43 3 8" xfId="22803" xr:uid="{00000000-0005-0000-0000-0000EE1D0000}"/>
    <cellStyle name="Euro 43 3 8 2" xfId="40568" xr:uid="{00000000-0005-0000-0000-0000EF1D0000}"/>
    <cellStyle name="Euro 43 3 9" xfId="27741" xr:uid="{00000000-0005-0000-0000-0000F01D0000}"/>
    <cellStyle name="Euro 43 4" xfId="1983" xr:uid="{00000000-0005-0000-0000-0000F11D0000}"/>
    <cellStyle name="Euro 43 4 2" xfId="1984" xr:uid="{00000000-0005-0000-0000-0000F21D0000}"/>
    <cellStyle name="Euro 43 4 2 2" xfId="18931" xr:uid="{00000000-0005-0000-0000-0000F31D0000}"/>
    <cellStyle name="Euro 43 4 2 2 2" xfId="37903" xr:uid="{00000000-0005-0000-0000-0000F41D0000}"/>
    <cellStyle name="Euro 43 4 2 3" xfId="21800" xr:uid="{00000000-0005-0000-0000-0000F51D0000}"/>
    <cellStyle name="Euro 43 4 2 3 2" xfId="39675" xr:uid="{00000000-0005-0000-0000-0000F61D0000}"/>
    <cellStyle name="Euro 43 4 2 4" xfId="24688" xr:uid="{00000000-0005-0000-0000-0000F71D0000}"/>
    <cellStyle name="Euro 43 4 2 4 2" xfId="41465" xr:uid="{00000000-0005-0000-0000-0000F81D0000}"/>
    <cellStyle name="Euro 43 4 2 5" xfId="27757" xr:uid="{00000000-0005-0000-0000-0000F91D0000}"/>
    <cellStyle name="Euro 43 4 3" xfId="1985" xr:uid="{00000000-0005-0000-0000-0000FA1D0000}"/>
    <cellStyle name="Euro 43 4 3 2" xfId="27758" xr:uid="{00000000-0005-0000-0000-0000FB1D0000}"/>
    <cellStyle name="Euro 43 4 4" xfId="1986" xr:uid="{00000000-0005-0000-0000-0000FC1D0000}"/>
    <cellStyle name="Euro 43 4 4 2" xfId="27759" xr:uid="{00000000-0005-0000-0000-0000FD1D0000}"/>
    <cellStyle name="Euro 43 4 5" xfId="1987" xr:uid="{00000000-0005-0000-0000-0000FE1D0000}"/>
    <cellStyle name="Euro 43 4 5 2" xfId="27760" xr:uid="{00000000-0005-0000-0000-0000FF1D0000}"/>
    <cellStyle name="Euro 43 4 6" xfId="17049" xr:uid="{00000000-0005-0000-0000-0000001E0000}"/>
    <cellStyle name="Euro 43 4 6 2" xfId="37009" xr:uid="{00000000-0005-0000-0000-0000011E0000}"/>
    <cellStyle name="Euro 43 4 7" xfId="19918" xr:uid="{00000000-0005-0000-0000-0000021E0000}"/>
    <cellStyle name="Euro 43 4 7 2" xfId="38781" xr:uid="{00000000-0005-0000-0000-0000031E0000}"/>
    <cellStyle name="Euro 43 4 8" xfId="22805" xr:uid="{00000000-0005-0000-0000-0000041E0000}"/>
    <cellStyle name="Euro 43 4 8 2" xfId="40570" xr:uid="{00000000-0005-0000-0000-0000051E0000}"/>
    <cellStyle name="Euro 43 4 9" xfId="27756" xr:uid="{00000000-0005-0000-0000-0000061E0000}"/>
    <cellStyle name="Euro 43 5" xfId="1988" xr:uid="{00000000-0005-0000-0000-0000071E0000}"/>
    <cellStyle name="Euro 43 5 2" xfId="1989" xr:uid="{00000000-0005-0000-0000-0000081E0000}"/>
    <cellStyle name="Euro 43 5 2 2" xfId="1990" xr:uid="{00000000-0005-0000-0000-0000091E0000}"/>
    <cellStyle name="Euro 43 5 2 2 2" xfId="27763" xr:uid="{00000000-0005-0000-0000-00000A1E0000}"/>
    <cellStyle name="Euro 43 5 2 3" xfId="1991" xr:uid="{00000000-0005-0000-0000-00000B1E0000}"/>
    <cellStyle name="Euro 43 5 2 3 2" xfId="27764" xr:uid="{00000000-0005-0000-0000-00000C1E0000}"/>
    <cellStyle name="Euro 43 5 2 4" xfId="1992" xr:uid="{00000000-0005-0000-0000-00000D1E0000}"/>
    <cellStyle name="Euro 43 5 2 4 2" xfId="27765" xr:uid="{00000000-0005-0000-0000-00000E1E0000}"/>
    <cellStyle name="Euro 43 5 2 5" xfId="18932" xr:uid="{00000000-0005-0000-0000-00000F1E0000}"/>
    <cellStyle name="Euro 43 5 2 5 2" xfId="37904" xr:uid="{00000000-0005-0000-0000-0000101E0000}"/>
    <cellStyle name="Euro 43 5 2 6" xfId="21801" xr:uid="{00000000-0005-0000-0000-0000111E0000}"/>
    <cellStyle name="Euro 43 5 2 6 2" xfId="39676" xr:uid="{00000000-0005-0000-0000-0000121E0000}"/>
    <cellStyle name="Euro 43 5 2 7" xfId="24689" xr:uid="{00000000-0005-0000-0000-0000131E0000}"/>
    <cellStyle name="Euro 43 5 2 7 2" xfId="41466" xr:uid="{00000000-0005-0000-0000-0000141E0000}"/>
    <cellStyle name="Euro 43 5 2 8" xfId="27762" xr:uid="{00000000-0005-0000-0000-0000151E0000}"/>
    <cellStyle name="Euro 43 5 3" xfId="1993" xr:uid="{00000000-0005-0000-0000-0000161E0000}"/>
    <cellStyle name="Euro 43 5 3 2" xfId="27766" xr:uid="{00000000-0005-0000-0000-0000171E0000}"/>
    <cellStyle name="Euro 43 5 4" xfId="1994" xr:uid="{00000000-0005-0000-0000-0000181E0000}"/>
    <cellStyle name="Euro 43 5 4 2" xfId="27767" xr:uid="{00000000-0005-0000-0000-0000191E0000}"/>
    <cellStyle name="Euro 43 5 5" xfId="1995" xr:uid="{00000000-0005-0000-0000-00001A1E0000}"/>
    <cellStyle name="Euro 43 5 5 2" xfId="27768" xr:uid="{00000000-0005-0000-0000-00001B1E0000}"/>
    <cellStyle name="Euro 43 5 6" xfId="17050" xr:uid="{00000000-0005-0000-0000-00001C1E0000}"/>
    <cellStyle name="Euro 43 5 6 2" xfId="37010" xr:uid="{00000000-0005-0000-0000-00001D1E0000}"/>
    <cellStyle name="Euro 43 5 7" xfId="19919" xr:uid="{00000000-0005-0000-0000-00001E1E0000}"/>
    <cellStyle name="Euro 43 5 7 2" xfId="38782" xr:uid="{00000000-0005-0000-0000-00001F1E0000}"/>
    <cellStyle name="Euro 43 5 8" xfId="22806" xr:uid="{00000000-0005-0000-0000-0000201E0000}"/>
    <cellStyle name="Euro 43 5 8 2" xfId="40571" xr:uid="{00000000-0005-0000-0000-0000211E0000}"/>
    <cellStyle name="Euro 43 5 9" xfId="27761" xr:uid="{00000000-0005-0000-0000-0000221E0000}"/>
    <cellStyle name="Euro 43 6" xfId="1996" xr:uid="{00000000-0005-0000-0000-0000231E0000}"/>
    <cellStyle name="Euro 43 6 2" xfId="1997" xr:uid="{00000000-0005-0000-0000-0000241E0000}"/>
    <cellStyle name="Euro 43 6 2 2" xfId="1998" xr:uid="{00000000-0005-0000-0000-0000251E0000}"/>
    <cellStyle name="Euro 43 6 2 2 2" xfId="27771" xr:uid="{00000000-0005-0000-0000-0000261E0000}"/>
    <cellStyle name="Euro 43 6 2 3" xfId="1999" xr:uid="{00000000-0005-0000-0000-0000271E0000}"/>
    <cellStyle name="Euro 43 6 2 3 2" xfId="27772" xr:uid="{00000000-0005-0000-0000-0000281E0000}"/>
    <cellStyle name="Euro 43 6 2 4" xfId="2000" xr:uid="{00000000-0005-0000-0000-0000291E0000}"/>
    <cellStyle name="Euro 43 6 2 4 2" xfId="27773" xr:uid="{00000000-0005-0000-0000-00002A1E0000}"/>
    <cellStyle name="Euro 43 6 2 5" xfId="18933" xr:uid="{00000000-0005-0000-0000-00002B1E0000}"/>
    <cellStyle name="Euro 43 6 2 5 2" xfId="37905" xr:uid="{00000000-0005-0000-0000-00002C1E0000}"/>
    <cellStyle name="Euro 43 6 2 6" xfId="21802" xr:uid="{00000000-0005-0000-0000-00002D1E0000}"/>
    <cellStyle name="Euro 43 6 2 6 2" xfId="39677" xr:uid="{00000000-0005-0000-0000-00002E1E0000}"/>
    <cellStyle name="Euro 43 6 2 7" xfId="24690" xr:uid="{00000000-0005-0000-0000-00002F1E0000}"/>
    <cellStyle name="Euro 43 6 2 7 2" xfId="41467" xr:uid="{00000000-0005-0000-0000-0000301E0000}"/>
    <cellStyle name="Euro 43 6 2 8" xfId="27770" xr:uid="{00000000-0005-0000-0000-0000311E0000}"/>
    <cellStyle name="Euro 43 6 3" xfId="2001" xr:uid="{00000000-0005-0000-0000-0000321E0000}"/>
    <cellStyle name="Euro 43 6 3 2" xfId="27774" xr:uid="{00000000-0005-0000-0000-0000331E0000}"/>
    <cellStyle name="Euro 43 6 4" xfId="2002" xr:uid="{00000000-0005-0000-0000-0000341E0000}"/>
    <cellStyle name="Euro 43 6 4 2" xfId="27775" xr:uid="{00000000-0005-0000-0000-0000351E0000}"/>
    <cellStyle name="Euro 43 6 5" xfId="17051" xr:uid="{00000000-0005-0000-0000-0000361E0000}"/>
    <cellStyle name="Euro 43 6 5 2" xfId="37011" xr:uid="{00000000-0005-0000-0000-0000371E0000}"/>
    <cellStyle name="Euro 43 6 6" xfId="19920" xr:uid="{00000000-0005-0000-0000-0000381E0000}"/>
    <cellStyle name="Euro 43 6 6 2" xfId="38783" xr:uid="{00000000-0005-0000-0000-0000391E0000}"/>
    <cellStyle name="Euro 43 6 7" xfId="22807" xr:uid="{00000000-0005-0000-0000-00003A1E0000}"/>
    <cellStyle name="Euro 43 6 7 2" xfId="40572" xr:uid="{00000000-0005-0000-0000-00003B1E0000}"/>
    <cellStyle name="Euro 43 6 8" xfId="27769" xr:uid="{00000000-0005-0000-0000-00003C1E0000}"/>
    <cellStyle name="Euro 43 7" xfId="2003" xr:uid="{00000000-0005-0000-0000-00003D1E0000}"/>
    <cellStyle name="Euro 43 7 2" xfId="2004" xr:uid="{00000000-0005-0000-0000-00003E1E0000}"/>
    <cellStyle name="Euro 43 7 2 2" xfId="18934" xr:uid="{00000000-0005-0000-0000-00003F1E0000}"/>
    <cellStyle name="Euro 43 7 2 2 2" xfId="37906" xr:uid="{00000000-0005-0000-0000-0000401E0000}"/>
    <cellStyle name="Euro 43 7 2 3" xfId="21803" xr:uid="{00000000-0005-0000-0000-0000411E0000}"/>
    <cellStyle name="Euro 43 7 2 3 2" xfId="39678" xr:uid="{00000000-0005-0000-0000-0000421E0000}"/>
    <cellStyle name="Euro 43 7 2 4" xfId="24691" xr:uid="{00000000-0005-0000-0000-0000431E0000}"/>
    <cellStyle name="Euro 43 7 2 4 2" xfId="41468" xr:uid="{00000000-0005-0000-0000-0000441E0000}"/>
    <cellStyle name="Euro 43 7 2 5" xfId="27777" xr:uid="{00000000-0005-0000-0000-0000451E0000}"/>
    <cellStyle name="Euro 43 7 3" xfId="17052" xr:uid="{00000000-0005-0000-0000-0000461E0000}"/>
    <cellStyle name="Euro 43 7 3 2" xfId="37012" xr:uid="{00000000-0005-0000-0000-0000471E0000}"/>
    <cellStyle name="Euro 43 7 4" xfId="19921" xr:uid="{00000000-0005-0000-0000-0000481E0000}"/>
    <cellStyle name="Euro 43 7 4 2" xfId="38784" xr:uid="{00000000-0005-0000-0000-0000491E0000}"/>
    <cellStyle name="Euro 43 7 5" xfId="22808" xr:uid="{00000000-0005-0000-0000-00004A1E0000}"/>
    <cellStyle name="Euro 43 7 5 2" xfId="40573" xr:uid="{00000000-0005-0000-0000-00004B1E0000}"/>
    <cellStyle name="Euro 43 7 6" xfId="27776" xr:uid="{00000000-0005-0000-0000-00004C1E0000}"/>
    <cellStyle name="Euro 43 8" xfId="2005" xr:uid="{00000000-0005-0000-0000-00004D1E0000}"/>
    <cellStyle name="Euro 43 8 2" xfId="18927" xr:uid="{00000000-0005-0000-0000-00004E1E0000}"/>
    <cellStyle name="Euro 43 8 2 2" xfId="37899" xr:uid="{00000000-0005-0000-0000-00004F1E0000}"/>
    <cellStyle name="Euro 43 8 3" xfId="21796" xr:uid="{00000000-0005-0000-0000-0000501E0000}"/>
    <cellStyle name="Euro 43 8 3 2" xfId="39671" xr:uid="{00000000-0005-0000-0000-0000511E0000}"/>
    <cellStyle name="Euro 43 8 4" xfId="24684" xr:uid="{00000000-0005-0000-0000-0000521E0000}"/>
    <cellStyle name="Euro 43 8 4 2" xfId="41461" xr:uid="{00000000-0005-0000-0000-0000531E0000}"/>
    <cellStyle name="Euro 43 8 5" xfId="27778" xr:uid="{00000000-0005-0000-0000-0000541E0000}"/>
    <cellStyle name="Euro 43 9" xfId="2006" xr:uid="{00000000-0005-0000-0000-0000551E0000}"/>
    <cellStyle name="Euro 43 9 2" xfId="27779" xr:uid="{00000000-0005-0000-0000-0000561E0000}"/>
    <cellStyle name="Euro 44" xfId="2007" xr:uid="{00000000-0005-0000-0000-0000571E0000}"/>
    <cellStyle name="Euro 44 10" xfId="2008" xr:uid="{00000000-0005-0000-0000-0000581E0000}"/>
    <cellStyle name="Euro 44 10 2" xfId="27781" xr:uid="{00000000-0005-0000-0000-0000591E0000}"/>
    <cellStyle name="Euro 44 11" xfId="2009" xr:uid="{00000000-0005-0000-0000-00005A1E0000}"/>
    <cellStyle name="Euro 44 11 2" xfId="27782" xr:uid="{00000000-0005-0000-0000-00005B1E0000}"/>
    <cellStyle name="Euro 44 12" xfId="2010" xr:uid="{00000000-0005-0000-0000-00005C1E0000}"/>
    <cellStyle name="Euro 44 12 2" xfId="27783" xr:uid="{00000000-0005-0000-0000-00005D1E0000}"/>
    <cellStyle name="Euro 44 13" xfId="2011" xr:uid="{00000000-0005-0000-0000-00005E1E0000}"/>
    <cellStyle name="Euro 44 13 2" xfId="27784" xr:uid="{00000000-0005-0000-0000-00005F1E0000}"/>
    <cellStyle name="Euro 44 14" xfId="2012" xr:uid="{00000000-0005-0000-0000-0000601E0000}"/>
    <cellStyle name="Euro 44 14 2" xfId="27785" xr:uid="{00000000-0005-0000-0000-0000611E0000}"/>
    <cellStyle name="Euro 44 15" xfId="17053" xr:uid="{00000000-0005-0000-0000-0000621E0000}"/>
    <cellStyle name="Euro 44 15 2" xfId="37013" xr:uid="{00000000-0005-0000-0000-0000631E0000}"/>
    <cellStyle name="Euro 44 16" xfId="19922" xr:uid="{00000000-0005-0000-0000-0000641E0000}"/>
    <cellStyle name="Euro 44 16 2" xfId="38785" xr:uid="{00000000-0005-0000-0000-0000651E0000}"/>
    <cellStyle name="Euro 44 17" xfId="22809" xr:uid="{00000000-0005-0000-0000-0000661E0000}"/>
    <cellStyle name="Euro 44 17 2" xfId="40574" xr:uid="{00000000-0005-0000-0000-0000671E0000}"/>
    <cellStyle name="Euro 44 18" xfId="25441" xr:uid="{00000000-0005-0000-0000-0000681E0000}"/>
    <cellStyle name="Euro 44 18 2" xfId="42101" xr:uid="{00000000-0005-0000-0000-0000691E0000}"/>
    <cellStyle name="Euro 44 19" xfId="27780" xr:uid="{00000000-0005-0000-0000-00006A1E0000}"/>
    <cellStyle name="Euro 44 2" xfId="2013" xr:uid="{00000000-0005-0000-0000-00006B1E0000}"/>
    <cellStyle name="Euro 44 2 2" xfId="2014" xr:uid="{00000000-0005-0000-0000-00006C1E0000}"/>
    <cellStyle name="Euro 44 2 2 2" xfId="18936" xr:uid="{00000000-0005-0000-0000-00006D1E0000}"/>
    <cellStyle name="Euro 44 2 2 2 2" xfId="37908" xr:uid="{00000000-0005-0000-0000-00006E1E0000}"/>
    <cellStyle name="Euro 44 2 2 3" xfId="21805" xr:uid="{00000000-0005-0000-0000-00006F1E0000}"/>
    <cellStyle name="Euro 44 2 2 3 2" xfId="39680" xr:uid="{00000000-0005-0000-0000-0000701E0000}"/>
    <cellStyle name="Euro 44 2 2 4" xfId="24693" xr:uid="{00000000-0005-0000-0000-0000711E0000}"/>
    <cellStyle name="Euro 44 2 2 4 2" xfId="41470" xr:uid="{00000000-0005-0000-0000-0000721E0000}"/>
    <cellStyle name="Euro 44 2 2 5" xfId="27787" xr:uid="{00000000-0005-0000-0000-0000731E0000}"/>
    <cellStyle name="Euro 44 2 3" xfId="2015" xr:uid="{00000000-0005-0000-0000-0000741E0000}"/>
    <cellStyle name="Euro 44 2 3 2" xfId="27788" xr:uid="{00000000-0005-0000-0000-0000751E0000}"/>
    <cellStyle name="Euro 44 2 4" xfId="2016" xr:uid="{00000000-0005-0000-0000-0000761E0000}"/>
    <cellStyle name="Euro 44 2 4 2" xfId="27789" xr:uid="{00000000-0005-0000-0000-0000771E0000}"/>
    <cellStyle name="Euro 44 2 5" xfId="2017" xr:uid="{00000000-0005-0000-0000-0000781E0000}"/>
    <cellStyle name="Euro 44 2 5 2" xfId="27790" xr:uid="{00000000-0005-0000-0000-0000791E0000}"/>
    <cellStyle name="Euro 44 2 6" xfId="17054" xr:uid="{00000000-0005-0000-0000-00007A1E0000}"/>
    <cellStyle name="Euro 44 2 6 2" xfId="37014" xr:uid="{00000000-0005-0000-0000-00007B1E0000}"/>
    <cellStyle name="Euro 44 2 7" xfId="19923" xr:uid="{00000000-0005-0000-0000-00007C1E0000}"/>
    <cellStyle name="Euro 44 2 7 2" xfId="38786" xr:uid="{00000000-0005-0000-0000-00007D1E0000}"/>
    <cellStyle name="Euro 44 2 8" xfId="22810" xr:uid="{00000000-0005-0000-0000-00007E1E0000}"/>
    <cellStyle name="Euro 44 2 8 2" xfId="40575" xr:uid="{00000000-0005-0000-0000-00007F1E0000}"/>
    <cellStyle name="Euro 44 2 9" xfId="27786" xr:uid="{00000000-0005-0000-0000-0000801E0000}"/>
    <cellStyle name="Euro 44 3" xfId="2018" xr:uid="{00000000-0005-0000-0000-0000811E0000}"/>
    <cellStyle name="Euro 44 3 2" xfId="2019" xr:uid="{00000000-0005-0000-0000-0000821E0000}"/>
    <cellStyle name="Euro 44 3 2 2" xfId="2020" xr:uid="{00000000-0005-0000-0000-0000831E0000}"/>
    <cellStyle name="Euro 44 3 2 2 2" xfId="2021" xr:uid="{00000000-0005-0000-0000-0000841E0000}"/>
    <cellStyle name="Euro 44 3 2 2 2 2" xfId="27794" xr:uid="{00000000-0005-0000-0000-0000851E0000}"/>
    <cellStyle name="Euro 44 3 2 2 3" xfId="2022" xr:uid="{00000000-0005-0000-0000-0000861E0000}"/>
    <cellStyle name="Euro 44 3 2 2 3 2" xfId="27795" xr:uid="{00000000-0005-0000-0000-0000871E0000}"/>
    <cellStyle name="Euro 44 3 2 2 4" xfId="2023" xr:uid="{00000000-0005-0000-0000-0000881E0000}"/>
    <cellStyle name="Euro 44 3 2 2 4 2" xfId="27796" xr:uid="{00000000-0005-0000-0000-0000891E0000}"/>
    <cellStyle name="Euro 44 3 2 2 5" xfId="18938" xr:uid="{00000000-0005-0000-0000-00008A1E0000}"/>
    <cellStyle name="Euro 44 3 2 2 5 2" xfId="37910" xr:uid="{00000000-0005-0000-0000-00008B1E0000}"/>
    <cellStyle name="Euro 44 3 2 2 6" xfId="21807" xr:uid="{00000000-0005-0000-0000-00008C1E0000}"/>
    <cellStyle name="Euro 44 3 2 2 6 2" xfId="39682" xr:uid="{00000000-0005-0000-0000-00008D1E0000}"/>
    <cellStyle name="Euro 44 3 2 2 7" xfId="24695" xr:uid="{00000000-0005-0000-0000-00008E1E0000}"/>
    <cellStyle name="Euro 44 3 2 2 7 2" xfId="41472" xr:uid="{00000000-0005-0000-0000-00008F1E0000}"/>
    <cellStyle name="Euro 44 3 2 2 8" xfId="27793" xr:uid="{00000000-0005-0000-0000-0000901E0000}"/>
    <cellStyle name="Euro 44 3 2 3" xfId="2024" xr:uid="{00000000-0005-0000-0000-0000911E0000}"/>
    <cellStyle name="Euro 44 3 2 3 2" xfId="27797" xr:uid="{00000000-0005-0000-0000-0000921E0000}"/>
    <cellStyle name="Euro 44 3 2 4" xfId="2025" xr:uid="{00000000-0005-0000-0000-0000931E0000}"/>
    <cellStyle name="Euro 44 3 2 4 2" xfId="27798" xr:uid="{00000000-0005-0000-0000-0000941E0000}"/>
    <cellStyle name="Euro 44 3 2 5" xfId="2026" xr:uid="{00000000-0005-0000-0000-0000951E0000}"/>
    <cellStyle name="Euro 44 3 2 5 2" xfId="27799" xr:uid="{00000000-0005-0000-0000-0000961E0000}"/>
    <cellStyle name="Euro 44 3 2 6" xfId="17056" xr:uid="{00000000-0005-0000-0000-0000971E0000}"/>
    <cellStyle name="Euro 44 3 2 6 2" xfId="37016" xr:uid="{00000000-0005-0000-0000-0000981E0000}"/>
    <cellStyle name="Euro 44 3 2 7" xfId="19925" xr:uid="{00000000-0005-0000-0000-0000991E0000}"/>
    <cellStyle name="Euro 44 3 2 7 2" xfId="38788" xr:uid="{00000000-0005-0000-0000-00009A1E0000}"/>
    <cellStyle name="Euro 44 3 2 8" xfId="22812" xr:uid="{00000000-0005-0000-0000-00009B1E0000}"/>
    <cellStyle name="Euro 44 3 2 8 2" xfId="40577" xr:uid="{00000000-0005-0000-0000-00009C1E0000}"/>
    <cellStyle name="Euro 44 3 2 9" xfId="27792" xr:uid="{00000000-0005-0000-0000-00009D1E0000}"/>
    <cellStyle name="Euro 44 3 3" xfId="2027" xr:uid="{00000000-0005-0000-0000-00009E1E0000}"/>
    <cellStyle name="Euro 44 3 3 2" xfId="2028" xr:uid="{00000000-0005-0000-0000-00009F1E0000}"/>
    <cellStyle name="Euro 44 3 3 2 2" xfId="27801" xr:uid="{00000000-0005-0000-0000-0000A01E0000}"/>
    <cellStyle name="Euro 44 3 3 3" xfId="2029" xr:uid="{00000000-0005-0000-0000-0000A11E0000}"/>
    <cellStyle name="Euro 44 3 3 3 2" xfId="27802" xr:uid="{00000000-0005-0000-0000-0000A21E0000}"/>
    <cellStyle name="Euro 44 3 3 4" xfId="2030" xr:uid="{00000000-0005-0000-0000-0000A31E0000}"/>
    <cellStyle name="Euro 44 3 3 4 2" xfId="27803" xr:uid="{00000000-0005-0000-0000-0000A41E0000}"/>
    <cellStyle name="Euro 44 3 3 5" xfId="18937" xr:uid="{00000000-0005-0000-0000-0000A51E0000}"/>
    <cellStyle name="Euro 44 3 3 5 2" xfId="37909" xr:uid="{00000000-0005-0000-0000-0000A61E0000}"/>
    <cellStyle name="Euro 44 3 3 6" xfId="21806" xr:uid="{00000000-0005-0000-0000-0000A71E0000}"/>
    <cellStyle name="Euro 44 3 3 6 2" xfId="39681" xr:uid="{00000000-0005-0000-0000-0000A81E0000}"/>
    <cellStyle name="Euro 44 3 3 7" xfId="24694" xr:uid="{00000000-0005-0000-0000-0000A91E0000}"/>
    <cellStyle name="Euro 44 3 3 7 2" xfId="41471" xr:uid="{00000000-0005-0000-0000-0000AA1E0000}"/>
    <cellStyle name="Euro 44 3 3 8" xfId="27800" xr:uid="{00000000-0005-0000-0000-0000AB1E0000}"/>
    <cellStyle name="Euro 44 3 4" xfId="2031" xr:uid="{00000000-0005-0000-0000-0000AC1E0000}"/>
    <cellStyle name="Euro 44 3 4 2" xfId="27804" xr:uid="{00000000-0005-0000-0000-0000AD1E0000}"/>
    <cellStyle name="Euro 44 3 5" xfId="2032" xr:uid="{00000000-0005-0000-0000-0000AE1E0000}"/>
    <cellStyle name="Euro 44 3 5 2" xfId="27805" xr:uid="{00000000-0005-0000-0000-0000AF1E0000}"/>
    <cellStyle name="Euro 44 3 6" xfId="17055" xr:uid="{00000000-0005-0000-0000-0000B01E0000}"/>
    <cellStyle name="Euro 44 3 6 2" xfId="37015" xr:uid="{00000000-0005-0000-0000-0000B11E0000}"/>
    <cellStyle name="Euro 44 3 7" xfId="19924" xr:uid="{00000000-0005-0000-0000-0000B21E0000}"/>
    <cellStyle name="Euro 44 3 7 2" xfId="38787" xr:uid="{00000000-0005-0000-0000-0000B31E0000}"/>
    <cellStyle name="Euro 44 3 8" xfId="22811" xr:uid="{00000000-0005-0000-0000-0000B41E0000}"/>
    <cellStyle name="Euro 44 3 8 2" xfId="40576" xr:uid="{00000000-0005-0000-0000-0000B51E0000}"/>
    <cellStyle name="Euro 44 3 9" xfId="27791" xr:uid="{00000000-0005-0000-0000-0000B61E0000}"/>
    <cellStyle name="Euro 44 4" xfId="2033" xr:uid="{00000000-0005-0000-0000-0000B71E0000}"/>
    <cellStyle name="Euro 44 4 2" xfId="2034" xr:uid="{00000000-0005-0000-0000-0000B81E0000}"/>
    <cellStyle name="Euro 44 4 2 2" xfId="18939" xr:uid="{00000000-0005-0000-0000-0000B91E0000}"/>
    <cellStyle name="Euro 44 4 2 2 2" xfId="37911" xr:uid="{00000000-0005-0000-0000-0000BA1E0000}"/>
    <cellStyle name="Euro 44 4 2 3" xfId="21808" xr:uid="{00000000-0005-0000-0000-0000BB1E0000}"/>
    <cellStyle name="Euro 44 4 2 3 2" xfId="39683" xr:uid="{00000000-0005-0000-0000-0000BC1E0000}"/>
    <cellStyle name="Euro 44 4 2 4" xfId="24696" xr:uid="{00000000-0005-0000-0000-0000BD1E0000}"/>
    <cellStyle name="Euro 44 4 2 4 2" xfId="41473" xr:uid="{00000000-0005-0000-0000-0000BE1E0000}"/>
    <cellStyle name="Euro 44 4 2 5" xfId="27807" xr:uid="{00000000-0005-0000-0000-0000BF1E0000}"/>
    <cellStyle name="Euro 44 4 3" xfId="2035" xr:uid="{00000000-0005-0000-0000-0000C01E0000}"/>
    <cellStyle name="Euro 44 4 3 2" xfId="27808" xr:uid="{00000000-0005-0000-0000-0000C11E0000}"/>
    <cellStyle name="Euro 44 4 4" xfId="2036" xr:uid="{00000000-0005-0000-0000-0000C21E0000}"/>
    <cellStyle name="Euro 44 4 4 2" xfId="27809" xr:uid="{00000000-0005-0000-0000-0000C31E0000}"/>
    <cellStyle name="Euro 44 4 5" xfId="2037" xr:uid="{00000000-0005-0000-0000-0000C41E0000}"/>
    <cellStyle name="Euro 44 4 5 2" xfId="27810" xr:uid="{00000000-0005-0000-0000-0000C51E0000}"/>
    <cellStyle name="Euro 44 4 6" xfId="17057" xr:uid="{00000000-0005-0000-0000-0000C61E0000}"/>
    <cellStyle name="Euro 44 4 6 2" xfId="37017" xr:uid="{00000000-0005-0000-0000-0000C71E0000}"/>
    <cellStyle name="Euro 44 4 7" xfId="19926" xr:uid="{00000000-0005-0000-0000-0000C81E0000}"/>
    <cellStyle name="Euro 44 4 7 2" xfId="38789" xr:uid="{00000000-0005-0000-0000-0000C91E0000}"/>
    <cellStyle name="Euro 44 4 8" xfId="22813" xr:uid="{00000000-0005-0000-0000-0000CA1E0000}"/>
    <cellStyle name="Euro 44 4 8 2" xfId="40578" xr:uid="{00000000-0005-0000-0000-0000CB1E0000}"/>
    <cellStyle name="Euro 44 4 9" xfId="27806" xr:uid="{00000000-0005-0000-0000-0000CC1E0000}"/>
    <cellStyle name="Euro 44 5" xfId="2038" xr:uid="{00000000-0005-0000-0000-0000CD1E0000}"/>
    <cellStyle name="Euro 44 5 2" xfId="2039" xr:uid="{00000000-0005-0000-0000-0000CE1E0000}"/>
    <cellStyle name="Euro 44 5 2 2" xfId="2040" xr:uid="{00000000-0005-0000-0000-0000CF1E0000}"/>
    <cellStyle name="Euro 44 5 2 2 2" xfId="27813" xr:uid="{00000000-0005-0000-0000-0000D01E0000}"/>
    <cellStyle name="Euro 44 5 2 3" xfId="2041" xr:uid="{00000000-0005-0000-0000-0000D11E0000}"/>
    <cellStyle name="Euro 44 5 2 3 2" xfId="27814" xr:uid="{00000000-0005-0000-0000-0000D21E0000}"/>
    <cellStyle name="Euro 44 5 2 4" xfId="2042" xr:uid="{00000000-0005-0000-0000-0000D31E0000}"/>
    <cellStyle name="Euro 44 5 2 4 2" xfId="27815" xr:uid="{00000000-0005-0000-0000-0000D41E0000}"/>
    <cellStyle name="Euro 44 5 2 5" xfId="18940" xr:uid="{00000000-0005-0000-0000-0000D51E0000}"/>
    <cellStyle name="Euro 44 5 2 5 2" xfId="37912" xr:uid="{00000000-0005-0000-0000-0000D61E0000}"/>
    <cellStyle name="Euro 44 5 2 6" xfId="21809" xr:uid="{00000000-0005-0000-0000-0000D71E0000}"/>
    <cellStyle name="Euro 44 5 2 6 2" xfId="39684" xr:uid="{00000000-0005-0000-0000-0000D81E0000}"/>
    <cellStyle name="Euro 44 5 2 7" xfId="24697" xr:uid="{00000000-0005-0000-0000-0000D91E0000}"/>
    <cellStyle name="Euro 44 5 2 7 2" xfId="41474" xr:uid="{00000000-0005-0000-0000-0000DA1E0000}"/>
    <cellStyle name="Euro 44 5 2 8" xfId="27812" xr:uid="{00000000-0005-0000-0000-0000DB1E0000}"/>
    <cellStyle name="Euro 44 5 3" xfId="2043" xr:uid="{00000000-0005-0000-0000-0000DC1E0000}"/>
    <cellStyle name="Euro 44 5 3 2" xfId="27816" xr:uid="{00000000-0005-0000-0000-0000DD1E0000}"/>
    <cellStyle name="Euro 44 5 4" xfId="2044" xr:uid="{00000000-0005-0000-0000-0000DE1E0000}"/>
    <cellStyle name="Euro 44 5 4 2" xfId="27817" xr:uid="{00000000-0005-0000-0000-0000DF1E0000}"/>
    <cellStyle name="Euro 44 5 5" xfId="2045" xr:uid="{00000000-0005-0000-0000-0000E01E0000}"/>
    <cellStyle name="Euro 44 5 5 2" xfId="27818" xr:uid="{00000000-0005-0000-0000-0000E11E0000}"/>
    <cellStyle name="Euro 44 5 6" xfId="17058" xr:uid="{00000000-0005-0000-0000-0000E21E0000}"/>
    <cellStyle name="Euro 44 5 6 2" xfId="37018" xr:uid="{00000000-0005-0000-0000-0000E31E0000}"/>
    <cellStyle name="Euro 44 5 7" xfId="19927" xr:uid="{00000000-0005-0000-0000-0000E41E0000}"/>
    <cellStyle name="Euro 44 5 7 2" xfId="38790" xr:uid="{00000000-0005-0000-0000-0000E51E0000}"/>
    <cellStyle name="Euro 44 5 8" xfId="22814" xr:uid="{00000000-0005-0000-0000-0000E61E0000}"/>
    <cellStyle name="Euro 44 5 8 2" xfId="40579" xr:uid="{00000000-0005-0000-0000-0000E71E0000}"/>
    <cellStyle name="Euro 44 5 9" xfId="27811" xr:uid="{00000000-0005-0000-0000-0000E81E0000}"/>
    <cellStyle name="Euro 44 6" xfId="2046" xr:uid="{00000000-0005-0000-0000-0000E91E0000}"/>
    <cellStyle name="Euro 44 6 2" xfId="2047" xr:uid="{00000000-0005-0000-0000-0000EA1E0000}"/>
    <cellStyle name="Euro 44 6 2 2" xfId="2048" xr:uid="{00000000-0005-0000-0000-0000EB1E0000}"/>
    <cellStyle name="Euro 44 6 2 2 2" xfId="27821" xr:uid="{00000000-0005-0000-0000-0000EC1E0000}"/>
    <cellStyle name="Euro 44 6 2 3" xfId="2049" xr:uid="{00000000-0005-0000-0000-0000ED1E0000}"/>
    <cellStyle name="Euro 44 6 2 3 2" xfId="27822" xr:uid="{00000000-0005-0000-0000-0000EE1E0000}"/>
    <cellStyle name="Euro 44 6 2 4" xfId="2050" xr:uid="{00000000-0005-0000-0000-0000EF1E0000}"/>
    <cellStyle name="Euro 44 6 2 4 2" xfId="27823" xr:uid="{00000000-0005-0000-0000-0000F01E0000}"/>
    <cellStyle name="Euro 44 6 2 5" xfId="18941" xr:uid="{00000000-0005-0000-0000-0000F11E0000}"/>
    <cellStyle name="Euro 44 6 2 5 2" xfId="37913" xr:uid="{00000000-0005-0000-0000-0000F21E0000}"/>
    <cellStyle name="Euro 44 6 2 6" xfId="21810" xr:uid="{00000000-0005-0000-0000-0000F31E0000}"/>
    <cellStyle name="Euro 44 6 2 6 2" xfId="39685" xr:uid="{00000000-0005-0000-0000-0000F41E0000}"/>
    <cellStyle name="Euro 44 6 2 7" xfId="24698" xr:uid="{00000000-0005-0000-0000-0000F51E0000}"/>
    <cellStyle name="Euro 44 6 2 7 2" xfId="41475" xr:uid="{00000000-0005-0000-0000-0000F61E0000}"/>
    <cellStyle name="Euro 44 6 2 8" xfId="27820" xr:uid="{00000000-0005-0000-0000-0000F71E0000}"/>
    <cellStyle name="Euro 44 6 3" xfId="2051" xr:uid="{00000000-0005-0000-0000-0000F81E0000}"/>
    <cellStyle name="Euro 44 6 3 2" xfId="27824" xr:uid="{00000000-0005-0000-0000-0000F91E0000}"/>
    <cellStyle name="Euro 44 6 4" xfId="2052" xr:uid="{00000000-0005-0000-0000-0000FA1E0000}"/>
    <cellStyle name="Euro 44 6 4 2" xfId="27825" xr:uid="{00000000-0005-0000-0000-0000FB1E0000}"/>
    <cellStyle name="Euro 44 6 5" xfId="17059" xr:uid="{00000000-0005-0000-0000-0000FC1E0000}"/>
    <cellStyle name="Euro 44 6 5 2" xfId="37019" xr:uid="{00000000-0005-0000-0000-0000FD1E0000}"/>
    <cellStyle name="Euro 44 6 6" xfId="19928" xr:uid="{00000000-0005-0000-0000-0000FE1E0000}"/>
    <cellStyle name="Euro 44 6 6 2" xfId="38791" xr:uid="{00000000-0005-0000-0000-0000FF1E0000}"/>
    <cellStyle name="Euro 44 6 7" xfId="22815" xr:uid="{00000000-0005-0000-0000-0000001F0000}"/>
    <cellStyle name="Euro 44 6 7 2" xfId="40580" xr:uid="{00000000-0005-0000-0000-0000011F0000}"/>
    <cellStyle name="Euro 44 6 8" xfId="27819" xr:uid="{00000000-0005-0000-0000-0000021F0000}"/>
    <cellStyle name="Euro 44 7" xfId="2053" xr:uid="{00000000-0005-0000-0000-0000031F0000}"/>
    <cellStyle name="Euro 44 7 2" xfId="2054" xr:uid="{00000000-0005-0000-0000-0000041F0000}"/>
    <cellStyle name="Euro 44 7 2 2" xfId="18942" xr:uid="{00000000-0005-0000-0000-0000051F0000}"/>
    <cellStyle name="Euro 44 7 2 2 2" xfId="37914" xr:uid="{00000000-0005-0000-0000-0000061F0000}"/>
    <cellStyle name="Euro 44 7 2 3" xfId="21811" xr:uid="{00000000-0005-0000-0000-0000071F0000}"/>
    <cellStyle name="Euro 44 7 2 3 2" xfId="39686" xr:uid="{00000000-0005-0000-0000-0000081F0000}"/>
    <cellStyle name="Euro 44 7 2 4" xfId="24699" xr:uid="{00000000-0005-0000-0000-0000091F0000}"/>
    <cellStyle name="Euro 44 7 2 4 2" xfId="41476" xr:uid="{00000000-0005-0000-0000-00000A1F0000}"/>
    <cellStyle name="Euro 44 7 2 5" xfId="27827" xr:uid="{00000000-0005-0000-0000-00000B1F0000}"/>
    <cellStyle name="Euro 44 7 3" xfId="17060" xr:uid="{00000000-0005-0000-0000-00000C1F0000}"/>
    <cellStyle name="Euro 44 7 3 2" xfId="37020" xr:uid="{00000000-0005-0000-0000-00000D1F0000}"/>
    <cellStyle name="Euro 44 7 4" xfId="19929" xr:uid="{00000000-0005-0000-0000-00000E1F0000}"/>
    <cellStyle name="Euro 44 7 4 2" xfId="38792" xr:uid="{00000000-0005-0000-0000-00000F1F0000}"/>
    <cellStyle name="Euro 44 7 5" xfId="22816" xr:uid="{00000000-0005-0000-0000-0000101F0000}"/>
    <cellStyle name="Euro 44 7 5 2" xfId="40581" xr:uid="{00000000-0005-0000-0000-0000111F0000}"/>
    <cellStyle name="Euro 44 7 6" xfId="27826" xr:uid="{00000000-0005-0000-0000-0000121F0000}"/>
    <cellStyle name="Euro 44 8" xfId="2055" xr:uid="{00000000-0005-0000-0000-0000131F0000}"/>
    <cellStyle name="Euro 44 8 2" xfId="18935" xr:uid="{00000000-0005-0000-0000-0000141F0000}"/>
    <cellStyle name="Euro 44 8 2 2" xfId="37907" xr:uid="{00000000-0005-0000-0000-0000151F0000}"/>
    <cellStyle name="Euro 44 8 3" xfId="21804" xr:uid="{00000000-0005-0000-0000-0000161F0000}"/>
    <cellStyle name="Euro 44 8 3 2" xfId="39679" xr:uid="{00000000-0005-0000-0000-0000171F0000}"/>
    <cellStyle name="Euro 44 8 4" xfId="24692" xr:uid="{00000000-0005-0000-0000-0000181F0000}"/>
    <cellStyle name="Euro 44 8 4 2" xfId="41469" xr:uid="{00000000-0005-0000-0000-0000191F0000}"/>
    <cellStyle name="Euro 44 8 5" xfId="27828" xr:uid="{00000000-0005-0000-0000-00001A1F0000}"/>
    <cellStyle name="Euro 44 9" xfId="2056" xr:uid="{00000000-0005-0000-0000-00001B1F0000}"/>
    <cellStyle name="Euro 44 9 2" xfId="27829" xr:uid="{00000000-0005-0000-0000-00001C1F0000}"/>
    <cellStyle name="Euro 45" xfId="2057" xr:uid="{00000000-0005-0000-0000-00001D1F0000}"/>
    <cellStyle name="Euro 45 2" xfId="2058" xr:uid="{00000000-0005-0000-0000-00001E1F0000}"/>
    <cellStyle name="Euro 45 2 2" xfId="2059" xr:uid="{00000000-0005-0000-0000-00001F1F0000}"/>
    <cellStyle name="Euro 45 2 3" xfId="2060" xr:uid="{00000000-0005-0000-0000-0000201F0000}"/>
    <cellStyle name="Euro 45 2 4" xfId="2061" xr:uid="{00000000-0005-0000-0000-0000211F0000}"/>
    <cellStyle name="Euro 45 3" xfId="2062" xr:uid="{00000000-0005-0000-0000-0000221F0000}"/>
    <cellStyle name="Euro 45 4" xfId="2063" xr:uid="{00000000-0005-0000-0000-0000231F0000}"/>
    <cellStyle name="Euro 45 5" xfId="2064" xr:uid="{00000000-0005-0000-0000-0000241F0000}"/>
    <cellStyle name="Euro 46" xfId="2065" xr:uid="{00000000-0005-0000-0000-0000251F0000}"/>
    <cellStyle name="Euro 46 2" xfId="2066" xr:uid="{00000000-0005-0000-0000-0000261F0000}"/>
    <cellStyle name="Euro 46 2 2" xfId="2067" xr:uid="{00000000-0005-0000-0000-0000271F0000}"/>
    <cellStyle name="Euro 46 2 3" xfId="2068" xr:uid="{00000000-0005-0000-0000-0000281F0000}"/>
    <cellStyle name="Euro 46 2 4" xfId="2069" xr:uid="{00000000-0005-0000-0000-0000291F0000}"/>
    <cellStyle name="Euro 46 3" xfId="2070" xr:uid="{00000000-0005-0000-0000-00002A1F0000}"/>
    <cellStyle name="Euro 46 4" xfId="2071" xr:uid="{00000000-0005-0000-0000-00002B1F0000}"/>
    <cellStyle name="Euro 46 5" xfId="2072" xr:uid="{00000000-0005-0000-0000-00002C1F0000}"/>
    <cellStyle name="Euro 47" xfId="2073" xr:uid="{00000000-0005-0000-0000-00002D1F0000}"/>
    <cellStyle name="Euro 47 2" xfId="2074" xr:uid="{00000000-0005-0000-0000-00002E1F0000}"/>
    <cellStyle name="Euro 47 2 2" xfId="2075" xr:uid="{00000000-0005-0000-0000-00002F1F0000}"/>
    <cellStyle name="Euro 47 2 2 2" xfId="2076" xr:uid="{00000000-0005-0000-0000-0000301F0000}"/>
    <cellStyle name="Euro 47 2 2 3" xfId="2077" xr:uid="{00000000-0005-0000-0000-0000311F0000}"/>
    <cellStyle name="Euro 47 2 2 4" xfId="2078" xr:uid="{00000000-0005-0000-0000-0000321F0000}"/>
    <cellStyle name="Euro 47 2 3" xfId="2079" xr:uid="{00000000-0005-0000-0000-0000331F0000}"/>
    <cellStyle name="Euro 47 2 4" xfId="2080" xr:uid="{00000000-0005-0000-0000-0000341F0000}"/>
    <cellStyle name="Euro 47 2 5" xfId="2081" xr:uid="{00000000-0005-0000-0000-0000351F0000}"/>
    <cellStyle name="Euro 47 3" xfId="2082" xr:uid="{00000000-0005-0000-0000-0000361F0000}"/>
    <cellStyle name="Euro 47 3 2" xfId="2083" xr:uid="{00000000-0005-0000-0000-0000371F0000}"/>
    <cellStyle name="Euro 47 3 3" xfId="2084" xr:uid="{00000000-0005-0000-0000-0000381F0000}"/>
    <cellStyle name="Euro 47 3 4" xfId="2085" xr:uid="{00000000-0005-0000-0000-0000391F0000}"/>
    <cellStyle name="Euro 47 4" xfId="2086" xr:uid="{00000000-0005-0000-0000-00003A1F0000}"/>
    <cellStyle name="Euro 47 5" xfId="2087" xr:uid="{00000000-0005-0000-0000-00003B1F0000}"/>
    <cellStyle name="Euro 48" xfId="2088" xr:uid="{00000000-0005-0000-0000-00003C1F0000}"/>
    <cellStyle name="Euro 48 2" xfId="2089" xr:uid="{00000000-0005-0000-0000-00003D1F0000}"/>
    <cellStyle name="Euro 48 2 2" xfId="2090" xr:uid="{00000000-0005-0000-0000-00003E1F0000}"/>
    <cellStyle name="Euro 48 2 3" xfId="2091" xr:uid="{00000000-0005-0000-0000-00003F1F0000}"/>
    <cellStyle name="Euro 48 2 4" xfId="2092" xr:uid="{00000000-0005-0000-0000-0000401F0000}"/>
    <cellStyle name="Euro 48 3" xfId="2093" xr:uid="{00000000-0005-0000-0000-0000411F0000}"/>
    <cellStyle name="Euro 48 4" xfId="2094" xr:uid="{00000000-0005-0000-0000-0000421F0000}"/>
    <cellStyle name="Euro 48 5" xfId="2095" xr:uid="{00000000-0005-0000-0000-0000431F0000}"/>
    <cellStyle name="Euro 49" xfId="2096" xr:uid="{00000000-0005-0000-0000-0000441F0000}"/>
    <cellStyle name="Euro 49 2" xfId="2097" xr:uid="{00000000-0005-0000-0000-0000451F0000}"/>
    <cellStyle name="Euro 49 2 2" xfId="2098" xr:uid="{00000000-0005-0000-0000-0000461F0000}"/>
    <cellStyle name="Euro 49 2 3" xfId="2099" xr:uid="{00000000-0005-0000-0000-0000471F0000}"/>
    <cellStyle name="Euro 49 2 4" xfId="2100" xr:uid="{00000000-0005-0000-0000-0000481F0000}"/>
    <cellStyle name="Euro 49 3" xfId="2101" xr:uid="{00000000-0005-0000-0000-0000491F0000}"/>
    <cellStyle name="Euro 49 4" xfId="2102" xr:uid="{00000000-0005-0000-0000-00004A1F0000}"/>
    <cellStyle name="Euro 49 5" xfId="2103" xr:uid="{00000000-0005-0000-0000-00004B1F0000}"/>
    <cellStyle name="Euro 5" xfId="2104" xr:uid="{00000000-0005-0000-0000-00004C1F0000}"/>
    <cellStyle name="Euro 5 10" xfId="2105" xr:uid="{00000000-0005-0000-0000-00004D1F0000}"/>
    <cellStyle name="Euro 5 10 2" xfId="27831" xr:uid="{00000000-0005-0000-0000-00004E1F0000}"/>
    <cellStyle name="Euro 5 11" xfId="2106" xr:uid="{00000000-0005-0000-0000-00004F1F0000}"/>
    <cellStyle name="Euro 5 11 2" xfId="27832" xr:uid="{00000000-0005-0000-0000-0000501F0000}"/>
    <cellStyle name="Euro 5 12" xfId="2107" xr:uid="{00000000-0005-0000-0000-0000511F0000}"/>
    <cellStyle name="Euro 5 12 2" xfId="27833" xr:uid="{00000000-0005-0000-0000-0000521F0000}"/>
    <cellStyle name="Euro 5 13" xfId="2108" xr:uid="{00000000-0005-0000-0000-0000531F0000}"/>
    <cellStyle name="Euro 5 13 2" xfId="27834" xr:uid="{00000000-0005-0000-0000-0000541F0000}"/>
    <cellStyle name="Euro 5 14" xfId="2109" xr:uid="{00000000-0005-0000-0000-0000551F0000}"/>
    <cellStyle name="Euro 5 14 2" xfId="27835" xr:uid="{00000000-0005-0000-0000-0000561F0000}"/>
    <cellStyle name="Euro 5 15" xfId="17061" xr:uid="{00000000-0005-0000-0000-0000571F0000}"/>
    <cellStyle name="Euro 5 15 2" xfId="37021" xr:uid="{00000000-0005-0000-0000-0000581F0000}"/>
    <cellStyle name="Euro 5 16" xfId="19930" xr:uid="{00000000-0005-0000-0000-0000591F0000}"/>
    <cellStyle name="Euro 5 16 2" xfId="38793" xr:uid="{00000000-0005-0000-0000-00005A1F0000}"/>
    <cellStyle name="Euro 5 17" xfId="22817" xr:uid="{00000000-0005-0000-0000-00005B1F0000}"/>
    <cellStyle name="Euro 5 17 2" xfId="40582" xr:uid="{00000000-0005-0000-0000-00005C1F0000}"/>
    <cellStyle name="Euro 5 18" xfId="25442" xr:uid="{00000000-0005-0000-0000-00005D1F0000}"/>
    <cellStyle name="Euro 5 18 2" xfId="42102" xr:uid="{00000000-0005-0000-0000-00005E1F0000}"/>
    <cellStyle name="Euro 5 19" xfId="27830" xr:uid="{00000000-0005-0000-0000-00005F1F0000}"/>
    <cellStyle name="Euro 5 2" xfId="2110" xr:uid="{00000000-0005-0000-0000-0000601F0000}"/>
    <cellStyle name="Euro 5 2 2" xfId="2111" xr:uid="{00000000-0005-0000-0000-0000611F0000}"/>
    <cellStyle name="Euro 5 2 2 2" xfId="18944" xr:uid="{00000000-0005-0000-0000-0000621F0000}"/>
    <cellStyle name="Euro 5 2 2 2 2" xfId="37916" xr:uid="{00000000-0005-0000-0000-0000631F0000}"/>
    <cellStyle name="Euro 5 2 2 3" xfId="21813" xr:uid="{00000000-0005-0000-0000-0000641F0000}"/>
    <cellStyle name="Euro 5 2 2 3 2" xfId="39688" xr:uid="{00000000-0005-0000-0000-0000651F0000}"/>
    <cellStyle name="Euro 5 2 2 4" xfId="24701" xr:uid="{00000000-0005-0000-0000-0000661F0000}"/>
    <cellStyle name="Euro 5 2 2 4 2" xfId="41478" xr:uid="{00000000-0005-0000-0000-0000671F0000}"/>
    <cellStyle name="Euro 5 2 2 5" xfId="27837" xr:uid="{00000000-0005-0000-0000-0000681F0000}"/>
    <cellStyle name="Euro 5 2 3" xfId="2112" xr:uid="{00000000-0005-0000-0000-0000691F0000}"/>
    <cellStyle name="Euro 5 2 3 2" xfId="27838" xr:uid="{00000000-0005-0000-0000-00006A1F0000}"/>
    <cellStyle name="Euro 5 2 4" xfId="2113" xr:uid="{00000000-0005-0000-0000-00006B1F0000}"/>
    <cellStyle name="Euro 5 2 4 2" xfId="27839" xr:uid="{00000000-0005-0000-0000-00006C1F0000}"/>
    <cellStyle name="Euro 5 2 5" xfId="2114" xr:uid="{00000000-0005-0000-0000-00006D1F0000}"/>
    <cellStyle name="Euro 5 2 5 2" xfId="27840" xr:uid="{00000000-0005-0000-0000-00006E1F0000}"/>
    <cellStyle name="Euro 5 2 6" xfId="17062" xr:uid="{00000000-0005-0000-0000-00006F1F0000}"/>
    <cellStyle name="Euro 5 2 6 2" xfId="37022" xr:uid="{00000000-0005-0000-0000-0000701F0000}"/>
    <cellStyle name="Euro 5 2 7" xfId="19931" xr:uid="{00000000-0005-0000-0000-0000711F0000}"/>
    <cellStyle name="Euro 5 2 7 2" xfId="38794" xr:uid="{00000000-0005-0000-0000-0000721F0000}"/>
    <cellStyle name="Euro 5 2 8" xfId="22818" xr:uid="{00000000-0005-0000-0000-0000731F0000}"/>
    <cellStyle name="Euro 5 2 8 2" xfId="40583" xr:uid="{00000000-0005-0000-0000-0000741F0000}"/>
    <cellStyle name="Euro 5 2 9" xfId="27836" xr:uid="{00000000-0005-0000-0000-0000751F0000}"/>
    <cellStyle name="Euro 5 3" xfId="2115" xr:uid="{00000000-0005-0000-0000-0000761F0000}"/>
    <cellStyle name="Euro 5 3 2" xfId="2116" xr:uid="{00000000-0005-0000-0000-0000771F0000}"/>
    <cellStyle name="Euro 5 3 2 2" xfId="2117" xr:uid="{00000000-0005-0000-0000-0000781F0000}"/>
    <cellStyle name="Euro 5 3 2 2 2" xfId="2118" xr:uid="{00000000-0005-0000-0000-0000791F0000}"/>
    <cellStyle name="Euro 5 3 2 2 2 2" xfId="27844" xr:uid="{00000000-0005-0000-0000-00007A1F0000}"/>
    <cellStyle name="Euro 5 3 2 2 3" xfId="2119" xr:uid="{00000000-0005-0000-0000-00007B1F0000}"/>
    <cellStyle name="Euro 5 3 2 2 3 2" xfId="27845" xr:uid="{00000000-0005-0000-0000-00007C1F0000}"/>
    <cellStyle name="Euro 5 3 2 2 4" xfId="2120" xr:uid="{00000000-0005-0000-0000-00007D1F0000}"/>
    <cellStyle name="Euro 5 3 2 2 4 2" xfId="27846" xr:uid="{00000000-0005-0000-0000-00007E1F0000}"/>
    <cellStyle name="Euro 5 3 2 2 5" xfId="18946" xr:uid="{00000000-0005-0000-0000-00007F1F0000}"/>
    <cellStyle name="Euro 5 3 2 2 5 2" xfId="37918" xr:uid="{00000000-0005-0000-0000-0000801F0000}"/>
    <cellStyle name="Euro 5 3 2 2 6" xfId="21815" xr:uid="{00000000-0005-0000-0000-0000811F0000}"/>
    <cellStyle name="Euro 5 3 2 2 6 2" xfId="39690" xr:uid="{00000000-0005-0000-0000-0000821F0000}"/>
    <cellStyle name="Euro 5 3 2 2 7" xfId="24703" xr:uid="{00000000-0005-0000-0000-0000831F0000}"/>
    <cellStyle name="Euro 5 3 2 2 7 2" xfId="41480" xr:uid="{00000000-0005-0000-0000-0000841F0000}"/>
    <cellStyle name="Euro 5 3 2 2 8" xfId="27843" xr:uid="{00000000-0005-0000-0000-0000851F0000}"/>
    <cellStyle name="Euro 5 3 2 3" xfId="2121" xr:uid="{00000000-0005-0000-0000-0000861F0000}"/>
    <cellStyle name="Euro 5 3 2 3 2" xfId="27847" xr:uid="{00000000-0005-0000-0000-0000871F0000}"/>
    <cellStyle name="Euro 5 3 2 4" xfId="2122" xr:uid="{00000000-0005-0000-0000-0000881F0000}"/>
    <cellStyle name="Euro 5 3 2 4 2" xfId="27848" xr:uid="{00000000-0005-0000-0000-0000891F0000}"/>
    <cellStyle name="Euro 5 3 2 5" xfId="2123" xr:uid="{00000000-0005-0000-0000-00008A1F0000}"/>
    <cellStyle name="Euro 5 3 2 5 2" xfId="27849" xr:uid="{00000000-0005-0000-0000-00008B1F0000}"/>
    <cellStyle name="Euro 5 3 2 6" xfId="17064" xr:uid="{00000000-0005-0000-0000-00008C1F0000}"/>
    <cellStyle name="Euro 5 3 2 6 2" xfId="37024" xr:uid="{00000000-0005-0000-0000-00008D1F0000}"/>
    <cellStyle name="Euro 5 3 2 7" xfId="19933" xr:uid="{00000000-0005-0000-0000-00008E1F0000}"/>
    <cellStyle name="Euro 5 3 2 7 2" xfId="38796" xr:uid="{00000000-0005-0000-0000-00008F1F0000}"/>
    <cellStyle name="Euro 5 3 2 8" xfId="22820" xr:uid="{00000000-0005-0000-0000-0000901F0000}"/>
    <cellStyle name="Euro 5 3 2 8 2" xfId="40585" xr:uid="{00000000-0005-0000-0000-0000911F0000}"/>
    <cellStyle name="Euro 5 3 2 9" xfId="27842" xr:uid="{00000000-0005-0000-0000-0000921F0000}"/>
    <cellStyle name="Euro 5 3 3" xfId="2124" xr:uid="{00000000-0005-0000-0000-0000931F0000}"/>
    <cellStyle name="Euro 5 3 3 2" xfId="2125" xr:uid="{00000000-0005-0000-0000-0000941F0000}"/>
    <cellStyle name="Euro 5 3 3 2 2" xfId="27851" xr:uid="{00000000-0005-0000-0000-0000951F0000}"/>
    <cellStyle name="Euro 5 3 3 3" xfId="2126" xr:uid="{00000000-0005-0000-0000-0000961F0000}"/>
    <cellStyle name="Euro 5 3 3 3 2" xfId="27852" xr:uid="{00000000-0005-0000-0000-0000971F0000}"/>
    <cellStyle name="Euro 5 3 3 4" xfId="2127" xr:uid="{00000000-0005-0000-0000-0000981F0000}"/>
    <cellStyle name="Euro 5 3 3 4 2" xfId="27853" xr:uid="{00000000-0005-0000-0000-0000991F0000}"/>
    <cellStyle name="Euro 5 3 3 5" xfId="18945" xr:uid="{00000000-0005-0000-0000-00009A1F0000}"/>
    <cellStyle name="Euro 5 3 3 5 2" xfId="37917" xr:uid="{00000000-0005-0000-0000-00009B1F0000}"/>
    <cellStyle name="Euro 5 3 3 6" xfId="21814" xr:uid="{00000000-0005-0000-0000-00009C1F0000}"/>
    <cellStyle name="Euro 5 3 3 6 2" xfId="39689" xr:uid="{00000000-0005-0000-0000-00009D1F0000}"/>
    <cellStyle name="Euro 5 3 3 7" xfId="24702" xr:uid="{00000000-0005-0000-0000-00009E1F0000}"/>
    <cellStyle name="Euro 5 3 3 7 2" xfId="41479" xr:uid="{00000000-0005-0000-0000-00009F1F0000}"/>
    <cellStyle name="Euro 5 3 3 8" xfId="27850" xr:uid="{00000000-0005-0000-0000-0000A01F0000}"/>
    <cellStyle name="Euro 5 3 4" xfId="2128" xr:uid="{00000000-0005-0000-0000-0000A11F0000}"/>
    <cellStyle name="Euro 5 3 4 2" xfId="27854" xr:uid="{00000000-0005-0000-0000-0000A21F0000}"/>
    <cellStyle name="Euro 5 3 5" xfId="2129" xr:uid="{00000000-0005-0000-0000-0000A31F0000}"/>
    <cellStyle name="Euro 5 3 5 2" xfId="27855" xr:uid="{00000000-0005-0000-0000-0000A41F0000}"/>
    <cellStyle name="Euro 5 3 6" xfId="17063" xr:uid="{00000000-0005-0000-0000-0000A51F0000}"/>
    <cellStyle name="Euro 5 3 6 2" xfId="37023" xr:uid="{00000000-0005-0000-0000-0000A61F0000}"/>
    <cellStyle name="Euro 5 3 7" xfId="19932" xr:uid="{00000000-0005-0000-0000-0000A71F0000}"/>
    <cellStyle name="Euro 5 3 7 2" xfId="38795" xr:uid="{00000000-0005-0000-0000-0000A81F0000}"/>
    <cellStyle name="Euro 5 3 8" xfId="22819" xr:uid="{00000000-0005-0000-0000-0000A91F0000}"/>
    <cellStyle name="Euro 5 3 8 2" xfId="40584" xr:uid="{00000000-0005-0000-0000-0000AA1F0000}"/>
    <cellStyle name="Euro 5 3 9" xfId="27841" xr:uid="{00000000-0005-0000-0000-0000AB1F0000}"/>
    <cellStyle name="Euro 5 4" xfId="2130" xr:uid="{00000000-0005-0000-0000-0000AC1F0000}"/>
    <cellStyle name="Euro 5 4 2" xfId="2131" xr:uid="{00000000-0005-0000-0000-0000AD1F0000}"/>
    <cellStyle name="Euro 5 4 2 2" xfId="18947" xr:uid="{00000000-0005-0000-0000-0000AE1F0000}"/>
    <cellStyle name="Euro 5 4 2 2 2" xfId="37919" xr:uid="{00000000-0005-0000-0000-0000AF1F0000}"/>
    <cellStyle name="Euro 5 4 2 3" xfId="21816" xr:uid="{00000000-0005-0000-0000-0000B01F0000}"/>
    <cellStyle name="Euro 5 4 2 3 2" xfId="39691" xr:uid="{00000000-0005-0000-0000-0000B11F0000}"/>
    <cellStyle name="Euro 5 4 2 4" xfId="24704" xr:uid="{00000000-0005-0000-0000-0000B21F0000}"/>
    <cellStyle name="Euro 5 4 2 4 2" xfId="41481" xr:uid="{00000000-0005-0000-0000-0000B31F0000}"/>
    <cellStyle name="Euro 5 4 2 5" xfId="27857" xr:uid="{00000000-0005-0000-0000-0000B41F0000}"/>
    <cellStyle name="Euro 5 4 3" xfId="2132" xr:uid="{00000000-0005-0000-0000-0000B51F0000}"/>
    <cellStyle name="Euro 5 4 3 2" xfId="27858" xr:uid="{00000000-0005-0000-0000-0000B61F0000}"/>
    <cellStyle name="Euro 5 4 4" xfId="2133" xr:uid="{00000000-0005-0000-0000-0000B71F0000}"/>
    <cellStyle name="Euro 5 4 4 2" xfId="27859" xr:uid="{00000000-0005-0000-0000-0000B81F0000}"/>
    <cellStyle name="Euro 5 4 5" xfId="2134" xr:uid="{00000000-0005-0000-0000-0000B91F0000}"/>
    <cellStyle name="Euro 5 4 5 2" xfId="27860" xr:uid="{00000000-0005-0000-0000-0000BA1F0000}"/>
    <cellStyle name="Euro 5 4 6" xfId="17065" xr:uid="{00000000-0005-0000-0000-0000BB1F0000}"/>
    <cellStyle name="Euro 5 4 6 2" xfId="37025" xr:uid="{00000000-0005-0000-0000-0000BC1F0000}"/>
    <cellStyle name="Euro 5 4 7" xfId="19934" xr:uid="{00000000-0005-0000-0000-0000BD1F0000}"/>
    <cellStyle name="Euro 5 4 7 2" xfId="38797" xr:uid="{00000000-0005-0000-0000-0000BE1F0000}"/>
    <cellStyle name="Euro 5 4 8" xfId="22821" xr:uid="{00000000-0005-0000-0000-0000BF1F0000}"/>
    <cellStyle name="Euro 5 4 8 2" xfId="40586" xr:uid="{00000000-0005-0000-0000-0000C01F0000}"/>
    <cellStyle name="Euro 5 4 9" xfId="27856" xr:uid="{00000000-0005-0000-0000-0000C11F0000}"/>
    <cellStyle name="Euro 5 5" xfId="2135" xr:uid="{00000000-0005-0000-0000-0000C21F0000}"/>
    <cellStyle name="Euro 5 5 2" xfId="2136" xr:uid="{00000000-0005-0000-0000-0000C31F0000}"/>
    <cellStyle name="Euro 5 5 2 2" xfId="2137" xr:uid="{00000000-0005-0000-0000-0000C41F0000}"/>
    <cellStyle name="Euro 5 5 2 2 2" xfId="27863" xr:uid="{00000000-0005-0000-0000-0000C51F0000}"/>
    <cellStyle name="Euro 5 5 2 3" xfId="2138" xr:uid="{00000000-0005-0000-0000-0000C61F0000}"/>
    <cellStyle name="Euro 5 5 2 3 2" xfId="27864" xr:uid="{00000000-0005-0000-0000-0000C71F0000}"/>
    <cellStyle name="Euro 5 5 2 4" xfId="2139" xr:uid="{00000000-0005-0000-0000-0000C81F0000}"/>
    <cellStyle name="Euro 5 5 2 4 2" xfId="27865" xr:uid="{00000000-0005-0000-0000-0000C91F0000}"/>
    <cellStyle name="Euro 5 5 2 5" xfId="18948" xr:uid="{00000000-0005-0000-0000-0000CA1F0000}"/>
    <cellStyle name="Euro 5 5 2 5 2" xfId="37920" xr:uid="{00000000-0005-0000-0000-0000CB1F0000}"/>
    <cellStyle name="Euro 5 5 2 6" xfId="21817" xr:uid="{00000000-0005-0000-0000-0000CC1F0000}"/>
    <cellStyle name="Euro 5 5 2 6 2" xfId="39692" xr:uid="{00000000-0005-0000-0000-0000CD1F0000}"/>
    <cellStyle name="Euro 5 5 2 7" xfId="24705" xr:uid="{00000000-0005-0000-0000-0000CE1F0000}"/>
    <cellStyle name="Euro 5 5 2 7 2" xfId="41482" xr:uid="{00000000-0005-0000-0000-0000CF1F0000}"/>
    <cellStyle name="Euro 5 5 2 8" xfId="27862" xr:uid="{00000000-0005-0000-0000-0000D01F0000}"/>
    <cellStyle name="Euro 5 5 3" xfId="2140" xr:uid="{00000000-0005-0000-0000-0000D11F0000}"/>
    <cellStyle name="Euro 5 5 3 2" xfId="27866" xr:uid="{00000000-0005-0000-0000-0000D21F0000}"/>
    <cellStyle name="Euro 5 5 4" xfId="2141" xr:uid="{00000000-0005-0000-0000-0000D31F0000}"/>
    <cellStyle name="Euro 5 5 4 2" xfId="27867" xr:uid="{00000000-0005-0000-0000-0000D41F0000}"/>
    <cellStyle name="Euro 5 5 5" xfId="2142" xr:uid="{00000000-0005-0000-0000-0000D51F0000}"/>
    <cellStyle name="Euro 5 5 5 2" xfId="27868" xr:uid="{00000000-0005-0000-0000-0000D61F0000}"/>
    <cellStyle name="Euro 5 5 6" xfId="17066" xr:uid="{00000000-0005-0000-0000-0000D71F0000}"/>
    <cellStyle name="Euro 5 5 6 2" xfId="37026" xr:uid="{00000000-0005-0000-0000-0000D81F0000}"/>
    <cellStyle name="Euro 5 5 7" xfId="19935" xr:uid="{00000000-0005-0000-0000-0000D91F0000}"/>
    <cellStyle name="Euro 5 5 7 2" xfId="38798" xr:uid="{00000000-0005-0000-0000-0000DA1F0000}"/>
    <cellStyle name="Euro 5 5 8" xfId="22822" xr:uid="{00000000-0005-0000-0000-0000DB1F0000}"/>
    <cellStyle name="Euro 5 5 8 2" xfId="40587" xr:uid="{00000000-0005-0000-0000-0000DC1F0000}"/>
    <cellStyle name="Euro 5 5 9" xfId="27861" xr:uid="{00000000-0005-0000-0000-0000DD1F0000}"/>
    <cellStyle name="Euro 5 6" xfId="2143" xr:uid="{00000000-0005-0000-0000-0000DE1F0000}"/>
    <cellStyle name="Euro 5 6 2" xfId="2144" xr:uid="{00000000-0005-0000-0000-0000DF1F0000}"/>
    <cellStyle name="Euro 5 6 2 2" xfId="2145" xr:uid="{00000000-0005-0000-0000-0000E01F0000}"/>
    <cellStyle name="Euro 5 6 2 2 2" xfId="27871" xr:uid="{00000000-0005-0000-0000-0000E11F0000}"/>
    <cellStyle name="Euro 5 6 2 3" xfId="2146" xr:uid="{00000000-0005-0000-0000-0000E21F0000}"/>
    <cellStyle name="Euro 5 6 2 3 2" xfId="27872" xr:uid="{00000000-0005-0000-0000-0000E31F0000}"/>
    <cellStyle name="Euro 5 6 2 4" xfId="2147" xr:uid="{00000000-0005-0000-0000-0000E41F0000}"/>
    <cellStyle name="Euro 5 6 2 4 2" xfId="27873" xr:uid="{00000000-0005-0000-0000-0000E51F0000}"/>
    <cellStyle name="Euro 5 6 2 5" xfId="18949" xr:uid="{00000000-0005-0000-0000-0000E61F0000}"/>
    <cellStyle name="Euro 5 6 2 5 2" xfId="37921" xr:uid="{00000000-0005-0000-0000-0000E71F0000}"/>
    <cellStyle name="Euro 5 6 2 6" xfId="21818" xr:uid="{00000000-0005-0000-0000-0000E81F0000}"/>
    <cellStyle name="Euro 5 6 2 6 2" xfId="39693" xr:uid="{00000000-0005-0000-0000-0000E91F0000}"/>
    <cellStyle name="Euro 5 6 2 7" xfId="24706" xr:uid="{00000000-0005-0000-0000-0000EA1F0000}"/>
    <cellStyle name="Euro 5 6 2 7 2" xfId="41483" xr:uid="{00000000-0005-0000-0000-0000EB1F0000}"/>
    <cellStyle name="Euro 5 6 2 8" xfId="27870" xr:uid="{00000000-0005-0000-0000-0000EC1F0000}"/>
    <cellStyle name="Euro 5 6 3" xfId="2148" xr:uid="{00000000-0005-0000-0000-0000ED1F0000}"/>
    <cellStyle name="Euro 5 6 3 2" xfId="27874" xr:uid="{00000000-0005-0000-0000-0000EE1F0000}"/>
    <cellStyle name="Euro 5 6 4" xfId="2149" xr:uid="{00000000-0005-0000-0000-0000EF1F0000}"/>
    <cellStyle name="Euro 5 6 4 2" xfId="27875" xr:uid="{00000000-0005-0000-0000-0000F01F0000}"/>
    <cellStyle name="Euro 5 6 5" xfId="17067" xr:uid="{00000000-0005-0000-0000-0000F11F0000}"/>
    <cellStyle name="Euro 5 6 5 2" xfId="37027" xr:uid="{00000000-0005-0000-0000-0000F21F0000}"/>
    <cellStyle name="Euro 5 6 6" xfId="19936" xr:uid="{00000000-0005-0000-0000-0000F31F0000}"/>
    <cellStyle name="Euro 5 6 6 2" xfId="38799" xr:uid="{00000000-0005-0000-0000-0000F41F0000}"/>
    <cellStyle name="Euro 5 6 7" xfId="22823" xr:uid="{00000000-0005-0000-0000-0000F51F0000}"/>
    <cellStyle name="Euro 5 6 7 2" xfId="40588" xr:uid="{00000000-0005-0000-0000-0000F61F0000}"/>
    <cellStyle name="Euro 5 6 8" xfId="27869" xr:uid="{00000000-0005-0000-0000-0000F71F0000}"/>
    <cellStyle name="Euro 5 7" xfId="2150" xr:uid="{00000000-0005-0000-0000-0000F81F0000}"/>
    <cellStyle name="Euro 5 7 2" xfId="2151" xr:uid="{00000000-0005-0000-0000-0000F91F0000}"/>
    <cellStyle name="Euro 5 7 2 2" xfId="18950" xr:uid="{00000000-0005-0000-0000-0000FA1F0000}"/>
    <cellStyle name="Euro 5 7 2 2 2" xfId="37922" xr:uid="{00000000-0005-0000-0000-0000FB1F0000}"/>
    <cellStyle name="Euro 5 7 2 3" xfId="21819" xr:uid="{00000000-0005-0000-0000-0000FC1F0000}"/>
    <cellStyle name="Euro 5 7 2 3 2" xfId="39694" xr:uid="{00000000-0005-0000-0000-0000FD1F0000}"/>
    <cellStyle name="Euro 5 7 2 4" xfId="24707" xr:uid="{00000000-0005-0000-0000-0000FE1F0000}"/>
    <cellStyle name="Euro 5 7 2 4 2" xfId="41484" xr:uid="{00000000-0005-0000-0000-0000FF1F0000}"/>
    <cellStyle name="Euro 5 7 2 5" xfId="27877" xr:uid="{00000000-0005-0000-0000-000000200000}"/>
    <cellStyle name="Euro 5 7 3" xfId="17068" xr:uid="{00000000-0005-0000-0000-000001200000}"/>
    <cellStyle name="Euro 5 7 3 2" xfId="37028" xr:uid="{00000000-0005-0000-0000-000002200000}"/>
    <cellStyle name="Euro 5 7 4" xfId="19937" xr:uid="{00000000-0005-0000-0000-000003200000}"/>
    <cellStyle name="Euro 5 7 4 2" xfId="38800" xr:uid="{00000000-0005-0000-0000-000004200000}"/>
    <cellStyle name="Euro 5 7 5" xfId="22824" xr:uid="{00000000-0005-0000-0000-000005200000}"/>
    <cellStyle name="Euro 5 7 5 2" xfId="40589" xr:uid="{00000000-0005-0000-0000-000006200000}"/>
    <cellStyle name="Euro 5 7 6" xfId="27876" xr:uid="{00000000-0005-0000-0000-000007200000}"/>
    <cellStyle name="Euro 5 8" xfId="2152" xr:uid="{00000000-0005-0000-0000-000008200000}"/>
    <cellStyle name="Euro 5 8 2" xfId="18943" xr:uid="{00000000-0005-0000-0000-000009200000}"/>
    <cellStyle name="Euro 5 8 2 2" xfId="37915" xr:uid="{00000000-0005-0000-0000-00000A200000}"/>
    <cellStyle name="Euro 5 8 3" xfId="21812" xr:uid="{00000000-0005-0000-0000-00000B200000}"/>
    <cellStyle name="Euro 5 8 3 2" xfId="39687" xr:uid="{00000000-0005-0000-0000-00000C200000}"/>
    <cellStyle name="Euro 5 8 4" xfId="24700" xr:uid="{00000000-0005-0000-0000-00000D200000}"/>
    <cellStyle name="Euro 5 8 4 2" xfId="41477" xr:uid="{00000000-0005-0000-0000-00000E200000}"/>
    <cellStyle name="Euro 5 8 5" xfId="27878" xr:uid="{00000000-0005-0000-0000-00000F200000}"/>
    <cellStyle name="Euro 5 9" xfId="2153" xr:uid="{00000000-0005-0000-0000-000010200000}"/>
    <cellStyle name="Euro 5 9 2" xfId="27879" xr:uid="{00000000-0005-0000-0000-000011200000}"/>
    <cellStyle name="Euro 50" xfId="2154" xr:uid="{00000000-0005-0000-0000-000012200000}"/>
    <cellStyle name="Euro 51" xfId="2155" xr:uid="{00000000-0005-0000-0000-000013200000}"/>
    <cellStyle name="Euro 51 2" xfId="2156" xr:uid="{00000000-0005-0000-0000-000014200000}"/>
    <cellStyle name="Euro 51 2 2" xfId="2157" xr:uid="{00000000-0005-0000-0000-000015200000}"/>
    <cellStyle name="Euro 51 2 3" xfId="2158" xr:uid="{00000000-0005-0000-0000-000016200000}"/>
    <cellStyle name="Euro 51 2 4" xfId="2159" xr:uid="{00000000-0005-0000-0000-000017200000}"/>
    <cellStyle name="Euro 51 3" xfId="2160" xr:uid="{00000000-0005-0000-0000-000018200000}"/>
    <cellStyle name="Euro 51 4" xfId="2161" xr:uid="{00000000-0005-0000-0000-000019200000}"/>
    <cellStyle name="Euro 52" xfId="2162" xr:uid="{00000000-0005-0000-0000-00001A200000}"/>
    <cellStyle name="Euro 53" xfId="2163" xr:uid="{00000000-0005-0000-0000-00001B200000}"/>
    <cellStyle name="Euro 54" xfId="2164" xr:uid="{00000000-0005-0000-0000-00001C200000}"/>
    <cellStyle name="Euro 55" xfId="2165" xr:uid="{00000000-0005-0000-0000-00001D200000}"/>
    <cellStyle name="Euro 56" xfId="2166" xr:uid="{00000000-0005-0000-0000-00001E200000}"/>
    <cellStyle name="Euro 57" xfId="2167" xr:uid="{00000000-0005-0000-0000-00001F200000}"/>
    <cellStyle name="Euro 58" xfId="2168" xr:uid="{00000000-0005-0000-0000-000020200000}"/>
    <cellStyle name="Euro 59" xfId="16756" xr:uid="{00000000-0005-0000-0000-000021200000}"/>
    <cellStyle name="Euro 6" xfId="2169" xr:uid="{00000000-0005-0000-0000-000022200000}"/>
    <cellStyle name="Euro 6 10" xfId="2170" xr:uid="{00000000-0005-0000-0000-000023200000}"/>
    <cellStyle name="Euro 6 10 2" xfId="27881" xr:uid="{00000000-0005-0000-0000-000024200000}"/>
    <cellStyle name="Euro 6 11" xfId="2171" xr:uid="{00000000-0005-0000-0000-000025200000}"/>
    <cellStyle name="Euro 6 11 2" xfId="27882" xr:uid="{00000000-0005-0000-0000-000026200000}"/>
    <cellStyle name="Euro 6 12" xfId="2172" xr:uid="{00000000-0005-0000-0000-000027200000}"/>
    <cellStyle name="Euro 6 12 2" xfId="27883" xr:uid="{00000000-0005-0000-0000-000028200000}"/>
    <cellStyle name="Euro 6 13" xfId="2173" xr:uid="{00000000-0005-0000-0000-000029200000}"/>
    <cellStyle name="Euro 6 13 2" xfId="27884" xr:uid="{00000000-0005-0000-0000-00002A200000}"/>
    <cellStyle name="Euro 6 14" xfId="2174" xr:uid="{00000000-0005-0000-0000-00002B200000}"/>
    <cellStyle name="Euro 6 14 2" xfId="27885" xr:uid="{00000000-0005-0000-0000-00002C200000}"/>
    <cellStyle name="Euro 6 15" xfId="17069" xr:uid="{00000000-0005-0000-0000-00002D200000}"/>
    <cellStyle name="Euro 6 15 2" xfId="37029" xr:uid="{00000000-0005-0000-0000-00002E200000}"/>
    <cellStyle name="Euro 6 16" xfId="19938" xr:uid="{00000000-0005-0000-0000-00002F200000}"/>
    <cellStyle name="Euro 6 16 2" xfId="38801" xr:uid="{00000000-0005-0000-0000-000030200000}"/>
    <cellStyle name="Euro 6 17" xfId="22825" xr:uid="{00000000-0005-0000-0000-000031200000}"/>
    <cellStyle name="Euro 6 17 2" xfId="40590" xr:uid="{00000000-0005-0000-0000-000032200000}"/>
    <cellStyle name="Euro 6 18" xfId="25443" xr:uid="{00000000-0005-0000-0000-000033200000}"/>
    <cellStyle name="Euro 6 18 2" xfId="42103" xr:uid="{00000000-0005-0000-0000-000034200000}"/>
    <cellStyle name="Euro 6 19" xfId="27880" xr:uid="{00000000-0005-0000-0000-000035200000}"/>
    <cellStyle name="Euro 6 2" xfId="2175" xr:uid="{00000000-0005-0000-0000-000036200000}"/>
    <cellStyle name="Euro 6 2 2" xfId="2176" xr:uid="{00000000-0005-0000-0000-000037200000}"/>
    <cellStyle name="Euro 6 2 2 2" xfId="18952" xr:uid="{00000000-0005-0000-0000-000038200000}"/>
    <cellStyle name="Euro 6 2 2 2 2" xfId="37924" xr:uid="{00000000-0005-0000-0000-000039200000}"/>
    <cellStyle name="Euro 6 2 2 3" xfId="21821" xr:uid="{00000000-0005-0000-0000-00003A200000}"/>
    <cellStyle name="Euro 6 2 2 3 2" xfId="39696" xr:uid="{00000000-0005-0000-0000-00003B200000}"/>
    <cellStyle name="Euro 6 2 2 4" xfId="24709" xr:uid="{00000000-0005-0000-0000-00003C200000}"/>
    <cellStyle name="Euro 6 2 2 4 2" xfId="41486" xr:uid="{00000000-0005-0000-0000-00003D200000}"/>
    <cellStyle name="Euro 6 2 2 5" xfId="27887" xr:uid="{00000000-0005-0000-0000-00003E200000}"/>
    <cellStyle name="Euro 6 2 3" xfId="2177" xr:uid="{00000000-0005-0000-0000-00003F200000}"/>
    <cellStyle name="Euro 6 2 3 2" xfId="27888" xr:uid="{00000000-0005-0000-0000-000040200000}"/>
    <cellStyle name="Euro 6 2 4" xfId="2178" xr:uid="{00000000-0005-0000-0000-000041200000}"/>
    <cellStyle name="Euro 6 2 4 2" xfId="27889" xr:uid="{00000000-0005-0000-0000-000042200000}"/>
    <cellStyle name="Euro 6 2 5" xfId="2179" xr:uid="{00000000-0005-0000-0000-000043200000}"/>
    <cellStyle name="Euro 6 2 5 2" xfId="27890" xr:uid="{00000000-0005-0000-0000-000044200000}"/>
    <cellStyle name="Euro 6 2 6" xfId="17070" xr:uid="{00000000-0005-0000-0000-000045200000}"/>
    <cellStyle name="Euro 6 2 6 2" xfId="37030" xr:uid="{00000000-0005-0000-0000-000046200000}"/>
    <cellStyle name="Euro 6 2 7" xfId="19939" xr:uid="{00000000-0005-0000-0000-000047200000}"/>
    <cellStyle name="Euro 6 2 7 2" xfId="38802" xr:uid="{00000000-0005-0000-0000-000048200000}"/>
    <cellStyle name="Euro 6 2 8" xfId="22826" xr:uid="{00000000-0005-0000-0000-000049200000}"/>
    <cellStyle name="Euro 6 2 8 2" xfId="40591" xr:uid="{00000000-0005-0000-0000-00004A200000}"/>
    <cellStyle name="Euro 6 2 9" xfId="27886" xr:uid="{00000000-0005-0000-0000-00004B200000}"/>
    <cellStyle name="Euro 6 3" xfId="2180" xr:uid="{00000000-0005-0000-0000-00004C200000}"/>
    <cellStyle name="Euro 6 3 2" xfId="2181" xr:uid="{00000000-0005-0000-0000-00004D200000}"/>
    <cellStyle name="Euro 6 3 2 2" xfId="2182" xr:uid="{00000000-0005-0000-0000-00004E200000}"/>
    <cellStyle name="Euro 6 3 2 2 2" xfId="2183" xr:uid="{00000000-0005-0000-0000-00004F200000}"/>
    <cellStyle name="Euro 6 3 2 2 2 2" xfId="27894" xr:uid="{00000000-0005-0000-0000-000050200000}"/>
    <cellStyle name="Euro 6 3 2 2 3" xfId="2184" xr:uid="{00000000-0005-0000-0000-000051200000}"/>
    <cellStyle name="Euro 6 3 2 2 3 2" xfId="27895" xr:uid="{00000000-0005-0000-0000-000052200000}"/>
    <cellStyle name="Euro 6 3 2 2 4" xfId="2185" xr:uid="{00000000-0005-0000-0000-000053200000}"/>
    <cellStyle name="Euro 6 3 2 2 4 2" xfId="27896" xr:uid="{00000000-0005-0000-0000-000054200000}"/>
    <cellStyle name="Euro 6 3 2 2 5" xfId="18954" xr:uid="{00000000-0005-0000-0000-000055200000}"/>
    <cellStyle name="Euro 6 3 2 2 5 2" xfId="37926" xr:uid="{00000000-0005-0000-0000-000056200000}"/>
    <cellStyle name="Euro 6 3 2 2 6" xfId="21823" xr:uid="{00000000-0005-0000-0000-000057200000}"/>
    <cellStyle name="Euro 6 3 2 2 6 2" xfId="39698" xr:uid="{00000000-0005-0000-0000-000058200000}"/>
    <cellStyle name="Euro 6 3 2 2 7" xfId="24711" xr:uid="{00000000-0005-0000-0000-000059200000}"/>
    <cellStyle name="Euro 6 3 2 2 7 2" xfId="41488" xr:uid="{00000000-0005-0000-0000-00005A200000}"/>
    <cellStyle name="Euro 6 3 2 2 8" xfId="27893" xr:uid="{00000000-0005-0000-0000-00005B200000}"/>
    <cellStyle name="Euro 6 3 2 3" xfId="2186" xr:uid="{00000000-0005-0000-0000-00005C200000}"/>
    <cellStyle name="Euro 6 3 2 3 2" xfId="27897" xr:uid="{00000000-0005-0000-0000-00005D200000}"/>
    <cellStyle name="Euro 6 3 2 4" xfId="2187" xr:uid="{00000000-0005-0000-0000-00005E200000}"/>
    <cellStyle name="Euro 6 3 2 4 2" xfId="27898" xr:uid="{00000000-0005-0000-0000-00005F200000}"/>
    <cellStyle name="Euro 6 3 2 5" xfId="2188" xr:uid="{00000000-0005-0000-0000-000060200000}"/>
    <cellStyle name="Euro 6 3 2 5 2" xfId="27899" xr:uid="{00000000-0005-0000-0000-000061200000}"/>
    <cellStyle name="Euro 6 3 2 6" xfId="17072" xr:uid="{00000000-0005-0000-0000-000062200000}"/>
    <cellStyle name="Euro 6 3 2 6 2" xfId="37032" xr:uid="{00000000-0005-0000-0000-000063200000}"/>
    <cellStyle name="Euro 6 3 2 7" xfId="19941" xr:uid="{00000000-0005-0000-0000-000064200000}"/>
    <cellStyle name="Euro 6 3 2 7 2" xfId="38804" xr:uid="{00000000-0005-0000-0000-000065200000}"/>
    <cellStyle name="Euro 6 3 2 8" xfId="22828" xr:uid="{00000000-0005-0000-0000-000066200000}"/>
    <cellStyle name="Euro 6 3 2 8 2" xfId="40593" xr:uid="{00000000-0005-0000-0000-000067200000}"/>
    <cellStyle name="Euro 6 3 2 9" xfId="27892" xr:uid="{00000000-0005-0000-0000-000068200000}"/>
    <cellStyle name="Euro 6 3 3" xfId="2189" xr:uid="{00000000-0005-0000-0000-000069200000}"/>
    <cellStyle name="Euro 6 3 3 2" xfId="2190" xr:uid="{00000000-0005-0000-0000-00006A200000}"/>
    <cellStyle name="Euro 6 3 3 2 2" xfId="27901" xr:uid="{00000000-0005-0000-0000-00006B200000}"/>
    <cellStyle name="Euro 6 3 3 3" xfId="2191" xr:uid="{00000000-0005-0000-0000-00006C200000}"/>
    <cellStyle name="Euro 6 3 3 3 2" xfId="27902" xr:uid="{00000000-0005-0000-0000-00006D200000}"/>
    <cellStyle name="Euro 6 3 3 4" xfId="2192" xr:uid="{00000000-0005-0000-0000-00006E200000}"/>
    <cellStyle name="Euro 6 3 3 4 2" xfId="27903" xr:uid="{00000000-0005-0000-0000-00006F200000}"/>
    <cellStyle name="Euro 6 3 3 5" xfId="18953" xr:uid="{00000000-0005-0000-0000-000070200000}"/>
    <cellStyle name="Euro 6 3 3 5 2" xfId="37925" xr:uid="{00000000-0005-0000-0000-000071200000}"/>
    <cellStyle name="Euro 6 3 3 6" xfId="21822" xr:uid="{00000000-0005-0000-0000-000072200000}"/>
    <cellStyle name="Euro 6 3 3 6 2" xfId="39697" xr:uid="{00000000-0005-0000-0000-000073200000}"/>
    <cellStyle name="Euro 6 3 3 7" xfId="24710" xr:uid="{00000000-0005-0000-0000-000074200000}"/>
    <cellStyle name="Euro 6 3 3 7 2" xfId="41487" xr:uid="{00000000-0005-0000-0000-000075200000}"/>
    <cellStyle name="Euro 6 3 3 8" xfId="27900" xr:uid="{00000000-0005-0000-0000-000076200000}"/>
    <cellStyle name="Euro 6 3 4" xfId="2193" xr:uid="{00000000-0005-0000-0000-000077200000}"/>
    <cellStyle name="Euro 6 3 4 2" xfId="27904" xr:uid="{00000000-0005-0000-0000-000078200000}"/>
    <cellStyle name="Euro 6 3 5" xfId="2194" xr:uid="{00000000-0005-0000-0000-000079200000}"/>
    <cellStyle name="Euro 6 3 5 2" xfId="27905" xr:uid="{00000000-0005-0000-0000-00007A200000}"/>
    <cellStyle name="Euro 6 3 6" xfId="17071" xr:uid="{00000000-0005-0000-0000-00007B200000}"/>
    <cellStyle name="Euro 6 3 6 2" xfId="37031" xr:uid="{00000000-0005-0000-0000-00007C200000}"/>
    <cellStyle name="Euro 6 3 7" xfId="19940" xr:uid="{00000000-0005-0000-0000-00007D200000}"/>
    <cellStyle name="Euro 6 3 7 2" xfId="38803" xr:uid="{00000000-0005-0000-0000-00007E200000}"/>
    <cellStyle name="Euro 6 3 8" xfId="22827" xr:uid="{00000000-0005-0000-0000-00007F200000}"/>
    <cellStyle name="Euro 6 3 8 2" xfId="40592" xr:uid="{00000000-0005-0000-0000-000080200000}"/>
    <cellStyle name="Euro 6 3 9" xfId="27891" xr:uid="{00000000-0005-0000-0000-000081200000}"/>
    <cellStyle name="Euro 6 4" xfId="2195" xr:uid="{00000000-0005-0000-0000-000082200000}"/>
    <cellStyle name="Euro 6 4 2" xfId="2196" xr:uid="{00000000-0005-0000-0000-000083200000}"/>
    <cellStyle name="Euro 6 4 2 2" xfId="18955" xr:uid="{00000000-0005-0000-0000-000084200000}"/>
    <cellStyle name="Euro 6 4 2 2 2" xfId="37927" xr:uid="{00000000-0005-0000-0000-000085200000}"/>
    <cellStyle name="Euro 6 4 2 3" xfId="21824" xr:uid="{00000000-0005-0000-0000-000086200000}"/>
    <cellStyle name="Euro 6 4 2 3 2" xfId="39699" xr:uid="{00000000-0005-0000-0000-000087200000}"/>
    <cellStyle name="Euro 6 4 2 4" xfId="24712" xr:uid="{00000000-0005-0000-0000-000088200000}"/>
    <cellStyle name="Euro 6 4 2 4 2" xfId="41489" xr:uid="{00000000-0005-0000-0000-000089200000}"/>
    <cellStyle name="Euro 6 4 2 5" xfId="27907" xr:uid="{00000000-0005-0000-0000-00008A200000}"/>
    <cellStyle name="Euro 6 4 3" xfId="2197" xr:uid="{00000000-0005-0000-0000-00008B200000}"/>
    <cellStyle name="Euro 6 4 3 2" xfId="27908" xr:uid="{00000000-0005-0000-0000-00008C200000}"/>
    <cellStyle name="Euro 6 4 4" xfId="2198" xr:uid="{00000000-0005-0000-0000-00008D200000}"/>
    <cellStyle name="Euro 6 4 4 2" xfId="27909" xr:uid="{00000000-0005-0000-0000-00008E200000}"/>
    <cellStyle name="Euro 6 4 5" xfId="2199" xr:uid="{00000000-0005-0000-0000-00008F200000}"/>
    <cellStyle name="Euro 6 4 5 2" xfId="27910" xr:uid="{00000000-0005-0000-0000-000090200000}"/>
    <cellStyle name="Euro 6 4 6" xfId="17073" xr:uid="{00000000-0005-0000-0000-000091200000}"/>
    <cellStyle name="Euro 6 4 6 2" xfId="37033" xr:uid="{00000000-0005-0000-0000-000092200000}"/>
    <cellStyle name="Euro 6 4 7" xfId="19942" xr:uid="{00000000-0005-0000-0000-000093200000}"/>
    <cellStyle name="Euro 6 4 7 2" xfId="38805" xr:uid="{00000000-0005-0000-0000-000094200000}"/>
    <cellStyle name="Euro 6 4 8" xfId="22829" xr:uid="{00000000-0005-0000-0000-000095200000}"/>
    <cellStyle name="Euro 6 4 8 2" xfId="40594" xr:uid="{00000000-0005-0000-0000-000096200000}"/>
    <cellStyle name="Euro 6 4 9" xfId="27906" xr:uid="{00000000-0005-0000-0000-000097200000}"/>
    <cellStyle name="Euro 6 5" xfId="2200" xr:uid="{00000000-0005-0000-0000-000098200000}"/>
    <cellStyle name="Euro 6 5 2" xfId="2201" xr:uid="{00000000-0005-0000-0000-000099200000}"/>
    <cellStyle name="Euro 6 5 2 2" xfId="2202" xr:uid="{00000000-0005-0000-0000-00009A200000}"/>
    <cellStyle name="Euro 6 5 2 2 2" xfId="27913" xr:uid="{00000000-0005-0000-0000-00009B200000}"/>
    <cellStyle name="Euro 6 5 2 3" xfId="2203" xr:uid="{00000000-0005-0000-0000-00009C200000}"/>
    <cellStyle name="Euro 6 5 2 3 2" xfId="27914" xr:uid="{00000000-0005-0000-0000-00009D200000}"/>
    <cellStyle name="Euro 6 5 2 4" xfId="2204" xr:uid="{00000000-0005-0000-0000-00009E200000}"/>
    <cellStyle name="Euro 6 5 2 4 2" xfId="27915" xr:uid="{00000000-0005-0000-0000-00009F200000}"/>
    <cellStyle name="Euro 6 5 2 5" xfId="18956" xr:uid="{00000000-0005-0000-0000-0000A0200000}"/>
    <cellStyle name="Euro 6 5 2 5 2" xfId="37928" xr:uid="{00000000-0005-0000-0000-0000A1200000}"/>
    <cellStyle name="Euro 6 5 2 6" xfId="21825" xr:uid="{00000000-0005-0000-0000-0000A2200000}"/>
    <cellStyle name="Euro 6 5 2 6 2" xfId="39700" xr:uid="{00000000-0005-0000-0000-0000A3200000}"/>
    <cellStyle name="Euro 6 5 2 7" xfId="24713" xr:uid="{00000000-0005-0000-0000-0000A4200000}"/>
    <cellStyle name="Euro 6 5 2 7 2" xfId="41490" xr:uid="{00000000-0005-0000-0000-0000A5200000}"/>
    <cellStyle name="Euro 6 5 2 8" xfId="27912" xr:uid="{00000000-0005-0000-0000-0000A6200000}"/>
    <cellStyle name="Euro 6 5 3" xfId="2205" xr:uid="{00000000-0005-0000-0000-0000A7200000}"/>
    <cellStyle name="Euro 6 5 3 2" xfId="27916" xr:uid="{00000000-0005-0000-0000-0000A8200000}"/>
    <cellStyle name="Euro 6 5 4" xfId="2206" xr:uid="{00000000-0005-0000-0000-0000A9200000}"/>
    <cellStyle name="Euro 6 5 4 2" xfId="27917" xr:uid="{00000000-0005-0000-0000-0000AA200000}"/>
    <cellStyle name="Euro 6 5 5" xfId="2207" xr:uid="{00000000-0005-0000-0000-0000AB200000}"/>
    <cellStyle name="Euro 6 5 5 2" xfId="27918" xr:uid="{00000000-0005-0000-0000-0000AC200000}"/>
    <cellStyle name="Euro 6 5 6" xfId="17074" xr:uid="{00000000-0005-0000-0000-0000AD200000}"/>
    <cellStyle name="Euro 6 5 6 2" xfId="37034" xr:uid="{00000000-0005-0000-0000-0000AE200000}"/>
    <cellStyle name="Euro 6 5 7" xfId="19943" xr:uid="{00000000-0005-0000-0000-0000AF200000}"/>
    <cellStyle name="Euro 6 5 7 2" xfId="38806" xr:uid="{00000000-0005-0000-0000-0000B0200000}"/>
    <cellStyle name="Euro 6 5 8" xfId="22830" xr:uid="{00000000-0005-0000-0000-0000B1200000}"/>
    <cellStyle name="Euro 6 5 8 2" xfId="40595" xr:uid="{00000000-0005-0000-0000-0000B2200000}"/>
    <cellStyle name="Euro 6 5 9" xfId="27911" xr:uid="{00000000-0005-0000-0000-0000B3200000}"/>
    <cellStyle name="Euro 6 6" xfId="2208" xr:uid="{00000000-0005-0000-0000-0000B4200000}"/>
    <cellStyle name="Euro 6 6 2" xfId="2209" xr:uid="{00000000-0005-0000-0000-0000B5200000}"/>
    <cellStyle name="Euro 6 6 2 2" xfId="2210" xr:uid="{00000000-0005-0000-0000-0000B6200000}"/>
    <cellStyle name="Euro 6 6 2 2 2" xfId="27921" xr:uid="{00000000-0005-0000-0000-0000B7200000}"/>
    <cellStyle name="Euro 6 6 2 3" xfId="2211" xr:uid="{00000000-0005-0000-0000-0000B8200000}"/>
    <cellStyle name="Euro 6 6 2 3 2" xfId="27922" xr:uid="{00000000-0005-0000-0000-0000B9200000}"/>
    <cellStyle name="Euro 6 6 2 4" xfId="2212" xr:uid="{00000000-0005-0000-0000-0000BA200000}"/>
    <cellStyle name="Euro 6 6 2 4 2" xfId="27923" xr:uid="{00000000-0005-0000-0000-0000BB200000}"/>
    <cellStyle name="Euro 6 6 2 5" xfId="18957" xr:uid="{00000000-0005-0000-0000-0000BC200000}"/>
    <cellStyle name="Euro 6 6 2 5 2" xfId="37929" xr:uid="{00000000-0005-0000-0000-0000BD200000}"/>
    <cellStyle name="Euro 6 6 2 6" xfId="21826" xr:uid="{00000000-0005-0000-0000-0000BE200000}"/>
    <cellStyle name="Euro 6 6 2 6 2" xfId="39701" xr:uid="{00000000-0005-0000-0000-0000BF200000}"/>
    <cellStyle name="Euro 6 6 2 7" xfId="24714" xr:uid="{00000000-0005-0000-0000-0000C0200000}"/>
    <cellStyle name="Euro 6 6 2 7 2" xfId="41491" xr:uid="{00000000-0005-0000-0000-0000C1200000}"/>
    <cellStyle name="Euro 6 6 2 8" xfId="27920" xr:uid="{00000000-0005-0000-0000-0000C2200000}"/>
    <cellStyle name="Euro 6 6 3" xfId="2213" xr:uid="{00000000-0005-0000-0000-0000C3200000}"/>
    <cellStyle name="Euro 6 6 3 2" xfId="27924" xr:uid="{00000000-0005-0000-0000-0000C4200000}"/>
    <cellStyle name="Euro 6 6 4" xfId="2214" xr:uid="{00000000-0005-0000-0000-0000C5200000}"/>
    <cellStyle name="Euro 6 6 4 2" xfId="27925" xr:uid="{00000000-0005-0000-0000-0000C6200000}"/>
    <cellStyle name="Euro 6 6 5" xfId="17075" xr:uid="{00000000-0005-0000-0000-0000C7200000}"/>
    <cellStyle name="Euro 6 6 5 2" xfId="37035" xr:uid="{00000000-0005-0000-0000-0000C8200000}"/>
    <cellStyle name="Euro 6 6 6" xfId="19944" xr:uid="{00000000-0005-0000-0000-0000C9200000}"/>
    <cellStyle name="Euro 6 6 6 2" xfId="38807" xr:uid="{00000000-0005-0000-0000-0000CA200000}"/>
    <cellStyle name="Euro 6 6 7" xfId="22831" xr:uid="{00000000-0005-0000-0000-0000CB200000}"/>
    <cellStyle name="Euro 6 6 7 2" xfId="40596" xr:uid="{00000000-0005-0000-0000-0000CC200000}"/>
    <cellStyle name="Euro 6 6 8" xfId="27919" xr:uid="{00000000-0005-0000-0000-0000CD200000}"/>
    <cellStyle name="Euro 6 7" xfId="2215" xr:uid="{00000000-0005-0000-0000-0000CE200000}"/>
    <cellStyle name="Euro 6 7 2" xfId="2216" xr:uid="{00000000-0005-0000-0000-0000CF200000}"/>
    <cellStyle name="Euro 6 7 2 2" xfId="18958" xr:uid="{00000000-0005-0000-0000-0000D0200000}"/>
    <cellStyle name="Euro 6 7 2 2 2" xfId="37930" xr:uid="{00000000-0005-0000-0000-0000D1200000}"/>
    <cellStyle name="Euro 6 7 2 3" xfId="21827" xr:uid="{00000000-0005-0000-0000-0000D2200000}"/>
    <cellStyle name="Euro 6 7 2 3 2" xfId="39702" xr:uid="{00000000-0005-0000-0000-0000D3200000}"/>
    <cellStyle name="Euro 6 7 2 4" xfId="24715" xr:uid="{00000000-0005-0000-0000-0000D4200000}"/>
    <cellStyle name="Euro 6 7 2 4 2" xfId="41492" xr:uid="{00000000-0005-0000-0000-0000D5200000}"/>
    <cellStyle name="Euro 6 7 2 5" xfId="27927" xr:uid="{00000000-0005-0000-0000-0000D6200000}"/>
    <cellStyle name="Euro 6 7 3" xfId="17076" xr:uid="{00000000-0005-0000-0000-0000D7200000}"/>
    <cellStyle name="Euro 6 7 3 2" xfId="37036" xr:uid="{00000000-0005-0000-0000-0000D8200000}"/>
    <cellStyle name="Euro 6 7 4" xfId="19945" xr:uid="{00000000-0005-0000-0000-0000D9200000}"/>
    <cellStyle name="Euro 6 7 4 2" xfId="38808" xr:uid="{00000000-0005-0000-0000-0000DA200000}"/>
    <cellStyle name="Euro 6 7 5" xfId="22832" xr:uid="{00000000-0005-0000-0000-0000DB200000}"/>
    <cellStyle name="Euro 6 7 5 2" xfId="40597" xr:uid="{00000000-0005-0000-0000-0000DC200000}"/>
    <cellStyle name="Euro 6 7 6" xfId="27926" xr:uid="{00000000-0005-0000-0000-0000DD200000}"/>
    <cellStyle name="Euro 6 8" xfId="2217" xr:uid="{00000000-0005-0000-0000-0000DE200000}"/>
    <cellStyle name="Euro 6 8 2" xfId="18951" xr:uid="{00000000-0005-0000-0000-0000DF200000}"/>
    <cellStyle name="Euro 6 8 2 2" xfId="37923" xr:uid="{00000000-0005-0000-0000-0000E0200000}"/>
    <cellStyle name="Euro 6 8 3" xfId="21820" xr:uid="{00000000-0005-0000-0000-0000E1200000}"/>
    <cellStyle name="Euro 6 8 3 2" xfId="39695" xr:uid="{00000000-0005-0000-0000-0000E2200000}"/>
    <cellStyle name="Euro 6 8 4" xfId="24708" xr:uid="{00000000-0005-0000-0000-0000E3200000}"/>
    <cellStyle name="Euro 6 8 4 2" xfId="41485" xr:uid="{00000000-0005-0000-0000-0000E4200000}"/>
    <cellStyle name="Euro 6 8 5" xfId="27928" xr:uid="{00000000-0005-0000-0000-0000E5200000}"/>
    <cellStyle name="Euro 6 9" xfId="2218" xr:uid="{00000000-0005-0000-0000-0000E6200000}"/>
    <cellStyle name="Euro 6 9 2" xfId="27929" xr:uid="{00000000-0005-0000-0000-0000E7200000}"/>
    <cellStyle name="Euro 60" xfId="16731" xr:uid="{00000000-0005-0000-0000-0000E8200000}"/>
    <cellStyle name="Euro 61" xfId="22512" xr:uid="{00000000-0005-0000-0000-0000E9200000}"/>
    <cellStyle name="Euro 62" xfId="25403" xr:uid="{00000000-0005-0000-0000-0000EA200000}"/>
    <cellStyle name="Euro 63" xfId="25929" xr:uid="{00000000-0005-0000-0000-0000EB200000}"/>
    <cellStyle name="Euro 7" xfId="2219" xr:uid="{00000000-0005-0000-0000-0000EC200000}"/>
    <cellStyle name="Euro 7 10" xfId="2220" xr:uid="{00000000-0005-0000-0000-0000ED200000}"/>
    <cellStyle name="Euro 7 10 2" xfId="27931" xr:uid="{00000000-0005-0000-0000-0000EE200000}"/>
    <cellStyle name="Euro 7 11" xfId="2221" xr:uid="{00000000-0005-0000-0000-0000EF200000}"/>
    <cellStyle name="Euro 7 11 2" xfId="27932" xr:uid="{00000000-0005-0000-0000-0000F0200000}"/>
    <cellStyle name="Euro 7 12" xfId="2222" xr:uid="{00000000-0005-0000-0000-0000F1200000}"/>
    <cellStyle name="Euro 7 12 2" xfId="27933" xr:uid="{00000000-0005-0000-0000-0000F2200000}"/>
    <cellStyle name="Euro 7 13" xfId="2223" xr:uid="{00000000-0005-0000-0000-0000F3200000}"/>
    <cellStyle name="Euro 7 13 2" xfId="27934" xr:uid="{00000000-0005-0000-0000-0000F4200000}"/>
    <cellStyle name="Euro 7 14" xfId="2224" xr:uid="{00000000-0005-0000-0000-0000F5200000}"/>
    <cellStyle name="Euro 7 14 2" xfId="27935" xr:uid="{00000000-0005-0000-0000-0000F6200000}"/>
    <cellStyle name="Euro 7 15" xfId="17077" xr:uid="{00000000-0005-0000-0000-0000F7200000}"/>
    <cellStyle name="Euro 7 15 2" xfId="37037" xr:uid="{00000000-0005-0000-0000-0000F8200000}"/>
    <cellStyle name="Euro 7 16" xfId="19946" xr:uid="{00000000-0005-0000-0000-0000F9200000}"/>
    <cellStyle name="Euro 7 16 2" xfId="38809" xr:uid="{00000000-0005-0000-0000-0000FA200000}"/>
    <cellStyle name="Euro 7 17" xfId="22833" xr:uid="{00000000-0005-0000-0000-0000FB200000}"/>
    <cellStyle name="Euro 7 17 2" xfId="40598" xr:uid="{00000000-0005-0000-0000-0000FC200000}"/>
    <cellStyle name="Euro 7 18" xfId="25444" xr:uid="{00000000-0005-0000-0000-0000FD200000}"/>
    <cellStyle name="Euro 7 18 2" xfId="42104" xr:uid="{00000000-0005-0000-0000-0000FE200000}"/>
    <cellStyle name="Euro 7 19" xfId="27930" xr:uid="{00000000-0005-0000-0000-0000FF200000}"/>
    <cellStyle name="Euro 7 2" xfId="2225" xr:uid="{00000000-0005-0000-0000-000000210000}"/>
    <cellStyle name="Euro 7 2 2" xfId="2226" xr:uid="{00000000-0005-0000-0000-000001210000}"/>
    <cellStyle name="Euro 7 2 2 2" xfId="18960" xr:uid="{00000000-0005-0000-0000-000002210000}"/>
    <cellStyle name="Euro 7 2 2 2 2" xfId="37932" xr:uid="{00000000-0005-0000-0000-000003210000}"/>
    <cellStyle name="Euro 7 2 2 3" xfId="21829" xr:uid="{00000000-0005-0000-0000-000004210000}"/>
    <cellStyle name="Euro 7 2 2 3 2" xfId="39704" xr:uid="{00000000-0005-0000-0000-000005210000}"/>
    <cellStyle name="Euro 7 2 2 4" xfId="24717" xr:uid="{00000000-0005-0000-0000-000006210000}"/>
    <cellStyle name="Euro 7 2 2 4 2" xfId="41494" xr:uid="{00000000-0005-0000-0000-000007210000}"/>
    <cellStyle name="Euro 7 2 2 5" xfId="27937" xr:uid="{00000000-0005-0000-0000-000008210000}"/>
    <cellStyle name="Euro 7 2 3" xfId="2227" xr:uid="{00000000-0005-0000-0000-000009210000}"/>
    <cellStyle name="Euro 7 2 3 2" xfId="27938" xr:uid="{00000000-0005-0000-0000-00000A210000}"/>
    <cellStyle name="Euro 7 2 4" xfId="2228" xr:uid="{00000000-0005-0000-0000-00000B210000}"/>
    <cellStyle name="Euro 7 2 4 2" xfId="27939" xr:uid="{00000000-0005-0000-0000-00000C210000}"/>
    <cellStyle name="Euro 7 2 5" xfId="2229" xr:uid="{00000000-0005-0000-0000-00000D210000}"/>
    <cellStyle name="Euro 7 2 5 2" xfId="27940" xr:uid="{00000000-0005-0000-0000-00000E210000}"/>
    <cellStyle name="Euro 7 2 6" xfId="17078" xr:uid="{00000000-0005-0000-0000-00000F210000}"/>
    <cellStyle name="Euro 7 2 6 2" xfId="37038" xr:uid="{00000000-0005-0000-0000-000010210000}"/>
    <cellStyle name="Euro 7 2 7" xfId="19947" xr:uid="{00000000-0005-0000-0000-000011210000}"/>
    <cellStyle name="Euro 7 2 7 2" xfId="38810" xr:uid="{00000000-0005-0000-0000-000012210000}"/>
    <cellStyle name="Euro 7 2 8" xfId="22834" xr:uid="{00000000-0005-0000-0000-000013210000}"/>
    <cellStyle name="Euro 7 2 8 2" xfId="40599" xr:uid="{00000000-0005-0000-0000-000014210000}"/>
    <cellStyle name="Euro 7 2 9" xfId="27936" xr:uid="{00000000-0005-0000-0000-000015210000}"/>
    <cellStyle name="Euro 7 3" xfId="2230" xr:uid="{00000000-0005-0000-0000-000016210000}"/>
    <cellStyle name="Euro 7 3 2" xfId="2231" xr:uid="{00000000-0005-0000-0000-000017210000}"/>
    <cellStyle name="Euro 7 3 2 2" xfId="2232" xr:uid="{00000000-0005-0000-0000-000018210000}"/>
    <cellStyle name="Euro 7 3 2 2 2" xfId="2233" xr:uid="{00000000-0005-0000-0000-000019210000}"/>
    <cellStyle name="Euro 7 3 2 2 2 2" xfId="27944" xr:uid="{00000000-0005-0000-0000-00001A210000}"/>
    <cellStyle name="Euro 7 3 2 2 3" xfId="2234" xr:uid="{00000000-0005-0000-0000-00001B210000}"/>
    <cellStyle name="Euro 7 3 2 2 3 2" xfId="27945" xr:uid="{00000000-0005-0000-0000-00001C210000}"/>
    <cellStyle name="Euro 7 3 2 2 4" xfId="2235" xr:uid="{00000000-0005-0000-0000-00001D210000}"/>
    <cellStyle name="Euro 7 3 2 2 4 2" xfId="27946" xr:uid="{00000000-0005-0000-0000-00001E210000}"/>
    <cellStyle name="Euro 7 3 2 2 5" xfId="18962" xr:uid="{00000000-0005-0000-0000-00001F210000}"/>
    <cellStyle name="Euro 7 3 2 2 5 2" xfId="37934" xr:uid="{00000000-0005-0000-0000-000020210000}"/>
    <cellStyle name="Euro 7 3 2 2 6" xfId="21831" xr:uid="{00000000-0005-0000-0000-000021210000}"/>
    <cellStyle name="Euro 7 3 2 2 6 2" xfId="39706" xr:uid="{00000000-0005-0000-0000-000022210000}"/>
    <cellStyle name="Euro 7 3 2 2 7" xfId="24719" xr:uid="{00000000-0005-0000-0000-000023210000}"/>
    <cellStyle name="Euro 7 3 2 2 7 2" xfId="41496" xr:uid="{00000000-0005-0000-0000-000024210000}"/>
    <cellStyle name="Euro 7 3 2 2 8" xfId="27943" xr:uid="{00000000-0005-0000-0000-000025210000}"/>
    <cellStyle name="Euro 7 3 2 3" xfId="2236" xr:uid="{00000000-0005-0000-0000-000026210000}"/>
    <cellStyle name="Euro 7 3 2 3 2" xfId="27947" xr:uid="{00000000-0005-0000-0000-000027210000}"/>
    <cellStyle name="Euro 7 3 2 4" xfId="2237" xr:uid="{00000000-0005-0000-0000-000028210000}"/>
    <cellStyle name="Euro 7 3 2 4 2" xfId="27948" xr:uid="{00000000-0005-0000-0000-000029210000}"/>
    <cellStyle name="Euro 7 3 2 5" xfId="2238" xr:uid="{00000000-0005-0000-0000-00002A210000}"/>
    <cellStyle name="Euro 7 3 2 5 2" xfId="27949" xr:uid="{00000000-0005-0000-0000-00002B210000}"/>
    <cellStyle name="Euro 7 3 2 6" xfId="17080" xr:uid="{00000000-0005-0000-0000-00002C210000}"/>
    <cellStyle name="Euro 7 3 2 6 2" xfId="37040" xr:uid="{00000000-0005-0000-0000-00002D210000}"/>
    <cellStyle name="Euro 7 3 2 7" xfId="19949" xr:uid="{00000000-0005-0000-0000-00002E210000}"/>
    <cellStyle name="Euro 7 3 2 7 2" xfId="38812" xr:uid="{00000000-0005-0000-0000-00002F210000}"/>
    <cellStyle name="Euro 7 3 2 8" xfId="22836" xr:uid="{00000000-0005-0000-0000-000030210000}"/>
    <cellStyle name="Euro 7 3 2 8 2" xfId="40601" xr:uid="{00000000-0005-0000-0000-000031210000}"/>
    <cellStyle name="Euro 7 3 2 9" xfId="27942" xr:uid="{00000000-0005-0000-0000-000032210000}"/>
    <cellStyle name="Euro 7 3 3" xfId="2239" xr:uid="{00000000-0005-0000-0000-000033210000}"/>
    <cellStyle name="Euro 7 3 3 2" xfId="2240" xr:uid="{00000000-0005-0000-0000-000034210000}"/>
    <cellStyle name="Euro 7 3 3 2 2" xfId="27951" xr:uid="{00000000-0005-0000-0000-000035210000}"/>
    <cellStyle name="Euro 7 3 3 3" xfId="2241" xr:uid="{00000000-0005-0000-0000-000036210000}"/>
    <cellStyle name="Euro 7 3 3 3 2" xfId="27952" xr:uid="{00000000-0005-0000-0000-000037210000}"/>
    <cellStyle name="Euro 7 3 3 4" xfId="2242" xr:uid="{00000000-0005-0000-0000-000038210000}"/>
    <cellStyle name="Euro 7 3 3 4 2" xfId="27953" xr:uid="{00000000-0005-0000-0000-000039210000}"/>
    <cellStyle name="Euro 7 3 3 5" xfId="18961" xr:uid="{00000000-0005-0000-0000-00003A210000}"/>
    <cellStyle name="Euro 7 3 3 5 2" xfId="37933" xr:uid="{00000000-0005-0000-0000-00003B210000}"/>
    <cellStyle name="Euro 7 3 3 6" xfId="21830" xr:uid="{00000000-0005-0000-0000-00003C210000}"/>
    <cellStyle name="Euro 7 3 3 6 2" xfId="39705" xr:uid="{00000000-0005-0000-0000-00003D210000}"/>
    <cellStyle name="Euro 7 3 3 7" xfId="24718" xr:uid="{00000000-0005-0000-0000-00003E210000}"/>
    <cellStyle name="Euro 7 3 3 7 2" xfId="41495" xr:uid="{00000000-0005-0000-0000-00003F210000}"/>
    <cellStyle name="Euro 7 3 3 8" xfId="27950" xr:uid="{00000000-0005-0000-0000-000040210000}"/>
    <cellStyle name="Euro 7 3 4" xfId="2243" xr:uid="{00000000-0005-0000-0000-000041210000}"/>
    <cellStyle name="Euro 7 3 4 2" xfId="27954" xr:uid="{00000000-0005-0000-0000-000042210000}"/>
    <cellStyle name="Euro 7 3 5" xfId="2244" xr:uid="{00000000-0005-0000-0000-000043210000}"/>
    <cellStyle name="Euro 7 3 5 2" xfId="27955" xr:uid="{00000000-0005-0000-0000-000044210000}"/>
    <cellStyle name="Euro 7 3 6" xfId="17079" xr:uid="{00000000-0005-0000-0000-000045210000}"/>
    <cellStyle name="Euro 7 3 6 2" xfId="37039" xr:uid="{00000000-0005-0000-0000-000046210000}"/>
    <cellStyle name="Euro 7 3 7" xfId="19948" xr:uid="{00000000-0005-0000-0000-000047210000}"/>
    <cellStyle name="Euro 7 3 7 2" xfId="38811" xr:uid="{00000000-0005-0000-0000-000048210000}"/>
    <cellStyle name="Euro 7 3 8" xfId="22835" xr:uid="{00000000-0005-0000-0000-000049210000}"/>
    <cellStyle name="Euro 7 3 8 2" xfId="40600" xr:uid="{00000000-0005-0000-0000-00004A210000}"/>
    <cellStyle name="Euro 7 3 9" xfId="27941" xr:uid="{00000000-0005-0000-0000-00004B210000}"/>
    <cellStyle name="Euro 7 4" xfId="2245" xr:uid="{00000000-0005-0000-0000-00004C210000}"/>
    <cellStyle name="Euro 7 4 2" xfId="2246" xr:uid="{00000000-0005-0000-0000-00004D210000}"/>
    <cellStyle name="Euro 7 4 2 2" xfId="18963" xr:uid="{00000000-0005-0000-0000-00004E210000}"/>
    <cellStyle name="Euro 7 4 2 2 2" xfId="37935" xr:uid="{00000000-0005-0000-0000-00004F210000}"/>
    <cellStyle name="Euro 7 4 2 3" xfId="21832" xr:uid="{00000000-0005-0000-0000-000050210000}"/>
    <cellStyle name="Euro 7 4 2 3 2" xfId="39707" xr:uid="{00000000-0005-0000-0000-000051210000}"/>
    <cellStyle name="Euro 7 4 2 4" xfId="24720" xr:uid="{00000000-0005-0000-0000-000052210000}"/>
    <cellStyle name="Euro 7 4 2 4 2" xfId="41497" xr:uid="{00000000-0005-0000-0000-000053210000}"/>
    <cellStyle name="Euro 7 4 2 5" xfId="27957" xr:uid="{00000000-0005-0000-0000-000054210000}"/>
    <cellStyle name="Euro 7 4 3" xfId="2247" xr:uid="{00000000-0005-0000-0000-000055210000}"/>
    <cellStyle name="Euro 7 4 3 2" xfId="27958" xr:uid="{00000000-0005-0000-0000-000056210000}"/>
    <cellStyle name="Euro 7 4 4" xfId="2248" xr:uid="{00000000-0005-0000-0000-000057210000}"/>
    <cellStyle name="Euro 7 4 4 2" xfId="27959" xr:uid="{00000000-0005-0000-0000-000058210000}"/>
    <cellStyle name="Euro 7 4 5" xfId="2249" xr:uid="{00000000-0005-0000-0000-000059210000}"/>
    <cellStyle name="Euro 7 4 5 2" xfId="27960" xr:uid="{00000000-0005-0000-0000-00005A210000}"/>
    <cellStyle name="Euro 7 4 6" xfId="17081" xr:uid="{00000000-0005-0000-0000-00005B210000}"/>
    <cellStyle name="Euro 7 4 6 2" xfId="37041" xr:uid="{00000000-0005-0000-0000-00005C210000}"/>
    <cellStyle name="Euro 7 4 7" xfId="19950" xr:uid="{00000000-0005-0000-0000-00005D210000}"/>
    <cellStyle name="Euro 7 4 7 2" xfId="38813" xr:uid="{00000000-0005-0000-0000-00005E210000}"/>
    <cellStyle name="Euro 7 4 8" xfId="22837" xr:uid="{00000000-0005-0000-0000-00005F210000}"/>
    <cellStyle name="Euro 7 4 8 2" xfId="40602" xr:uid="{00000000-0005-0000-0000-000060210000}"/>
    <cellStyle name="Euro 7 4 9" xfId="27956" xr:uid="{00000000-0005-0000-0000-000061210000}"/>
    <cellStyle name="Euro 7 5" xfId="2250" xr:uid="{00000000-0005-0000-0000-000062210000}"/>
    <cellStyle name="Euro 7 5 2" xfId="2251" xr:uid="{00000000-0005-0000-0000-000063210000}"/>
    <cellStyle name="Euro 7 5 2 2" xfId="2252" xr:uid="{00000000-0005-0000-0000-000064210000}"/>
    <cellStyle name="Euro 7 5 2 2 2" xfId="27963" xr:uid="{00000000-0005-0000-0000-000065210000}"/>
    <cellStyle name="Euro 7 5 2 3" xfId="2253" xr:uid="{00000000-0005-0000-0000-000066210000}"/>
    <cellStyle name="Euro 7 5 2 3 2" xfId="27964" xr:uid="{00000000-0005-0000-0000-000067210000}"/>
    <cellStyle name="Euro 7 5 2 4" xfId="2254" xr:uid="{00000000-0005-0000-0000-000068210000}"/>
    <cellStyle name="Euro 7 5 2 4 2" xfId="27965" xr:uid="{00000000-0005-0000-0000-000069210000}"/>
    <cellStyle name="Euro 7 5 2 5" xfId="18964" xr:uid="{00000000-0005-0000-0000-00006A210000}"/>
    <cellStyle name="Euro 7 5 2 5 2" xfId="37936" xr:uid="{00000000-0005-0000-0000-00006B210000}"/>
    <cellStyle name="Euro 7 5 2 6" xfId="21833" xr:uid="{00000000-0005-0000-0000-00006C210000}"/>
    <cellStyle name="Euro 7 5 2 6 2" xfId="39708" xr:uid="{00000000-0005-0000-0000-00006D210000}"/>
    <cellStyle name="Euro 7 5 2 7" xfId="24721" xr:uid="{00000000-0005-0000-0000-00006E210000}"/>
    <cellStyle name="Euro 7 5 2 7 2" xfId="41498" xr:uid="{00000000-0005-0000-0000-00006F210000}"/>
    <cellStyle name="Euro 7 5 2 8" xfId="27962" xr:uid="{00000000-0005-0000-0000-000070210000}"/>
    <cellStyle name="Euro 7 5 3" xfId="2255" xr:uid="{00000000-0005-0000-0000-000071210000}"/>
    <cellStyle name="Euro 7 5 3 2" xfId="27966" xr:uid="{00000000-0005-0000-0000-000072210000}"/>
    <cellStyle name="Euro 7 5 4" xfId="2256" xr:uid="{00000000-0005-0000-0000-000073210000}"/>
    <cellStyle name="Euro 7 5 4 2" xfId="27967" xr:uid="{00000000-0005-0000-0000-000074210000}"/>
    <cellStyle name="Euro 7 5 5" xfId="2257" xr:uid="{00000000-0005-0000-0000-000075210000}"/>
    <cellStyle name="Euro 7 5 5 2" xfId="27968" xr:uid="{00000000-0005-0000-0000-000076210000}"/>
    <cellStyle name="Euro 7 5 6" xfId="17082" xr:uid="{00000000-0005-0000-0000-000077210000}"/>
    <cellStyle name="Euro 7 5 6 2" xfId="37042" xr:uid="{00000000-0005-0000-0000-000078210000}"/>
    <cellStyle name="Euro 7 5 7" xfId="19951" xr:uid="{00000000-0005-0000-0000-000079210000}"/>
    <cellStyle name="Euro 7 5 7 2" xfId="38814" xr:uid="{00000000-0005-0000-0000-00007A210000}"/>
    <cellStyle name="Euro 7 5 8" xfId="22838" xr:uid="{00000000-0005-0000-0000-00007B210000}"/>
    <cellStyle name="Euro 7 5 8 2" xfId="40603" xr:uid="{00000000-0005-0000-0000-00007C210000}"/>
    <cellStyle name="Euro 7 5 9" xfId="27961" xr:uid="{00000000-0005-0000-0000-00007D210000}"/>
    <cellStyle name="Euro 7 6" xfId="2258" xr:uid="{00000000-0005-0000-0000-00007E210000}"/>
    <cellStyle name="Euro 7 6 2" xfId="2259" xr:uid="{00000000-0005-0000-0000-00007F210000}"/>
    <cellStyle name="Euro 7 6 2 2" xfId="2260" xr:uid="{00000000-0005-0000-0000-000080210000}"/>
    <cellStyle name="Euro 7 6 2 2 2" xfId="27971" xr:uid="{00000000-0005-0000-0000-000081210000}"/>
    <cellStyle name="Euro 7 6 2 3" xfId="2261" xr:uid="{00000000-0005-0000-0000-000082210000}"/>
    <cellStyle name="Euro 7 6 2 3 2" xfId="27972" xr:uid="{00000000-0005-0000-0000-000083210000}"/>
    <cellStyle name="Euro 7 6 2 4" xfId="2262" xr:uid="{00000000-0005-0000-0000-000084210000}"/>
    <cellStyle name="Euro 7 6 2 4 2" xfId="27973" xr:uid="{00000000-0005-0000-0000-000085210000}"/>
    <cellStyle name="Euro 7 6 2 5" xfId="18965" xr:uid="{00000000-0005-0000-0000-000086210000}"/>
    <cellStyle name="Euro 7 6 2 5 2" xfId="37937" xr:uid="{00000000-0005-0000-0000-000087210000}"/>
    <cellStyle name="Euro 7 6 2 6" xfId="21834" xr:uid="{00000000-0005-0000-0000-000088210000}"/>
    <cellStyle name="Euro 7 6 2 6 2" xfId="39709" xr:uid="{00000000-0005-0000-0000-000089210000}"/>
    <cellStyle name="Euro 7 6 2 7" xfId="24722" xr:uid="{00000000-0005-0000-0000-00008A210000}"/>
    <cellStyle name="Euro 7 6 2 7 2" xfId="41499" xr:uid="{00000000-0005-0000-0000-00008B210000}"/>
    <cellStyle name="Euro 7 6 2 8" xfId="27970" xr:uid="{00000000-0005-0000-0000-00008C210000}"/>
    <cellStyle name="Euro 7 6 3" xfId="2263" xr:uid="{00000000-0005-0000-0000-00008D210000}"/>
    <cellStyle name="Euro 7 6 3 2" xfId="27974" xr:uid="{00000000-0005-0000-0000-00008E210000}"/>
    <cellStyle name="Euro 7 6 4" xfId="2264" xr:uid="{00000000-0005-0000-0000-00008F210000}"/>
    <cellStyle name="Euro 7 6 4 2" xfId="27975" xr:uid="{00000000-0005-0000-0000-000090210000}"/>
    <cellStyle name="Euro 7 6 5" xfId="17083" xr:uid="{00000000-0005-0000-0000-000091210000}"/>
    <cellStyle name="Euro 7 6 5 2" xfId="37043" xr:uid="{00000000-0005-0000-0000-000092210000}"/>
    <cellStyle name="Euro 7 6 6" xfId="19952" xr:uid="{00000000-0005-0000-0000-000093210000}"/>
    <cellStyle name="Euro 7 6 6 2" xfId="38815" xr:uid="{00000000-0005-0000-0000-000094210000}"/>
    <cellStyle name="Euro 7 6 7" xfId="22839" xr:uid="{00000000-0005-0000-0000-000095210000}"/>
    <cellStyle name="Euro 7 6 7 2" xfId="40604" xr:uid="{00000000-0005-0000-0000-000096210000}"/>
    <cellStyle name="Euro 7 6 8" xfId="27969" xr:uid="{00000000-0005-0000-0000-000097210000}"/>
    <cellStyle name="Euro 7 7" xfId="2265" xr:uid="{00000000-0005-0000-0000-000098210000}"/>
    <cellStyle name="Euro 7 7 2" xfId="2266" xr:uid="{00000000-0005-0000-0000-000099210000}"/>
    <cellStyle name="Euro 7 7 2 2" xfId="18966" xr:uid="{00000000-0005-0000-0000-00009A210000}"/>
    <cellStyle name="Euro 7 7 2 2 2" xfId="37938" xr:uid="{00000000-0005-0000-0000-00009B210000}"/>
    <cellStyle name="Euro 7 7 2 3" xfId="21835" xr:uid="{00000000-0005-0000-0000-00009C210000}"/>
    <cellStyle name="Euro 7 7 2 3 2" xfId="39710" xr:uid="{00000000-0005-0000-0000-00009D210000}"/>
    <cellStyle name="Euro 7 7 2 4" xfId="24723" xr:uid="{00000000-0005-0000-0000-00009E210000}"/>
    <cellStyle name="Euro 7 7 2 4 2" xfId="41500" xr:uid="{00000000-0005-0000-0000-00009F210000}"/>
    <cellStyle name="Euro 7 7 2 5" xfId="27977" xr:uid="{00000000-0005-0000-0000-0000A0210000}"/>
    <cellStyle name="Euro 7 7 3" xfId="17084" xr:uid="{00000000-0005-0000-0000-0000A1210000}"/>
    <cellStyle name="Euro 7 7 3 2" xfId="37044" xr:uid="{00000000-0005-0000-0000-0000A2210000}"/>
    <cellStyle name="Euro 7 7 4" xfId="19953" xr:uid="{00000000-0005-0000-0000-0000A3210000}"/>
    <cellStyle name="Euro 7 7 4 2" xfId="38816" xr:uid="{00000000-0005-0000-0000-0000A4210000}"/>
    <cellStyle name="Euro 7 7 5" xfId="22840" xr:uid="{00000000-0005-0000-0000-0000A5210000}"/>
    <cellStyle name="Euro 7 7 5 2" xfId="40605" xr:uid="{00000000-0005-0000-0000-0000A6210000}"/>
    <cellStyle name="Euro 7 7 6" xfId="27976" xr:uid="{00000000-0005-0000-0000-0000A7210000}"/>
    <cellStyle name="Euro 7 8" xfId="2267" xr:uid="{00000000-0005-0000-0000-0000A8210000}"/>
    <cellStyle name="Euro 7 8 2" xfId="18959" xr:uid="{00000000-0005-0000-0000-0000A9210000}"/>
    <cellStyle name="Euro 7 8 2 2" xfId="37931" xr:uid="{00000000-0005-0000-0000-0000AA210000}"/>
    <cellStyle name="Euro 7 8 3" xfId="21828" xr:uid="{00000000-0005-0000-0000-0000AB210000}"/>
    <cellStyle name="Euro 7 8 3 2" xfId="39703" xr:uid="{00000000-0005-0000-0000-0000AC210000}"/>
    <cellStyle name="Euro 7 8 4" xfId="24716" xr:uid="{00000000-0005-0000-0000-0000AD210000}"/>
    <cellStyle name="Euro 7 8 4 2" xfId="41493" xr:uid="{00000000-0005-0000-0000-0000AE210000}"/>
    <cellStyle name="Euro 7 8 5" xfId="27978" xr:uid="{00000000-0005-0000-0000-0000AF210000}"/>
    <cellStyle name="Euro 7 9" xfId="2268" xr:uid="{00000000-0005-0000-0000-0000B0210000}"/>
    <cellStyle name="Euro 7 9 2" xfId="27979" xr:uid="{00000000-0005-0000-0000-0000B1210000}"/>
    <cellStyle name="Euro 8" xfId="2269" xr:uid="{00000000-0005-0000-0000-0000B2210000}"/>
    <cellStyle name="Euro 8 10" xfId="2270" xr:uid="{00000000-0005-0000-0000-0000B3210000}"/>
    <cellStyle name="Euro 8 10 2" xfId="27981" xr:uid="{00000000-0005-0000-0000-0000B4210000}"/>
    <cellStyle name="Euro 8 11" xfId="2271" xr:uid="{00000000-0005-0000-0000-0000B5210000}"/>
    <cellStyle name="Euro 8 11 2" xfId="27982" xr:uid="{00000000-0005-0000-0000-0000B6210000}"/>
    <cellStyle name="Euro 8 12" xfId="2272" xr:uid="{00000000-0005-0000-0000-0000B7210000}"/>
    <cellStyle name="Euro 8 12 2" xfId="27983" xr:uid="{00000000-0005-0000-0000-0000B8210000}"/>
    <cellStyle name="Euro 8 13" xfId="2273" xr:uid="{00000000-0005-0000-0000-0000B9210000}"/>
    <cellStyle name="Euro 8 13 2" xfId="27984" xr:uid="{00000000-0005-0000-0000-0000BA210000}"/>
    <cellStyle name="Euro 8 14" xfId="2274" xr:uid="{00000000-0005-0000-0000-0000BB210000}"/>
    <cellStyle name="Euro 8 14 2" xfId="27985" xr:uid="{00000000-0005-0000-0000-0000BC210000}"/>
    <cellStyle name="Euro 8 15" xfId="17085" xr:uid="{00000000-0005-0000-0000-0000BD210000}"/>
    <cellStyle name="Euro 8 15 2" xfId="37045" xr:uid="{00000000-0005-0000-0000-0000BE210000}"/>
    <cellStyle name="Euro 8 16" xfId="19954" xr:uid="{00000000-0005-0000-0000-0000BF210000}"/>
    <cellStyle name="Euro 8 16 2" xfId="38817" xr:uid="{00000000-0005-0000-0000-0000C0210000}"/>
    <cellStyle name="Euro 8 17" xfId="22841" xr:uid="{00000000-0005-0000-0000-0000C1210000}"/>
    <cellStyle name="Euro 8 17 2" xfId="40606" xr:uid="{00000000-0005-0000-0000-0000C2210000}"/>
    <cellStyle name="Euro 8 18" xfId="25445" xr:uid="{00000000-0005-0000-0000-0000C3210000}"/>
    <cellStyle name="Euro 8 18 2" xfId="42105" xr:uid="{00000000-0005-0000-0000-0000C4210000}"/>
    <cellStyle name="Euro 8 19" xfId="27980" xr:uid="{00000000-0005-0000-0000-0000C5210000}"/>
    <cellStyle name="Euro 8 2" xfId="2275" xr:uid="{00000000-0005-0000-0000-0000C6210000}"/>
    <cellStyle name="Euro 8 2 2" xfId="2276" xr:uid="{00000000-0005-0000-0000-0000C7210000}"/>
    <cellStyle name="Euro 8 2 2 2" xfId="18968" xr:uid="{00000000-0005-0000-0000-0000C8210000}"/>
    <cellStyle name="Euro 8 2 2 2 2" xfId="37940" xr:uid="{00000000-0005-0000-0000-0000C9210000}"/>
    <cellStyle name="Euro 8 2 2 3" xfId="21837" xr:uid="{00000000-0005-0000-0000-0000CA210000}"/>
    <cellStyle name="Euro 8 2 2 3 2" xfId="39712" xr:uid="{00000000-0005-0000-0000-0000CB210000}"/>
    <cellStyle name="Euro 8 2 2 4" xfId="24725" xr:uid="{00000000-0005-0000-0000-0000CC210000}"/>
    <cellStyle name="Euro 8 2 2 4 2" xfId="41502" xr:uid="{00000000-0005-0000-0000-0000CD210000}"/>
    <cellStyle name="Euro 8 2 2 5" xfId="27987" xr:uid="{00000000-0005-0000-0000-0000CE210000}"/>
    <cellStyle name="Euro 8 2 3" xfId="2277" xr:uid="{00000000-0005-0000-0000-0000CF210000}"/>
    <cellStyle name="Euro 8 2 3 2" xfId="27988" xr:uid="{00000000-0005-0000-0000-0000D0210000}"/>
    <cellStyle name="Euro 8 2 4" xfId="2278" xr:uid="{00000000-0005-0000-0000-0000D1210000}"/>
    <cellStyle name="Euro 8 2 4 2" xfId="27989" xr:uid="{00000000-0005-0000-0000-0000D2210000}"/>
    <cellStyle name="Euro 8 2 5" xfId="2279" xr:uid="{00000000-0005-0000-0000-0000D3210000}"/>
    <cellStyle name="Euro 8 2 5 2" xfId="27990" xr:uid="{00000000-0005-0000-0000-0000D4210000}"/>
    <cellStyle name="Euro 8 2 6" xfId="17086" xr:uid="{00000000-0005-0000-0000-0000D5210000}"/>
    <cellStyle name="Euro 8 2 6 2" xfId="37046" xr:uid="{00000000-0005-0000-0000-0000D6210000}"/>
    <cellStyle name="Euro 8 2 7" xfId="19955" xr:uid="{00000000-0005-0000-0000-0000D7210000}"/>
    <cellStyle name="Euro 8 2 7 2" xfId="38818" xr:uid="{00000000-0005-0000-0000-0000D8210000}"/>
    <cellStyle name="Euro 8 2 8" xfId="22842" xr:uid="{00000000-0005-0000-0000-0000D9210000}"/>
    <cellStyle name="Euro 8 2 8 2" xfId="40607" xr:uid="{00000000-0005-0000-0000-0000DA210000}"/>
    <cellStyle name="Euro 8 2 9" xfId="27986" xr:uid="{00000000-0005-0000-0000-0000DB210000}"/>
    <cellStyle name="Euro 8 3" xfId="2280" xr:uid="{00000000-0005-0000-0000-0000DC210000}"/>
    <cellStyle name="Euro 8 3 2" xfId="2281" xr:uid="{00000000-0005-0000-0000-0000DD210000}"/>
    <cellStyle name="Euro 8 3 2 2" xfId="2282" xr:uid="{00000000-0005-0000-0000-0000DE210000}"/>
    <cellStyle name="Euro 8 3 2 2 2" xfId="2283" xr:uid="{00000000-0005-0000-0000-0000DF210000}"/>
    <cellStyle name="Euro 8 3 2 2 2 2" xfId="27994" xr:uid="{00000000-0005-0000-0000-0000E0210000}"/>
    <cellStyle name="Euro 8 3 2 2 3" xfId="2284" xr:uid="{00000000-0005-0000-0000-0000E1210000}"/>
    <cellStyle name="Euro 8 3 2 2 3 2" xfId="27995" xr:uid="{00000000-0005-0000-0000-0000E2210000}"/>
    <cellStyle name="Euro 8 3 2 2 4" xfId="2285" xr:uid="{00000000-0005-0000-0000-0000E3210000}"/>
    <cellStyle name="Euro 8 3 2 2 4 2" xfId="27996" xr:uid="{00000000-0005-0000-0000-0000E4210000}"/>
    <cellStyle name="Euro 8 3 2 2 5" xfId="18970" xr:uid="{00000000-0005-0000-0000-0000E5210000}"/>
    <cellStyle name="Euro 8 3 2 2 5 2" xfId="37942" xr:uid="{00000000-0005-0000-0000-0000E6210000}"/>
    <cellStyle name="Euro 8 3 2 2 6" xfId="21839" xr:uid="{00000000-0005-0000-0000-0000E7210000}"/>
    <cellStyle name="Euro 8 3 2 2 6 2" xfId="39714" xr:uid="{00000000-0005-0000-0000-0000E8210000}"/>
    <cellStyle name="Euro 8 3 2 2 7" xfId="24727" xr:uid="{00000000-0005-0000-0000-0000E9210000}"/>
    <cellStyle name="Euro 8 3 2 2 7 2" xfId="41504" xr:uid="{00000000-0005-0000-0000-0000EA210000}"/>
    <cellStyle name="Euro 8 3 2 2 8" xfId="27993" xr:uid="{00000000-0005-0000-0000-0000EB210000}"/>
    <cellStyle name="Euro 8 3 2 3" xfId="2286" xr:uid="{00000000-0005-0000-0000-0000EC210000}"/>
    <cellStyle name="Euro 8 3 2 3 2" xfId="27997" xr:uid="{00000000-0005-0000-0000-0000ED210000}"/>
    <cellStyle name="Euro 8 3 2 4" xfId="2287" xr:uid="{00000000-0005-0000-0000-0000EE210000}"/>
    <cellStyle name="Euro 8 3 2 4 2" xfId="27998" xr:uid="{00000000-0005-0000-0000-0000EF210000}"/>
    <cellStyle name="Euro 8 3 2 5" xfId="2288" xr:uid="{00000000-0005-0000-0000-0000F0210000}"/>
    <cellStyle name="Euro 8 3 2 5 2" xfId="27999" xr:uid="{00000000-0005-0000-0000-0000F1210000}"/>
    <cellStyle name="Euro 8 3 2 6" xfId="17088" xr:uid="{00000000-0005-0000-0000-0000F2210000}"/>
    <cellStyle name="Euro 8 3 2 6 2" xfId="37048" xr:uid="{00000000-0005-0000-0000-0000F3210000}"/>
    <cellStyle name="Euro 8 3 2 7" xfId="19957" xr:uid="{00000000-0005-0000-0000-0000F4210000}"/>
    <cellStyle name="Euro 8 3 2 7 2" xfId="38820" xr:uid="{00000000-0005-0000-0000-0000F5210000}"/>
    <cellStyle name="Euro 8 3 2 8" xfId="22844" xr:uid="{00000000-0005-0000-0000-0000F6210000}"/>
    <cellStyle name="Euro 8 3 2 8 2" xfId="40609" xr:uid="{00000000-0005-0000-0000-0000F7210000}"/>
    <cellStyle name="Euro 8 3 2 9" xfId="27992" xr:uid="{00000000-0005-0000-0000-0000F8210000}"/>
    <cellStyle name="Euro 8 3 3" xfId="2289" xr:uid="{00000000-0005-0000-0000-0000F9210000}"/>
    <cellStyle name="Euro 8 3 3 2" xfId="2290" xr:uid="{00000000-0005-0000-0000-0000FA210000}"/>
    <cellStyle name="Euro 8 3 3 2 2" xfId="28001" xr:uid="{00000000-0005-0000-0000-0000FB210000}"/>
    <cellStyle name="Euro 8 3 3 3" xfId="2291" xr:uid="{00000000-0005-0000-0000-0000FC210000}"/>
    <cellStyle name="Euro 8 3 3 3 2" xfId="28002" xr:uid="{00000000-0005-0000-0000-0000FD210000}"/>
    <cellStyle name="Euro 8 3 3 4" xfId="2292" xr:uid="{00000000-0005-0000-0000-0000FE210000}"/>
    <cellStyle name="Euro 8 3 3 4 2" xfId="28003" xr:uid="{00000000-0005-0000-0000-0000FF210000}"/>
    <cellStyle name="Euro 8 3 3 5" xfId="18969" xr:uid="{00000000-0005-0000-0000-000000220000}"/>
    <cellStyle name="Euro 8 3 3 5 2" xfId="37941" xr:uid="{00000000-0005-0000-0000-000001220000}"/>
    <cellStyle name="Euro 8 3 3 6" xfId="21838" xr:uid="{00000000-0005-0000-0000-000002220000}"/>
    <cellStyle name="Euro 8 3 3 6 2" xfId="39713" xr:uid="{00000000-0005-0000-0000-000003220000}"/>
    <cellStyle name="Euro 8 3 3 7" xfId="24726" xr:uid="{00000000-0005-0000-0000-000004220000}"/>
    <cellStyle name="Euro 8 3 3 7 2" xfId="41503" xr:uid="{00000000-0005-0000-0000-000005220000}"/>
    <cellStyle name="Euro 8 3 3 8" xfId="28000" xr:uid="{00000000-0005-0000-0000-000006220000}"/>
    <cellStyle name="Euro 8 3 4" xfId="2293" xr:uid="{00000000-0005-0000-0000-000007220000}"/>
    <cellStyle name="Euro 8 3 4 2" xfId="28004" xr:uid="{00000000-0005-0000-0000-000008220000}"/>
    <cellStyle name="Euro 8 3 5" xfId="2294" xr:uid="{00000000-0005-0000-0000-000009220000}"/>
    <cellStyle name="Euro 8 3 5 2" xfId="28005" xr:uid="{00000000-0005-0000-0000-00000A220000}"/>
    <cellStyle name="Euro 8 3 6" xfId="17087" xr:uid="{00000000-0005-0000-0000-00000B220000}"/>
    <cellStyle name="Euro 8 3 6 2" xfId="37047" xr:uid="{00000000-0005-0000-0000-00000C220000}"/>
    <cellStyle name="Euro 8 3 7" xfId="19956" xr:uid="{00000000-0005-0000-0000-00000D220000}"/>
    <cellStyle name="Euro 8 3 7 2" xfId="38819" xr:uid="{00000000-0005-0000-0000-00000E220000}"/>
    <cellStyle name="Euro 8 3 8" xfId="22843" xr:uid="{00000000-0005-0000-0000-00000F220000}"/>
    <cellStyle name="Euro 8 3 8 2" xfId="40608" xr:uid="{00000000-0005-0000-0000-000010220000}"/>
    <cellStyle name="Euro 8 3 9" xfId="27991" xr:uid="{00000000-0005-0000-0000-000011220000}"/>
    <cellStyle name="Euro 8 4" xfId="2295" xr:uid="{00000000-0005-0000-0000-000012220000}"/>
    <cellStyle name="Euro 8 4 2" xfId="2296" xr:uid="{00000000-0005-0000-0000-000013220000}"/>
    <cellStyle name="Euro 8 4 2 2" xfId="18971" xr:uid="{00000000-0005-0000-0000-000014220000}"/>
    <cellStyle name="Euro 8 4 2 2 2" xfId="37943" xr:uid="{00000000-0005-0000-0000-000015220000}"/>
    <cellStyle name="Euro 8 4 2 3" xfId="21840" xr:uid="{00000000-0005-0000-0000-000016220000}"/>
    <cellStyle name="Euro 8 4 2 3 2" xfId="39715" xr:uid="{00000000-0005-0000-0000-000017220000}"/>
    <cellStyle name="Euro 8 4 2 4" xfId="24728" xr:uid="{00000000-0005-0000-0000-000018220000}"/>
    <cellStyle name="Euro 8 4 2 4 2" xfId="41505" xr:uid="{00000000-0005-0000-0000-000019220000}"/>
    <cellStyle name="Euro 8 4 2 5" xfId="28007" xr:uid="{00000000-0005-0000-0000-00001A220000}"/>
    <cellStyle name="Euro 8 4 3" xfId="2297" xr:uid="{00000000-0005-0000-0000-00001B220000}"/>
    <cellStyle name="Euro 8 4 3 2" xfId="28008" xr:uid="{00000000-0005-0000-0000-00001C220000}"/>
    <cellStyle name="Euro 8 4 4" xfId="2298" xr:uid="{00000000-0005-0000-0000-00001D220000}"/>
    <cellStyle name="Euro 8 4 4 2" xfId="28009" xr:uid="{00000000-0005-0000-0000-00001E220000}"/>
    <cellStyle name="Euro 8 4 5" xfId="2299" xr:uid="{00000000-0005-0000-0000-00001F220000}"/>
    <cellStyle name="Euro 8 4 5 2" xfId="28010" xr:uid="{00000000-0005-0000-0000-000020220000}"/>
    <cellStyle name="Euro 8 4 6" xfId="17089" xr:uid="{00000000-0005-0000-0000-000021220000}"/>
    <cellStyle name="Euro 8 4 6 2" xfId="37049" xr:uid="{00000000-0005-0000-0000-000022220000}"/>
    <cellStyle name="Euro 8 4 7" xfId="19958" xr:uid="{00000000-0005-0000-0000-000023220000}"/>
    <cellStyle name="Euro 8 4 7 2" xfId="38821" xr:uid="{00000000-0005-0000-0000-000024220000}"/>
    <cellStyle name="Euro 8 4 8" xfId="22845" xr:uid="{00000000-0005-0000-0000-000025220000}"/>
    <cellStyle name="Euro 8 4 8 2" xfId="40610" xr:uid="{00000000-0005-0000-0000-000026220000}"/>
    <cellStyle name="Euro 8 4 9" xfId="28006" xr:uid="{00000000-0005-0000-0000-000027220000}"/>
    <cellStyle name="Euro 8 5" xfId="2300" xr:uid="{00000000-0005-0000-0000-000028220000}"/>
    <cellStyle name="Euro 8 5 2" xfId="2301" xr:uid="{00000000-0005-0000-0000-000029220000}"/>
    <cellStyle name="Euro 8 5 2 2" xfId="2302" xr:uid="{00000000-0005-0000-0000-00002A220000}"/>
    <cellStyle name="Euro 8 5 2 2 2" xfId="28013" xr:uid="{00000000-0005-0000-0000-00002B220000}"/>
    <cellStyle name="Euro 8 5 2 3" xfId="2303" xr:uid="{00000000-0005-0000-0000-00002C220000}"/>
    <cellStyle name="Euro 8 5 2 3 2" xfId="28014" xr:uid="{00000000-0005-0000-0000-00002D220000}"/>
    <cellStyle name="Euro 8 5 2 4" xfId="2304" xr:uid="{00000000-0005-0000-0000-00002E220000}"/>
    <cellStyle name="Euro 8 5 2 4 2" xfId="28015" xr:uid="{00000000-0005-0000-0000-00002F220000}"/>
    <cellStyle name="Euro 8 5 2 5" xfId="18972" xr:uid="{00000000-0005-0000-0000-000030220000}"/>
    <cellStyle name="Euro 8 5 2 5 2" xfId="37944" xr:uid="{00000000-0005-0000-0000-000031220000}"/>
    <cellStyle name="Euro 8 5 2 6" xfId="21841" xr:uid="{00000000-0005-0000-0000-000032220000}"/>
    <cellStyle name="Euro 8 5 2 6 2" xfId="39716" xr:uid="{00000000-0005-0000-0000-000033220000}"/>
    <cellStyle name="Euro 8 5 2 7" xfId="24729" xr:uid="{00000000-0005-0000-0000-000034220000}"/>
    <cellStyle name="Euro 8 5 2 7 2" xfId="41506" xr:uid="{00000000-0005-0000-0000-000035220000}"/>
    <cellStyle name="Euro 8 5 2 8" xfId="28012" xr:uid="{00000000-0005-0000-0000-000036220000}"/>
    <cellStyle name="Euro 8 5 3" xfId="2305" xr:uid="{00000000-0005-0000-0000-000037220000}"/>
    <cellStyle name="Euro 8 5 3 2" xfId="28016" xr:uid="{00000000-0005-0000-0000-000038220000}"/>
    <cellStyle name="Euro 8 5 4" xfId="2306" xr:uid="{00000000-0005-0000-0000-000039220000}"/>
    <cellStyle name="Euro 8 5 4 2" xfId="28017" xr:uid="{00000000-0005-0000-0000-00003A220000}"/>
    <cellStyle name="Euro 8 5 5" xfId="2307" xr:uid="{00000000-0005-0000-0000-00003B220000}"/>
    <cellStyle name="Euro 8 5 5 2" xfId="28018" xr:uid="{00000000-0005-0000-0000-00003C220000}"/>
    <cellStyle name="Euro 8 5 6" xfId="17090" xr:uid="{00000000-0005-0000-0000-00003D220000}"/>
    <cellStyle name="Euro 8 5 6 2" xfId="37050" xr:uid="{00000000-0005-0000-0000-00003E220000}"/>
    <cellStyle name="Euro 8 5 7" xfId="19959" xr:uid="{00000000-0005-0000-0000-00003F220000}"/>
    <cellStyle name="Euro 8 5 7 2" xfId="38822" xr:uid="{00000000-0005-0000-0000-000040220000}"/>
    <cellStyle name="Euro 8 5 8" xfId="22846" xr:uid="{00000000-0005-0000-0000-000041220000}"/>
    <cellStyle name="Euro 8 5 8 2" xfId="40611" xr:uid="{00000000-0005-0000-0000-000042220000}"/>
    <cellStyle name="Euro 8 5 9" xfId="28011" xr:uid="{00000000-0005-0000-0000-000043220000}"/>
    <cellStyle name="Euro 8 6" xfId="2308" xr:uid="{00000000-0005-0000-0000-000044220000}"/>
    <cellStyle name="Euro 8 6 2" xfId="2309" xr:uid="{00000000-0005-0000-0000-000045220000}"/>
    <cellStyle name="Euro 8 6 2 2" xfId="2310" xr:uid="{00000000-0005-0000-0000-000046220000}"/>
    <cellStyle name="Euro 8 6 2 2 2" xfId="28021" xr:uid="{00000000-0005-0000-0000-000047220000}"/>
    <cellStyle name="Euro 8 6 2 3" xfId="2311" xr:uid="{00000000-0005-0000-0000-000048220000}"/>
    <cellStyle name="Euro 8 6 2 3 2" xfId="28022" xr:uid="{00000000-0005-0000-0000-000049220000}"/>
    <cellStyle name="Euro 8 6 2 4" xfId="2312" xr:uid="{00000000-0005-0000-0000-00004A220000}"/>
    <cellStyle name="Euro 8 6 2 4 2" xfId="28023" xr:uid="{00000000-0005-0000-0000-00004B220000}"/>
    <cellStyle name="Euro 8 6 2 5" xfId="18973" xr:uid="{00000000-0005-0000-0000-00004C220000}"/>
    <cellStyle name="Euro 8 6 2 5 2" xfId="37945" xr:uid="{00000000-0005-0000-0000-00004D220000}"/>
    <cellStyle name="Euro 8 6 2 6" xfId="21842" xr:uid="{00000000-0005-0000-0000-00004E220000}"/>
    <cellStyle name="Euro 8 6 2 6 2" xfId="39717" xr:uid="{00000000-0005-0000-0000-00004F220000}"/>
    <cellStyle name="Euro 8 6 2 7" xfId="24730" xr:uid="{00000000-0005-0000-0000-000050220000}"/>
    <cellStyle name="Euro 8 6 2 7 2" xfId="41507" xr:uid="{00000000-0005-0000-0000-000051220000}"/>
    <cellStyle name="Euro 8 6 2 8" xfId="28020" xr:uid="{00000000-0005-0000-0000-000052220000}"/>
    <cellStyle name="Euro 8 6 3" xfId="2313" xr:uid="{00000000-0005-0000-0000-000053220000}"/>
    <cellStyle name="Euro 8 6 3 2" xfId="28024" xr:uid="{00000000-0005-0000-0000-000054220000}"/>
    <cellStyle name="Euro 8 6 4" xfId="2314" xr:uid="{00000000-0005-0000-0000-000055220000}"/>
    <cellStyle name="Euro 8 6 4 2" xfId="28025" xr:uid="{00000000-0005-0000-0000-000056220000}"/>
    <cellStyle name="Euro 8 6 5" xfId="17091" xr:uid="{00000000-0005-0000-0000-000057220000}"/>
    <cellStyle name="Euro 8 6 5 2" xfId="37051" xr:uid="{00000000-0005-0000-0000-000058220000}"/>
    <cellStyle name="Euro 8 6 6" xfId="19960" xr:uid="{00000000-0005-0000-0000-000059220000}"/>
    <cellStyle name="Euro 8 6 6 2" xfId="38823" xr:uid="{00000000-0005-0000-0000-00005A220000}"/>
    <cellStyle name="Euro 8 6 7" xfId="22847" xr:uid="{00000000-0005-0000-0000-00005B220000}"/>
    <cellStyle name="Euro 8 6 7 2" xfId="40612" xr:uid="{00000000-0005-0000-0000-00005C220000}"/>
    <cellStyle name="Euro 8 6 8" xfId="28019" xr:uid="{00000000-0005-0000-0000-00005D220000}"/>
    <cellStyle name="Euro 8 7" xfId="2315" xr:uid="{00000000-0005-0000-0000-00005E220000}"/>
    <cellStyle name="Euro 8 7 2" xfId="2316" xr:uid="{00000000-0005-0000-0000-00005F220000}"/>
    <cellStyle name="Euro 8 7 2 2" xfId="18974" xr:uid="{00000000-0005-0000-0000-000060220000}"/>
    <cellStyle name="Euro 8 7 2 2 2" xfId="37946" xr:uid="{00000000-0005-0000-0000-000061220000}"/>
    <cellStyle name="Euro 8 7 2 3" xfId="21843" xr:uid="{00000000-0005-0000-0000-000062220000}"/>
    <cellStyle name="Euro 8 7 2 3 2" xfId="39718" xr:uid="{00000000-0005-0000-0000-000063220000}"/>
    <cellStyle name="Euro 8 7 2 4" xfId="24731" xr:uid="{00000000-0005-0000-0000-000064220000}"/>
    <cellStyle name="Euro 8 7 2 4 2" xfId="41508" xr:uid="{00000000-0005-0000-0000-000065220000}"/>
    <cellStyle name="Euro 8 7 2 5" xfId="28027" xr:uid="{00000000-0005-0000-0000-000066220000}"/>
    <cellStyle name="Euro 8 7 3" xfId="17092" xr:uid="{00000000-0005-0000-0000-000067220000}"/>
    <cellStyle name="Euro 8 7 3 2" xfId="37052" xr:uid="{00000000-0005-0000-0000-000068220000}"/>
    <cellStyle name="Euro 8 7 4" xfId="19961" xr:uid="{00000000-0005-0000-0000-000069220000}"/>
    <cellStyle name="Euro 8 7 4 2" xfId="38824" xr:uid="{00000000-0005-0000-0000-00006A220000}"/>
    <cellStyle name="Euro 8 7 5" xfId="22848" xr:uid="{00000000-0005-0000-0000-00006B220000}"/>
    <cellStyle name="Euro 8 7 5 2" xfId="40613" xr:uid="{00000000-0005-0000-0000-00006C220000}"/>
    <cellStyle name="Euro 8 7 6" xfId="28026" xr:uid="{00000000-0005-0000-0000-00006D220000}"/>
    <cellStyle name="Euro 8 8" xfId="2317" xr:uid="{00000000-0005-0000-0000-00006E220000}"/>
    <cellStyle name="Euro 8 8 2" xfId="18967" xr:uid="{00000000-0005-0000-0000-00006F220000}"/>
    <cellStyle name="Euro 8 8 2 2" xfId="37939" xr:uid="{00000000-0005-0000-0000-000070220000}"/>
    <cellStyle name="Euro 8 8 3" xfId="21836" xr:uid="{00000000-0005-0000-0000-000071220000}"/>
    <cellStyle name="Euro 8 8 3 2" xfId="39711" xr:uid="{00000000-0005-0000-0000-000072220000}"/>
    <cellStyle name="Euro 8 8 4" xfId="24724" xr:uid="{00000000-0005-0000-0000-000073220000}"/>
    <cellStyle name="Euro 8 8 4 2" xfId="41501" xr:uid="{00000000-0005-0000-0000-000074220000}"/>
    <cellStyle name="Euro 8 8 5" xfId="28028" xr:uid="{00000000-0005-0000-0000-000075220000}"/>
    <cellStyle name="Euro 8 9" xfId="2318" xr:uid="{00000000-0005-0000-0000-000076220000}"/>
    <cellStyle name="Euro 8 9 2" xfId="28029" xr:uid="{00000000-0005-0000-0000-000077220000}"/>
    <cellStyle name="Euro 9" xfId="2319" xr:uid="{00000000-0005-0000-0000-000078220000}"/>
    <cellStyle name="Euro 9 10" xfId="2320" xr:uid="{00000000-0005-0000-0000-000079220000}"/>
    <cellStyle name="Euro 9 10 2" xfId="28031" xr:uid="{00000000-0005-0000-0000-00007A220000}"/>
    <cellStyle name="Euro 9 11" xfId="2321" xr:uid="{00000000-0005-0000-0000-00007B220000}"/>
    <cellStyle name="Euro 9 11 2" xfId="28032" xr:uid="{00000000-0005-0000-0000-00007C220000}"/>
    <cellStyle name="Euro 9 12" xfId="2322" xr:uid="{00000000-0005-0000-0000-00007D220000}"/>
    <cellStyle name="Euro 9 12 2" xfId="28033" xr:uid="{00000000-0005-0000-0000-00007E220000}"/>
    <cellStyle name="Euro 9 13" xfId="2323" xr:uid="{00000000-0005-0000-0000-00007F220000}"/>
    <cellStyle name="Euro 9 13 2" xfId="28034" xr:uid="{00000000-0005-0000-0000-000080220000}"/>
    <cellStyle name="Euro 9 14" xfId="2324" xr:uid="{00000000-0005-0000-0000-000081220000}"/>
    <cellStyle name="Euro 9 14 2" xfId="28035" xr:uid="{00000000-0005-0000-0000-000082220000}"/>
    <cellStyle name="Euro 9 15" xfId="17093" xr:uid="{00000000-0005-0000-0000-000083220000}"/>
    <cellStyle name="Euro 9 15 2" xfId="37053" xr:uid="{00000000-0005-0000-0000-000084220000}"/>
    <cellStyle name="Euro 9 16" xfId="19962" xr:uid="{00000000-0005-0000-0000-000085220000}"/>
    <cellStyle name="Euro 9 16 2" xfId="38825" xr:uid="{00000000-0005-0000-0000-000086220000}"/>
    <cellStyle name="Euro 9 17" xfId="22849" xr:uid="{00000000-0005-0000-0000-000087220000}"/>
    <cellStyle name="Euro 9 17 2" xfId="40614" xr:uid="{00000000-0005-0000-0000-000088220000}"/>
    <cellStyle name="Euro 9 18" xfId="25446" xr:uid="{00000000-0005-0000-0000-000089220000}"/>
    <cellStyle name="Euro 9 18 2" xfId="42106" xr:uid="{00000000-0005-0000-0000-00008A220000}"/>
    <cellStyle name="Euro 9 19" xfId="28030" xr:uid="{00000000-0005-0000-0000-00008B220000}"/>
    <cellStyle name="Euro 9 2" xfId="2325" xr:uid="{00000000-0005-0000-0000-00008C220000}"/>
    <cellStyle name="Euro 9 2 2" xfId="2326" xr:uid="{00000000-0005-0000-0000-00008D220000}"/>
    <cellStyle name="Euro 9 2 2 2" xfId="18976" xr:uid="{00000000-0005-0000-0000-00008E220000}"/>
    <cellStyle name="Euro 9 2 2 2 2" xfId="37948" xr:uid="{00000000-0005-0000-0000-00008F220000}"/>
    <cellStyle name="Euro 9 2 2 3" xfId="21845" xr:uid="{00000000-0005-0000-0000-000090220000}"/>
    <cellStyle name="Euro 9 2 2 3 2" xfId="39720" xr:uid="{00000000-0005-0000-0000-000091220000}"/>
    <cellStyle name="Euro 9 2 2 4" xfId="24733" xr:uid="{00000000-0005-0000-0000-000092220000}"/>
    <cellStyle name="Euro 9 2 2 4 2" xfId="41510" xr:uid="{00000000-0005-0000-0000-000093220000}"/>
    <cellStyle name="Euro 9 2 2 5" xfId="28037" xr:uid="{00000000-0005-0000-0000-000094220000}"/>
    <cellStyle name="Euro 9 2 3" xfId="2327" xr:uid="{00000000-0005-0000-0000-000095220000}"/>
    <cellStyle name="Euro 9 2 3 2" xfId="28038" xr:uid="{00000000-0005-0000-0000-000096220000}"/>
    <cellStyle name="Euro 9 2 4" xfId="2328" xr:uid="{00000000-0005-0000-0000-000097220000}"/>
    <cellStyle name="Euro 9 2 4 2" xfId="28039" xr:uid="{00000000-0005-0000-0000-000098220000}"/>
    <cellStyle name="Euro 9 2 5" xfId="2329" xr:uid="{00000000-0005-0000-0000-000099220000}"/>
    <cellStyle name="Euro 9 2 5 2" xfId="28040" xr:uid="{00000000-0005-0000-0000-00009A220000}"/>
    <cellStyle name="Euro 9 2 6" xfId="17094" xr:uid="{00000000-0005-0000-0000-00009B220000}"/>
    <cellStyle name="Euro 9 2 6 2" xfId="37054" xr:uid="{00000000-0005-0000-0000-00009C220000}"/>
    <cellStyle name="Euro 9 2 7" xfId="19963" xr:uid="{00000000-0005-0000-0000-00009D220000}"/>
    <cellStyle name="Euro 9 2 7 2" xfId="38826" xr:uid="{00000000-0005-0000-0000-00009E220000}"/>
    <cellStyle name="Euro 9 2 8" xfId="22850" xr:uid="{00000000-0005-0000-0000-00009F220000}"/>
    <cellStyle name="Euro 9 2 8 2" xfId="40615" xr:uid="{00000000-0005-0000-0000-0000A0220000}"/>
    <cellStyle name="Euro 9 2 9" xfId="28036" xr:uid="{00000000-0005-0000-0000-0000A1220000}"/>
    <cellStyle name="Euro 9 3" xfId="2330" xr:uid="{00000000-0005-0000-0000-0000A2220000}"/>
    <cellStyle name="Euro 9 3 2" xfId="2331" xr:uid="{00000000-0005-0000-0000-0000A3220000}"/>
    <cellStyle name="Euro 9 3 2 2" xfId="2332" xr:uid="{00000000-0005-0000-0000-0000A4220000}"/>
    <cellStyle name="Euro 9 3 2 2 2" xfId="2333" xr:uid="{00000000-0005-0000-0000-0000A5220000}"/>
    <cellStyle name="Euro 9 3 2 2 2 2" xfId="28044" xr:uid="{00000000-0005-0000-0000-0000A6220000}"/>
    <cellStyle name="Euro 9 3 2 2 3" xfId="2334" xr:uid="{00000000-0005-0000-0000-0000A7220000}"/>
    <cellStyle name="Euro 9 3 2 2 3 2" xfId="28045" xr:uid="{00000000-0005-0000-0000-0000A8220000}"/>
    <cellStyle name="Euro 9 3 2 2 4" xfId="2335" xr:uid="{00000000-0005-0000-0000-0000A9220000}"/>
    <cellStyle name="Euro 9 3 2 2 4 2" xfId="28046" xr:uid="{00000000-0005-0000-0000-0000AA220000}"/>
    <cellStyle name="Euro 9 3 2 2 5" xfId="18978" xr:uid="{00000000-0005-0000-0000-0000AB220000}"/>
    <cellStyle name="Euro 9 3 2 2 5 2" xfId="37950" xr:uid="{00000000-0005-0000-0000-0000AC220000}"/>
    <cellStyle name="Euro 9 3 2 2 6" xfId="21847" xr:uid="{00000000-0005-0000-0000-0000AD220000}"/>
    <cellStyle name="Euro 9 3 2 2 6 2" xfId="39722" xr:uid="{00000000-0005-0000-0000-0000AE220000}"/>
    <cellStyle name="Euro 9 3 2 2 7" xfId="24735" xr:uid="{00000000-0005-0000-0000-0000AF220000}"/>
    <cellStyle name="Euro 9 3 2 2 7 2" xfId="41512" xr:uid="{00000000-0005-0000-0000-0000B0220000}"/>
    <cellStyle name="Euro 9 3 2 2 8" xfId="28043" xr:uid="{00000000-0005-0000-0000-0000B1220000}"/>
    <cellStyle name="Euro 9 3 2 3" xfId="2336" xr:uid="{00000000-0005-0000-0000-0000B2220000}"/>
    <cellStyle name="Euro 9 3 2 3 2" xfId="28047" xr:uid="{00000000-0005-0000-0000-0000B3220000}"/>
    <cellStyle name="Euro 9 3 2 4" xfId="2337" xr:uid="{00000000-0005-0000-0000-0000B4220000}"/>
    <cellStyle name="Euro 9 3 2 4 2" xfId="28048" xr:uid="{00000000-0005-0000-0000-0000B5220000}"/>
    <cellStyle name="Euro 9 3 2 5" xfId="2338" xr:uid="{00000000-0005-0000-0000-0000B6220000}"/>
    <cellStyle name="Euro 9 3 2 5 2" xfId="28049" xr:uid="{00000000-0005-0000-0000-0000B7220000}"/>
    <cellStyle name="Euro 9 3 2 6" xfId="17096" xr:uid="{00000000-0005-0000-0000-0000B8220000}"/>
    <cellStyle name="Euro 9 3 2 6 2" xfId="37056" xr:uid="{00000000-0005-0000-0000-0000B9220000}"/>
    <cellStyle name="Euro 9 3 2 7" xfId="19965" xr:uid="{00000000-0005-0000-0000-0000BA220000}"/>
    <cellStyle name="Euro 9 3 2 7 2" xfId="38828" xr:uid="{00000000-0005-0000-0000-0000BB220000}"/>
    <cellStyle name="Euro 9 3 2 8" xfId="22852" xr:uid="{00000000-0005-0000-0000-0000BC220000}"/>
    <cellStyle name="Euro 9 3 2 8 2" xfId="40617" xr:uid="{00000000-0005-0000-0000-0000BD220000}"/>
    <cellStyle name="Euro 9 3 2 9" xfId="28042" xr:uid="{00000000-0005-0000-0000-0000BE220000}"/>
    <cellStyle name="Euro 9 3 3" xfId="2339" xr:uid="{00000000-0005-0000-0000-0000BF220000}"/>
    <cellStyle name="Euro 9 3 3 2" xfId="2340" xr:uid="{00000000-0005-0000-0000-0000C0220000}"/>
    <cellStyle name="Euro 9 3 3 2 2" xfId="28051" xr:uid="{00000000-0005-0000-0000-0000C1220000}"/>
    <cellStyle name="Euro 9 3 3 3" xfId="2341" xr:uid="{00000000-0005-0000-0000-0000C2220000}"/>
    <cellStyle name="Euro 9 3 3 3 2" xfId="28052" xr:uid="{00000000-0005-0000-0000-0000C3220000}"/>
    <cellStyle name="Euro 9 3 3 4" xfId="2342" xr:uid="{00000000-0005-0000-0000-0000C4220000}"/>
    <cellStyle name="Euro 9 3 3 4 2" xfId="28053" xr:uid="{00000000-0005-0000-0000-0000C5220000}"/>
    <cellStyle name="Euro 9 3 3 5" xfId="18977" xr:uid="{00000000-0005-0000-0000-0000C6220000}"/>
    <cellStyle name="Euro 9 3 3 5 2" xfId="37949" xr:uid="{00000000-0005-0000-0000-0000C7220000}"/>
    <cellStyle name="Euro 9 3 3 6" xfId="21846" xr:uid="{00000000-0005-0000-0000-0000C8220000}"/>
    <cellStyle name="Euro 9 3 3 6 2" xfId="39721" xr:uid="{00000000-0005-0000-0000-0000C9220000}"/>
    <cellStyle name="Euro 9 3 3 7" xfId="24734" xr:uid="{00000000-0005-0000-0000-0000CA220000}"/>
    <cellStyle name="Euro 9 3 3 7 2" xfId="41511" xr:uid="{00000000-0005-0000-0000-0000CB220000}"/>
    <cellStyle name="Euro 9 3 3 8" xfId="28050" xr:uid="{00000000-0005-0000-0000-0000CC220000}"/>
    <cellStyle name="Euro 9 3 4" xfId="2343" xr:uid="{00000000-0005-0000-0000-0000CD220000}"/>
    <cellStyle name="Euro 9 3 4 2" xfId="28054" xr:uid="{00000000-0005-0000-0000-0000CE220000}"/>
    <cellStyle name="Euro 9 3 5" xfId="2344" xr:uid="{00000000-0005-0000-0000-0000CF220000}"/>
    <cellStyle name="Euro 9 3 5 2" xfId="28055" xr:uid="{00000000-0005-0000-0000-0000D0220000}"/>
    <cellStyle name="Euro 9 3 6" xfId="17095" xr:uid="{00000000-0005-0000-0000-0000D1220000}"/>
    <cellStyle name="Euro 9 3 6 2" xfId="37055" xr:uid="{00000000-0005-0000-0000-0000D2220000}"/>
    <cellStyle name="Euro 9 3 7" xfId="19964" xr:uid="{00000000-0005-0000-0000-0000D3220000}"/>
    <cellStyle name="Euro 9 3 7 2" xfId="38827" xr:uid="{00000000-0005-0000-0000-0000D4220000}"/>
    <cellStyle name="Euro 9 3 8" xfId="22851" xr:uid="{00000000-0005-0000-0000-0000D5220000}"/>
    <cellStyle name="Euro 9 3 8 2" xfId="40616" xr:uid="{00000000-0005-0000-0000-0000D6220000}"/>
    <cellStyle name="Euro 9 3 9" xfId="28041" xr:uid="{00000000-0005-0000-0000-0000D7220000}"/>
    <cellStyle name="Euro 9 4" xfId="2345" xr:uid="{00000000-0005-0000-0000-0000D8220000}"/>
    <cellStyle name="Euro 9 4 2" xfId="2346" xr:uid="{00000000-0005-0000-0000-0000D9220000}"/>
    <cellStyle name="Euro 9 4 2 2" xfId="18979" xr:uid="{00000000-0005-0000-0000-0000DA220000}"/>
    <cellStyle name="Euro 9 4 2 2 2" xfId="37951" xr:uid="{00000000-0005-0000-0000-0000DB220000}"/>
    <cellStyle name="Euro 9 4 2 3" xfId="21848" xr:uid="{00000000-0005-0000-0000-0000DC220000}"/>
    <cellStyle name="Euro 9 4 2 3 2" xfId="39723" xr:uid="{00000000-0005-0000-0000-0000DD220000}"/>
    <cellStyle name="Euro 9 4 2 4" xfId="24736" xr:uid="{00000000-0005-0000-0000-0000DE220000}"/>
    <cellStyle name="Euro 9 4 2 4 2" xfId="41513" xr:uid="{00000000-0005-0000-0000-0000DF220000}"/>
    <cellStyle name="Euro 9 4 2 5" xfId="28057" xr:uid="{00000000-0005-0000-0000-0000E0220000}"/>
    <cellStyle name="Euro 9 4 3" xfId="2347" xr:uid="{00000000-0005-0000-0000-0000E1220000}"/>
    <cellStyle name="Euro 9 4 3 2" xfId="28058" xr:uid="{00000000-0005-0000-0000-0000E2220000}"/>
    <cellStyle name="Euro 9 4 4" xfId="2348" xr:uid="{00000000-0005-0000-0000-0000E3220000}"/>
    <cellStyle name="Euro 9 4 4 2" xfId="28059" xr:uid="{00000000-0005-0000-0000-0000E4220000}"/>
    <cellStyle name="Euro 9 4 5" xfId="2349" xr:uid="{00000000-0005-0000-0000-0000E5220000}"/>
    <cellStyle name="Euro 9 4 5 2" xfId="28060" xr:uid="{00000000-0005-0000-0000-0000E6220000}"/>
    <cellStyle name="Euro 9 4 6" xfId="17097" xr:uid="{00000000-0005-0000-0000-0000E7220000}"/>
    <cellStyle name="Euro 9 4 6 2" xfId="37057" xr:uid="{00000000-0005-0000-0000-0000E8220000}"/>
    <cellStyle name="Euro 9 4 7" xfId="19966" xr:uid="{00000000-0005-0000-0000-0000E9220000}"/>
    <cellStyle name="Euro 9 4 7 2" xfId="38829" xr:uid="{00000000-0005-0000-0000-0000EA220000}"/>
    <cellStyle name="Euro 9 4 8" xfId="22853" xr:uid="{00000000-0005-0000-0000-0000EB220000}"/>
    <cellStyle name="Euro 9 4 8 2" xfId="40618" xr:uid="{00000000-0005-0000-0000-0000EC220000}"/>
    <cellStyle name="Euro 9 4 9" xfId="28056" xr:uid="{00000000-0005-0000-0000-0000ED220000}"/>
    <cellStyle name="Euro 9 5" xfId="2350" xr:uid="{00000000-0005-0000-0000-0000EE220000}"/>
    <cellStyle name="Euro 9 5 2" xfId="2351" xr:uid="{00000000-0005-0000-0000-0000EF220000}"/>
    <cellStyle name="Euro 9 5 2 2" xfId="2352" xr:uid="{00000000-0005-0000-0000-0000F0220000}"/>
    <cellStyle name="Euro 9 5 2 2 2" xfId="28063" xr:uid="{00000000-0005-0000-0000-0000F1220000}"/>
    <cellStyle name="Euro 9 5 2 3" xfId="2353" xr:uid="{00000000-0005-0000-0000-0000F2220000}"/>
    <cellStyle name="Euro 9 5 2 3 2" xfId="28064" xr:uid="{00000000-0005-0000-0000-0000F3220000}"/>
    <cellStyle name="Euro 9 5 2 4" xfId="2354" xr:uid="{00000000-0005-0000-0000-0000F4220000}"/>
    <cellStyle name="Euro 9 5 2 4 2" xfId="28065" xr:uid="{00000000-0005-0000-0000-0000F5220000}"/>
    <cellStyle name="Euro 9 5 2 5" xfId="18980" xr:uid="{00000000-0005-0000-0000-0000F6220000}"/>
    <cellStyle name="Euro 9 5 2 5 2" xfId="37952" xr:uid="{00000000-0005-0000-0000-0000F7220000}"/>
    <cellStyle name="Euro 9 5 2 6" xfId="21849" xr:uid="{00000000-0005-0000-0000-0000F8220000}"/>
    <cellStyle name="Euro 9 5 2 6 2" xfId="39724" xr:uid="{00000000-0005-0000-0000-0000F9220000}"/>
    <cellStyle name="Euro 9 5 2 7" xfId="24737" xr:uid="{00000000-0005-0000-0000-0000FA220000}"/>
    <cellStyle name="Euro 9 5 2 7 2" xfId="41514" xr:uid="{00000000-0005-0000-0000-0000FB220000}"/>
    <cellStyle name="Euro 9 5 2 8" xfId="28062" xr:uid="{00000000-0005-0000-0000-0000FC220000}"/>
    <cellStyle name="Euro 9 5 3" xfId="2355" xr:uid="{00000000-0005-0000-0000-0000FD220000}"/>
    <cellStyle name="Euro 9 5 3 2" xfId="28066" xr:uid="{00000000-0005-0000-0000-0000FE220000}"/>
    <cellStyle name="Euro 9 5 4" xfId="2356" xr:uid="{00000000-0005-0000-0000-0000FF220000}"/>
    <cellStyle name="Euro 9 5 4 2" xfId="28067" xr:uid="{00000000-0005-0000-0000-000000230000}"/>
    <cellStyle name="Euro 9 5 5" xfId="2357" xr:uid="{00000000-0005-0000-0000-000001230000}"/>
    <cellStyle name="Euro 9 5 5 2" xfId="28068" xr:uid="{00000000-0005-0000-0000-000002230000}"/>
    <cellStyle name="Euro 9 5 6" xfId="17098" xr:uid="{00000000-0005-0000-0000-000003230000}"/>
    <cellStyle name="Euro 9 5 6 2" xfId="37058" xr:uid="{00000000-0005-0000-0000-000004230000}"/>
    <cellStyle name="Euro 9 5 7" xfId="19967" xr:uid="{00000000-0005-0000-0000-000005230000}"/>
    <cellStyle name="Euro 9 5 7 2" xfId="38830" xr:uid="{00000000-0005-0000-0000-000006230000}"/>
    <cellStyle name="Euro 9 5 8" xfId="22854" xr:uid="{00000000-0005-0000-0000-000007230000}"/>
    <cellStyle name="Euro 9 5 8 2" xfId="40619" xr:uid="{00000000-0005-0000-0000-000008230000}"/>
    <cellStyle name="Euro 9 5 9" xfId="28061" xr:uid="{00000000-0005-0000-0000-000009230000}"/>
    <cellStyle name="Euro 9 6" xfId="2358" xr:uid="{00000000-0005-0000-0000-00000A230000}"/>
    <cellStyle name="Euro 9 6 2" xfId="2359" xr:uid="{00000000-0005-0000-0000-00000B230000}"/>
    <cellStyle name="Euro 9 6 2 2" xfId="2360" xr:uid="{00000000-0005-0000-0000-00000C230000}"/>
    <cellStyle name="Euro 9 6 2 2 2" xfId="28071" xr:uid="{00000000-0005-0000-0000-00000D230000}"/>
    <cellStyle name="Euro 9 6 2 3" xfId="2361" xr:uid="{00000000-0005-0000-0000-00000E230000}"/>
    <cellStyle name="Euro 9 6 2 3 2" xfId="28072" xr:uid="{00000000-0005-0000-0000-00000F230000}"/>
    <cellStyle name="Euro 9 6 2 4" xfId="2362" xr:uid="{00000000-0005-0000-0000-000010230000}"/>
    <cellStyle name="Euro 9 6 2 4 2" xfId="28073" xr:uid="{00000000-0005-0000-0000-000011230000}"/>
    <cellStyle name="Euro 9 6 2 5" xfId="18981" xr:uid="{00000000-0005-0000-0000-000012230000}"/>
    <cellStyle name="Euro 9 6 2 5 2" xfId="37953" xr:uid="{00000000-0005-0000-0000-000013230000}"/>
    <cellStyle name="Euro 9 6 2 6" xfId="21850" xr:uid="{00000000-0005-0000-0000-000014230000}"/>
    <cellStyle name="Euro 9 6 2 6 2" xfId="39725" xr:uid="{00000000-0005-0000-0000-000015230000}"/>
    <cellStyle name="Euro 9 6 2 7" xfId="24738" xr:uid="{00000000-0005-0000-0000-000016230000}"/>
    <cellStyle name="Euro 9 6 2 7 2" xfId="41515" xr:uid="{00000000-0005-0000-0000-000017230000}"/>
    <cellStyle name="Euro 9 6 2 8" xfId="28070" xr:uid="{00000000-0005-0000-0000-000018230000}"/>
    <cellStyle name="Euro 9 6 3" xfId="2363" xr:uid="{00000000-0005-0000-0000-000019230000}"/>
    <cellStyle name="Euro 9 6 3 2" xfId="28074" xr:uid="{00000000-0005-0000-0000-00001A230000}"/>
    <cellStyle name="Euro 9 6 4" xfId="2364" xr:uid="{00000000-0005-0000-0000-00001B230000}"/>
    <cellStyle name="Euro 9 6 4 2" xfId="28075" xr:uid="{00000000-0005-0000-0000-00001C230000}"/>
    <cellStyle name="Euro 9 6 5" xfId="17099" xr:uid="{00000000-0005-0000-0000-00001D230000}"/>
    <cellStyle name="Euro 9 6 5 2" xfId="37059" xr:uid="{00000000-0005-0000-0000-00001E230000}"/>
    <cellStyle name="Euro 9 6 6" xfId="19968" xr:uid="{00000000-0005-0000-0000-00001F230000}"/>
    <cellStyle name="Euro 9 6 6 2" xfId="38831" xr:uid="{00000000-0005-0000-0000-000020230000}"/>
    <cellStyle name="Euro 9 6 7" xfId="22855" xr:uid="{00000000-0005-0000-0000-000021230000}"/>
    <cellStyle name="Euro 9 6 7 2" xfId="40620" xr:uid="{00000000-0005-0000-0000-000022230000}"/>
    <cellStyle name="Euro 9 6 8" xfId="28069" xr:uid="{00000000-0005-0000-0000-000023230000}"/>
    <cellStyle name="Euro 9 7" xfId="2365" xr:uid="{00000000-0005-0000-0000-000024230000}"/>
    <cellStyle name="Euro 9 7 2" xfId="2366" xr:uid="{00000000-0005-0000-0000-000025230000}"/>
    <cellStyle name="Euro 9 7 2 2" xfId="18982" xr:uid="{00000000-0005-0000-0000-000026230000}"/>
    <cellStyle name="Euro 9 7 2 2 2" xfId="37954" xr:uid="{00000000-0005-0000-0000-000027230000}"/>
    <cellStyle name="Euro 9 7 2 3" xfId="21851" xr:uid="{00000000-0005-0000-0000-000028230000}"/>
    <cellStyle name="Euro 9 7 2 3 2" xfId="39726" xr:uid="{00000000-0005-0000-0000-000029230000}"/>
    <cellStyle name="Euro 9 7 2 4" xfId="24739" xr:uid="{00000000-0005-0000-0000-00002A230000}"/>
    <cellStyle name="Euro 9 7 2 4 2" xfId="41516" xr:uid="{00000000-0005-0000-0000-00002B230000}"/>
    <cellStyle name="Euro 9 7 2 5" xfId="28077" xr:uid="{00000000-0005-0000-0000-00002C230000}"/>
    <cellStyle name="Euro 9 7 3" xfId="17100" xr:uid="{00000000-0005-0000-0000-00002D230000}"/>
    <cellStyle name="Euro 9 7 3 2" xfId="37060" xr:uid="{00000000-0005-0000-0000-00002E230000}"/>
    <cellStyle name="Euro 9 7 4" xfId="19969" xr:uid="{00000000-0005-0000-0000-00002F230000}"/>
    <cellStyle name="Euro 9 7 4 2" xfId="38832" xr:uid="{00000000-0005-0000-0000-000030230000}"/>
    <cellStyle name="Euro 9 7 5" xfId="22856" xr:uid="{00000000-0005-0000-0000-000031230000}"/>
    <cellStyle name="Euro 9 7 5 2" xfId="40621" xr:uid="{00000000-0005-0000-0000-000032230000}"/>
    <cellStyle name="Euro 9 7 6" xfId="28076" xr:uid="{00000000-0005-0000-0000-000033230000}"/>
    <cellStyle name="Euro 9 8" xfId="2367" xr:uid="{00000000-0005-0000-0000-000034230000}"/>
    <cellStyle name="Euro 9 8 2" xfId="18975" xr:uid="{00000000-0005-0000-0000-000035230000}"/>
    <cellStyle name="Euro 9 8 2 2" xfId="37947" xr:uid="{00000000-0005-0000-0000-000036230000}"/>
    <cellStyle name="Euro 9 8 3" xfId="21844" xr:uid="{00000000-0005-0000-0000-000037230000}"/>
    <cellStyle name="Euro 9 8 3 2" xfId="39719" xr:uid="{00000000-0005-0000-0000-000038230000}"/>
    <cellStyle name="Euro 9 8 4" xfId="24732" xr:uid="{00000000-0005-0000-0000-000039230000}"/>
    <cellStyle name="Euro 9 8 4 2" xfId="41509" xr:uid="{00000000-0005-0000-0000-00003A230000}"/>
    <cellStyle name="Euro 9 8 5" xfId="28078" xr:uid="{00000000-0005-0000-0000-00003B230000}"/>
    <cellStyle name="Euro 9 9" xfId="2368" xr:uid="{00000000-0005-0000-0000-00003C230000}"/>
    <cellStyle name="Euro 9 9 2" xfId="28079" xr:uid="{00000000-0005-0000-0000-00003D230000}"/>
    <cellStyle name="Farve1" xfId="38" builtinId="29" customBuiltin="1"/>
    <cellStyle name="Farve2" xfId="39" builtinId="33" customBuiltin="1"/>
    <cellStyle name="Farve3" xfId="40" builtinId="37" customBuiltin="1"/>
    <cellStyle name="Farve4" xfId="41" builtinId="41" customBuiltin="1"/>
    <cellStyle name="Farve5" xfId="42" builtinId="45" customBuiltin="1"/>
    <cellStyle name="Farve6" xfId="43" builtinId="49" customBuiltin="1"/>
    <cellStyle name="Fixed2 - Type2" xfId="2370" xr:uid="{00000000-0005-0000-0000-00003F230000}"/>
    <cellStyle name="Forklarende tekst" xfId="2369" builtinId="53" customBuiltin="1"/>
    <cellStyle name="God" xfId="2371" builtinId="26" customBuiltin="1"/>
    <cellStyle name="Input" xfId="2376" builtinId="20" customBuiltin="1"/>
    <cellStyle name="Input 2" xfId="2377" xr:uid="{00000000-0005-0000-0000-000046230000}"/>
    <cellStyle name="Input 3" xfId="2378" xr:uid="{00000000-0005-0000-0000-000047230000}"/>
    <cellStyle name="Input 3 2" xfId="2379" xr:uid="{00000000-0005-0000-0000-000048230000}"/>
    <cellStyle name="InputCells" xfId="2380" xr:uid="{00000000-0005-0000-0000-000049230000}"/>
    <cellStyle name="Komma 2" xfId="2381" xr:uid="{00000000-0005-0000-0000-00004A230000}"/>
    <cellStyle name="Komma 2 2" xfId="2382" xr:uid="{00000000-0005-0000-0000-00004B230000}"/>
    <cellStyle name="Komma 2 2 2" xfId="2383" xr:uid="{00000000-0005-0000-0000-00004C230000}"/>
    <cellStyle name="Komma 2 2 2 2" xfId="28083" xr:uid="{00000000-0005-0000-0000-00004D230000}"/>
    <cellStyle name="Komma 2 2 3" xfId="2384" xr:uid="{00000000-0005-0000-0000-00004E230000}"/>
    <cellStyle name="Komma 2 2 3 2" xfId="28084" xr:uid="{00000000-0005-0000-0000-00004F230000}"/>
    <cellStyle name="Komma 2 2 4" xfId="28082" xr:uid="{00000000-0005-0000-0000-000050230000}"/>
    <cellStyle name="Komma 2 3" xfId="2385" xr:uid="{00000000-0005-0000-0000-000051230000}"/>
    <cellStyle name="Komma 2 4" xfId="2386" xr:uid="{00000000-0005-0000-0000-000052230000}"/>
    <cellStyle name="Komma 2 4 2" xfId="2387" xr:uid="{00000000-0005-0000-0000-000053230000}"/>
    <cellStyle name="Komma 2 4 2 2" xfId="28086" xr:uid="{00000000-0005-0000-0000-000054230000}"/>
    <cellStyle name="Komma 2 4 3" xfId="2388" xr:uid="{00000000-0005-0000-0000-000055230000}"/>
    <cellStyle name="Komma 2 4 3 2" xfId="28087" xr:uid="{00000000-0005-0000-0000-000056230000}"/>
    <cellStyle name="Komma 2 4 4" xfId="28085" xr:uid="{00000000-0005-0000-0000-000057230000}"/>
    <cellStyle name="Komma 2 5" xfId="2389" xr:uid="{00000000-0005-0000-0000-000058230000}"/>
    <cellStyle name="Komma 2 5 2" xfId="28088" xr:uid="{00000000-0005-0000-0000-000059230000}"/>
    <cellStyle name="Komma 2 6" xfId="2390" xr:uid="{00000000-0005-0000-0000-00005A230000}"/>
    <cellStyle name="Komma 2 6 2" xfId="28089" xr:uid="{00000000-0005-0000-0000-00005B230000}"/>
    <cellStyle name="Komma 2 7" xfId="28081" xr:uid="{00000000-0005-0000-0000-00005C230000}"/>
    <cellStyle name="Komma 3" xfId="2391" xr:uid="{00000000-0005-0000-0000-00005D230000}"/>
    <cellStyle name="Komma 3 2" xfId="2392" xr:uid="{00000000-0005-0000-0000-00005E230000}"/>
    <cellStyle name="Komma 3 2 2" xfId="28090" xr:uid="{00000000-0005-0000-0000-00005F230000}"/>
    <cellStyle name="Kontrollér celle" xfId="53" builtinId="23" customBuiltin="1"/>
    <cellStyle name="Link 2" xfId="2393" xr:uid="{00000000-0005-0000-0000-000060230000}"/>
    <cellStyle name="Migliaia [0] 10" xfId="2395" xr:uid="{00000000-0005-0000-0000-000062230000}"/>
    <cellStyle name="Migliaia [0] 10 10" xfId="19970" xr:uid="{00000000-0005-0000-0000-000063230000}"/>
    <cellStyle name="Migliaia [0] 10 10 2" xfId="38833" xr:uid="{00000000-0005-0000-0000-000064230000}"/>
    <cellStyle name="Migliaia [0] 10 11" xfId="22857" xr:uid="{00000000-0005-0000-0000-000065230000}"/>
    <cellStyle name="Migliaia [0] 10 11 2" xfId="40622" xr:uid="{00000000-0005-0000-0000-000066230000}"/>
    <cellStyle name="Migliaia [0] 10 12" xfId="25447" xr:uid="{00000000-0005-0000-0000-000067230000}"/>
    <cellStyle name="Migliaia [0] 10 12 2" xfId="42107" xr:uid="{00000000-0005-0000-0000-000068230000}"/>
    <cellStyle name="Migliaia [0] 10 13" xfId="28091" xr:uid="{00000000-0005-0000-0000-000069230000}"/>
    <cellStyle name="Migliaia [0] 10 14" xfId="42274" xr:uid="{00000000-0005-0000-0000-00006A230000}"/>
    <cellStyle name="Migliaia [0] 10 2" xfId="2396" xr:uid="{00000000-0005-0000-0000-00006B230000}"/>
    <cellStyle name="Migliaia [0] 10 2 2" xfId="18983" xr:uid="{00000000-0005-0000-0000-00006C230000}"/>
    <cellStyle name="Migliaia [0] 10 2 2 2" xfId="37955" xr:uid="{00000000-0005-0000-0000-00006D230000}"/>
    <cellStyle name="Migliaia [0] 10 2 3" xfId="21852" xr:uid="{00000000-0005-0000-0000-00006E230000}"/>
    <cellStyle name="Migliaia [0] 10 2 3 2" xfId="39727" xr:uid="{00000000-0005-0000-0000-00006F230000}"/>
    <cellStyle name="Migliaia [0] 10 2 4" xfId="24740" xr:uid="{00000000-0005-0000-0000-000070230000}"/>
    <cellStyle name="Migliaia [0] 10 2 4 2" xfId="41517" xr:uid="{00000000-0005-0000-0000-000071230000}"/>
    <cellStyle name="Migliaia [0] 10 3" xfId="2397" xr:uid="{00000000-0005-0000-0000-000072230000}"/>
    <cellStyle name="Migliaia [0] 10 4" xfId="2398" xr:uid="{00000000-0005-0000-0000-000073230000}"/>
    <cellStyle name="Migliaia [0] 10 4 2" xfId="28092" xr:uid="{00000000-0005-0000-0000-000074230000}"/>
    <cellStyle name="Migliaia [0] 10 5" xfId="2399" xr:uid="{00000000-0005-0000-0000-000075230000}"/>
    <cellStyle name="Migliaia [0] 10 5 2" xfId="28093" xr:uid="{00000000-0005-0000-0000-000076230000}"/>
    <cellStyle name="Migliaia [0] 10 6" xfId="2400" xr:uid="{00000000-0005-0000-0000-000077230000}"/>
    <cellStyle name="Migliaia [0] 10 6 2" xfId="28094" xr:uid="{00000000-0005-0000-0000-000078230000}"/>
    <cellStyle name="Migliaia [0] 10 7" xfId="2401" xr:uid="{00000000-0005-0000-0000-000079230000}"/>
    <cellStyle name="Migliaia [0] 10 7 2" xfId="28095" xr:uid="{00000000-0005-0000-0000-00007A230000}"/>
    <cellStyle name="Migliaia [0] 10 8" xfId="2402" xr:uid="{00000000-0005-0000-0000-00007B230000}"/>
    <cellStyle name="Migliaia [0] 10 8 2" xfId="28096" xr:uid="{00000000-0005-0000-0000-00007C230000}"/>
    <cellStyle name="Migliaia [0] 10 9" xfId="17101" xr:uid="{00000000-0005-0000-0000-00007D230000}"/>
    <cellStyle name="Migliaia [0] 10 9 2" xfId="37061" xr:uid="{00000000-0005-0000-0000-00007E230000}"/>
    <cellStyle name="Migliaia [0] 11" xfId="2403" xr:uid="{00000000-0005-0000-0000-00007F230000}"/>
    <cellStyle name="Migliaia [0] 11 10" xfId="19971" xr:uid="{00000000-0005-0000-0000-000080230000}"/>
    <cellStyle name="Migliaia [0] 11 10 2" xfId="38834" xr:uid="{00000000-0005-0000-0000-000081230000}"/>
    <cellStyle name="Migliaia [0] 11 11" xfId="22858" xr:uid="{00000000-0005-0000-0000-000082230000}"/>
    <cellStyle name="Migliaia [0] 11 11 2" xfId="40623" xr:uid="{00000000-0005-0000-0000-000083230000}"/>
    <cellStyle name="Migliaia [0] 11 12" xfId="25448" xr:uid="{00000000-0005-0000-0000-000084230000}"/>
    <cellStyle name="Migliaia [0] 11 12 2" xfId="42108" xr:uid="{00000000-0005-0000-0000-000085230000}"/>
    <cellStyle name="Migliaia [0] 11 13" xfId="28097" xr:uid="{00000000-0005-0000-0000-000086230000}"/>
    <cellStyle name="Migliaia [0] 11 14" xfId="42275" xr:uid="{00000000-0005-0000-0000-000087230000}"/>
    <cellStyle name="Migliaia [0] 11 2" xfId="2404" xr:uid="{00000000-0005-0000-0000-000088230000}"/>
    <cellStyle name="Migliaia [0] 11 2 2" xfId="18984" xr:uid="{00000000-0005-0000-0000-000089230000}"/>
    <cellStyle name="Migliaia [0] 11 2 2 2" xfId="37956" xr:uid="{00000000-0005-0000-0000-00008A230000}"/>
    <cellStyle name="Migliaia [0] 11 2 3" xfId="21853" xr:uid="{00000000-0005-0000-0000-00008B230000}"/>
    <cellStyle name="Migliaia [0] 11 2 3 2" xfId="39728" xr:uid="{00000000-0005-0000-0000-00008C230000}"/>
    <cellStyle name="Migliaia [0] 11 2 4" xfId="24741" xr:uid="{00000000-0005-0000-0000-00008D230000}"/>
    <cellStyle name="Migliaia [0] 11 2 4 2" xfId="41518" xr:uid="{00000000-0005-0000-0000-00008E230000}"/>
    <cellStyle name="Migliaia [0] 11 3" xfId="2405" xr:uid="{00000000-0005-0000-0000-00008F230000}"/>
    <cellStyle name="Migliaia [0] 11 4" xfId="2406" xr:uid="{00000000-0005-0000-0000-000090230000}"/>
    <cellStyle name="Migliaia [0] 11 4 2" xfId="28098" xr:uid="{00000000-0005-0000-0000-000091230000}"/>
    <cellStyle name="Migliaia [0] 11 5" xfId="2407" xr:uid="{00000000-0005-0000-0000-000092230000}"/>
    <cellStyle name="Migliaia [0] 11 5 2" xfId="28099" xr:uid="{00000000-0005-0000-0000-000093230000}"/>
    <cellStyle name="Migliaia [0] 11 6" xfId="2408" xr:uid="{00000000-0005-0000-0000-000094230000}"/>
    <cellStyle name="Migliaia [0] 11 6 2" xfId="28100" xr:uid="{00000000-0005-0000-0000-000095230000}"/>
    <cellStyle name="Migliaia [0] 11 7" xfId="2409" xr:uid="{00000000-0005-0000-0000-000096230000}"/>
    <cellStyle name="Migliaia [0] 11 7 2" xfId="28101" xr:uid="{00000000-0005-0000-0000-000097230000}"/>
    <cellStyle name="Migliaia [0] 11 8" xfId="2410" xr:uid="{00000000-0005-0000-0000-000098230000}"/>
    <cellStyle name="Migliaia [0] 11 8 2" xfId="28102" xr:uid="{00000000-0005-0000-0000-000099230000}"/>
    <cellStyle name="Migliaia [0] 11 9" xfId="17102" xr:uid="{00000000-0005-0000-0000-00009A230000}"/>
    <cellStyle name="Migliaia [0] 11 9 2" xfId="37062" xr:uid="{00000000-0005-0000-0000-00009B230000}"/>
    <cellStyle name="Migliaia [0] 12" xfId="2411" xr:uid="{00000000-0005-0000-0000-00009C230000}"/>
    <cellStyle name="Migliaia [0] 12 10" xfId="19972" xr:uid="{00000000-0005-0000-0000-00009D230000}"/>
    <cellStyle name="Migliaia [0] 12 10 2" xfId="38835" xr:uid="{00000000-0005-0000-0000-00009E230000}"/>
    <cellStyle name="Migliaia [0] 12 11" xfId="22859" xr:uid="{00000000-0005-0000-0000-00009F230000}"/>
    <cellStyle name="Migliaia [0] 12 11 2" xfId="40624" xr:uid="{00000000-0005-0000-0000-0000A0230000}"/>
    <cellStyle name="Migliaia [0] 12 12" xfId="25449" xr:uid="{00000000-0005-0000-0000-0000A1230000}"/>
    <cellStyle name="Migliaia [0] 12 12 2" xfId="42109" xr:uid="{00000000-0005-0000-0000-0000A2230000}"/>
    <cellStyle name="Migliaia [0] 12 13" xfId="28103" xr:uid="{00000000-0005-0000-0000-0000A3230000}"/>
    <cellStyle name="Migliaia [0] 12 14" xfId="42276" xr:uid="{00000000-0005-0000-0000-0000A4230000}"/>
    <cellStyle name="Migliaia [0] 12 2" xfId="2412" xr:uid="{00000000-0005-0000-0000-0000A5230000}"/>
    <cellStyle name="Migliaia [0] 12 2 2" xfId="18985" xr:uid="{00000000-0005-0000-0000-0000A6230000}"/>
    <cellStyle name="Migliaia [0] 12 2 2 2" xfId="37957" xr:uid="{00000000-0005-0000-0000-0000A7230000}"/>
    <cellStyle name="Migliaia [0] 12 2 3" xfId="21854" xr:uid="{00000000-0005-0000-0000-0000A8230000}"/>
    <cellStyle name="Migliaia [0] 12 2 3 2" xfId="39729" xr:uid="{00000000-0005-0000-0000-0000A9230000}"/>
    <cellStyle name="Migliaia [0] 12 2 4" xfId="24742" xr:uid="{00000000-0005-0000-0000-0000AA230000}"/>
    <cellStyle name="Migliaia [0] 12 2 4 2" xfId="41519" xr:uid="{00000000-0005-0000-0000-0000AB230000}"/>
    <cellStyle name="Migliaia [0] 12 3" xfId="2413" xr:uid="{00000000-0005-0000-0000-0000AC230000}"/>
    <cellStyle name="Migliaia [0] 12 4" xfId="2414" xr:uid="{00000000-0005-0000-0000-0000AD230000}"/>
    <cellStyle name="Migliaia [0] 12 4 2" xfId="28104" xr:uid="{00000000-0005-0000-0000-0000AE230000}"/>
    <cellStyle name="Migliaia [0] 12 5" xfId="2415" xr:uid="{00000000-0005-0000-0000-0000AF230000}"/>
    <cellStyle name="Migliaia [0] 12 5 2" xfId="28105" xr:uid="{00000000-0005-0000-0000-0000B0230000}"/>
    <cellStyle name="Migliaia [0] 12 6" xfId="2416" xr:uid="{00000000-0005-0000-0000-0000B1230000}"/>
    <cellStyle name="Migliaia [0] 12 6 2" xfId="28106" xr:uid="{00000000-0005-0000-0000-0000B2230000}"/>
    <cellStyle name="Migliaia [0] 12 7" xfId="2417" xr:uid="{00000000-0005-0000-0000-0000B3230000}"/>
    <cellStyle name="Migliaia [0] 12 7 2" xfId="28107" xr:uid="{00000000-0005-0000-0000-0000B4230000}"/>
    <cellStyle name="Migliaia [0] 12 8" xfId="2418" xr:uid="{00000000-0005-0000-0000-0000B5230000}"/>
    <cellStyle name="Migliaia [0] 12 8 2" xfId="28108" xr:uid="{00000000-0005-0000-0000-0000B6230000}"/>
    <cellStyle name="Migliaia [0] 12 9" xfId="17103" xr:uid="{00000000-0005-0000-0000-0000B7230000}"/>
    <cellStyle name="Migliaia [0] 12 9 2" xfId="37063" xr:uid="{00000000-0005-0000-0000-0000B8230000}"/>
    <cellStyle name="Migliaia [0] 13" xfId="2419" xr:uid="{00000000-0005-0000-0000-0000B9230000}"/>
    <cellStyle name="Migliaia [0] 13 10" xfId="19973" xr:uid="{00000000-0005-0000-0000-0000BA230000}"/>
    <cellStyle name="Migliaia [0] 13 10 2" xfId="38836" xr:uid="{00000000-0005-0000-0000-0000BB230000}"/>
    <cellStyle name="Migliaia [0] 13 11" xfId="22860" xr:uid="{00000000-0005-0000-0000-0000BC230000}"/>
    <cellStyle name="Migliaia [0] 13 11 2" xfId="40625" xr:uid="{00000000-0005-0000-0000-0000BD230000}"/>
    <cellStyle name="Migliaia [0] 13 12" xfId="25450" xr:uid="{00000000-0005-0000-0000-0000BE230000}"/>
    <cellStyle name="Migliaia [0] 13 12 2" xfId="42110" xr:uid="{00000000-0005-0000-0000-0000BF230000}"/>
    <cellStyle name="Migliaia [0] 13 13" xfId="28109" xr:uid="{00000000-0005-0000-0000-0000C0230000}"/>
    <cellStyle name="Migliaia [0] 13 14" xfId="42277" xr:uid="{00000000-0005-0000-0000-0000C1230000}"/>
    <cellStyle name="Migliaia [0] 13 2" xfId="2420" xr:uid="{00000000-0005-0000-0000-0000C2230000}"/>
    <cellStyle name="Migliaia [0] 13 2 2" xfId="18986" xr:uid="{00000000-0005-0000-0000-0000C3230000}"/>
    <cellStyle name="Migliaia [0] 13 2 2 2" xfId="37958" xr:uid="{00000000-0005-0000-0000-0000C4230000}"/>
    <cellStyle name="Migliaia [0] 13 2 3" xfId="21855" xr:uid="{00000000-0005-0000-0000-0000C5230000}"/>
    <cellStyle name="Migliaia [0] 13 2 3 2" xfId="39730" xr:uid="{00000000-0005-0000-0000-0000C6230000}"/>
    <cellStyle name="Migliaia [0] 13 2 4" xfId="24743" xr:uid="{00000000-0005-0000-0000-0000C7230000}"/>
    <cellStyle name="Migliaia [0] 13 2 4 2" xfId="41520" xr:uid="{00000000-0005-0000-0000-0000C8230000}"/>
    <cellStyle name="Migliaia [0] 13 3" xfId="2421" xr:uid="{00000000-0005-0000-0000-0000C9230000}"/>
    <cellStyle name="Migliaia [0] 13 4" xfId="2422" xr:uid="{00000000-0005-0000-0000-0000CA230000}"/>
    <cellStyle name="Migliaia [0] 13 4 2" xfId="28110" xr:uid="{00000000-0005-0000-0000-0000CB230000}"/>
    <cellStyle name="Migliaia [0] 13 5" xfId="2423" xr:uid="{00000000-0005-0000-0000-0000CC230000}"/>
    <cellStyle name="Migliaia [0] 13 5 2" xfId="28111" xr:uid="{00000000-0005-0000-0000-0000CD230000}"/>
    <cellStyle name="Migliaia [0] 13 6" xfId="2424" xr:uid="{00000000-0005-0000-0000-0000CE230000}"/>
    <cellStyle name="Migliaia [0] 13 6 2" xfId="28112" xr:uid="{00000000-0005-0000-0000-0000CF230000}"/>
    <cellStyle name="Migliaia [0] 13 7" xfId="2425" xr:uid="{00000000-0005-0000-0000-0000D0230000}"/>
    <cellStyle name="Migliaia [0] 13 7 2" xfId="28113" xr:uid="{00000000-0005-0000-0000-0000D1230000}"/>
    <cellStyle name="Migliaia [0] 13 8" xfId="2426" xr:uid="{00000000-0005-0000-0000-0000D2230000}"/>
    <cellStyle name="Migliaia [0] 13 8 2" xfId="28114" xr:uid="{00000000-0005-0000-0000-0000D3230000}"/>
    <cellStyle name="Migliaia [0] 13 9" xfId="17104" xr:uid="{00000000-0005-0000-0000-0000D4230000}"/>
    <cellStyle name="Migliaia [0] 13 9 2" xfId="37064" xr:uid="{00000000-0005-0000-0000-0000D5230000}"/>
    <cellStyle name="Migliaia [0] 14" xfId="2427" xr:uid="{00000000-0005-0000-0000-0000D6230000}"/>
    <cellStyle name="Migliaia [0] 14 10" xfId="19974" xr:uid="{00000000-0005-0000-0000-0000D7230000}"/>
    <cellStyle name="Migliaia [0] 14 10 2" xfId="38837" xr:uid="{00000000-0005-0000-0000-0000D8230000}"/>
    <cellStyle name="Migliaia [0] 14 11" xfId="22861" xr:uid="{00000000-0005-0000-0000-0000D9230000}"/>
    <cellStyle name="Migliaia [0] 14 11 2" xfId="40626" xr:uid="{00000000-0005-0000-0000-0000DA230000}"/>
    <cellStyle name="Migliaia [0] 14 12" xfId="25451" xr:uid="{00000000-0005-0000-0000-0000DB230000}"/>
    <cellStyle name="Migliaia [0] 14 12 2" xfId="42111" xr:uid="{00000000-0005-0000-0000-0000DC230000}"/>
    <cellStyle name="Migliaia [0] 14 13" xfId="28115" xr:uid="{00000000-0005-0000-0000-0000DD230000}"/>
    <cellStyle name="Migliaia [0] 14 14" xfId="42278" xr:uid="{00000000-0005-0000-0000-0000DE230000}"/>
    <cellStyle name="Migliaia [0] 14 2" xfId="2428" xr:uid="{00000000-0005-0000-0000-0000DF230000}"/>
    <cellStyle name="Migliaia [0] 14 2 2" xfId="18987" xr:uid="{00000000-0005-0000-0000-0000E0230000}"/>
    <cellStyle name="Migliaia [0] 14 2 2 2" xfId="37959" xr:uid="{00000000-0005-0000-0000-0000E1230000}"/>
    <cellStyle name="Migliaia [0] 14 2 3" xfId="21856" xr:uid="{00000000-0005-0000-0000-0000E2230000}"/>
    <cellStyle name="Migliaia [0] 14 2 3 2" xfId="39731" xr:uid="{00000000-0005-0000-0000-0000E3230000}"/>
    <cellStyle name="Migliaia [0] 14 2 4" xfId="24744" xr:uid="{00000000-0005-0000-0000-0000E4230000}"/>
    <cellStyle name="Migliaia [0] 14 2 4 2" xfId="41521" xr:uid="{00000000-0005-0000-0000-0000E5230000}"/>
    <cellStyle name="Migliaia [0] 14 3" xfId="2429" xr:uid="{00000000-0005-0000-0000-0000E6230000}"/>
    <cellStyle name="Migliaia [0] 14 4" xfId="2430" xr:uid="{00000000-0005-0000-0000-0000E7230000}"/>
    <cellStyle name="Migliaia [0] 14 4 2" xfId="28116" xr:uid="{00000000-0005-0000-0000-0000E8230000}"/>
    <cellStyle name="Migliaia [0] 14 5" xfId="2431" xr:uid="{00000000-0005-0000-0000-0000E9230000}"/>
    <cellStyle name="Migliaia [0] 14 5 2" xfId="28117" xr:uid="{00000000-0005-0000-0000-0000EA230000}"/>
    <cellStyle name="Migliaia [0] 14 6" xfId="2432" xr:uid="{00000000-0005-0000-0000-0000EB230000}"/>
    <cellStyle name="Migliaia [0] 14 6 2" xfId="28118" xr:uid="{00000000-0005-0000-0000-0000EC230000}"/>
    <cellStyle name="Migliaia [0] 14 7" xfId="2433" xr:uid="{00000000-0005-0000-0000-0000ED230000}"/>
    <cellStyle name="Migliaia [0] 14 7 2" xfId="28119" xr:uid="{00000000-0005-0000-0000-0000EE230000}"/>
    <cellStyle name="Migliaia [0] 14 8" xfId="2434" xr:uid="{00000000-0005-0000-0000-0000EF230000}"/>
    <cellStyle name="Migliaia [0] 14 8 2" xfId="28120" xr:uid="{00000000-0005-0000-0000-0000F0230000}"/>
    <cellStyle name="Migliaia [0] 14 9" xfId="17105" xr:uid="{00000000-0005-0000-0000-0000F1230000}"/>
    <cellStyle name="Migliaia [0] 14 9 2" xfId="37065" xr:uid="{00000000-0005-0000-0000-0000F2230000}"/>
    <cellStyle name="Migliaia [0] 15" xfId="2435" xr:uid="{00000000-0005-0000-0000-0000F3230000}"/>
    <cellStyle name="Migliaia [0] 15 10" xfId="19975" xr:uid="{00000000-0005-0000-0000-0000F4230000}"/>
    <cellStyle name="Migliaia [0] 15 10 2" xfId="38838" xr:uid="{00000000-0005-0000-0000-0000F5230000}"/>
    <cellStyle name="Migliaia [0] 15 11" xfId="22862" xr:uid="{00000000-0005-0000-0000-0000F6230000}"/>
    <cellStyle name="Migliaia [0] 15 11 2" xfId="40627" xr:uid="{00000000-0005-0000-0000-0000F7230000}"/>
    <cellStyle name="Migliaia [0] 15 12" xfId="25452" xr:uid="{00000000-0005-0000-0000-0000F8230000}"/>
    <cellStyle name="Migliaia [0] 15 12 2" xfId="42112" xr:uid="{00000000-0005-0000-0000-0000F9230000}"/>
    <cellStyle name="Migliaia [0] 15 13" xfId="28121" xr:uid="{00000000-0005-0000-0000-0000FA230000}"/>
    <cellStyle name="Migliaia [0] 15 14" xfId="42279" xr:uid="{00000000-0005-0000-0000-0000FB230000}"/>
    <cellStyle name="Migliaia [0] 15 2" xfId="2436" xr:uid="{00000000-0005-0000-0000-0000FC230000}"/>
    <cellStyle name="Migliaia [0] 15 2 2" xfId="18988" xr:uid="{00000000-0005-0000-0000-0000FD230000}"/>
    <cellStyle name="Migliaia [0] 15 2 2 2" xfId="37960" xr:uid="{00000000-0005-0000-0000-0000FE230000}"/>
    <cellStyle name="Migliaia [0] 15 2 3" xfId="21857" xr:uid="{00000000-0005-0000-0000-0000FF230000}"/>
    <cellStyle name="Migliaia [0] 15 2 3 2" xfId="39732" xr:uid="{00000000-0005-0000-0000-000000240000}"/>
    <cellStyle name="Migliaia [0] 15 2 4" xfId="24745" xr:uid="{00000000-0005-0000-0000-000001240000}"/>
    <cellStyle name="Migliaia [0] 15 2 4 2" xfId="41522" xr:uid="{00000000-0005-0000-0000-000002240000}"/>
    <cellStyle name="Migliaia [0] 15 3" xfId="2437" xr:uid="{00000000-0005-0000-0000-000003240000}"/>
    <cellStyle name="Migliaia [0] 15 4" xfId="2438" xr:uid="{00000000-0005-0000-0000-000004240000}"/>
    <cellStyle name="Migliaia [0] 15 4 2" xfId="28122" xr:uid="{00000000-0005-0000-0000-000005240000}"/>
    <cellStyle name="Migliaia [0] 15 5" xfId="2439" xr:uid="{00000000-0005-0000-0000-000006240000}"/>
    <cellStyle name="Migliaia [0] 15 5 2" xfId="28123" xr:uid="{00000000-0005-0000-0000-000007240000}"/>
    <cellStyle name="Migliaia [0] 15 6" xfId="2440" xr:uid="{00000000-0005-0000-0000-000008240000}"/>
    <cellStyle name="Migliaia [0] 15 6 2" xfId="28124" xr:uid="{00000000-0005-0000-0000-000009240000}"/>
    <cellStyle name="Migliaia [0] 15 7" xfId="2441" xr:uid="{00000000-0005-0000-0000-00000A240000}"/>
    <cellStyle name="Migliaia [0] 15 7 2" xfId="28125" xr:uid="{00000000-0005-0000-0000-00000B240000}"/>
    <cellStyle name="Migliaia [0] 15 8" xfId="2442" xr:uid="{00000000-0005-0000-0000-00000C240000}"/>
    <cellStyle name="Migliaia [0] 15 8 2" xfId="28126" xr:uid="{00000000-0005-0000-0000-00000D240000}"/>
    <cellStyle name="Migliaia [0] 15 9" xfId="17106" xr:uid="{00000000-0005-0000-0000-00000E240000}"/>
    <cellStyle name="Migliaia [0] 15 9 2" xfId="37066" xr:uid="{00000000-0005-0000-0000-00000F240000}"/>
    <cellStyle name="Migliaia [0] 16" xfId="2443" xr:uid="{00000000-0005-0000-0000-000010240000}"/>
    <cellStyle name="Migliaia [0] 16 10" xfId="19976" xr:uid="{00000000-0005-0000-0000-000011240000}"/>
    <cellStyle name="Migliaia [0] 16 10 2" xfId="38839" xr:uid="{00000000-0005-0000-0000-000012240000}"/>
    <cellStyle name="Migliaia [0] 16 11" xfId="22863" xr:uid="{00000000-0005-0000-0000-000013240000}"/>
    <cellStyle name="Migliaia [0] 16 11 2" xfId="40628" xr:uid="{00000000-0005-0000-0000-000014240000}"/>
    <cellStyle name="Migliaia [0] 16 12" xfId="25453" xr:uid="{00000000-0005-0000-0000-000015240000}"/>
    <cellStyle name="Migliaia [0] 16 12 2" xfId="42113" xr:uid="{00000000-0005-0000-0000-000016240000}"/>
    <cellStyle name="Migliaia [0] 16 13" xfId="28127" xr:uid="{00000000-0005-0000-0000-000017240000}"/>
    <cellStyle name="Migliaia [0] 16 14" xfId="42280" xr:uid="{00000000-0005-0000-0000-000018240000}"/>
    <cellStyle name="Migliaia [0] 16 2" xfId="2444" xr:uid="{00000000-0005-0000-0000-000019240000}"/>
    <cellStyle name="Migliaia [0] 16 2 2" xfId="18989" xr:uid="{00000000-0005-0000-0000-00001A240000}"/>
    <cellStyle name="Migliaia [0] 16 2 2 2" xfId="37961" xr:uid="{00000000-0005-0000-0000-00001B240000}"/>
    <cellStyle name="Migliaia [0] 16 2 3" xfId="21858" xr:uid="{00000000-0005-0000-0000-00001C240000}"/>
    <cellStyle name="Migliaia [0] 16 2 3 2" xfId="39733" xr:uid="{00000000-0005-0000-0000-00001D240000}"/>
    <cellStyle name="Migliaia [0] 16 2 4" xfId="24746" xr:uid="{00000000-0005-0000-0000-00001E240000}"/>
    <cellStyle name="Migliaia [0] 16 2 4 2" xfId="41523" xr:uid="{00000000-0005-0000-0000-00001F240000}"/>
    <cellStyle name="Migliaia [0] 16 3" xfId="2445" xr:uid="{00000000-0005-0000-0000-000020240000}"/>
    <cellStyle name="Migliaia [0] 16 4" xfId="2446" xr:uid="{00000000-0005-0000-0000-000021240000}"/>
    <cellStyle name="Migliaia [0] 16 4 2" xfId="28128" xr:uid="{00000000-0005-0000-0000-000022240000}"/>
    <cellStyle name="Migliaia [0] 16 5" xfId="2447" xr:uid="{00000000-0005-0000-0000-000023240000}"/>
    <cellStyle name="Migliaia [0] 16 5 2" xfId="28129" xr:uid="{00000000-0005-0000-0000-000024240000}"/>
    <cellStyle name="Migliaia [0] 16 6" xfId="2448" xr:uid="{00000000-0005-0000-0000-000025240000}"/>
    <cellStyle name="Migliaia [0] 16 6 2" xfId="28130" xr:uid="{00000000-0005-0000-0000-000026240000}"/>
    <cellStyle name="Migliaia [0] 16 7" xfId="2449" xr:uid="{00000000-0005-0000-0000-000027240000}"/>
    <cellStyle name="Migliaia [0] 16 7 2" xfId="28131" xr:uid="{00000000-0005-0000-0000-000028240000}"/>
    <cellStyle name="Migliaia [0] 16 8" xfId="2450" xr:uid="{00000000-0005-0000-0000-000029240000}"/>
    <cellStyle name="Migliaia [0] 16 8 2" xfId="28132" xr:uid="{00000000-0005-0000-0000-00002A240000}"/>
    <cellStyle name="Migliaia [0] 16 9" xfId="17107" xr:uid="{00000000-0005-0000-0000-00002B240000}"/>
    <cellStyle name="Migliaia [0] 16 9 2" xfId="37067" xr:uid="{00000000-0005-0000-0000-00002C240000}"/>
    <cellStyle name="Migliaia [0] 17" xfId="2451" xr:uid="{00000000-0005-0000-0000-00002D240000}"/>
    <cellStyle name="Migliaia [0] 17 10" xfId="19977" xr:uid="{00000000-0005-0000-0000-00002E240000}"/>
    <cellStyle name="Migliaia [0] 17 10 2" xfId="38840" xr:uid="{00000000-0005-0000-0000-00002F240000}"/>
    <cellStyle name="Migliaia [0] 17 11" xfId="22864" xr:uid="{00000000-0005-0000-0000-000030240000}"/>
    <cellStyle name="Migliaia [0] 17 11 2" xfId="40629" xr:uid="{00000000-0005-0000-0000-000031240000}"/>
    <cellStyle name="Migliaia [0] 17 12" xfId="25454" xr:uid="{00000000-0005-0000-0000-000032240000}"/>
    <cellStyle name="Migliaia [0] 17 12 2" xfId="42114" xr:uid="{00000000-0005-0000-0000-000033240000}"/>
    <cellStyle name="Migliaia [0] 17 13" xfId="28133" xr:uid="{00000000-0005-0000-0000-000034240000}"/>
    <cellStyle name="Migliaia [0] 17 14" xfId="42281" xr:uid="{00000000-0005-0000-0000-000035240000}"/>
    <cellStyle name="Migliaia [0] 17 2" xfId="2452" xr:uid="{00000000-0005-0000-0000-000036240000}"/>
    <cellStyle name="Migliaia [0] 17 2 2" xfId="18990" xr:uid="{00000000-0005-0000-0000-000037240000}"/>
    <cellStyle name="Migliaia [0] 17 2 2 2" xfId="37962" xr:uid="{00000000-0005-0000-0000-000038240000}"/>
    <cellStyle name="Migliaia [0] 17 2 3" xfId="21859" xr:uid="{00000000-0005-0000-0000-000039240000}"/>
    <cellStyle name="Migliaia [0] 17 2 3 2" xfId="39734" xr:uid="{00000000-0005-0000-0000-00003A240000}"/>
    <cellStyle name="Migliaia [0] 17 2 4" xfId="24747" xr:uid="{00000000-0005-0000-0000-00003B240000}"/>
    <cellStyle name="Migliaia [0] 17 2 4 2" xfId="41524" xr:uid="{00000000-0005-0000-0000-00003C240000}"/>
    <cellStyle name="Migliaia [0] 17 3" xfId="2453" xr:uid="{00000000-0005-0000-0000-00003D240000}"/>
    <cellStyle name="Migliaia [0] 17 4" xfId="2454" xr:uid="{00000000-0005-0000-0000-00003E240000}"/>
    <cellStyle name="Migliaia [0] 17 4 2" xfId="28134" xr:uid="{00000000-0005-0000-0000-00003F240000}"/>
    <cellStyle name="Migliaia [0] 17 5" xfId="2455" xr:uid="{00000000-0005-0000-0000-000040240000}"/>
    <cellStyle name="Migliaia [0] 17 5 2" xfId="28135" xr:uid="{00000000-0005-0000-0000-000041240000}"/>
    <cellStyle name="Migliaia [0] 17 6" xfId="2456" xr:uid="{00000000-0005-0000-0000-000042240000}"/>
    <cellStyle name="Migliaia [0] 17 6 2" xfId="28136" xr:uid="{00000000-0005-0000-0000-000043240000}"/>
    <cellStyle name="Migliaia [0] 17 7" xfId="2457" xr:uid="{00000000-0005-0000-0000-000044240000}"/>
    <cellStyle name="Migliaia [0] 17 7 2" xfId="28137" xr:uid="{00000000-0005-0000-0000-000045240000}"/>
    <cellStyle name="Migliaia [0] 17 8" xfId="2458" xr:uid="{00000000-0005-0000-0000-000046240000}"/>
    <cellStyle name="Migliaia [0] 17 8 2" xfId="28138" xr:uid="{00000000-0005-0000-0000-000047240000}"/>
    <cellStyle name="Migliaia [0] 17 9" xfId="17108" xr:uid="{00000000-0005-0000-0000-000048240000}"/>
    <cellStyle name="Migliaia [0] 17 9 2" xfId="37068" xr:uid="{00000000-0005-0000-0000-000049240000}"/>
    <cellStyle name="Migliaia [0] 18" xfId="2459" xr:uid="{00000000-0005-0000-0000-00004A240000}"/>
    <cellStyle name="Migliaia [0] 18 10" xfId="19978" xr:uid="{00000000-0005-0000-0000-00004B240000}"/>
    <cellStyle name="Migliaia [0] 18 10 2" xfId="38841" xr:uid="{00000000-0005-0000-0000-00004C240000}"/>
    <cellStyle name="Migliaia [0] 18 11" xfId="22865" xr:uid="{00000000-0005-0000-0000-00004D240000}"/>
    <cellStyle name="Migliaia [0] 18 11 2" xfId="40630" xr:uid="{00000000-0005-0000-0000-00004E240000}"/>
    <cellStyle name="Migliaia [0] 18 12" xfId="25455" xr:uid="{00000000-0005-0000-0000-00004F240000}"/>
    <cellStyle name="Migliaia [0] 18 12 2" xfId="42115" xr:uid="{00000000-0005-0000-0000-000050240000}"/>
    <cellStyle name="Migliaia [0] 18 13" xfId="28139" xr:uid="{00000000-0005-0000-0000-000051240000}"/>
    <cellStyle name="Migliaia [0] 18 14" xfId="42282" xr:uid="{00000000-0005-0000-0000-000052240000}"/>
    <cellStyle name="Migliaia [0] 18 2" xfId="2460" xr:uid="{00000000-0005-0000-0000-000053240000}"/>
    <cellStyle name="Migliaia [0] 18 2 2" xfId="18991" xr:uid="{00000000-0005-0000-0000-000054240000}"/>
    <cellStyle name="Migliaia [0] 18 2 2 2" xfId="37963" xr:uid="{00000000-0005-0000-0000-000055240000}"/>
    <cellStyle name="Migliaia [0] 18 2 3" xfId="21860" xr:uid="{00000000-0005-0000-0000-000056240000}"/>
    <cellStyle name="Migliaia [0] 18 2 3 2" xfId="39735" xr:uid="{00000000-0005-0000-0000-000057240000}"/>
    <cellStyle name="Migliaia [0] 18 2 4" xfId="24748" xr:uid="{00000000-0005-0000-0000-000058240000}"/>
    <cellStyle name="Migliaia [0] 18 2 4 2" xfId="41525" xr:uid="{00000000-0005-0000-0000-000059240000}"/>
    <cellStyle name="Migliaia [0] 18 3" xfId="2461" xr:uid="{00000000-0005-0000-0000-00005A240000}"/>
    <cellStyle name="Migliaia [0] 18 4" xfId="2462" xr:uid="{00000000-0005-0000-0000-00005B240000}"/>
    <cellStyle name="Migliaia [0] 18 4 2" xfId="28140" xr:uid="{00000000-0005-0000-0000-00005C240000}"/>
    <cellStyle name="Migliaia [0] 18 5" xfId="2463" xr:uid="{00000000-0005-0000-0000-00005D240000}"/>
    <cellStyle name="Migliaia [0] 18 5 2" xfId="28141" xr:uid="{00000000-0005-0000-0000-00005E240000}"/>
    <cellStyle name="Migliaia [0] 18 6" xfId="2464" xr:uid="{00000000-0005-0000-0000-00005F240000}"/>
    <cellStyle name="Migliaia [0] 18 6 2" xfId="28142" xr:uid="{00000000-0005-0000-0000-000060240000}"/>
    <cellStyle name="Migliaia [0] 18 7" xfId="2465" xr:uid="{00000000-0005-0000-0000-000061240000}"/>
    <cellStyle name="Migliaia [0] 18 7 2" xfId="28143" xr:uid="{00000000-0005-0000-0000-000062240000}"/>
    <cellStyle name="Migliaia [0] 18 8" xfId="2466" xr:uid="{00000000-0005-0000-0000-000063240000}"/>
    <cellStyle name="Migliaia [0] 18 8 2" xfId="28144" xr:uid="{00000000-0005-0000-0000-000064240000}"/>
    <cellStyle name="Migliaia [0] 18 9" xfId="17109" xr:uid="{00000000-0005-0000-0000-000065240000}"/>
    <cellStyle name="Migliaia [0] 18 9 2" xfId="37069" xr:uid="{00000000-0005-0000-0000-000066240000}"/>
    <cellStyle name="Migliaia [0] 19" xfId="2467" xr:uid="{00000000-0005-0000-0000-000067240000}"/>
    <cellStyle name="Migliaia [0] 19 10" xfId="19979" xr:uid="{00000000-0005-0000-0000-000068240000}"/>
    <cellStyle name="Migliaia [0] 19 10 2" xfId="38842" xr:uid="{00000000-0005-0000-0000-000069240000}"/>
    <cellStyle name="Migliaia [0] 19 11" xfId="22866" xr:uid="{00000000-0005-0000-0000-00006A240000}"/>
    <cellStyle name="Migliaia [0] 19 11 2" xfId="40631" xr:uid="{00000000-0005-0000-0000-00006B240000}"/>
    <cellStyle name="Migliaia [0] 19 12" xfId="25456" xr:uid="{00000000-0005-0000-0000-00006C240000}"/>
    <cellStyle name="Migliaia [0] 19 12 2" xfId="42116" xr:uid="{00000000-0005-0000-0000-00006D240000}"/>
    <cellStyle name="Migliaia [0] 19 13" xfId="28145" xr:uid="{00000000-0005-0000-0000-00006E240000}"/>
    <cellStyle name="Migliaia [0] 19 14" xfId="42283" xr:uid="{00000000-0005-0000-0000-00006F240000}"/>
    <cellStyle name="Migliaia [0] 19 2" xfId="2468" xr:uid="{00000000-0005-0000-0000-000070240000}"/>
    <cellStyle name="Migliaia [0] 19 2 2" xfId="18992" xr:uid="{00000000-0005-0000-0000-000071240000}"/>
    <cellStyle name="Migliaia [0] 19 2 2 2" xfId="37964" xr:uid="{00000000-0005-0000-0000-000072240000}"/>
    <cellStyle name="Migliaia [0] 19 2 3" xfId="21861" xr:uid="{00000000-0005-0000-0000-000073240000}"/>
    <cellStyle name="Migliaia [0] 19 2 3 2" xfId="39736" xr:uid="{00000000-0005-0000-0000-000074240000}"/>
    <cellStyle name="Migliaia [0] 19 2 4" xfId="24749" xr:uid="{00000000-0005-0000-0000-000075240000}"/>
    <cellStyle name="Migliaia [0] 19 2 4 2" xfId="41526" xr:uid="{00000000-0005-0000-0000-000076240000}"/>
    <cellStyle name="Migliaia [0] 19 3" xfId="2469" xr:uid="{00000000-0005-0000-0000-000077240000}"/>
    <cellStyle name="Migliaia [0] 19 4" xfId="2470" xr:uid="{00000000-0005-0000-0000-000078240000}"/>
    <cellStyle name="Migliaia [0] 19 4 2" xfId="28146" xr:uid="{00000000-0005-0000-0000-000079240000}"/>
    <cellStyle name="Migliaia [0] 19 5" xfId="2471" xr:uid="{00000000-0005-0000-0000-00007A240000}"/>
    <cellStyle name="Migliaia [0] 19 5 2" xfId="28147" xr:uid="{00000000-0005-0000-0000-00007B240000}"/>
    <cellStyle name="Migliaia [0] 19 6" xfId="2472" xr:uid="{00000000-0005-0000-0000-00007C240000}"/>
    <cellStyle name="Migliaia [0] 19 6 2" xfId="28148" xr:uid="{00000000-0005-0000-0000-00007D240000}"/>
    <cellStyle name="Migliaia [0] 19 7" xfId="2473" xr:uid="{00000000-0005-0000-0000-00007E240000}"/>
    <cellStyle name="Migliaia [0] 19 7 2" xfId="28149" xr:uid="{00000000-0005-0000-0000-00007F240000}"/>
    <cellStyle name="Migliaia [0] 19 8" xfId="2474" xr:uid="{00000000-0005-0000-0000-000080240000}"/>
    <cellStyle name="Migliaia [0] 19 8 2" xfId="28150" xr:uid="{00000000-0005-0000-0000-000081240000}"/>
    <cellStyle name="Migliaia [0] 19 9" xfId="17110" xr:uid="{00000000-0005-0000-0000-000082240000}"/>
    <cellStyle name="Migliaia [0] 19 9 2" xfId="37070" xr:uid="{00000000-0005-0000-0000-000083240000}"/>
    <cellStyle name="Migliaia [0] 2" xfId="2475" xr:uid="{00000000-0005-0000-0000-000084240000}"/>
    <cellStyle name="Migliaia [0] 2 10" xfId="19980" xr:uid="{00000000-0005-0000-0000-000085240000}"/>
    <cellStyle name="Migliaia [0] 2 10 2" xfId="38843" xr:uid="{00000000-0005-0000-0000-000086240000}"/>
    <cellStyle name="Migliaia [0] 2 11" xfId="22867" xr:uid="{00000000-0005-0000-0000-000087240000}"/>
    <cellStyle name="Migliaia [0] 2 11 2" xfId="40632" xr:uid="{00000000-0005-0000-0000-000088240000}"/>
    <cellStyle name="Migliaia [0] 2 12" xfId="25457" xr:uid="{00000000-0005-0000-0000-000089240000}"/>
    <cellStyle name="Migliaia [0] 2 12 2" xfId="42117" xr:uid="{00000000-0005-0000-0000-00008A240000}"/>
    <cellStyle name="Migliaia [0] 2 13" xfId="28151" xr:uid="{00000000-0005-0000-0000-00008B240000}"/>
    <cellStyle name="Migliaia [0] 2 14" xfId="42284" xr:uid="{00000000-0005-0000-0000-00008C240000}"/>
    <cellStyle name="Migliaia [0] 2 2" xfId="2476" xr:uid="{00000000-0005-0000-0000-00008D240000}"/>
    <cellStyle name="Migliaia [0] 2 2 2" xfId="18993" xr:uid="{00000000-0005-0000-0000-00008E240000}"/>
    <cellStyle name="Migliaia [0] 2 2 2 2" xfId="37965" xr:uid="{00000000-0005-0000-0000-00008F240000}"/>
    <cellStyle name="Migliaia [0] 2 2 3" xfId="21862" xr:uid="{00000000-0005-0000-0000-000090240000}"/>
    <cellStyle name="Migliaia [0] 2 2 3 2" xfId="39737" xr:uid="{00000000-0005-0000-0000-000091240000}"/>
    <cellStyle name="Migliaia [0] 2 2 4" xfId="24750" xr:uid="{00000000-0005-0000-0000-000092240000}"/>
    <cellStyle name="Migliaia [0] 2 2 4 2" xfId="41527" xr:uid="{00000000-0005-0000-0000-000093240000}"/>
    <cellStyle name="Migliaia [0] 2 3" xfId="2477" xr:uid="{00000000-0005-0000-0000-000094240000}"/>
    <cellStyle name="Migliaia [0] 2 4" xfId="2478" xr:uid="{00000000-0005-0000-0000-000095240000}"/>
    <cellStyle name="Migliaia [0] 2 4 2" xfId="28152" xr:uid="{00000000-0005-0000-0000-000096240000}"/>
    <cellStyle name="Migliaia [0] 2 5" xfId="2479" xr:uid="{00000000-0005-0000-0000-000097240000}"/>
    <cellStyle name="Migliaia [0] 2 5 2" xfId="28153" xr:uid="{00000000-0005-0000-0000-000098240000}"/>
    <cellStyle name="Migliaia [0] 2 6" xfId="2480" xr:uid="{00000000-0005-0000-0000-000099240000}"/>
    <cellStyle name="Migliaia [0] 2 6 2" xfId="28154" xr:uid="{00000000-0005-0000-0000-00009A240000}"/>
    <cellStyle name="Migliaia [0] 2 7" xfId="2481" xr:uid="{00000000-0005-0000-0000-00009B240000}"/>
    <cellStyle name="Migliaia [0] 2 7 2" xfId="28155" xr:uid="{00000000-0005-0000-0000-00009C240000}"/>
    <cellStyle name="Migliaia [0] 2 8" xfId="2482" xr:uid="{00000000-0005-0000-0000-00009D240000}"/>
    <cellStyle name="Migliaia [0] 2 8 2" xfId="28156" xr:uid="{00000000-0005-0000-0000-00009E240000}"/>
    <cellStyle name="Migliaia [0] 2 9" xfId="17111" xr:uid="{00000000-0005-0000-0000-00009F240000}"/>
    <cellStyle name="Migliaia [0] 2 9 2" xfId="37071" xr:uid="{00000000-0005-0000-0000-0000A0240000}"/>
    <cellStyle name="Migliaia [0] 20" xfId="2483" xr:uid="{00000000-0005-0000-0000-0000A1240000}"/>
    <cellStyle name="Migliaia [0] 20 10" xfId="19981" xr:uid="{00000000-0005-0000-0000-0000A2240000}"/>
    <cellStyle name="Migliaia [0] 20 10 2" xfId="38844" xr:uid="{00000000-0005-0000-0000-0000A3240000}"/>
    <cellStyle name="Migliaia [0] 20 11" xfId="22868" xr:uid="{00000000-0005-0000-0000-0000A4240000}"/>
    <cellStyle name="Migliaia [0] 20 11 2" xfId="40633" xr:uid="{00000000-0005-0000-0000-0000A5240000}"/>
    <cellStyle name="Migliaia [0] 20 12" xfId="25458" xr:uid="{00000000-0005-0000-0000-0000A6240000}"/>
    <cellStyle name="Migliaia [0] 20 12 2" xfId="42118" xr:uid="{00000000-0005-0000-0000-0000A7240000}"/>
    <cellStyle name="Migliaia [0] 20 13" xfId="28157" xr:uid="{00000000-0005-0000-0000-0000A8240000}"/>
    <cellStyle name="Migliaia [0] 20 14" xfId="42285" xr:uid="{00000000-0005-0000-0000-0000A9240000}"/>
    <cellStyle name="Migliaia [0] 20 2" xfId="2484" xr:uid="{00000000-0005-0000-0000-0000AA240000}"/>
    <cellStyle name="Migliaia [0] 20 2 2" xfId="18994" xr:uid="{00000000-0005-0000-0000-0000AB240000}"/>
    <cellStyle name="Migliaia [0] 20 2 2 2" xfId="37966" xr:uid="{00000000-0005-0000-0000-0000AC240000}"/>
    <cellStyle name="Migliaia [0] 20 2 3" xfId="21863" xr:uid="{00000000-0005-0000-0000-0000AD240000}"/>
    <cellStyle name="Migliaia [0] 20 2 3 2" xfId="39738" xr:uid="{00000000-0005-0000-0000-0000AE240000}"/>
    <cellStyle name="Migliaia [0] 20 2 4" xfId="24751" xr:uid="{00000000-0005-0000-0000-0000AF240000}"/>
    <cellStyle name="Migliaia [0] 20 2 4 2" xfId="41528" xr:uid="{00000000-0005-0000-0000-0000B0240000}"/>
    <cellStyle name="Migliaia [0] 20 3" xfId="2485" xr:uid="{00000000-0005-0000-0000-0000B1240000}"/>
    <cellStyle name="Migliaia [0] 20 4" xfId="2486" xr:uid="{00000000-0005-0000-0000-0000B2240000}"/>
    <cellStyle name="Migliaia [0] 20 4 2" xfId="28158" xr:uid="{00000000-0005-0000-0000-0000B3240000}"/>
    <cellStyle name="Migliaia [0] 20 5" xfId="2487" xr:uid="{00000000-0005-0000-0000-0000B4240000}"/>
    <cellStyle name="Migliaia [0] 20 5 2" xfId="28159" xr:uid="{00000000-0005-0000-0000-0000B5240000}"/>
    <cellStyle name="Migliaia [0] 20 6" xfId="2488" xr:uid="{00000000-0005-0000-0000-0000B6240000}"/>
    <cellStyle name="Migliaia [0] 20 6 2" xfId="28160" xr:uid="{00000000-0005-0000-0000-0000B7240000}"/>
    <cellStyle name="Migliaia [0] 20 7" xfId="2489" xr:uid="{00000000-0005-0000-0000-0000B8240000}"/>
    <cellStyle name="Migliaia [0] 20 7 2" xfId="28161" xr:uid="{00000000-0005-0000-0000-0000B9240000}"/>
    <cellStyle name="Migliaia [0] 20 8" xfId="2490" xr:uid="{00000000-0005-0000-0000-0000BA240000}"/>
    <cellStyle name="Migliaia [0] 20 8 2" xfId="28162" xr:uid="{00000000-0005-0000-0000-0000BB240000}"/>
    <cellStyle name="Migliaia [0] 20 9" xfId="17112" xr:uid="{00000000-0005-0000-0000-0000BC240000}"/>
    <cellStyle name="Migliaia [0] 20 9 2" xfId="37072" xr:uid="{00000000-0005-0000-0000-0000BD240000}"/>
    <cellStyle name="Migliaia [0] 21" xfId="2491" xr:uid="{00000000-0005-0000-0000-0000BE240000}"/>
    <cellStyle name="Migliaia [0] 21 10" xfId="19982" xr:uid="{00000000-0005-0000-0000-0000BF240000}"/>
    <cellStyle name="Migliaia [0] 21 10 2" xfId="38845" xr:uid="{00000000-0005-0000-0000-0000C0240000}"/>
    <cellStyle name="Migliaia [0] 21 11" xfId="22869" xr:uid="{00000000-0005-0000-0000-0000C1240000}"/>
    <cellStyle name="Migliaia [0] 21 11 2" xfId="40634" xr:uid="{00000000-0005-0000-0000-0000C2240000}"/>
    <cellStyle name="Migliaia [0] 21 12" xfId="25459" xr:uid="{00000000-0005-0000-0000-0000C3240000}"/>
    <cellStyle name="Migliaia [0] 21 12 2" xfId="42119" xr:uid="{00000000-0005-0000-0000-0000C4240000}"/>
    <cellStyle name="Migliaia [0] 21 13" xfId="28163" xr:uid="{00000000-0005-0000-0000-0000C5240000}"/>
    <cellStyle name="Migliaia [0] 21 14" xfId="42286" xr:uid="{00000000-0005-0000-0000-0000C6240000}"/>
    <cellStyle name="Migliaia [0] 21 2" xfId="2492" xr:uid="{00000000-0005-0000-0000-0000C7240000}"/>
    <cellStyle name="Migliaia [0] 21 2 2" xfId="18995" xr:uid="{00000000-0005-0000-0000-0000C8240000}"/>
    <cellStyle name="Migliaia [0] 21 2 2 2" xfId="37967" xr:uid="{00000000-0005-0000-0000-0000C9240000}"/>
    <cellStyle name="Migliaia [0] 21 2 3" xfId="21864" xr:uid="{00000000-0005-0000-0000-0000CA240000}"/>
    <cellStyle name="Migliaia [0] 21 2 3 2" xfId="39739" xr:uid="{00000000-0005-0000-0000-0000CB240000}"/>
    <cellStyle name="Migliaia [0] 21 2 4" xfId="24752" xr:uid="{00000000-0005-0000-0000-0000CC240000}"/>
    <cellStyle name="Migliaia [0] 21 2 4 2" xfId="41529" xr:uid="{00000000-0005-0000-0000-0000CD240000}"/>
    <cellStyle name="Migliaia [0] 21 3" xfId="2493" xr:uid="{00000000-0005-0000-0000-0000CE240000}"/>
    <cellStyle name="Migliaia [0] 21 4" xfId="2494" xr:uid="{00000000-0005-0000-0000-0000CF240000}"/>
    <cellStyle name="Migliaia [0] 21 4 2" xfId="28164" xr:uid="{00000000-0005-0000-0000-0000D0240000}"/>
    <cellStyle name="Migliaia [0] 21 5" xfId="2495" xr:uid="{00000000-0005-0000-0000-0000D1240000}"/>
    <cellStyle name="Migliaia [0] 21 5 2" xfId="28165" xr:uid="{00000000-0005-0000-0000-0000D2240000}"/>
    <cellStyle name="Migliaia [0] 21 6" xfId="2496" xr:uid="{00000000-0005-0000-0000-0000D3240000}"/>
    <cellStyle name="Migliaia [0] 21 6 2" xfId="28166" xr:uid="{00000000-0005-0000-0000-0000D4240000}"/>
    <cellStyle name="Migliaia [0] 21 7" xfId="2497" xr:uid="{00000000-0005-0000-0000-0000D5240000}"/>
    <cellStyle name="Migliaia [0] 21 7 2" xfId="28167" xr:uid="{00000000-0005-0000-0000-0000D6240000}"/>
    <cellStyle name="Migliaia [0] 21 8" xfId="2498" xr:uid="{00000000-0005-0000-0000-0000D7240000}"/>
    <cellStyle name="Migliaia [0] 21 8 2" xfId="28168" xr:uid="{00000000-0005-0000-0000-0000D8240000}"/>
    <cellStyle name="Migliaia [0] 21 9" xfId="17113" xr:uid="{00000000-0005-0000-0000-0000D9240000}"/>
    <cellStyle name="Migliaia [0] 21 9 2" xfId="37073" xr:uid="{00000000-0005-0000-0000-0000DA240000}"/>
    <cellStyle name="Migliaia [0] 22" xfId="2499" xr:uid="{00000000-0005-0000-0000-0000DB240000}"/>
    <cellStyle name="Migliaia [0] 22 10" xfId="19983" xr:uid="{00000000-0005-0000-0000-0000DC240000}"/>
    <cellStyle name="Migliaia [0] 22 10 2" xfId="38846" xr:uid="{00000000-0005-0000-0000-0000DD240000}"/>
    <cellStyle name="Migliaia [0] 22 11" xfId="22870" xr:uid="{00000000-0005-0000-0000-0000DE240000}"/>
    <cellStyle name="Migliaia [0] 22 11 2" xfId="40635" xr:uid="{00000000-0005-0000-0000-0000DF240000}"/>
    <cellStyle name="Migliaia [0] 22 12" xfId="25460" xr:uid="{00000000-0005-0000-0000-0000E0240000}"/>
    <cellStyle name="Migliaia [0] 22 12 2" xfId="42120" xr:uid="{00000000-0005-0000-0000-0000E1240000}"/>
    <cellStyle name="Migliaia [0] 22 13" xfId="28169" xr:uid="{00000000-0005-0000-0000-0000E2240000}"/>
    <cellStyle name="Migliaia [0] 22 14" xfId="42287" xr:uid="{00000000-0005-0000-0000-0000E3240000}"/>
    <cellStyle name="Migliaia [0] 22 2" xfId="2500" xr:uid="{00000000-0005-0000-0000-0000E4240000}"/>
    <cellStyle name="Migliaia [0] 22 2 2" xfId="18996" xr:uid="{00000000-0005-0000-0000-0000E5240000}"/>
    <cellStyle name="Migliaia [0] 22 2 2 2" xfId="37968" xr:uid="{00000000-0005-0000-0000-0000E6240000}"/>
    <cellStyle name="Migliaia [0] 22 2 3" xfId="21865" xr:uid="{00000000-0005-0000-0000-0000E7240000}"/>
    <cellStyle name="Migliaia [0] 22 2 3 2" xfId="39740" xr:uid="{00000000-0005-0000-0000-0000E8240000}"/>
    <cellStyle name="Migliaia [0] 22 2 4" xfId="24753" xr:uid="{00000000-0005-0000-0000-0000E9240000}"/>
    <cellStyle name="Migliaia [0] 22 2 4 2" xfId="41530" xr:uid="{00000000-0005-0000-0000-0000EA240000}"/>
    <cellStyle name="Migliaia [0] 22 3" xfId="2501" xr:uid="{00000000-0005-0000-0000-0000EB240000}"/>
    <cellStyle name="Migliaia [0] 22 4" xfId="2502" xr:uid="{00000000-0005-0000-0000-0000EC240000}"/>
    <cellStyle name="Migliaia [0] 22 4 2" xfId="28170" xr:uid="{00000000-0005-0000-0000-0000ED240000}"/>
    <cellStyle name="Migliaia [0] 22 5" xfId="2503" xr:uid="{00000000-0005-0000-0000-0000EE240000}"/>
    <cellStyle name="Migliaia [0] 22 5 2" xfId="28171" xr:uid="{00000000-0005-0000-0000-0000EF240000}"/>
    <cellStyle name="Migliaia [0] 22 6" xfId="2504" xr:uid="{00000000-0005-0000-0000-0000F0240000}"/>
    <cellStyle name="Migliaia [0] 22 6 2" xfId="28172" xr:uid="{00000000-0005-0000-0000-0000F1240000}"/>
    <cellStyle name="Migliaia [0] 22 7" xfId="2505" xr:uid="{00000000-0005-0000-0000-0000F2240000}"/>
    <cellStyle name="Migliaia [0] 22 7 2" xfId="28173" xr:uid="{00000000-0005-0000-0000-0000F3240000}"/>
    <cellStyle name="Migliaia [0] 22 8" xfId="2506" xr:uid="{00000000-0005-0000-0000-0000F4240000}"/>
    <cellStyle name="Migliaia [0] 22 8 2" xfId="28174" xr:uid="{00000000-0005-0000-0000-0000F5240000}"/>
    <cellStyle name="Migliaia [0] 22 9" xfId="17114" xr:uid="{00000000-0005-0000-0000-0000F6240000}"/>
    <cellStyle name="Migliaia [0] 22 9 2" xfId="37074" xr:uid="{00000000-0005-0000-0000-0000F7240000}"/>
    <cellStyle name="Migliaia [0] 23" xfId="2507" xr:uid="{00000000-0005-0000-0000-0000F8240000}"/>
    <cellStyle name="Migliaia [0] 23 10" xfId="19984" xr:uid="{00000000-0005-0000-0000-0000F9240000}"/>
    <cellStyle name="Migliaia [0] 23 10 2" xfId="38847" xr:uid="{00000000-0005-0000-0000-0000FA240000}"/>
    <cellStyle name="Migliaia [0] 23 11" xfId="22871" xr:uid="{00000000-0005-0000-0000-0000FB240000}"/>
    <cellStyle name="Migliaia [0] 23 11 2" xfId="40636" xr:uid="{00000000-0005-0000-0000-0000FC240000}"/>
    <cellStyle name="Migliaia [0] 23 12" xfId="25461" xr:uid="{00000000-0005-0000-0000-0000FD240000}"/>
    <cellStyle name="Migliaia [0] 23 12 2" xfId="42121" xr:uid="{00000000-0005-0000-0000-0000FE240000}"/>
    <cellStyle name="Migliaia [0] 23 13" xfId="28175" xr:uid="{00000000-0005-0000-0000-0000FF240000}"/>
    <cellStyle name="Migliaia [0] 23 14" xfId="42288" xr:uid="{00000000-0005-0000-0000-000000250000}"/>
    <cellStyle name="Migliaia [0] 23 2" xfId="2508" xr:uid="{00000000-0005-0000-0000-000001250000}"/>
    <cellStyle name="Migliaia [0] 23 2 2" xfId="18997" xr:uid="{00000000-0005-0000-0000-000002250000}"/>
    <cellStyle name="Migliaia [0] 23 2 2 2" xfId="37969" xr:uid="{00000000-0005-0000-0000-000003250000}"/>
    <cellStyle name="Migliaia [0] 23 2 3" xfId="21866" xr:uid="{00000000-0005-0000-0000-000004250000}"/>
    <cellStyle name="Migliaia [0] 23 2 3 2" xfId="39741" xr:uid="{00000000-0005-0000-0000-000005250000}"/>
    <cellStyle name="Migliaia [0] 23 2 4" xfId="24754" xr:uid="{00000000-0005-0000-0000-000006250000}"/>
    <cellStyle name="Migliaia [0] 23 2 4 2" xfId="41531" xr:uid="{00000000-0005-0000-0000-000007250000}"/>
    <cellStyle name="Migliaia [0] 23 3" xfId="2509" xr:uid="{00000000-0005-0000-0000-000008250000}"/>
    <cellStyle name="Migliaia [0] 23 4" xfId="2510" xr:uid="{00000000-0005-0000-0000-000009250000}"/>
    <cellStyle name="Migliaia [0] 23 4 2" xfId="28176" xr:uid="{00000000-0005-0000-0000-00000A250000}"/>
    <cellStyle name="Migliaia [0] 23 5" xfId="2511" xr:uid="{00000000-0005-0000-0000-00000B250000}"/>
    <cellStyle name="Migliaia [0] 23 5 2" xfId="28177" xr:uid="{00000000-0005-0000-0000-00000C250000}"/>
    <cellStyle name="Migliaia [0] 23 6" xfId="2512" xr:uid="{00000000-0005-0000-0000-00000D250000}"/>
    <cellStyle name="Migliaia [0] 23 6 2" xfId="28178" xr:uid="{00000000-0005-0000-0000-00000E250000}"/>
    <cellStyle name="Migliaia [0] 23 7" xfId="2513" xr:uid="{00000000-0005-0000-0000-00000F250000}"/>
    <cellStyle name="Migliaia [0] 23 7 2" xfId="28179" xr:uid="{00000000-0005-0000-0000-000010250000}"/>
    <cellStyle name="Migliaia [0] 23 8" xfId="2514" xr:uid="{00000000-0005-0000-0000-000011250000}"/>
    <cellStyle name="Migliaia [0] 23 8 2" xfId="28180" xr:uid="{00000000-0005-0000-0000-000012250000}"/>
    <cellStyle name="Migliaia [0] 23 9" xfId="17115" xr:uid="{00000000-0005-0000-0000-000013250000}"/>
    <cellStyle name="Migliaia [0] 23 9 2" xfId="37075" xr:uid="{00000000-0005-0000-0000-000014250000}"/>
    <cellStyle name="Migliaia [0] 24" xfId="2515" xr:uid="{00000000-0005-0000-0000-000015250000}"/>
    <cellStyle name="Migliaia [0] 24 10" xfId="19985" xr:uid="{00000000-0005-0000-0000-000016250000}"/>
    <cellStyle name="Migliaia [0] 24 10 2" xfId="38848" xr:uid="{00000000-0005-0000-0000-000017250000}"/>
    <cellStyle name="Migliaia [0] 24 11" xfId="22872" xr:uid="{00000000-0005-0000-0000-000018250000}"/>
    <cellStyle name="Migliaia [0] 24 11 2" xfId="40637" xr:uid="{00000000-0005-0000-0000-000019250000}"/>
    <cellStyle name="Migliaia [0] 24 12" xfId="25462" xr:uid="{00000000-0005-0000-0000-00001A250000}"/>
    <cellStyle name="Migliaia [0] 24 12 2" xfId="42122" xr:uid="{00000000-0005-0000-0000-00001B250000}"/>
    <cellStyle name="Migliaia [0] 24 13" xfId="28181" xr:uid="{00000000-0005-0000-0000-00001C250000}"/>
    <cellStyle name="Migliaia [0] 24 14" xfId="42289" xr:uid="{00000000-0005-0000-0000-00001D250000}"/>
    <cellStyle name="Migliaia [0] 24 2" xfId="2516" xr:uid="{00000000-0005-0000-0000-00001E250000}"/>
    <cellStyle name="Migliaia [0] 24 2 2" xfId="18998" xr:uid="{00000000-0005-0000-0000-00001F250000}"/>
    <cellStyle name="Migliaia [0] 24 2 2 2" xfId="37970" xr:uid="{00000000-0005-0000-0000-000020250000}"/>
    <cellStyle name="Migliaia [0] 24 2 3" xfId="21867" xr:uid="{00000000-0005-0000-0000-000021250000}"/>
    <cellStyle name="Migliaia [0] 24 2 3 2" xfId="39742" xr:uid="{00000000-0005-0000-0000-000022250000}"/>
    <cellStyle name="Migliaia [0] 24 2 4" xfId="24755" xr:uid="{00000000-0005-0000-0000-000023250000}"/>
    <cellStyle name="Migliaia [0] 24 2 4 2" xfId="41532" xr:uid="{00000000-0005-0000-0000-000024250000}"/>
    <cellStyle name="Migliaia [0] 24 3" xfId="2517" xr:uid="{00000000-0005-0000-0000-000025250000}"/>
    <cellStyle name="Migliaia [0] 24 4" xfId="2518" xr:uid="{00000000-0005-0000-0000-000026250000}"/>
    <cellStyle name="Migliaia [0] 24 4 2" xfId="28182" xr:uid="{00000000-0005-0000-0000-000027250000}"/>
    <cellStyle name="Migliaia [0] 24 5" xfId="2519" xr:uid="{00000000-0005-0000-0000-000028250000}"/>
    <cellStyle name="Migliaia [0] 24 5 2" xfId="28183" xr:uid="{00000000-0005-0000-0000-000029250000}"/>
    <cellStyle name="Migliaia [0] 24 6" xfId="2520" xr:uid="{00000000-0005-0000-0000-00002A250000}"/>
    <cellStyle name="Migliaia [0] 24 6 2" xfId="28184" xr:uid="{00000000-0005-0000-0000-00002B250000}"/>
    <cellStyle name="Migliaia [0] 24 7" xfId="2521" xr:uid="{00000000-0005-0000-0000-00002C250000}"/>
    <cellStyle name="Migliaia [0] 24 7 2" xfId="28185" xr:uid="{00000000-0005-0000-0000-00002D250000}"/>
    <cellStyle name="Migliaia [0] 24 8" xfId="2522" xr:uid="{00000000-0005-0000-0000-00002E250000}"/>
    <cellStyle name="Migliaia [0] 24 8 2" xfId="28186" xr:uid="{00000000-0005-0000-0000-00002F250000}"/>
    <cellStyle name="Migliaia [0] 24 9" xfId="17116" xr:uid="{00000000-0005-0000-0000-000030250000}"/>
    <cellStyle name="Migliaia [0] 24 9 2" xfId="37076" xr:uid="{00000000-0005-0000-0000-000031250000}"/>
    <cellStyle name="Migliaia [0] 25" xfId="2523" xr:uid="{00000000-0005-0000-0000-000032250000}"/>
    <cellStyle name="Migliaia [0] 25 10" xfId="19986" xr:uid="{00000000-0005-0000-0000-000033250000}"/>
    <cellStyle name="Migliaia [0] 25 10 2" xfId="38849" xr:uid="{00000000-0005-0000-0000-000034250000}"/>
    <cellStyle name="Migliaia [0] 25 11" xfId="22873" xr:uid="{00000000-0005-0000-0000-000035250000}"/>
    <cellStyle name="Migliaia [0] 25 11 2" xfId="40638" xr:uid="{00000000-0005-0000-0000-000036250000}"/>
    <cellStyle name="Migliaia [0] 25 12" xfId="25463" xr:uid="{00000000-0005-0000-0000-000037250000}"/>
    <cellStyle name="Migliaia [0] 25 12 2" xfId="42123" xr:uid="{00000000-0005-0000-0000-000038250000}"/>
    <cellStyle name="Migliaia [0] 25 13" xfId="28187" xr:uid="{00000000-0005-0000-0000-000039250000}"/>
    <cellStyle name="Migliaia [0] 25 14" xfId="42290" xr:uid="{00000000-0005-0000-0000-00003A250000}"/>
    <cellStyle name="Migliaia [0] 25 2" xfId="2524" xr:uid="{00000000-0005-0000-0000-00003B250000}"/>
    <cellStyle name="Migliaia [0] 25 2 2" xfId="18999" xr:uid="{00000000-0005-0000-0000-00003C250000}"/>
    <cellStyle name="Migliaia [0] 25 2 2 2" xfId="37971" xr:uid="{00000000-0005-0000-0000-00003D250000}"/>
    <cellStyle name="Migliaia [0] 25 2 3" xfId="21868" xr:uid="{00000000-0005-0000-0000-00003E250000}"/>
    <cellStyle name="Migliaia [0] 25 2 3 2" xfId="39743" xr:uid="{00000000-0005-0000-0000-00003F250000}"/>
    <cellStyle name="Migliaia [0] 25 2 4" xfId="24756" xr:uid="{00000000-0005-0000-0000-000040250000}"/>
    <cellStyle name="Migliaia [0] 25 2 4 2" xfId="41533" xr:uid="{00000000-0005-0000-0000-000041250000}"/>
    <cellStyle name="Migliaia [0] 25 3" xfId="2525" xr:uid="{00000000-0005-0000-0000-000042250000}"/>
    <cellStyle name="Migliaia [0] 25 4" xfId="2526" xr:uid="{00000000-0005-0000-0000-000043250000}"/>
    <cellStyle name="Migliaia [0] 25 4 2" xfId="28188" xr:uid="{00000000-0005-0000-0000-000044250000}"/>
    <cellStyle name="Migliaia [0] 25 5" xfId="2527" xr:uid="{00000000-0005-0000-0000-000045250000}"/>
    <cellStyle name="Migliaia [0] 25 5 2" xfId="28189" xr:uid="{00000000-0005-0000-0000-000046250000}"/>
    <cellStyle name="Migliaia [0] 25 6" xfId="2528" xr:uid="{00000000-0005-0000-0000-000047250000}"/>
    <cellStyle name="Migliaia [0] 25 6 2" xfId="28190" xr:uid="{00000000-0005-0000-0000-000048250000}"/>
    <cellStyle name="Migliaia [0] 25 7" xfId="2529" xr:uid="{00000000-0005-0000-0000-000049250000}"/>
    <cellStyle name="Migliaia [0] 25 7 2" xfId="28191" xr:uid="{00000000-0005-0000-0000-00004A250000}"/>
    <cellStyle name="Migliaia [0] 25 8" xfId="2530" xr:uid="{00000000-0005-0000-0000-00004B250000}"/>
    <cellStyle name="Migliaia [0] 25 8 2" xfId="28192" xr:uid="{00000000-0005-0000-0000-00004C250000}"/>
    <cellStyle name="Migliaia [0] 25 9" xfId="17117" xr:uid="{00000000-0005-0000-0000-00004D250000}"/>
    <cellStyle name="Migliaia [0] 25 9 2" xfId="37077" xr:uid="{00000000-0005-0000-0000-00004E250000}"/>
    <cellStyle name="Migliaia [0] 26" xfId="2531" xr:uid="{00000000-0005-0000-0000-00004F250000}"/>
    <cellStyle name="Migliaia [0] 26 10" xfId="19987" xr:uid="{00000000-0005-0000-0000-000050250000}"/>
    <cellStyle name="Migliaia [0] 26 10 2" xfId="38850" xr:uid="{00000000-0005-0000-0000-000051250000}"/>
    <cellStyle name="Migliaia [0] 26 11" xfId="22874" xr:uid="{00000000-0005-0000-0000-000052250000}"/>
    <cellStyle name="Migliaia [0] 26 11 2" xfId="40639" xr:uid="{00000000-0005-0000-0000-000053250000}"/>
    <cellStyle name="Migliaia [0] 26 12" xfId="25464" xr:uid="{00000000-0005-0000-0000-000054250000}"/>
    <cellStyle name="Migliaia [0] 26 12 2" xfId="42124" xr:uid="{00000000-0005-0000-0000-000055250000}"/>
    <cellStyle name="Migliaia [0] 26 13" xfId="28193" xr:uid="{00000000-0005-0000-0000-000056250000}"/>
    <cellStyle name="Migliaia [0] 26 14" xfId="42291" xr:uid="{00000000-0005-0000-0000-000057250000}"/>
    <cellStyle name="Migliaia [0] 26 2" xfId="2532" xr:uid="{00000000-0005-0000-0000-000058250000}"/>
    <cellStyle name="Migliaia [0] 26 2 2" xfId="19000" xr:uid="{00000000-0005-0000-0000-000059250000}"/>
    <cellStyle name="Migliaia [0] 26 2 2 2" xfId="37972" xr:uid="{00000000-0005-0000-0000-00005A250000}"/>
    <cellStyle name="Migliaia [0] 26 2 3" xfId="21869" xr:uid="{00000000-0005-0000-0000-00005B250000}"/>
    <cellStyle name="Migliaia [0] 26 2 3 2" xfId="39744" xr:uid="{00000000-0005-0000-0000-00005C250000}"/>
    <cellStyle name="Migliaia [0] 26 2 4" xfId="24757" xr:uid="{00000000-0005-0000-0000-00005D250000}"/>
    <cellStyle name="Migliaia [0] 26 2 4 2" xfId="41534" xr:uid="{00000000-0005-0000-0000-00005E250000}"/>
    <cellStyle name="Migliaia [0] 26 3" xfId="2533" xr:uid="{00000000-0005-0000-0000-00005F250000}"/>
    <cellStyle name="Migliaia [0] 26 4" xfId="2534" xr:uid="{00000000-0005-0000-0000-000060250000}"/>
    <cellStyle name="Migliaia [0] 26 4 2" xfId="28194" xr:uid="{00000000-0005-0000-0000-000061250000}"/>
    <cellStyle name="Migliaia [0] 26 5" xfId="2535" xr:uid="{00000000-0005-0000-0000-000062250000}"/>
    <cellStyle name="Migliaia [0] 26 5 2" xfId="28195" xr:uid="{00000000-0005-0000-0000-000063250000}"/>
    <cellStyle name="Migliaia [0] 26 6" xfId="2536" xr:uid="{00000000-0005-0000-0000-000064250000}"/>
    <cellStyle name="Migliaia [0] 26 6 2" xfId="28196" xr:uid="{00000000-0005-0000-0000-000065250000}"/>
    <cellStyle name="Migliaia [0] 26 7" xfId="2537" xr:uid="{00000000-0005-0000-0000-000066250000}"/>
    <cellStyle name="Migliaia [0] 26 7 2" xfId="28197" xr:uid="{00000000-0005-0000-0000-000067250000}"/>
    <cellStyle name="Migliaia [0] 26 8" xfId="2538" xr:uid="{00000000-0005-0000-0000-000068250000}"/>
    <cellStyle name="Migliaia [0] 26 8 2" xfId="28198" xr:uid="{00000000-0005-0000-0000-000069250000}"/>
    <cellStyle name="Migliaia [0] 26 9" xfId="17118" xr:uid="{00000000-0005-0000-0000-00006A250000}"/>
    <cellStyle name="Migliaia [0] 26 9 2" xfId="37078" xr:uid="{00000000-0005-0000-0000-00006B250000}"/>
    <cellStyle name="Migliaia [0] 27" xfId="2539" xr:uid="{00000000-0005-0000-0000-00006C250000}"/>
    <cellStyle name="Migliaia [0] 27 10" xfId="19988" xr:uid="{00000000-0005-0000-0000-00006D250000}"/>
    <cellStyle name="Migliaia [0] 27 10 2" xfId="38851" xr:uid="{00000000-0005-0000-0000-00006E250000}"/>
    <cellStyle name="Migliaia [0] 27 11" xfId="22875" xr:uid="{00000000-0005-0000-0000-00006F250000}"/>
    <cellStyle name="Migliaia [0] 27 11 2" xfId="40640" xr:uid="{00000000-0005-0000-0000-000070250000}"/>
    <cellStyle name="Migliaia [0] 27 12" xfId="25465" xr:uid="{00000000-0005-0000-0000-000071250000}"/>
    <cellStyle name="Migliaia [0] 27 12 2" xfId="42125" xr:uid="{00000000-0005-0000-0000-000072250000}"/>
    <cellStyle name="Migliaia [0] 27 13" xfId="28199" xr:uid="{00000000-0005-0000-0000-000073250000}"/>
    <cellStyle name="Migliaia [0] 27 14" xfId="42292" xr:uid="{00000000-0005-0000-0000-000074250000}"/>
    <cellStyle name="Migliaia [0] 27 2" xfId="2540" xr:uid="{00000000-0005-0000-0000-000075250000}"/>
    <cellStyle name="Migliaia [0] 27 2 2" xfId="19001" xr:uid="{00000000-0005-0000-0000-000076250000}"/>
    <cellStyle name="Migliaia [0] 27 2 2 2" xfId="37973" xr:uid="{00000000-0005-0000-0000-000077250000}"/>
    <cellStyle name="Migliaia [0] 27 2 3" xfId="21870" xr:uid="{00000000-0005-0000-0000-000078250000}"/>
    <cellStyle name="Migliaia [0] 27 2 3 2" xfId="39745" xr:uid="{00000000-0005-0000-0000-000079250000}"/>
    <cellStyle name="Migliaia [0] 27 2 4" xfId="24758" xr:uid="{00000000-0005-0000-0000-00007A250000}"/>
    <cellStyle name="Migliaia [0] 27 2 4 2" xfId="41535" xr:uid="{00000000-0005-0000-0000-00007B250000}"/>
    <cellStyle name="Migliaia [0] 27 3" xfId="2541" xr:uid="{00000000-0005-0000-0000-00007C250000}"/>
    <cellStyle name="Migliaia [0] 27 4" xfId="2542" xr:uid="{00000000-0005-0000-0000-00007D250000}"/>
    <cellStyle name="Migliaia [0] 27 4 2" xfId="28200" xr:uid="{00000000-0005-0000-0000-00007E250000}"/>
    <cellStyle name="Migliaia [0] 27 5" xfId="2543" xr:uid="{00000000-0005-0000-0000-00007F250000}"/>
    <cellStyle name="Migliaia [0] 27 5 2" xfId="28201" xr:uid="{00000000-0005-0000-0000-000080250000}"/>
    <cellStyle name="Migliaia [0] 27 6" xfId="2544" xr:uid="{00000000-0005-0000-0000-000081250000}"/>
    <cellStyle name="Migliaia [0] 27 6 2" xfId="28202" xr:uid="{00000000-0005-0000-0000-000082250000}"/>
    <cellStyle name="Migliaia [0] 27 7" xfId="2545" xr:uid="{00000000-0005-0000-0000-000083250000}"/>
    <cellStyle name="Migliaia [0] 27 7 2" xfId="28203" xr:uid="{00000000-0005-0000-0000-000084250000}"/>
    <cellStyle name="Migliaia [0] 27 8" xfId="2546" xr:uid="{00000000-0005-0000-0000-000085250000}"/>
    <cellStyle name="Migliaia [0] 27 8 2" xfId="28204" xr:uid="{00000000-0005-0000-0000-000086250000}"/>
    <cellStyle name="Migliaia [0] 27 9" xfId="17119" xr:uid="{00000000-0005-0000-0000-000087250000}"/>
    <cellStyle name="Migliaia [0] 27 9 2" xfId="37079" xr:uid="{00000000-0005-0000-0000-000088250000}"/>
    <cellStyle name="Migliaia [0] 28" xfId="2547" xr:uid="{00000000-0005-0000-0000-000089250000}"/>
    <cellStyle name="Migliaia [0] 28 10" xfId="19989" xr:uid="{00000000-0005-0000-0000-00008A250000}"/>
    <cellStyle name="Migliaia [0] 28 10 2" xfId="38852" xr:uid="{00000000-0005-0000-0000-00008B250000}"/>
    <cellStyle name="Migliaia [0] 28 11" xfId="22876" xr:uid="{00000000-0005-0000-0000-00008C250000}"/>
    <cellStyle name="Migliaia [0] 28 11 2" xfId="40641" xr:uid="{00000000-0005-0000-0000-00008D250000}"/>
    <cellStyle name="Migliaia [0] 28 12" xfId="25466" xr:uid="{00000000-0005-0000-0000-00008E250000}"/>
    <cellStyle name="Migliaia [0] 28 12 2" xfId="42126" xr:uid="{00000000-0005-0000-0000-00008F250000}"/>
    <cellStyle name="Migliaia [0] 28 13" xfId="28205" xr:uid="{00000000-0005-0000-0000-000090250000}"/>
    <cellStyle name="Migliaia [0] 28 14" xfId="42293" xr:uid="{00000000-0005-0000-0000-000091250000}"/>
    <cellStyle name="Migliaia [0] 28 2" xfId="2548" xr:uid="{00000000-0005-0000-0000-000092250000}"/>
    <cellStyle name="Migliaia [0] 28 2 2" xfId="19002" xr:uid="{00000000-0005-0000-0000-000093250000}"/>
    <cellStyle name="Migliaia [0] 28 2 2 2" xfId="37974" xr:uid="{00000000-0005-0000-0000-000094250000}"/>
    <cellStyle name="Migliaia [0] 28 2 3" xfId="21871" xr:uid="{00000000-0005-0000-0000-000095250000}"/>
    <cellStyle name="Migliaia [0] 28 2 3 2" xfId="39746" xr:uid="{00000000-0005-0000-0000-000096250000}"/>
    <cellStyle name="Migliaia [0] 28 2 4" xfId="24759" xr:uid="{00000000-0005-0000-0000-000097250000}"/>
    <cellStyle name="Migliaia [0] 28 2 4 2" xfId="41536" xr:uid="{00000000-0005-0000-0000-000098250000}"/>
    <cellStyle name="Migliaia [0] 28 3" xfId="2549" xr:uid="{00000000-0005-0000-0000-000099250000}"/>
    <cellStyle name="Migliaia [0] 28 4" xfId="2550" xr:uid="{00000000-0005-0000-0000-00009A250000}"/>
    <cellStyle name="Migliaia [0] 28 4 2" xfId="28206" xr:uid="{00000000-0005-0000-0000-00009B250000}"/>
    <cellStyle name="Migliaia [0] 28 5" xfId="2551" xr:uid="{00000000-0005-0000-0000-00009C250000}"/>
    <cellStyle name="Migliaia [0] 28 5 2" xfId="28207" xr:uid="{00000000-0005-0000-0000-00009D250000}"/>
    <cellStyle name="Migliaia [0] 28 6" xfId="2552" xr:uid="{00000000-0005-0000-0000-00009E250000}"/>
    <cellStyle name="Migliaia [0] 28 6 2" xfId="28208" xr:uid="{00000000-0005-0000-0000-00009F250000}"/>
    <cellStyle name="Migliaia [0] 28 7" xfId="2553" xr:uid="{00000000-0005-0000-0000-0000A0250000}"/>
    <cellStyle name="Migliaia [0] 28 7 2" xfId="28209" xr:uid="{00000000-0005-0000-0000-0000A1250000}"/>
    <cellStyle name="Migliaia [0] 28 8" xfId="2554" xr:uid="{00000000-0005-0000-0000-0000A2250000}"/>
    <cellStyle name="Migliaia [0] 28 8 2" xfId="28210" xr:uid="{00000000-0005-0000-0000-0000A3250000}"/>
    <cellStyle name="Migliaia [0] 28 9" xfId="17120" xr:uid="{00000000-0005-0000-0000-0000A4250000}"/>
    <cellStyle name="Migliaia [0] 28 9 2" xfId="37080" xr:uid="{00000000-0005-0000-0000-0000A5250000}"/>
    <cellStyle name="Migliaia [0] 29" xfId="2555" xr:uid="{00000000-0005-0000-0000-0000A6250000}"/>
    <cellStyle name="Migliaia [0] 29 10" xfId="19990" xr:uid="{00000000-0005-0000-0000-0000A7250000}"/>
    <cellStyle name="Migliaia [0] 29 10 2" xfId="38853" xr:uid="{00000000-0005-0000-0000-0000A8250000}"/>
    <cellStyle name="Migliaia [0] 29 11" xfId="22877" xr:uid="{00000000-0005-0000-0000-0000A9250000}"/>
    <cellStyle name="Migliaia [0] 29 11 2" xfId="40642" xr:uid="{00000000-0005-0000-0000-0000AA250000}"/>
    <cellStyle name="Migliaia [0] 29 12" xfId="25467" xr:uid="{00000000-0005-0000-0000-0000AB250000}"/>
    <cellStyle name="Migliaia [0] 29 12 2" xfId="42127" xr:uid="{00000000-0005-0000-0000-0000AC250000}"/>
    <cellStyle name="Migliaia [0] 29 13" xfId="28211" xr:uid="{00000000-0005-0000-0000-0000AD250000}"/>
    <cellStyle name="Migliaia [0] 29 14" xfId="42294" xr:uid="{00000000-0005-0000-0000-0000AE250000}"/>
    <cellStyle name="Migliaia [0] 29 2" xfId="2556" xr:uid="{00000000-0005-0000-0000-0000AF250000}"/>
    <cellStyle name="Migliaia [0] 29 2 2" xfId="19003" xr:uid="{00000000-0005-0000-0000-0000B0250000}"/>
    <cellStyle name="Migliaia [0] 29 2 2 2" xfId="37975" xr:uid="{00000000-0005-0000-0000-0000B1250000}"/>
    <cellStyle name="Migliaia [0] 29 2 3" xfId="21872" xr:uid="{00000000-0005-0000-0000-0000B2250000}"/>
    <cellStyle name="Migliaia [0] 29 2 3 2" xfId="39747" xr:uid="{00000000-0005-0000-0000-0000B3250000}"/>
    <cellStyle name="Migliaia [0] 29 2 4" xfId="24760" xr:uid="{00000000-0005-0000-0000-0000B4250000}"/>
    <cellStyle name="Migliaia [0] 29 2 4 2" xfId="41537" xr:uid="{00000000-0005-0000-0000-0000B5250000}"/>
    <cellStyle name="Migliaia [0] 29 3" xfId="2557" xr:uid="{00000000-0005-0000-0000-0000B6250000}"/>
    <cellStyle name="Migliaia [0] 29 4" xfId="2558" xr:uid="{00000000-0005-0000-0000-0000B7250000}"/>
    <cellStyle name="Migliaia [0] 29 4 2" xfId="28212" xr:uid="{00000000-0005-0000-0000-0000B8250000}"/>
    <cellStyle name="Migliaia [0] 29 5" xfId="2559" xr:uid="{00000000-0005-0000-0000-0000B9250000}"/>
    <cellStyle name="Migliaia [0] 29 5 2" xfId="28213" xr:uid="{00000000-0005-0000-0000-0000BA250000}"/>
    <cellStyle name="Migliaia [0] 29 6" xfId="2560" xr:uid="{00000000-0005-0000-0000-0000BB250000}"/>
    <cellStyle name="Migliaia [0] 29 6 2" xfId="28214" xr:uid="{00000000-0005-0000-0000-0000BC250000}"/>
    <cellStyle name="Migliaia [0] 29 7" xfId="2561" xr:uid="{00000000-0005-0000-0000-0000BD250000}"/>
    <cellStyle name="Migliaia [0] 29 7 2" xfId="28215" xr:uid="{00000000-0005-0000-0000-0000BE250000}"/>
    <cellStyle name="Migliaia [0] 29 8" xfId="2562" xr:uid="{00000000-0005-0000-0000-0000BF250000}"/>
    <cellStyle name="Migliaia [0] 29 8 2" xfId="28216" xr:uid="{00000000-0005-0000-0000-0000C0250000}"/>
    <cellStyle name="Migliaia [0] 29 9" xfId="17121" xr:uid="{00000000-0005-0000-0000-0000C1250000}"/>
    <cellStyle name="Migliaia [0] 29 9 2" xfId="37081" xr:uid="{00000000-0005-0000-0000-0000C2250000}"/>
    <cellStyle name="Migliaia [0] 3" xfId="2563" xr:uid="{00000000-0005-0000-0000-0000C3250000}"/>
    <cellStyle name="Migliaia [0] 3 10" xfId="19991" xr:uid="{00000000-0005-0000-0000-0000C4250000}"/>
    <cellStyle name="Migliaia [0] 3 10 2" xfId="38854" xr:uid="{00000000-0005-0000-0000-0000C5250000}"/>
    <cellStyle name="Migliaia [0] 3 11" xfId="22878" xr:uid="{00000000-0005-0000-0000-0000C6250000}"/>
    <cellStyle name="Migliaia [0] 3 11 2" xfId="40643" xr:uid="{00000000-0005-0000-0000-0000C7250000}"/>
    <cellStyle name="Migliaia [0] 3 12" xfId="25468" xr:uid="{00000000-0005-0000-0000-0000C8250000}"/>
    <cellStyle name="Migliaia [0] 3 12 2" xfId="42128" xr:uid="{00000000-0005-0000-0000-0000C9250000}"/>
    <cellStyle name="Migliaia [0] 3 13" xfId="28217" xr:uid="{00000000-0005-0000-0000-0000CA250000}"/>
    <cellStyle name="Migliaia [0] 3 14" xfId="42295" xr:uid="{00000000-0005-0000-0000-0000CB250000}"/>
    <cellStyle name="Migliaia [0] 3 2" xfId="2564" xr:uid="{00000000-0005-0000-0000-0000CC250000}"/>
    <cellStyle name="Migliaia [0] 3 2 2" xfId="19004" xr:uid="{00000000-0005-0000-0000-0000CD250000}"/>
    <cellStyle name="Migliaia [0] 3 2 2 2" xfId="37976" xr:uid="{00000000-0005-0000-0000-0000CE250000}"/>
    <cellStyle name="Migliaia [0] 3 2 3" xfId="21873" xr:uid="{00000000-0005-0000-0000-0000CF250000}"/>
    <cellStyle name="Migliaia [0] 3 2 3 2" xfId="39748" xr:uid="{00000000-0005-0000-0000-0000D0250000}"/>
    <cellStyle name="Migliaia [0] 3 2 4" xfId="24761" xr:uid="{00000000-0005-0000-0000-0000D1250000}"/>
    <cellStyle name="Migliaia [0] 3 2 4 2" xfId="41538" xr:uid="{00000000-0005-0000-0000-0000D2250000}"/>
    <cellStyle name="Migliaia [0] 3 3" xfId="2565" xr:uid="{00000000-0005-0000-0000-0000D3250000}"/>
    <cellStyle name="Migliaia [0] 3 4" xfId="2566" xr:uid="{00000000-0005-0000-0000-0000D4250000}"/>
    <cellStyle name="Migliaia [0] 3 4 2" xfId="28218" xr:uid="{00000000-0005-0000-0000-0000D5250000}"/>
    <cellStyle name="Migliaia [0] 3 5" xfId="2567" xr:uid="{00000000-0005-0000-0000-0000D6250000}"/>
    <cellStyle name="Migliaia [0] 3 5 2" xfId="28219" xr:uid="{00000000-0005-0000-0000-0000D7250000}"/>
    <cellStyle name="Migliaia [0] 3 6" xfId="2568" xr:uid="{00000000-0005-0000-0000-0000D8250000}"/>
    <cellStyle name="Migliaia [0] 3 6 2" xfId="28220" xr:uid="{00000000-0005-0000-0000-0000D9250000}"/>
    <cellStyle name="Migliaia [0] 3 7" xfId="2569" xr:uid="{00000000-0005-0000-0000-0000DA250000}"/>
    <cellStyle name="Migliaia [0] 3 7 2" xfId="28221" xr:uid="{00000000-0005-0000-0000-0000DB250000}"/>
    <cellStyle name="Migliaia [0] 3 8" xfId="2570" xr:uid="{00000000-0005-0000-0000-0000DC250000}"/>
    <cellStyle name="Migliaia [0] 3 8 2" xfId="28222" xr:uid="{00000000-0005-0000-0000-0000DD250000}"/>
    <cellStyle name="Migliaia [0] 3 9" xfId="17122" xr:uid="{00000000-0005-0000-0000-0000DE250000}"/>
    <cellStyle name="Migliaia [0] 3 9 2" xfId="37082" xr:uid="{00000000-0005-0000-0000-0000DF250000}"/>
    <cellStyle name="Migliaia [0] 30" xfId="2571" xr:uid="{00000000-0005-0000-0000-0000E0250000}"/>
    <cellStyle name="Migliaia [0] 30 10" xfId="19992" xr:uid="{00000000-0005-0000-0000-0000E1250000}"/>
    <cellStyle name="Migliaia [0] 30 10 2" xfId="38855" xr:uid="{00000000-0005-0000-0000-0000E2250000}"/>
    <cellStyle name="Migliaia [0] 30 11" xfId="22879" xr:uid="{00000000-0005-0000-0000-0000E3250000}"/>
    <cellStyle name="Migliaia [0] 30 11 2" xfId="40644" xr:uid="{00000000-0005-0000-0000-0000E4250000}"/>
    <cellStyle name="Migliaia [0] 30 12" xfId="25469" xr:uid="{00000000-0005-0000-0000-0000E5250000}"/>
    <cellStyle name="Migliaia [0] 30 12 2" xfId="42129" xr:uid="{00000000-0005-0000-0000-0000E6250000}"/>
    <cellStyle name="Migliaia [0] 30 13" xfId="28223" xr:uid="{00000000-0005-0000-0000-0000E7250000}"/>
    <cellStyle name="Migliaia [0] 30 14" xfId="42296" xr:uid="{00000000-0005-0000-0000-0000E8250000}"/>
    <cellStyle name="Migliaia [0] 30 2" xfId="2572" xr:uid="{00000000-0005-0000-0000-0000E9250000}"/>
    <cellStyle name="Migliaia [0] 30 2 2" xfId="19005" xr:uid="{00000000-0005-0000-0000-0000EA250000}"/>
    <cellStyle name="Migliaia [0] 30 2 2 2" xfId="37977" xr:uid="{00000000-0005-0000-0000-0000EB250000}"/>
    <cellStyle name="Migliaia [0] 30 2 3" xfId="21874" xr:uid="{00000000-0005-0000-0000-0000EC250000}"/>
    <cellStyle name="Migliaia [0] 30 2 3 2" xfId="39749" xr:uid="{00000000-0005-0000-0000-0000ED250000}"/>
    <cellStyle name="Migliaia [0] 30 2 4" xfId="24762" xr:uid="{00000000-0005-0000-0000-0000EE250000}"/>
    <cellStyle name="Migliaia [0] 30 2 4 2" xfId="41539" xr:uid="{00000000-0005-0000-0000-0000EF250000}"/>
    <cellStyle name="Migliaia [0] 30 3" xfId="2573" xr:uid="{00000000-0005-0000-0000-0000F0250000}"/>
    <cellStyle name="Migliaia [0] 30 4" xfId="2574" xr:uid="{00000000-0005-0000-0000-0000F1250000}"/>
    <cellStyle name="Migliaia [0] 30 4 2" xfId="28224" xr:uid="{00000000-0005-0000-0000-0000F2250000}"/>
    <cellStyle name="Migliaia [0] 30 5" xfId="2575" xr:uid="{00000000-0005-0000-0000-0000F3250000}"/>
    <cellStyle name="Migliaia [0] 30 5 2" xfId="28225" xr:uid="{00000000-0005-0000-0000-0000F4250000}"/>
    <cellStyle name="Migliaia [0] 30 6" xfId="2576" xr:uid="{00000000-0005-0000-0000-0000F5250000}"/>
    <cellStyle name="Migliaia [0] 30 6 2" xfId="28226" xr:uid="{00000000-0005-0000-0000-0000F6250000}"/>
    <cellStyle name="Migliaia [0] 30 7" xfId="2577" xr:uid="{00000000-0005-0000-0000-0000F7250000}"/>
    <cellStyle name="Migliaia [0] 30 7 2" xfId="28227" xr:uid="{00000000-0005-0000-0000-0000F8250000}"/>
    <cellStyle name="Migliaia [0] 30 8" xfId="2578" xr:uid="{00000000-0005-0000-0000-0000F9250000}"/>
    <cellStyle name="Migliaia [0] 30 8 2" xfId="28228" xr:uid="{00000000-0005-0000-0000-0000FA250000}"/>
    <cellStyle name="Migliaia [0] 30 9" xfId="17123" xr:uid="{00000000-0005-0000-0000-0000FB250000}"/>
    <cellStyle name="Migliaia [0] 30 9 2" xfId="37083" xr:uid="{00000000-0005-0000-0000-0000FC250000}"/>
    <cellStyle name="Migliaia [0] 31" xfId="2579" xr:uid="{00000000-0005-0000-0000-0000FD250000}"/>
    <cellStyle name="Migliaia [0] 31 10" xfId="19993" xr:uid="{00000000-0005-0000-0000-0000FE250000}"/>
    <cellStyle name="Migliaia [0] 31 10 2" xfId="38856" xr:uid="{00000000-0005-0000-0000-0000FF250000}"/>
    <cellStyle name="Migliaia [0] 31 11" xfId="22880" xr:uid="{00000000-0005-0000-0000-000000260000}"/>
    <cellStyle name="Migliaia [0] 31 11 2" xfId="40645" xr:uid="{00000000-0005-0000-0000-000001260000}"/>
    <cellStyle name="Migliaia [0] 31 12" xfId="25470" xr:uid="{00000000-0005-0000-0000-000002260000}"/>
    <cellStyle name="Migliaia [0] 31 12 2" xfId="42130" xr:uid="{00000000-0005-0000-0000-000003260000}"/>
    <cellStyle name="Migliaia [0] 31 13" xfId="28229" xr:uid="{00000000-0005-0000-0000-000004260000}"/>
    <cellStyle name="Migliaia [0] 31 14" xfId="42297" xr:uid="{00000000-0005-0000-0000-000005260000}"/>
    <cellStyle name="Migliaia [0] 31 2" xfId="2580" xr:uid="{00000000-0005-0000-0000-000006260000}"/>
    <cellStyle name="Migliaia [0] 31 2 2" xfId="19006" xr:uid="{00000000-0005-0000-0000-000007260000}"/>
    <cellStyle name="Migliaia [0] 31 2 2 2" xfId="37978" xr:uid="{00000000-0005-0000-0000-000008260000}"/>
    <cellStyle name="Migliaia [0] 31 2 3" xfId="21875" xr:uid="{00000000-0005-0000-0000-000009260000}"/>
    <cellStyle name="Migliaia [0] 31 2 3 2" xfId="39750" xr:uid="{00000000-0005-0000-0000-00000A260000}"/>
    <cellStyle name="Migliaia [0] 31 2 4" xfId="24763" xr:uid="{00000000-0005-0000-0000-00000B260000}"/>
    <cellStyle name="Migliaia [0] 31 2 4 2" xfId="41540" xr:uid="{00000000-0005-0000-0000-00000C260000}"/>
    <cellStyle name="Migliaia [0] 31 3" xfId="2581" xr:uid="{00000000-0005-0000-0000-00000D260000}"/>
    <cellStyle name="Migliaia [0] 31 4" xfId="2582" xr:uid="{00000000-0005-0000-0000-00000E260000}"/>
    <cellStyle name="Migliaia [0] 31 4 2" xfId="28230" xr:uid="{00000000-0005-0000-0000-00000F260000}"/>
    <cellStyle name="Migliaia [0] 31 5" xfId="2583" xr:uid="{00000000-0005-0000-0000-000010260000}"/>
    <cellStyle name="Migliaia [0] 31 5 2" xfId="28231" xr:uid="{00000000-0005-0000-0000-000011260000}"/>
    <cellStyle name="Migliaia [0] 31 6" xfId="2584" xr:uid="{00000000-0005-0000-0000-000012260000}"/>
    <cellStyle name="Migliaia [0] 31 6 2" xfId="28232" xr:uid="{00000000-0005-0000-0000-000013260000}"/>
    <cellStyle name="Migliaia [0] 31 7" xfId="2585" xr:uid="{00000000-0005-0000-0000-000014260000}"/>
    <cellStyle name="Migliaia [0] 31 7 2" xfId="28233" xr:uid="{00000000-0005-0000-0000-000015260000}"/>
    <cellStyle name="Migliaia [0] 31 8" xfId="2586" xr:uid="{00000000-0005-0000-0000-000016260000}"/>
    <cellStyle name="Migliaia [0] 31 8 2" xfId="28234" xr:uid="{00000000-0005-0000-0000-000017260000}"/>
    <cellStyle name="Migliaia [0] 31 9" xfId="17124" xr:uid="{00000000-0005-0000-0000-000018260000}"/>
    <cellStyle name="Migliaia [0] 31 9 2" xfId="37084" xr:uid="{00000000-0005-0000-0000-000019260000}"/>
    <cellStyle name="Migliaia [0] 32" xfId="2587" xr:uid="{00000000-0005-0000-0000-00001A260000}"/>
    <cellStyle name="Migliaia [0] 32 10" xfId="19994" xr:uid="{00000000-0005-0000-0000-00001B260000}"/>
    <cellStyle name="Migliaia [0] 32 10 2" xfId="38857" xr:uid="{00000000-0005-0000-0000-00001C260000}"/>
    <cellStyle name="Migliaia [0] 32 11" xfId="22881" xr:uid="{00000000-0005-0000-0000-00001D260000}"/>
    <cellStyle name="Migliaia [0] 32 11 2" xfId="40646" xr:uid="{00000000-0005-0000-0000-00001E260000}"/>
    <cellStyle name="Migliaia [0] 32 12" xfId="25471" xr:uid="{00000000-0005-0000-0000-00001F260000}"/>
    <cellStyle name="Migliaia [0] 32 12 2" xfId="42131" xr:uid="{00000000-0005-0000-0000-000020260000}"/>
    <cellStyle name="Migliaia [0] 32 13" xfId="28235" xr:uid="{00000000-0005-0000-0000-000021260000}"/>
    <cellStyle name="Migliaia [0] 32 14" xfId="42298" xr:uid="{00000000-0005-0000-0000-000022260000}"/>
    <cellStyle name="Migliaia [0] 32 2" xfId="2588" xr:uid="{00000000-0005-0000-0000-000023260000}"/>
    <cellStyle name="Migliaia [0] 32 2 2" xfId="19007" xr:uid="{00000000-0005-0000-0000-000024260000}"/>
    <cellStyle name="Migliaia [0] 32 2 2 2" xfId="37979" xr:uid="{00000000-0005-0000-0000-000025260000}"/>
    <cellStyle name="Migliaia [0] 32 2 3" xfId="21876" xr:uid="{00000000-0005-0000-0000-000026260000}"/>
    <cellStyle name="Migliaia [0] 32 2 3 2" xfId="39751" xr:uid="{00000000-0005-0000-0000-000027260000}"/>
    <cellStyle name="Migliaia [0] 32 2 4" xfId="24764" xr:uid="{00000000-0005-0000-0000-000028260000}"/>
    <cellStyle name="Migliaia [0] 32 2 4 2" xfId="41541" xr:uid="{00000000-0005-0000-0000-000029260000}"/>
    <cellStyle name="Migliaia [0] 32 3" xfId="2589" xr:uid="{00000000-0005-0000-0000-00002A260000}"/>
    <cellStyle name="Migliaia [0] 32 4" xfId="2590" xr:uid="{00000000-0005-0000-0000-00002B260000}"/>
    <cellStyle name="Migliaia [0] 32 4 2" xfId="28236" xr:uid="{00000000-0005-0000-0000-00002C260000}"/>
    <cellStyle name="Migliaia [0] 32 5" xfId="2591" xr:uid="{00000000-0005-0000-0000-00002D260000}"/>
    <cellStyle name="Migliaia [0] 32 5 2" xfId="28237" xr:uid="{00000000-0005-0000-0000-00002E260000}"/>
    <cellStyle name="Migliaia [0] 32 6" xfId="2592" xr:uid="{00000000-0005-0000-0000-00002F260000}"/>
    <cellStyle name="Migliaia [0] 32 6 2" xfId="28238" xr:uid="{00000000-0005-0000-0000-000030260000}"/>
    <cellStyle name="Migliaia [0] 32 7" xfId="2593" xr:uid="{00000000-0005-0000-0000-000031260000}"/>
    <cellStyle name="Migliaia [0] 32 7 2" xfId="28239" xr:uid="{00000000-0005-0000-0000-000032260000}"/>
    <cellStyle name="Migliaia [0] 32 8" xfId="2594" xr:uid="{00000000-0005-0000-0000-000033260000}"/>
    <cellStyle name="Migliaia [0] 32 8 2" xfId="28240" xr:uid="{00000000-0005-0000-0000-000034260000}"/>
    <cellStyle name="Migliaia [0] 32 9" xfId="17125" xr:uid="{00000000-0005-0000-0000-000035260000}"/>
    <cellStyle name="Migliaia [0] 32 9 2" xfId="37085" xr:uid="{00000000-0005-0000-0000-000036260000}"/>
    <cellStyle name="Migliaia [0] 33" xfId="2595" xr:uid="{00000000-0005-0000-0000-000037260000}"/>
    <cellStyle name="Migliaia [0] 33 10" xfId="19995" xr:uid="{00000000-0005-0000-0000-000038260000}"/>
    <cellStyle name="Migliaia [0] 33 10 2" xfId="38858" xr:uid="{00000000-0005-0000-0000-000039260000}"/>
    <cellStyle name="Migliaia [0] 33 11" xfId="22882" xr:uid="{00000000-0005-0000-0000-00003A260000}"/>
    <cellStyle name="Migliaia [0] 33 11 2" xfId="40647" xr:uid="{00000000-0005-0000-0000-00003B260000}"/>
    <cellStyle name="Migliaia [0] 33 12" xfId="25472" xr:uid="{00000000-0005-0000-0000-00003C260000}"/>
    <cellStyle name="Migliaia [0] 33 12 2" xfId="42132" xr:uid="{00000000-0005-0000-0000-00003D260000}"/>
    <cellStyle name="Migliaia [0] 33 13" xfId="28241" xr:uid="{00000000-0005-0000-0000-00003E260000}"/>
    <cellStyle name="Migliaia [0] 33 14" xfId="42299" xr:uid="{00000000-0005-0000-0000-00003F260000}"/>
    <cellStyle name="Migliaia [0] 33 2" xfId="2596" xr:uid="{00000000-0005-0000-0000-000040260000}"/>
    <cellStyle name="Migliaia [0] 33 2 2" xfId="19008" xr:uid="{00000000-0005-0000-0000-000041260000}"/>
    <cellStyle name="Migliaia [0] 33 2 2 2" xfId="37980" xr:uid="{00000000-0005-0000-0000-000042260000}"/>
    <cellStyle name="Migliaia [0] 33 2 3" xfId="21877" xr:uid="{00000000-0005-0000-0000-000043260000}"/>
    <cellStyle name="Migliaia [0] 33 2 3 2" xfId="39752" xr:uid="{00000000-0005-0000-0000-000044260000}"/>
    <cellStyle name="Migliaia [0] 33 2 4" xfId="24765" xr:uid="{00000000-0005-0000-0000-000045260000}"/>
    <cellStyle name="Migliaia [0] 33 2 4 2" xfId="41542" xr:uid="{00000000-0005-0000-0000-000046260000}"/>
    <cellStyle name="Migliaia [0] 33 3" xfId="2597" xr:uid="{00000000-0005-0000-0000-000047260000}"/>
    <cellStyle name="Migliaia [0] 33 4" xfId="2598" xr:uid="{00000000-0005-0000-0000-000048260000}"/>
    <cellStyle name="Migliaia [0] 33 4 2" xfId="28242" xr:uid="{00000000-0005-0000-0000-000049260000}"/>
    <cellStyle name="Migliaia [0] 33 5" xfId="2599" xr:uid="{00000000-0005-0000-0000-00004A260000}"/>
    <cellStyle name="Migliaia [0] 33 5 2" xfId="28243" xr:uid="{00000000-0005-0000-0000-00004B260000}"/>
    <cellStyle name="Migliaia [0] 33 6" xfId="2600" xr:uid="{00000000-0005-0000-0000-00004C260000}"/>
    <cellStyle name="Migliaia [0] 33 6 2" xfId="28244" xr:uid="{00000000-0005-0000-0000-00004D260000}"/>
    <cellStyle name="Migliaia [0] 33 7" xfId="2601" xr:uid="{00000000-0005-0000-0000-00004E260000}"/>
    <cellStyle name="Migliaia [0] 33 7 2" xfId="28245" xr:uid="{00000000-0005-0000-0000-00004F260000}"/>
    <cellStyle name="Migliaia [0] 33 8" xfId="2602" xr:uid="{00000000-0005-0000-0000-000050260000}"/>
    <cellStyle name="Migliaia [0] 33 8 2" xfId="28246" xr:uid="{00000000-0005-0000-0000-000051260000}"/>
    <cellStyle name="Migliaia [0] 33 9" xfId="17126" xr:uid="{00000000-0005-0000-0000-000052260000}"/>
    <cellStyle name="Migliaia [0] 33 9 2" xfId="37086" xr:uid="{00000000-0005-0000-0000-000053260000}"/>
    <cellStyle name="Migliaia [0] 34" xfId="2603" xr:uid="{00000000-0005-0000-0000-000054260000}"/>
    <cellStyle name="Migliaia [0] 34 10" xfId="19996" xr:uid="{00000000-0005-0000-0000-000055260000}"/>
    <cellStyle name="Migliaia [0] 34 10 2" xfId="38859" xr:uid="{00000000-0005-0000-0000-000056260000}"/>
    <cellStyle name="Migliaia [0] 34 11" xfId="22883" xr:uid="{00000000-0005-0000-0000-000057260000}"/>
    <cellStyle name="Migliaia [0] 34 11 2" xfId="40648" xr:uid="{00000000-0005-0000-0000-000058260000}"/>
    <cellStyle name="Migliaia [0] 34 12" xfId="25473" xr:uid="{00000000-0005-0000-0000-000059260000}"/>
    <cellStyle name="Migliaia [0] 34 12 2" xfId="42133" xr:uid="{00000000-0005-0000-0000-00005A260000}"/>
    <cellStyle name="Migliaia [0] 34 13" xfId="28247" xr:uid="{00000000-0005-0000-0000-00005B260000}"/>
    <cellStyle name="Migliaia [0] 34 14" xfId="42300" xr:uid="{00000000-0005-0000-0000-00005C260000}"/>
    <cellStyle name="Migliaia [0] 34 2" xfId="2604" xr:uid="{00000000-0005-0000-0000-00005D260000}"/>
    <cellStyle name="Migliaia [0] 34 2 2" xfId="19009" xr:uid="{00000000-0005-0000-0000-00005E260000}"/>
    <cellStyle name="Migliaia [0] 34 2 2 2" xfId="37981" xr:uid="{00000000-0005-0000-0000-00005F260000}"/>
    <cellStyle name="Migliaia [0] 34 2 3" xfId="21878" xr:uid="{00000000-0005-0000-0000-000060260000}"/>
    <cellStyle name="Migliaia [0] 34 2 3 2" xfId="39753" xr:uid="{00000000-0005-0000-0000-000061260000}"/>
    <cellStyle name="Migliaia [0] 34 2 4" xfId="24766" xr:uid="{00000000-0005-0000-0000-000062260000}"/>
    <cellStyle name="Migliaia [0] 34 2 4 2" xfId="41543" xr:uid="{00000000-0005-0000-0000-000063260000}"/>
    <cellStyle name="Migliaia [0] 34 3" xfId="2605" xr:uid="{00000000-0005-0000-0000-000064260000}"/>
    <cellStyle name="Migliaia [0] 34 4" xfId="2606" xr:uid="{00000000-0005-0000-0000-000065260000}"/>
    <cellStyle name="Migliaia [0] 34 4 2" xfId="28248" xr:uid="{00000000-0005-0000-0000-000066260000}"/>
    <cellStyle name="Migliaia [0] 34 5" xfId="2607" xr:uid="{00000000-0005-0000-0000-000067260000}"/>
    <cellStyle name="Migliaia [0] 34 5 2" xfId="28249" xr:uid="{00000000-0005-0000-0000-000068260000}"/>
    <cellStyle name="Migliaia [0] 34 6" xfId="2608" xr:uid="{00000000-0005-0000-0000-000069260000}"/>
    <cellStyle name="Migliaia [0] 34 6 2" xfId="28250" xr:uid="{00000000-0005-0000-0000-00006A260000}"/>
    <cellStyle name="Migliaia [0] 34 7" xfId="2609" xr:uid="{00000000-0005-0000-0000-00006B260000}"/>
    <cellStyle name="Migliaia [0] 34 7 2" xfId="28251" xr:uid="{00000000-0005-0000-0000-00006C260000}"/>
    <cellStyle name="Migliaia [0] 34 8" xfId="2610" xr:uid="{00000000-0005-0000-0000-00006D260000}"/>
    <cellStyle name="Migliaia [0] 34 8 2" xfId="28252" xr:uid="{00000000-0005-0000-0000-00006E260000}"/>
    <cellStyle name="Migliaia [0] 34 9" xfId="17127" xr:uid="{00000000-0005-0000-0000-00006F260000}"/>
    <cellStyle name="Migliaia [0] 34 9 2" xfId="37087" xr:uid="{00000000-0005-0000-0000-000070260000}"/>
    <cellStyle name="Migliaia [0] 35" xfId="2611" xr:uid="{00000000-0005-0000-0000-000071260000}"/>
    <cellStyle name="Migliaia [0] 35 10" xfId="19997" xr:uid="{00000000-0005-0000-0000-000072260000}"/>
    <cellStyle name="Migliaia [0] 35 10 2" xfId="38860" xr:uid="{00000000-0005-0000-0000-000073260000}"/>
    <cellStyle name="Migliaia [0] 35 11" xfId="22884" xr:uid="{00000000-0005-0000-0000-000074260000}"/>
    <cellStyle name="Migliaia [0] 35 11 2" xfId="40649" xr:uid="{00000000-0005-0000-0000-000075260000}"/>
    <cellStyle name="Migliaia [0] 35 12" xfId="25474" xr:uid="{00000000-0005-0000-0000-000076260000}"/>
    <cellStyle name="Migliaia [0] 35 12 2" xfId="42134" xr:uid="{00000000-0005-0000-0000-000077260000}"/>
    <cellStyle name="Migliaia [0] 35 13" xfId="28253" xr:uid="{00000000-0005-0000-0000-000078260000}"/>
    <cellStyle name="Migliaia [0] 35 14" xfId="42301" xr:uid="{00000000-0005-0000-0000-000079260000}"/>
    <cellStyle name="Migliaia [0] 35 2" xfId="2612" xr:uid="{00000000-0005-0000-0000-00007A260000}"/>
    <cellStyle name="Migliaia [0] 35 2 2" xfId="19010" xr:uid="{00000000-0005-0000-0000-00007B260000}"/>
    <cellStyle name="Migliaia [0] 35 2 2 2" xfId="37982" xr:uid="{00000000-0005-0000-0000-00007C260000}"/>
    <cellStyle name="Migliaia [0] 35 2 3" xfId="21879" xr:uid="{00000000-0005-0000-0000-00007D260000}"/>
    <cellStyle name="Migliaia [0] 35 2 3 2" xfId="39754" xr:uid="{00000000-0005-0000-0000-00007E260000}"/>
    <cellStyle name="Migliaia [0] 35 2 4" xfId="24767" xr:uid="{00000000-0005-0000-0000-00007F260000}"/>
    <cellStyle name="Migliaia [0] 35 2 4 2" xfId="41544" xr:uid="{00000000-0005-0000-0000-000080260000}"/>
    <cellStyle name="Migliaia [0] 35 3" xfId="2613" xr:uid="{00000000-0005-0000-0000-000081260000}"/>
    <cellStyle name="Migliaia [0] 35 4" xfId="2614" xr:uid="{00000000-0005-0000-0000-000082260000}"/>
    <cellStyle name="Migliaia [0] 35 4 2" xfId="28254" xr:uid="{00000000-0005-0000-0000-000083260000}"/>
    <cellStyle name="Migliaia [0] 35 5" xfId="2615" xr:uid="{00000000-0005-0000-0000-000084260000}"/>
    <cellStyle name="Migliaia [0] 35 5 2" xfId="28255" xr:uid="{00000000-0005-0000-0000-000085260000}"/>
    <cellStyle name="Migliaia [0] 35 6" xfId="2616" xr:uid="{00000000-0005-0000-0000-000086260000}"/>
    <cellStyle name="Migliaia [0] 35 6 2" xfId="28256" xr:uid="{00000000-0005-0000-0000-000087260000}"/>
    <cellStyle name="Migliaia [0] 35 7" xfId="2617" xr:uid="{00000000-0005-0000-0000-000088260000}"/>
    <cellStyle name="Migliaia [0] 35 7 2" xfId="28257" xr:uid="{00000000-0005-0000-0000-000089260000}"/>
    <cellStyle name="Migliaia [0] 35 8" xfId="2618" xr:uid="{00000000-0005-0000-0000-00008A260000}"/>
    <cellStyle name="Migliaia [0] 35 8 2" xfId="28258" xr:uid="{00000000-0005-0000-0000-00008B260000}"/>
    <cellStyle name="Migliaia [0] 35 9" xfId="17128" xr:uid="{00000000-0005-0000-0000-00008C260000}"/>
    <cellStyle name="Migliaia [0] 35 9 2" xfId="37088" xr:uid="{00000000-0005-0000-0000-00008D260000}"/>
    <cellStyle name="Migliaia [0] 36" xfId="2619" xr:uid="{00000000-0005-0000-0000-00008E260000}"/>
    <cellStyle name="Migliaia [0] 36 10" xfId="19998" xr:uid="{00000000-0005-0000-0000-00008F260000}"/>
    <cellStyle name="Migliaia [0] 36 10 2" xfId="38861" xr:uid="{00000000-0005-0000-0000-000090260000}"/>
    <cellStyle name="Migliaia [0] 36 11" xfId="22885" xr:uid="{00000000-0005-0000-0000-000091260000}"/>
    <cellStyle name="Migliaia [0] 36 11 2" xfId="40650" xr:uid="{00000000-0005-0000-0000-000092260000}"/>
    <cellStyle name="Migliaia [0] 36 12" xfId="25475" xr:uid="{00000000-0005-0000-0000-000093260000}"/>
    <cellStyle name="Migliaia [0] 36 12 2" xfId="42135" xr:uid="{00000000-0005-0000-0000-000094260000}"/>
    <cellStyle name="Migliaia [0] 36 13" xfId="28259" xr:uid="{00000000-0005-0000-0000-000095260000}"/>
    <cellStyle name="Migliaia [0] 36 14" xfId="42302" xr:uid="{00000000-0005-0000-0000-000096260000}"/>
    <cellStyle name="Migliaia [0] 36 2" xfId="2620" xr:uid="{00000000-0005-0000-0000-000097260000}"/>
    <cellStyle name="Migliaia [0] 36 2 2" xfId="19011" xr:uid="{00000000-0005-0000-0000-000098260000}"/>
    <cellStyle name="Migliaia [0] 36 2 2 2" xfId="37983" xr:uid="{00000000-0005-0000-0000-000099260000}"/>
    <cellStyle name="Migliaia [0] 36 2 3" xfId="21880" xr:uid="{00000000-0005-0000-0000-00009A260000}"/>
    <cellStyle name="Migliaia [0] 36 2 3 2" xfId="39755" xr:uid="{00000000-0005-0000-0000-00009B260000}"/>
    <cellStyle name="Migliaia [0] 36 2 4" xfId="24768" xr:uid="{00000000-0005-0000-0000-00009C260000}"/>
    <cellStyle name="Migliaia [0] 36 2 4 2" xfId="41545" xr:uid="{00000000-0005-0000-0000-00009D260000}"/>
    <cellStyle name="Migliaia [0] 36 3" xfId="2621" xr:uid="{00000000-0005-0000-0000-00009E260000}"/>
    <cellStyle name="Migliaia [0] 36 4" xfId="2622" xr:uid="{00000000-0005-0000-0000-00009F260000}"/>
    <cellStyle name="Migliaia [0] 36 4 2" xfId="28260" xr:uid="{00000000-0005-0000-0000-0000A0260000}"/>
    <cellStyle name="Migliaia [0] 36 5" xfId="2623" xr:uid="{00000000-0005-0000-0000-0000A1260000}"/>
    <cellStyle name="Migliaia [0] 36 5 2" xfId="28261" xr:uid="{00000000-0005-0000-0000-0000A2260000}"/>
    <cellStyle name="Migliaia [0] 36 6" xfId="2624" xr:uid="{00000000-0005-0000-0000-0000A3260000}"/>
    <cellStyle name="Migliaia [0] 36 6 2" xfId="28262" xr:uid="{00000000-0005-0000-0000-0000A4260000}"/>
    <cellStyle name="Migliaia [0] 36 7" xfId="2625" xr:uid="{00000000-0005-0000-0000-0000A5260000}"/>
    <cellStyle name="Migliaia [0] 36 7 2" xfId="28263" xr:uid="{00000000-0005-0000-0000-0000A6260000}"/>
    <cellStyle name="Migliaia [0] 36 8" xfId="2626" xr:uid="{00000000-0005-0000-0000-0000A7260000}"/>
    <cellStyle name="Migliaia [0] 36 8 2" xfId="28264" xr:uid="{00000000-0005-0000-0000-0000A8260000}"/>
    <cellStyle name="Migliaia [0] 36 9" xfId="17129" xr:uid="{00000000-0005-0000-0000-0000A9260000}"/>
    <cellStyle name="Migliaia [0] 36 9 2" xfId="37089" xr:uid="{00000000-0005-0000-0000-0000AA260000}"/>
    <cellStyle name="Migliaia [0] 37" xfId="2627" xr:uid="{00000000-0005-0000-0000-0000AB260000}"/>
    <cellStyle name="Migliaia [0] 37 10" xfId="19999" xr:uid="{00000000-0005-0000-0000-0000AC260000}"/>
    <cellStyle name="Migliaia [0] 37 10 2" xfId="38862" xr:uid="{00000000-0005-0000-0000-0000AD260000}"/>
    <cellStyle name="Migliaia [0] 37 11" xfId="22886" xr:uid="{00000000-0005-0000-0000-0000AE260000}"/>
    <cellStyle name="Migliaia [0] 37 11 2" xfId="40651" xr:uid="{00000000-0005-0000-0000-0000AF260000}"/>
    <cellStyle name="Migliaia [0] 37 12" xfId="25476" xr:uid="{00000000-0005-0000-0000-0000B0260000}"/>
    <cellStyle name="Migliaia [0] 37 12 2" xfId="42136" xr:uid="{00000000-0005-0000-0000-0000B1260000}"/>
    <cellStyle name="Migliaia [0] 37 13" xfId="28265" xr:uid="{00000000-0005-0000-0000-0000B2260000}"/>
    <cellStyle name="Migliaia [0] 37 14" xfId="42303" xr:uid="{00000000-0005-0000-0000-0000B3260000}"/>
    <cellStyle name="Migliaia [0] 37 2" xfId="2628" xr:uid="{00000000-0005-0000-0000-0000B4260000}"/>
    <cellStyle name="Migliaia [0] 37 2 2" xfId="19012" xr:uid="{00000000-0005-0000-0000-0000B5260000}"/>
    <cellStyle name="Migliaia [0] 37 2 2 2" xfId="37984" xr:uid="{00000000-0005-0000-0000-0000B6260000}"/>
    <cellStyle name="Migliaia [0] 37 2 3" xfId="21881" xr:uid="{00000000-0005-0000-0000-0000B7260000}"/>
    <cellStyle name="Migliaia [0] 37 2 3 2" xfId="39756" xr:uid="{00000000-0005-0000-0000-0000B8260000}"/>
    <cellStyle name="Migliaia [0] 37 2 4" xfId="24769" xr:uid="{00000000-0005-0000-0000-0000B9260000}"/>
    <cellStyle name="Migliaia [0] 37 2 4 2" xfId="41546" xr:uid="{00000000-0005-0000-0000-0000BA260000}"/>
    <cellStyle name="Migliaia [0] 37 3" xfId="2629" xr:uid="{00000000-0005-0000-0000-0000BB260000}"/>
    <cellStyle name="Migliaia [0] 37 4" xfId="2630" xr:uid="{00000000-0005-0000-0000-0000BC260000}"/>
    <cellStyle name="Migliaia [0] 37 4 2" xfId="28266" xr:uid="{00000000-0005-0000-0000-0000BD260000}"/>
    <cellStyle name="Migliaia [0] 37 5" xfId="2631" xr:uid="{00000000-0005-0000-0000-0000BE260000}"/>
    <cellStyle name="Migliaia [0] 37 5 2" xfId="28267" xr:uid="{00000000-0005-0000-0000-0000BF260000}"/>
    <cellStyle name="Migliaia [0] 37 6" xfId="2632" xr:uid="{00000000-0005-0000-0000-0000C0260000}"/>
    <cellStyle name="Migliaia [0] 37 6 2" xfId="28268" xr:uid="{00000000-0005-0000-0000-0000C1260000}"/>
    <cellStyle name="Migliaia [0] 37 7" xfId="2633" xr:uid="{00000000-0005-0000-0000-0000C2260000}"/>
    <cellStyle name="Migliaia [0] 37 7 2" xfId="28269" xr:uid="{00000000-0005-0000-0000-0000C3260000}"/>
    <cellStyle name="Migliaia [0] 37 8" xfId="2634" xr:uid="{00000000-0005-0000-0000-0000C4260000}"/>
    <cellStyle name="Migliaia [0] 37 8 2" xfId="28270" xr:uid="{00000000-0005-0000-0000-0000C5260000}"/>
    <cellStyle name="Migliaia [0] 37 9" xfId="17130" xr:uid="{00000000-0005-0000-0000-0000C6260000}"/>
    <cellStyle name="Migliaia [0] 37 9 2" xfId="37090" xr:uid="{00000000-0005-0000-0000-0000C7260000}"/>
    <cellStyle name="Migliaia [0] 38" xfId="2635" xr:uid="{00000000-0005-0000-0000-0000C8260000}"/>
    <cellStyle name="Migliaia [0] 38 10" xfId="20000" xr:uid="{00000000-0005-0000-0000-0000C9260000}"/>
    <cellStyle name="Migliaia [0] 38 10 2" xfId="38863" xr:uid="{00000000-0005-0000-0000-0000CA260000}"/>
    <cellStyle name="Migliaia [0] 38 11" xfId="22887" xr:uid="{00000000-0005-0000-0000-0000CB260000}"/>
    <cellStyle name="Migliaia [0] 38 11 2" xfId="40652" xr:uid="{00000000-0005-0000-0000-0000CC260000}"/>
    <cellStyle name="Migliaia [0] 38 12" xfId="25477" xr:uid="{00000000-0005-0000-0000-0000CD260000}"/>
    <cellStyle name="Migliaia [0] 38 12 2" xfId="42137" xr:uid="{00000000-0005-0000-0000-0000CE260000}"/>
    <cellStyle name="Migliaia [0] 38 13" xfId="28271" xr:uid="{00000000-0005-0000-0000-0000CF260000}"/>
    <cellStyle name="Migliaia [0] 38 14" xfId="42304" xr:uid="{00000000-0005-0000-0000-0000D0260000}"/>
    <cellStyle name="Migliaia [0] 38 2" xfId="2636" xr:uid="{00000000-0005-0000-0000-0000D1260000}"/>
    <cellStyle name="Migliaia [0] 38 2 2" xfId="19013" xr:uid="{00000000-0005-0000-0000-0000D2260000}"/>
    <cellStyle name="Migliaia [0] 38 2 2 2" xfId="37985" xr:uid="{00000000-0005-0000-0000-0000D3260000}"/>
    <cellStyle name="Migliaia [0] 38 2 3" xfId="21882" xr:uid="{00000000-0005-0000-0000-0000D4260000}"/>
    <cellStyle name="Migliaia [0] 38 2 3 2" xfId="39757" xr:uid="{00000000-0005-0000-0000-0000D5260000}"/>
    <cellStyle name="Migliaia [0] 38 2 4" xfId="24770" xr:uid="{00000000-0005-0000-0000-0000D6260000}"/>
    <cellStyle name="Migliaia [0] 38 2 4 2" xfId="41547" xr:uid="{00000000-0005-0000-0000-0000D7260000}"/>
    <cellStyle name="Migliaia [0] 38 3" xfId="2637" xr:uid="{00000000-0005-0000-0000-0000D8260000}"/>
    <cellStyle name="Migliaia [0] 38 4" xfId="2638" xr:uid="{00000000-0005-0000-0000-0000D9260000}"/>
    <cellStyle name="Migliaia [0] 38 4 2" xfId="28272" xr:uid="{00000000-0005-0000-0000-0000DA260000}"/>
    <cellStyle name="Migliaia [0] 38 5" xfId="2639" xr:uid="{00000000-0005-0000-0000-0000DB260000}"/>
    <cellStyle name="Migliaia [0] 38 5 2" xfId="28273" xr:uid="{00000000-0005-0000-0000-0000DC260000}"/>
    <cellStyle name="Migliaia [0] 38 6" xfId="2640" xr:uid="{00000000-0005-0000-0000-0000DD260000}"/>
    <cellStyle name="Migliaia [0] 38 6 2" xfId="28274" xr:uid="{00000000-0005-0000-0000-0000DE260000}"/>
    <cellStyle name="Migliaia [0] 38 7" xfId="2641" xr:uid="{00000000-0005-0000-0000-0000DF260000}"/>
    <cellStyle name="Migliaia [0] 38 7 2" xfId="28275" xr:uid="{00000000-0005-0000-0000-0000E0260000}"/>
    <cellStyle name="Migliaia [0] 38 8" xfId="2642" xr:uid="{00000000-0005-0000-0000-0000E1260000}"/>
    <cellStyle name="Migliaia [0] 38 8 2" xfId="28276" xr:uid="{00000000-0005-0000-0000-0000E2260000}"/>
    <cellStyle name="Migliaia [0] 38 9" xfId="17131" xr:uid="{00000000-0005-0000-0000-0000E3260000}"/>
    <cellStyle name="Migliaia [0] 38 9 2" xfId="37091" xr:uid="{00000000-0005-0000-0000-0000E4260000}"/>
    <cellStyle name="Migliaia [0] 39" xfId="2643" xr:uid="{00000000-0005-0000-0000-0000E5260000}"/>
    <cellStyle name="Migliaia [0] 39 10" xfId="20001" xr:uid="{00000000-0005-0000-0000-0000E6260000}"/>
    <cellStyle name="Migliaia [0] 39 10 2" xfId="38864" xr:uid="{00000000-0005-0000-0000-0000E7260000}"/>
    <cellStyle name="Migliaia [0] 39 11" xfId="22888" xr:uid="{00000000-0005-0000-0000-0000E8260000}"/>
    <cellStyle name="Migliaia [0] 39 11 2" xfId="40653" xr:uid="{00000000-0005-0000-0000-0000E9260000}"/>
    <cellStyle name="Migliaia [0] 39 12" xfId="25478" xr:uid="{00000000-0005-0000-0000-0000EA260000}"/>
    <cellStyle name="Migliaia [0] 39 12 2" xfId="42138" xr:uid="{00000000-0005-0000-0000-0000EB260000}"/>
    <cellStyle name="Migliaia [0] 39 13" xfId="28277" xr:uid="{00000000-0005-0000-0000-0000EC260000}"/>
    <cellStyle name="Migliaia [0] 39 14" xfId="42305" xr:uid="{00000000-0005-0000-0000-0000ED260000}"/>
    <cellStyle name="Migliaia [0] 39 2" xfId="2644" xr:uid="{00000000-0005-0000-0000-0000EE260000}"/>
    <cellStyle name="Migliaia [0] 39 2 2" xfId="19014" xr:uid="{00000000-0005-0000-0000-0000EF260000}"/>
    <cellStyle name="Migliaia [0] 39 2 2 2" xfId="37986" xr:uid="{00000000-0005-0000-0000-0000F0260000}"/>
    <cellStyle name="Migliaia [0] 39 2 3" xfId="21883" xr:uid="{00000000-0005-0000-0000-0000F1260000}"/>
    <cellStyle name="Migliaia [0] 39 2 3 2" xfId="39758" xr:uid="{00000000-0005-0000-0000-0000F2260000}"/>
    <cellStyle name="Migliaia [0] 39 2 4" xfId="24771" xr:uid="{00000000-0005-0000-0000-0000F3260000}"/>
    <cellStyle name="Migliaia [0] 39 2 4 2" xfId="41548" xr:uid="{00000000-0005-0000-0000-0000F4260000}"/>
    <cellStyle name="Migliaia [0] 39 3" xfId="2645" xr:uid="{00000000-0005-0000-0000-0000F5260000}"/>
    <cellStyle name="Migliaia [0] 39 4" xfId="2646" xr:uid="{00000000-0005-0000-0000-0000F6260000}"/>
    <cellStyle name="Migliaia [0] 39 4 2" xfId="28278" xr:uid="{00000000-0005-0000-0000-0000F7260000}"/>
    <cellStyle name="Migliaia [0] 39 5" xfId="2647" xr:uid="{00000000-0005-0000-0000-0000F8260000}"/>
    <cellStyle name="Migliaia [0] 39 5 2" xfId="28279" xr:uid="{00000000-0005-0000-0000-0000F9260000}"/>
    <cellStyle name="Migliaia [0] 39 6" xfId="2648" xr:uid="{00000000-0005-0000-0000-0000FA260000}"/>
    <cellStyle name="Migliaia [0] 39 6 2" xfId="28280" xr:uid="{00000000-0005-0000-0000-0000FB260000}"/>
    <cellStyle name="Migliaia [0] 39 7" xfId="2649" xr:uid="{00000000-0005-0000-0000-0000FC260000}"/>
    <cellStyle name="Migliaia [0] 39 7 2" xfId="28281" xr:uid="{00000000-0005-0000-0000-0000FD260000}"/>
    <cellStyle name="Migliaia [0] 39 8" xfId="2650" xr:uid="{00000000-0005-0000-0000-0000FE260000}"/>
    <cellStyle name="Migliaia [0] 39 8 2" xfId="28282" xr:uid="{00000000-0005-0000-0000-0000FF260000}"/>
    <cellStyle name="Migliaia [0] 39 9" xfId="17132" xr:uid="{00000000-0005-0000-0000-000000270000}"/>
    <cellStyle name="Migliaia [0] 39 9 2" xfId="37092" xr:uid="{00000000-0005-0000-0000-000001270000}"/>
    <cellStyle name="Migliaia [0] 4" xfId="2651" xr:uid="{00000000-0005-0000-0000-000002270000}"/>
    <cellStyle name="Migliaia [0] 4 10" xfId="20002" xr:uid="{00000000-0005-0000-0000-000003270000}"/>
    <cellStyle name="Migliaia [0] 4 10 2" xfId="38865" xr:uid="{00000000-0005-0000-0000-000004270000}"/>
    <cellStyle name="Migliaia [0] 4 11" xfId="22889" xr:uid="{00000000-0005-0000-0000-000005270000}"/>
    <cellStyle name="Migliaia [0] 4 11 2" xfId="40654" xr:uid="{00000000-0005-0000-0000-000006270000}"/>
    <cellStyle name="Migliaia [0] 4 12" xfId="25479" xr:uid="{00000000-0005-0000-0000-000007270000}"/>
    <cellStyle name="Migliaia [0] 4 12 2" xfId="42139" xr:uid="{00000000-0005-0000-0000-000008270000}"/>
    <cellStyle name="Migliaia [0] 4 13" xfId="28283" xr:uid="{00000000-0005-0000-0000-000009270000}"/>
    <cellStyle name="Migliaia [0] 4 14" xfId="42306" xr:uid="{00000000-0005-0000-0000-00000A270000}"/>
    <cellStyle name="Migliaia [0] 4 2" xfId="2652" xr:uid="{00000000-0005-0000-0000-00000B270000}"/>
    <cellStyle name="Migliaia [0] 4 2 2" xfId="19015" xr:uid="{00000000-0005-0000-0000-00000C270000}"/>
    <cellStyle name="Migliaia [0] 4 2 2 2" xfId="37987" xr:uid="{00000000-0005-0000-0000-00000D270000}"/>
    <cellStyle name="Migliaia [0] 4 2 3" xfId="21884" xr:uid="{00000000-0005-0000-0000-00000E270000}"/>
    <cellStyle name="Migliaia [0] 4 2 3 2" xfId="39759" xr:uid="{00000000-0005-0000-0000-00000F270000}"/>
    <cellStyle name="Migliaia [0] 4 2 4" xfId="24772" xr:uid="{00000000-0005-0000-0000-000010270000}"/>
    <cellStyle name="Migliaia [0] 4 2 4 2" xfId="41549" xr:uid="{00000000-0005-0000-0000-000011270000}"/>
    <cellStyle name="Migliaia [0] 4 3" xfId="2653" xr:uid="{00000000-0005-0000-0000-000012270000}"/>
    <cellStyle name="Migliaia [0] 4 4" xfId="2654" xr:uid="{00000000-0005-0000-0000-000013270000}"/>
    <cellStyle name="Migliaia [0] 4 4 2" xfId="28284" xr:uid="{00000000-0005-0000-0000-000014270000}"/>
    <cellStyle name="Migliaia [0] 4 5" xfId="2655" xr:uid="{00000000-0005-0000-0000-000015270000}"/>
    <cellStyle name="Migliaia [0] 4 5 2" xfId="28285" xr:uid="{00000000-0005-0000-0000-000016270000}"/>
    <cellStyle name="Migliaia [0] 4 6" xfId="2656" xr:uid="{00000000-0005-0000-0000-000017270000}"/>
    <cellStyle name="Migliaia [0] 4 6 2" xfId="28286" xr:uid="{00000000-0005-0000-0000-000018270000}"/>
    <cellStyle name="Migliaia [0] 4 7" xfId="2657" xr:uid="{00000000-0005-0000-0000-000019270000}"/>
    <cellStyle name="Migliaia [0] 4 7 2" xfId="28287" xr:uid="{00000000-0005-0000-0000-00001A270000}"/>
    <cellStyle name="Migliaia [0] 4 8" xfId="2658" xr:uid="{00000000-0005-0000-0000-00001B270000}"/>
    <cellStyle name="Migliaia [0] 4 8 2" xfId="28288" xr:uid="{00000000-0005-0000-0000-00001C270000}"/>
    <cellStyle name="Migliaia [0] 4 9" xfId="17133" xr:uid="{00000000-0005-0000-0000-00001D270000}"/>
    <cellStyle name="Migliaia [0] 4 9 2" xfId="37093" xr:uid="{00000000-0005-0000-0000-00001E270000}"/>
    <cellStyle name="Migliaia [0] 40" xfId="2659" xr:uid="{00000000-0005-0000-0000-00001F270000}"/>
    <cellStyle name="Migliaia [0] 40 10" xfId="20003" xr:uid="{00000000-0005-0000-0000-000020270000}"/>
    <cellStyle name="Migliaia [0] 40 10 2" xfId="38866" xr:uid="{00000000-0005-0000-0000-000021270000}"/>
    <cellStyle name="Migliaia [0] 40 11" xfId="22890" xr:uid="{00000000-0005-0000-0000-000022270000}"/>
    <cellStyle name="Migliaia [0] 40 11 2" xfId="40655" xr:uid="{00000000-0005-0000-0000-000023270000}"/>
    <cellStyle name="Migliaia [0] 40 12" xfId="25480" xr:uid="{00000000-0005-0000-0000-000024270000}"/>
    <cellStyle name="Migliaia [0] 40 12 2" xfId="42140" xr:uid="{00000000-0005-0000-0000-000025270000}"/>
    <cellStyle name="Migliaia [0] 40 13" xfId="28289" xr:uid="{00000000-0005-0000-0000-000026270000}"/>
    <cellStyle name="Migliaia [0] 40 14" xfId="42307" xr:uid="{00000000-0005-0000-0000-000027270000}"/>
    <cellStyle name="Migliaia [0] 40 2" xfId="2660" xr:uid="{00000000-0005-0000-0000-000028270000}"/>
    <cellStyle name="Migliaia [0] 40 2 2" xfId="19016" xr:uid="{00000000-0005-0000-0000-000029270000}"/>
    <cellStyle name="Migliaia [0] 40 2 2 2" xfId="37988" xr:uid="{00000000-0005-0000-0000-00002A270000}"/>
    <cellStyle name="Migliaia [0] 40 2 3" xfId="21885" xr:uid="{00000000-0005-0000-0000-00002B270000}"/>
    <cellStyle name="Migliaia [0] 40 2 3 2" xfId="39760" xr:uid="{00000000-0005-0000-0000-00002C270000}"/>
    <cellStyle name="Migliaia [0] 40 2 4" xfId="24773" xr:uid="{00000000-0005-0000-0000-00002D270000}"/>
    <cellStyle name="Migliaia [0] 40 2 4 2" xfId="41550" xr:uid="{00000000-0005-0000-0000-00002E270000}"/>
    <cellStyle name="Migliaia [0] 40 3" xfId="2661" xr:uid="{00000000-0005-0000-0000-00002F270000}"/>
    <cellStyle name="Migliaia [0] 40 4" xfId="2662" xr:uid="{00000000-0005-0000-0000-000030270000}"/>
    <cellStyle name="Migliaia [0] 40 4 2" xfId="28290" xr:uid="{00000000-0005-0000-0000-000031270000}"/>
    <cellStyle name="Migliaia [0] 40 5" xfId="2663" xr:uid="{00000000-0005-0000-0000-000032270000}"/>
    <cellStyle name="Migliaia [0] 40 5 2" xfId="28291" xr:uid="{00000000-0005-0000-0000-000033270000}"/>
    <cellStyle name="Migliaia [0] 40 6" xfId="2664" xr:uid="{00000000-0005-0000-0000-000034270000}"/>
    <cellStyle name="Migliaia [0] 40 6 2" xfId="28292" xr:uid="{00000000-0005-0000-0000-000035270000}"/>
    <cellStyle name="Migliaia [0] 40 7" xfId="2665" xr:uid="{00000000-0005-0000-0000-000036270000}"/>
    <cellStyle name="Migliaia [0] 40 7 2" xfId="28293" xr:uid="{00000000-0005-0000-0000-000037270000}"/>
    <cellStyle name="Migliaia [0] 40 8" xfId="2666" xr:uid="{00000000-0005-0000-0000-000038270000}"/>
    <cellStyle name="Migliaia [0] 40 8 2" xfId="28294" xr:uid="{00000000-0005-0000-0000-000039270000}"/>
    <cellStyle name="Migliaia [0] 40 9" xfId="17134" xr:uid="{00000000-0005-0000-0000-00003A270000}"/>
    <cellStyle name="Migliaia [0] 40 9 2" xfId="37094" xr:uid="{00000000-0005-0000-0000-00003B270000}"/>
    <cellStyle name="Migliaia [0] 41" xfId="2667" xr:uid="{00000000-0005-0000-0000-00003C270000}"/>
    <cellStyle name="Migliaia [0] 41 10" xfId="20004" xr:uid="{00000000-0005-0000-0000-00003D270000}"/>
    <cellStyle name="Migliaia [0] 41 10 2" xfId="38867" xr:uid="{00000000-0005-0000-0000-00003E270000}"/>
    <cellStyle name="Migliaia [0] 41 11" xfId="22891" xr:uid="{00000000-0005-0000-0000-00003F270000}"/>
    <cellStyle name="Migliaia [0] 41 11 2" xfId="40656" xr:uid="{00000000-0005-0000-0000-000040270000}"/>
    <cellStyle name="Migliaia [0] 41 12" xfId="25481" xr:uid="{00000000-0005-0000-0000-000041270000}"/>
    <cellStyle name="Migliaia [0] 41 12 2" xfId="42141" xr:uid="{00000000-0005-0000-0000-000042270000}"/>
    <cellStyle name="Migliaia [0] 41 13" xfId="28295" xr:uid="{00000000-0005-0000-0000-000043270000}"/>
    <cellStyle name="Migliaia [0] 41 14" xfId="42308" xr:uid="{00000000-0005-0000-0000-000044270000}"/>
    <cellStyle name="Migliaia [0] 41 2" xfId="2668" xr:uid="{00000000-0005-0000-0000-000045270000}"/>
    <cellStyle name="Migliaia [0] 41 2 2" xfId="19017" xr:uid="{00000000-0005-0000-0000-000046270000}"/>
    <cellStyle name="Migliaia [0] 41 2 2 2" xfId="37989" xr:uid="{00000000-0005-0000-0000-000047270000}"/>
    <cellStyle name="Migliaia [0] 41 2 3" xfId="21886" xr:uid="{00000000-0005-0000-0000-000048270000}"/>
    <cellStyle name="Migliaia [0] 41 2 3 2" xfId="39761" xr:uid="{00000000-0005-0000-0000-000049270000}"/>
    <cellStyle name="Migliaia [0] 41 2 4" xfId="24774" xr:uid="{00000000-0005-0000-0000-00004A270000}"/>
    <cellStyle name="Migliaia [0] 41 2 4 2" xfId="41551" xr:uid="{00000000-0005-0000-0000-00004B270000}"/>
    <cellStyle name="Migliaia [0] 41 3" xfId="2669" xr:uid="{00000000-0005-0000-0000-00004C270000}"/>
    <cellStyle name="Migliaia [0] 41 4" xfId="2670" xr:uid="{00000000-0005-0000-0000-00004D270000}"/>
    <cellStyle name="Migliaia [0] 41 4 2" xfId="28296" xr:uid="{00000000-0005-0000-0000-00004E270000}"/>
    <cellStyle name="Migliaia [0] 41 5" xfId="2671" xr:uid="{00000000-0005-0000-0000-00004F270000}"/>
    <cellStyle name="Migliaia [0] 41 5 2" xfId="28297" xr:uid="{00000000-0005-0000-0000-000050270000}"/>
    <cellStyle name="Migliaia [0] 41 6" xfId="2672" xr:uid="{00000000-0005-0000-0000-000051270000}"/>
    <cellStyle name="Migliaia [0] 41 6 2" xfId="28298" xr:uid="{00000000-0005-0000-0000-000052270000}"/>
    <cellStyle name="Migliaia [0] 41 7" xfId="2673" xr:uid="{00000000-0005-0000-0000-000053270000}"/>
    <cellStyle name="Migliaia [0] 41 7 2" xfId="28299" xr:uid="{00000000-0005-0000-0000-000054270000}"/>
    <cellStyle name="Migliaia [0] 41 8" xfId="2674" xr:uid="{00000000-0005-0000-0000-000055270000}"/>
    <cellStyle name="Migliaia [0] 41 8 2" xfId="28300" xr:uid="{00000000-0005-0000-0000-000056270000}"/>
    <cellStyle name="Migliaia [0] 41 9" xfId="17135" xr:uid="{00000000-0005-0000-0000-000057270000}"/>
    <cellStyle name="Migliaia [0] 41 9 2" xfId="37095" xr:uid="{00000000-0005-0000-0000-000058270000}"/>
    <cellStyle name="Migliaia [0] 42" xfId="2675" xr:uid="{00000000-0005-0000-0000-000059270000}"/>
    <cellStyle name="Migliaia [0] 42 10" xfId="20005" xr:uid="{00000000-0005-0000-0000-00005A270000}"/>
    <cellStyle name="Migliaia [0] 42 10 2" xfId="38868" xr:uid="{00000000-0005-0000-0000-00005B270000}"/>
    <cellStyle name="Migliaia [0] 42 11" xfId="22892" xr:uid="{00000000-0005-0000-0000-00005C270000}"/>
    <cellStyle name="Migliaia [0] 42 11 2" xfId="40657" xr:uid="{00000000-0005-0000-0000-00005D270000}"/>
    <cellStyle name="Migliaia [0] 42 12" xfId="25482" xr:uid="{00000000-0005-0000-0000-00005E270000}"/>
    <cellStyle name="Migliaia [0] 42 12 2" xfId="42142" xr:uid="{00000000-0005-0000-0000-00005F270000}"/>
    <cellStyle name="Migliaia [0] 42 13" xfId="28301" xr:uid="{00000000-0005-0000-0000-000060270000}"/>
    <cellStyle name="Migliaia [0] 42 14" xfId="42309" xr:uid="{00000000-0005-0000-0000-000061270000}"/>
    <cellStyle name="Migliaia [0] 42 2" xfId="2676" xr:uid="{00000000-0005-0000-0000-000062270000}"/>
    <cellStyle name="Migliaia [0] 42 2 2" xfId="19018" xr:uid="{00000000-0005-0000-0000-000063270000}"/>
    <cellStyle name="Migliaia [0] 42 2 2 2" xfId="37990" xr:uid="{00000000-0005-0000-0000-000064270000}"/>
    <cellStyle name="Migliaia [0] 42 2 3" xfId="21887" xr:uid="{00000000-0005-0000-0000-000065270000}"/>
    <cellStyle name="Migliaia [0] 42 2 3 2" xfId="39762" xr:uid="{00000000-0005-0000-0000-000066270000}"/>
    <cellStyle name="Migliaia [0] 42 2 4" xfId="24775" xr:uid="{00000000-0005-0000-0000-000067270000}"/>
    <cellStyle name="Migliaia [0] 42 2 4 2" xfId="41552" xr:uid="{00000000-0005-0000-0000-000068270000}"/>
    <cellStyle name="Migliaia [0] 42 3" xfId="2677" xr:uid="{00000000-0005-0000-0000-000069270000}"/>
    <cellStyle name="Migliaia [0] 42 4" xfId="2678" xr:uid="{00000000-0005-0000-0000-00006A270000}"/>
    <cellStyle name="Migliaia [0] 42 4 2" xfId="28302" xr:uid="{00000000-0005-0000-0000-00006B270000}"/>
    <cellStyle name="Migliaia [0] 42 5" xfId="2679" xr:uid="{00000000-0005-0000-0000-00006C270000}"/>
    <cellStyle name="Migliaia [0] 42 5 2" xfId="28303" xr:uid="{00000000-0005-0000-0000-00006D270000}"/>
    <cellStyle name="Migliaia [0] 42 6" xfId="2680" xr:uid="{00000000-0005-0000-0000-00006E270000}"/>
    <cellStyle name="Migliaia [0] 42 6 2" xfId="28304" xr:uid="{00000000-0005-0000-0000-00006F270000}"/>
    <cellStyle name="Migliaia [0] 42 7" xfId="2681" xr:uid="{00000000-0005-0000-0000-000070270000}"/>
    <cellStyle name="Migliaia [0] 42 7 2" xfId="28305" xr:uid="{00000000-0005-0000-0000-000071270000}"/>
    <cellStyle name="Migliaia [0] 42 8" xfId="2682" xr:uid="{00000000-0005-0000-0000-000072270000}"/>
    <cellStyle name="Migliaia [0] 42 8 2" xfId="28306" xr:uid="{00000000-0005-0000-0000-000073270000}"/>
    <cellStyle name="Migliaia [0] 42 9" xfId="17136" xr:uid="{00000000-0005-0000-0000-000074270000}"/>
    <cellStyle name="Migliaia [0] 42 9 2" xfId="37096" xr:uid="{00000000-0005-0000-0000-000075270000}"/>
    <cellStyle name="Migliaia [0] 43" xfId="2683" xr:uid="{00000000-0005-0000-0000-000076270000}"/>
    <cellStyle name="Migliaia [0] 43 10" xfId="20006" xr:uid="{00000000-0005-0000-0000-000077270000}"/>
    <cellStyle name="Migliaia [0] 43 10 2" xfId="38869" xr:uid="{00000000-0005-0000-0000-000078270000}"/>
    <cellStyle name="Migliaia [0] 43 11" xfId="22893" xr:uid="{00000000-0005-0000-0000-000079270000}"/>
    <cellStyle name="Migliaia [0] 43 11 2" xfId="40658" xr:uid="{00000000-0005-0000-0000-00007A270000}"/>
    <cellStyle name="Migliaia [0] 43 12" xfId="25483" xr:uid="{00000000-0005-0000-0000-00007B270000}"/>
    <cellStyle name="Migliaia [0] 43 12 2" xfId="42143" xr:uid="{00000000-0005-0000-0000-00007C270000}"/>
    <cellStyle name="Migliaia [0] 43 13" xfId="28307" xr:uid="{00000000-0005-0000-0000-00007D270000}"/>
    <cellStyle name="Migliaia [0] 43 14" xfId="42310" xr:uid="{00000000-0005-0000-0000-00007E270000}"/>
    <cellStyle name="Migliaia [0] 43 2" xfId="2684" xr:uid="{00000000-0005-0000-0000-00007F270000}"/>
    <cellStyle name="Migliaia [0] 43 2 2" xfId="19019" xr:uid="{00000000-0005-0000-0000-000080270000}"/>
    <cellStyle name="Migliaia [0] 43 2 2 2" xfId="37991" xr:uid="{00000000-0005-0000-0000-000081270000}"/>
    <cellStyle name="Migliaia [0] 43 2 3" xfId="21888" xr:uid="{00000000-0005-0000-0000-000082270000}"/>
    <cellStyle name="Migliaia [0] 43 2 3 2" xfId="39763" xr:uid="{00000000-0005-0000-0000-000083270000}"/>
    <cellStyle name="Migliaia [0] 43 2 4" xfId="24776" xr:uid="{00000000-0005-0000-0000-000084270000}"/>
    <cellStyle name="Migliaia [0] 43 2 4 2" xfId="41553" xr:uid="{00000000-0005-0000-0000-000085270000}"/>
    <cellStyle name="Migliaia [0] 43 3" xfId="2685" xr:uid="{00000000-0005-0000-0000-000086270000}"/>
    <cellStyle name="Migliaia [0] 43 4" xfId="2686" xr:uid="{00000000-0005-0000-0000-000087270000}"/>
    <cellStyle name="Migliaia [0] 43 4 2" xfId="28308" xr:uid="{00000000-0005-0000-0000-000088270000}"/>
    <cellStyle name="Migliaia [0] 43 5" xfId="2687" xr:uid="{00000000-0005-0000-0000-000089270000}"/>
    <cellStyle name="Migliaia [0] 43 5 2" xfId="28309" xr:uid="{00000000-0005-0000-0000-00008A270000}"/>
    <cellStyle name="Migliaia [0] 43 6" xfId="2688" xr:uid="{00000000-0005-0000-0000-00008B270000}"/>
    <cellStyle name="Migliaia [0] 43 6 2" xfId="28310" xr:uid="{00000000-0005-0000-0000-00008C270000}"/>
    <cellStyle name="Migliaia [0] 43 7" xfId="2689" xr:uid="{00000000-0005-0000-0000-00008D270000}"/>
    <cellStyle name="Migliaia [0] 43 7 2" xfId="28311" xr:uid="{00000000-0005-0000-0000-00008E270000}"/>
    <cellStyle name="Migliaia [0] 43 8" xfId="2690" xr:uid="{00000000-0005-0000-0000-00008F270000}"/>
    <cellStyle name="Migliaia [0] 43 8 2" xfId="28312" xr:uid="{00000000-0005-0000-0000-000090270000}"/>
    <cellStyle name="Migliaia [0] 43 9" xfId="17137" xr:uid="{00000000-0005-0000-0000-000091270000}"/>
    <cellStyle name="Migliaia [0] 43 9 2" xfId="37097" xr:uid="{00000000-0005-0000-0000-000092270000}"/>
    <cellStyle name="Migliaia [0] 44" xfId="2691" xr:uid="{00000000-0005-0000-0000-000093270000}"/>
    <cellStyle name="Migliaia [0] 44 10" xfId="20007" xr:uid="{00000000-0005-0000-0000-000094270000}"/>
    <cellStyle name="Migliaia [0] 44 10 2" xfId="38870" xr:uid="{00000000-0005-0000-0000-000095270000}"/>
    <cellStyle name="Migliaia [0] 44 11" xfId="22894" xr:uid="{00000000-0005-0000-0000-000096270000}"/>
    <cellStyle name="Migliaia [0] 44 11 2" xfId="40659" xr:uid="{00000000-0005-0000-0000-000097270000}"/>
    <cellStyle name="Migliaia [0] 44 12" xfId="25484" xr:uid="{00000000-0005-0000-0000-000098270000}"/>
    <cellStyle name="Migliaia [0] 44 12 2" xfId="42144" xr:uid="{00000000-0005-0000-0000-000099270000}"/>
    <cellStyle name="Migliaia [0] 44 13" xfId="28313" xr:uid="{00000000-0005-0000-0000-00009A270000}"/>
    <cellStyle name="Migliaia [0] 44 14" xfId="42311" xr:uid="{00000000-0005-0000-0000-00009B270000}"/>
    <cellStyle name="Migliaia [0] 44 2" xfId="2692" xr:uid="{00000000-0005-0000-0000-00009C270000}"/>
    <cellStyle name="Migliaia [0] 44 2 2" xfId="19020" xr:uid="{00000000-0005-0000-0000-00009D270000}"/>
    <cellStyle name="Migliaia [0] 44 2 2 2" xfId="37992" xr:uid="{00000000-0005-0000-0000-00009E270000}"/>
    <cellStyle name="Migliaia [0] 44 2 3" xfId="21889" xr:uid="{00000000-0005-0000-0000-00009F270000}"/>
    <cellStyle name="Migliaia [0] 44 2 3 2" xfId="39764" xr:uid="{00000000-0005-0000-0000-0000A0270000}"/>
    <cellStyle name="Migliaia [0] 44 2 4" xfId="24777" xr:uid="{00000000-0005-0000-0000-0000A1270000}"/>
    <cellStyle name="Migliaia [0] 44 2 4 2" xfId="41554" xr:uid="{00000000-0005-0000-0000-0000A2270000}"/>
    <cellStyle name="Migliaia [0] 44 3" xfId="2693" xr:uid="{00000000-0005-0000-0000-0000A3270000}"/>
    <cellStyle name="Migliaia [0] 44 4" xfId="2694" xr:uid="{00000000-0005-0000-0000-0000A4270000}"/>
    <cellStyle name="Migliaia [0] 44 4 2" xfId="28314" xr:uid="{00000000-0005-0000-0000-0000A5270000}"/>
    <cellStyle name="Migliaia [0] 44 5" xfId="2695" xr:uid="{00000000-0005-0000-0000-0000A6270000}"/>
    <cellStyle name="Migliaia [0] 44 5 2" xfId="28315" xr:uid="{00000000-0005-0000-0000-0000A7270000}"/>
    <cellStyle name="Migliaia [0] 44 6" xfId="2696" xr:uid="{00000000-0005-0000-0000-0000A8270000}"/>
    <cellStyle name="Migliaia [0] 44 6 2" xfId="28316" xr:uid="{00000000-0005-0000-0000-0000A9270000}"/>
    <cellStyle name="Migliaia [0] 44 7" xfId="2697" xr:uid="{00000000-0005-0000-0000-0000AA270000}"/>
    <cellStyle name="Migliaia [0] 44 7 2" xfId="28317" xr:uid="{00000000-0005-0000-0000-0000AB270000}"/>
    <cellStyle name="Migliaia [0] 44 8" xfId="2698" xr:uid="{00000000-0005-0000-0000-0000AC270000}"/>
    <cellStyle name="Migliaia [0] 44 8 2" xfId="28318" xr:uid="{00000000-0005-0000-0000-0000AD270000}"/>
    <cellStyle name="Migliaia [0] 44 9" xfId="17138" xr:uid="{00000000-0005-0000-0000-0000AE270000}"/>
    <cellStyle name="Migliaia [0] 44 9 2" xfId="37098" xr:uid="{00000000-0005-0000-0000-0000AF270000}"/>
    <cellStyle name="Migliaia [0] 45" xfId="2699" xr:uid="{00000000-0005-0000-0000-0000B0270000}"/>
    <cellStyle name="Migliaia [0] 45 10" xfId="20008" xr:uid="{00000000-0005-0000-0000-0000B1270000}"/>
    <cellStyle name="Migliaia [0] 45 10 2" xfId="38871" xr:uid="{00000000-0005-0000-0000-0000B2270000}"/>
    <cellStyle name="Migliaia [0] 45 11" xfId="22895" xr:uid="{00000000-0005-0000-0000-0000B3270000}"/>
    <cellStyle name="Migliaia [0] 45 11 2" xfId="40660" xr:uid="{00000000-0005-0000-0000-0000B4270000}"/>
    <cellStyle name="Migliaia [0] 45 12" xfId="25485" xr:uid="{00000000-0005-0000-0000-0000B5270000}"/>
    <cellStyle name="Migliaia [0] 45 12 2" xfId="42145" xr:uid="{00000000-0005-0000-0000-0000B6270000}"/>
    <cellStyle name="Migliaia [0] 45 13" xfId="28319" xr:uid="{00000000-0005-0000-0000-0000B7270000}"/>
    <cellStyle name="Migliaia [0] 45 14" xfId="42312" xr:uid="{00000000-0005-0000-0000-0000B8270000}"/>
    <cellStyle name="Migliaia [0] 45 2" xfId="2700" xr:uid="{00000000-0005-0000-0000-0000B9270000}"/>
    <cellStyle name="Migliaia [0] 45 2 2" xfId="19021" xr:uid="{00000000-0005-0000-0000-0000BA270000}"/>
    <cellStyle name="Migliaia [0] 45 2 2 2" xfId="37993" xr:uid="{00000000-0005-0000-0000-0000BB270000}"/>
    <cellStyle name="Migliaia [0] 45 2 3" xfId="21890" xr:uid="{00000000-0005-0000-0000-0000BC270000}"/>
    <cellStyle name="Migliaia [0] 45 2 3 2" xfId="39765" xr:uid="{00000000-0005-0000-0000-0000BD270000}"/>
    <cellStyle name="Migliaia [0] 45 2 4" xfId="24778" xr:uid="{00000000-0005-0000-0000-0000BE270000}"/>
    <cellStyle name="Migliaia [0] 45 2 4 2" xfId="41555" xr:uid="{00000000-0005-0000-0000-0000BF270000}"/>
    <cellStyle name="Migliaia [0] 45 3" xfId="2701" xr:uid="{00000000-0005-0000-0000-0000C0270000}"/>
    <cellStyle name="Migliaia [0] 45 4" xfId="2702" xr:uid="{00000000-0005-0000-0000-0000C1270000}"/>
    <cellStyle name="Migliaia [0] 45 4 2" xfId="28320" xr:uid="{00000000-0005-0000-0000-0000C2270000}"/>
    <cellStyle name="Migliaia [0] 45 5" xfId="2703" xr:uid="{00000000-0005-0000-0000-0000C3270000}"/>
    <cellStyle name="Migliaia [0] 45 5 2" xfId="28321" xr:uid="{00000000-0005-0000-0000-0000C4270000}"/>
    <cellStyle name="Migliaia [0] 45 6" xfId="2704" xr:uid="{00000000-0005-0000-0000-0000C5270000}"/>
    <cellStyle name="Migliaia [0] 45 6 2" xfId="28322" xr:uid="{00000000-0005-0000-0000-0000C6270000}"/>
    <cellStyle name="Migliaia [0] 45 7" xfId="2705" xr:uid="{00000000-0005-0000-0000-0000C7270000}"/>
    <cellStyle name="Migliaia [0] 45 7 2" xfId="28323" xr:uid="{00000000-0005-0000-0000-0000C8270000}"/>
    <cellStyle name="Migliaia [0] 45 8" xfId="2706" xr:uid="{00000000-0005-0000-0000-0000C9270000}"/>
    <cellStyle name="Migliaia [0] 45 8 2" xfId="28324" xr:uid="{00000000-0005-0000-0000-0000CA270000}"/>
    <cellStyle name="Migliaia [0] 45 9" xfId="17139" xr:uid="{00000000-0005-0000-0000-0000CB270000}"/>
    <cellStyle name="Migliaia [0] 45 9 2" xfId="37099" xr:uid="{00000000-0005-0000-0000-0000CC270000}"/>
    <cellStyle name="Migliaia [0] 46" xfId="2707" xr:uid="{00000000-0005-0000-0000-0000CD270000}"/>
    <cellStyle name="Migliaia [0] 46 10" xfId="20009" xr:uid="{00000000-0005-0000-0000-0000CE270000}"/>
    <cellStyle name="Migliaia [0] 46 10 2" xfId="38872" xr:uid="{00000000-0005-0000-0000-0000CF270000}"/>
    <cellStyle name="Migliaia [0] 46 11" xfId="22896" xr:uid="{00000000-0005-0000-0000-0000D0270000}"/>
    <cellStyle name="Migliaia [0] 46 11 2" xfId="40661" xr:uid="{00000000-0005-0000-0000-0000D1270000}"/>
    <cellStyle name="Migliaia [0] 46 12" xfId="25486" xr:uid="{00000000-0005-0000-0000-0000D2270000}"/>
    <cellStyle name="Migliaia [0] 46 12 2" xfId="42146" xr:uid="{00000000-0005-0000-0000-0000D3270000}"/>
    <cellStyle name="Migliaia [0] 46 13" xfId="28325" xr:uid="{00000000-0005-0000-0000-0000D4270000}"/>
    <cellStyle name="Migliaia [0] 46 14" xfId="42313" xr:uid="{00000000-0005-0000-0000-0000D5270000}"/>
    <cellStyle name="Migliaia [0] 46 2" xfId="2708" xr:uid="{00000000-0005-0000-0000-0000D6270000}"/>
    <cellStyle name="Migliaia [0] 46 2 2" xfId="19022" xr:uid="{00000000-0005-0000-0000-0000D7270000}"/>
    <cellStyle name="Migliaia [0] 46 2 2 2" xfId="37994" xr:uid="{00000000-0005-0000-0000-0000D8270000}"/>
    <cellStyle name="Migliaia [0] 46 2 3" xfId="21891" xr:uid="{00000000-0005-0000-0000-0000D9270000}"/>
    <cellStyle name="Migliaia [0] 46 2 3 2" xfId="39766" xr:uid="{00000000-0005-0000-0000-0000DA270000}"/>
    <cellStyle name="Migliaia [0] 46 2 4" xfId="24779" xr:uid="{00000000-0005-0000-0000-0000DB270000}"/>
    <cellStyle name="Migliaia [0] 46 2 4 2" xfId="41556" xr:uid="{00000000-0005-0000-0000-0000DC270000}"/>
    <cellStyle name="Migliaia [0] 46 3" xfId="2709" xr:uid="{00000000-0005-0000-0000-0000DD270000}"/>
    <cellStyle name="Migliaia [0] 46 4" xfId="2710" xr:uid="{00000000-0005-0000-0000-0000DE270000}"/>
    <cellStyle name="Migliaia [0] 46 4 2" xfId="28326" xr:uid="{00000000-0005-0000-0000-0000DF270000}"/>
    <cellStyle name="Migliaia [0] 46 5" xfId="2711" xr:uid="{00000000-0005-0000-0000-0000E0270000}"/>
    <cellStyle name="Migliaia [0] 46 5 2" xfId="28327" xr:uid="{00000000-0005-0000-0000-0000E1270000}"/>
    <cellStyle name="Migliaia [0] 46 6" xfId="2712" xr:uid="{00000000-0005-0000-0000-0000E2270000}"/>
    <cellStyle name="Migliaia [0] 46 6 2" xfId="28328" xr:uid="{00000000-0005-0000-0000-0000E3270000}"/>
    <cellStyle name="Migliaia [0] 46 7" xfId="2713" xr:uid="{00000000-0005-0000-0000-0000E4270000}"/>
    <cellStyle name="Migliaia [0] 46 7 2" xfId="28329" xr:uid="{00000000-0005-0000-0000-0000E5270000}"/>
    <cellStyle name="Migliaia [0] 46 8" xfId="2714" xr:uid="{00000000-0005-0000-0000-0000E6270000}"/>
    <cellStyle name="Migliaia [0] 46 8 2" xfId="28330" xr:uid="{00000000-0005-0000-0000-0000E7270000}"/>
    <cellStyle name="Migliaia [0] 46 9" xfId="17140" xr:uid="{00000000-0005-0000-0000-0000E8270000}"/>
    <cellStyle name="Migliaia [0] 46 9 2" xfId="37100" xr:uid="{00000000-0005-0000-0000-0000E9270000}"/>
    <cellStyle name="Migliaia [0] 47" xfId="2715" xr:uid="{00000000-0005-0000-0000-0000EA270000}"/>
    <cellStyle name="Migliaia [0] 47 10" xfId="20010" xr:uid="{00000000-0005-0000-0000-0000EB270000}"/>
    <cellStyle name="Migliaia [0] 47 10 2" xfId="38873" xr:uid="{00000000-0005-0000-0000-0000EC270000}"/>
    <cellStyle name="Migliaia [0] 47 11" xfId="22897" xr:uid="{00000000-0005-0000-0000-0000ED270000}"/>
    <cellStyle name="Migliaia [0] 47 11 2" xfId="40662" xr:uid="{00000000-0005-0000-0000-0000EE270000}"/>
    <cellStyle name="Migliaia [0] 47 12" xfId="25487" xr:uid="{00000000-0005-0000-0000-0000EF270000}"/>
    <cellStyle name="Migliaia [0] 47 12 2" xfId="42147" xr:uid="{00000000-0005-0000-0000-0000F0270000}"/>
    <cellStyle name="Migliaia [0] 47 13" xfId="28331" xr:uid="{00000000-0005-0000-0000-0000F1270000}"/>
    <cellStyle name="Migliaia [0] 47 14" xfId="42314" xr:uid="{00000000-0005-0000-0000-0000F2270000}"/>
    <cellStyle name="Migliaia [0] 47 2" xfId="2716" xr:uid="{00000000-0005-0000-0000-0000F3270000}"/>
    <cellStyle name="Migliaia [0] 47 2 2" xfId="19023" xr:uid="{00000000-0005-0000-0000-0000F4270000}"/>
    <cellStyle name="Migliaia [0] 47 2 2 2" xfId="37995" xr:uid="{00000000-0005-0000-0000-0000F5270000}"/>
    <cellStyle name="Migliaia [0] 47 2 3" xfId="21892" xr:uid="{00000000-0005-0000-0000-0000F6270000}"/>
    <cellStyle name="Migliaia [0] 47 2 3 2" xfId="39767" xr:uid="{00000000-0005-0000-0000-0000F7270000}"/>
    <cellStyle name="Migliaia [0] 47 2 4" xfId="24780" xr:uid="{00000000-0005-0000-0000-0000F8270000}"/>
    <cellStyle name="Migliaia [0] 47 2 4 2" xfId="41557" xr:uid="{00000000-0005-0000-0000-0000F9270000}"/>
    <cellStyle name="Migliaia [0] 47 3" xfId="2717" xr:uid="{00000000-0005-0000-0000-0000FA270000}"/>
    <cellStyle name="Migliaia [0] 47 4" xfId="2718" xr:uid="{00000000-0005-0000-0000-0000FB270000}"/>
    <cellStyle name="Migliaia [0] 47 4 2" xfId="28332" xr:uid="{00000000-0005-0000-0000-0000FC270000}"/>
    <cellStyle name="Migliaia [0] 47 5" xfId="2719" xr:uid="{00000000-0005-0000-0000-0000FD270000}"/>
    <cellStyle name="Migliaia [0] 47 5 2" xfId="28333" xr:uid="{00000000-0005-0000-0000-0000FE270000}"/>
    <cellStyle name="Migliaia [0] 47 6" xfId="2720" xr:uid="{00000000-0005-0000-0000-0000FF270000}"/>
    <cellStyle name="Migliaia [0] 47 6 2" xfId="28334" xr:uid="{00000000-0005-0000-0000-000000280000}"/>
    <cellStyle name="Migliaia [0] 47 7" xfId="2721" xr:uid="{00000000-0005-0000-0000-000001280000}"/>
    <cellStyle name="Migliaia [0] 47 7 2" xfId="28335" xr:uid="{00000000-0005-0000-0000-000002280000}"/>
    <cellStyle name="Migliaia [0] 47 8" xfId="2722" xr:uid="{00000000-0005-0000-0000-000003280000}"/>
    <cellStyle name="Migliaia [0] 47 8 2" xfId="28336" xr:uid="{00000000-0005-0000-0000-000004280000}"/>
    <cellStyle name="Migliaia [0] 47 9" xfId="17141" xr:uid="{00000000-0005-0000-0000-000005280000}"/>
    <cellStyle name="Migliaia [0] 47 9 2" xfId="37101" xr:uid="{00000000-0005-0000-0000-000006280000}"/>
    <cellStyle name="Migliaia [0] 48" xfId="2723" xr:uid="{00000000-0005-0000-0000-000007280000}"/>
    <cellStyle name="Migliaia [0] 48 10" xfId="20011" xr:uid="{00000000-0005-0000-0000-000008280000}"/>
    <cellStyle name="Migliaia [0] 48 10 2" xfId="38874" xr:uid="{00000000-0005-0000-0000-000009280000}"/>
    <cellStyle name="Migliaia [0] 48 11" xfId="22898" xr:uid="{00000000-0005-0000-0000-00000A280000}"/>
    <cellStyle name="Migliaia [0] 48 11 2" xfId="40663" xr:uid="{00000000-0005-0000-0000-00000B280000}"/>
    <cellStyle name="Migliaia [0] 48 12" xfId="25488" xr:uid="{00000000-0005-0000-0000-00000C280000}"/>
    <cellStyle name="Migliaia [0] 48 12 2" xfId="42148" xr:uid="{00000000-0005-0000-0000-00000D280000}"/>
    <cellStyle name="Migliaia [0] 48 13" xfId="28337" xr:uid="{00000000-0005-0000-0000-00000E280000}"/>
    <cellStyle name="Migliaia [0] 48 14" xfId="42315" xr:uid="{00000000-0005-0000-0000-00000F280000}"/>
    <cellStyle name="Migliaia [0] 48 2" xfId="2724" xr:uid="{00000000-0005-0000-0000-000010280000}"/>
    <cellStyle name="Migliaia [0] 48 2 2" xfId="19024" xr:uid="{00000000-0005-0000-0000-000011280000}"/>
    <cellStyle name="Migliaia [0] 48 2 2 2" xfId="37996" xr:uid="{00000000-0005-0000-0000-000012280000}"/>
    <cellStyle name="Migliaia [0] 48 2 3" xfId="21893" xr:uid="{00000000-0005-0000-0000-000013280000}"/>
    <cellStyle name="Migliaia [0] 48 2 3 2" xfId="39768" xr:uid="{00000000-0005-0000-0000-000014280000}"/>
    <cellStyle name="Migliaia [0] 48 2 4" xfId="24781" xr:uid="{00000000-0005-0000-0000-000015280000}"/>
    <cellStyle name="Migliaia [0] 48 2 4 2" xfId="41558" xr:uid="{00000000-0005-0000-0000-000016280000}"/>
    <cellStyle name="Migliaia [0] 48 3" xfId="2725" xr:uid="{00000000-0005-0000-0000-000017280000}"/>
    <cellStyle name="Migliaia [0] 48 4" xfId="2726" xr:uid="{00000000-0005-0000-0000-000018280000}"/>
    <cellStyle name="Migliaia [0] 48 4 2" xfId="28338" xr:uid="{00000000-0005-0000-0000-000019280000}"/>
    <cellStyle name="Migliaia [0] 48 5" xfId="2727" xr:uid="{00000000-0005-0000-0000-00001A280000}"/>
    <cellStyle name="Migliaia [0] 48 5 2" xfId="28339" xr:uid="{00000000-0005-0000-0000-00001B280000}"/>
    <cellStyle name="Migliaia [0] 48 6" xfId="2728" xr:uid="{00000000-0005-0000-0000-00001C280000}"/>
    <cellStyle name="Migliaia [0] 48 6 2" xfId="28340" xr:uid="{00000000-0005-0000-0000-00001D280000}"/>
    <cellStyle name="Migliaia [0] 48 7" xfId="2729" xr:uid="{00000000-0005-0000-0000-00001E280000}"/>
    <cellStyle name="Migliaia [0] 48 7 2" xfId="28341" xr:uid="{00000000-0005-0000-0000-00001F280000}"/>
    <cellStyle name="Migliaia [0] 48 8" xfId="2730" xr:uid="{00000000-0005-0000-0000-000020280000}"/>
    <cellStyle name="Migliaia [0] 48 8 2" xfId="28342" xr:uid="{00000000-0005-0000-0000-000021280000}"/>
    <cellStyle name="Migliaia [0] 48 9" xfId="17142" xr:uid="{00000000-0005-0000-0000-000022280000}"/>
    <cellStyle name="Migliaia [0] 48 9 2" xfId="37102" xr:uid="{00000000-0005-0000-0000-000023280000}"/>
    <cellStyle name="Migliaia [0] 49" xfId="2731" xr:uid="{00000000-0005-0000-0000-000024280000}"/>
    <cellStyle name="Migliaia [0] 49 10" xfId="20012" xr:uid="{00000000-0005-0000-0000-000025280000}"/>
    <cellStyle name="Migliaia [0] 49 10 2" xfId="38875" xr:uid="{00000000-0005-0000-0000-000026280000}"/>
    <cellStyle name="Migliaia [0] 49 11" xfId="22899" xr:uid="{00000000-0005-0000-0000-000027280000}"/>
    <cellStyle name="Migliaia [0] 49 11 2" xfId="40664" xr:uid="{00000000-0005-0000-0000-000028280000}"/>
    <cellStyle name="Migliaia [0] 49 12" xfId="25489" xr:uid="{00000000-0005-0000-0000-000029280000}"/>
    <cellStyle name="Migliaia [0] 49 12 2" xfId="42149" xr:uid="{00000000-0005-0000-0000-00002A280000}"/>
    <cellStyle name="Migliaia [0] 49 13" xfId="28343" xr:uid="{00000000-0005-0000-0000-00002B280000}"/>
    <cellStyle name="Migliaia [0] 49 14" xfId="42316" xr:uid="{00000000-0005-0000-0000-00002C280000}"/>
    <cellStyle name="Migliaia [0] 49 2" xfId="2732" xr:uid="{00000000-0005-0000-0000-00002D280000}"/>
    <cellStyle name="Migliaia [0] 49 2 2" xfId="19025" xr:uid="{00000000-0005-0000-0000-00002E280000}"/>
    <cellStyle name="Migliaia [0] 49 2 2 2" xfId="37997" xr:uid="{00000000-0005-0000-0000-00002F280000}"/>
    <cellStyle name="Migliaia [0] 49 2 3" xfId="21894" xr:uid="{00000000-0005-0000-0000-000030280000}"/>
    <cellStyle name="Migliaia [0] 49 2 3 2" xfId="39769" xr:uid="{00000000-0005-0000-0000-000031280000}"/>
    <cellStyle name="Migliaia [0] 49 2 4" xfId="24782" xr:uid="{00000000-0005-0000-0000-000032280000}"/>
    <cellStyle name="Migliaia [0] 49 2 4 2" xfId="41559" xr:uid="{00000000-0005-0000-0000-000033280000}"/>
    <cellStyle name="Migliaia [0] 49 3" xfId="2733" xr:uid="{00000000-0005-0000-0000-000034280000}"/>
    <cellStyle name="Migliaia [0] 49 4" xfId="2734" xr:uid="{00000000-0005-0000-0000-000035280000}"/>
    <cellStyle name="Migliaia [0] 49 4 2" xfId="28344" xr:uid="{00000000-0005-0000-0000-000036280000}"/>
    <cellStyle name="Migliaia [0] 49 5" xfId="2735" xr:uid="{00000000-0005-0000-0000-000037280000}"/>
    <cellStyle name="Migliaia [0] 49 5 2" xfId="28345" xr:uid="{00000000-0005-0000-0000-000038280000}"/>
    <cellStyle name="Migliaia [0] 49 6" xfId="2736" xr:uid="{00000000-0005-0000-0000-000039280000}"/>
    <cellStyle name="Migliaia [0] 49 6 2" xfId="28346" xr:uid="{00000000-0005-0000-0000-00003A280000}"/>
    <cellStyle name="Migliaia [0] 49 7" xfId="2737" xr:uid="{00000000-0005-0000-0000-00003B280000}"/>
    <cellStyle name="Migliaia [0] 49 7 2" xfId="28347" xr:uid="{00000000-0005-0000-0000-00003C280000}"/>
    <cellStyle name="Migliaia [0] 49 8" xfId="2738" xr:uid="{00000000-0005-0000-0000-00003D280000}"/>
    <cellStyle name="Migliaia [0] 49 8 2" xfId="28348" xr:uid="{00000000-0005-0000-0000-00003E280000}"/>
    <cellStyle name="Migliaia [0] 49 9" xfId="17143" xr:uid="{00000000-0005-0000-0000-00003F280000}"/>
    <cellStyle name="Migliaia [0] 49 9 2" xfId="37103" xr:uid="{00000000-0005-0000-0000-000040280000}"/>
    <cellStyle name="Migliaia [0] 5" xfId="2739" xr:uid="{00000000-0005-0000-0000-000041280000}"/>
    <cellStyle name="Migliaia [0] 5 10" xfId="20013" xr:uid="{00000000-0005-0000-0000-000042280000}"/>
    <cellStyle name="Migliaia [0] 5 10 2" xfId="38876" xr:uid="{00000000-0005-0000-0000-000043280000}"/>
    <cellStyle name="Migliaia [0] 5 11" xfId="22900" xr:uid="{00000000-0005-0000-0000-000044280000}"/>
    <cellStyle name="Migliaia [0] 5 11 2" xfId="40665" xr:uid="{00000000-0005-0000-0000-000045280000}"/>
    <cellStyle name="Migliaia [0] 5 12" xfId="25490" xr:uid="{00000000-0005-0000-0000-000046280000}"/>
    <cellStyle name="Migliaia [0] 5 12 2" xfId="42150" xr:uid="{00000000-0005-0000-0000-000047280000}"/>
    <cellStyle name="Migliaia [0] 5 13" xfId="28349" xr:uid="{00000000-0005-0000-0000-000048280000}"/>
    <cellStyle name="Migliaia [0] 5 14" xfId="42317" xr:uid="{00000000-0005-0000-0000-000049280000}"/>
    <cellStyle name="Migliaia [0] 5 2" xfId="2740" xr:uid="{00000000-0005-0000-0000-00004A280000}"/>
    <cellStyle name="Migliaia [0] 5 2 2" xfId="19026" xr:uid="{00000000-0005-0000-0000-00004B280000}"/>
    <cellStyle name="Migliaia [0] 5 2 2 2" xfId="37998" xr:uid="{00000000-0005-0000-0000-00004C280000}"/>
    <cellStyle name="Migliaia [0] 5 2 3" xfId="21895" xr:uid="{00000000-0005-0000-0000-00004D280000}"/>
    <cellStyle name="Migliaia [0] 5 2 3 2" xfId="39770" xr:uid="{00000000-0005-0000-0000-00004E280000}"/>
    <cellStyle name="Migliaia [0] 5 2 4" xfId="24783" xr:uid="{00000000-0005-0000-0000-00004F280000}"/>
    <cellStyle name="Migliaia [0] 5 2 4 2" xfId="41560" xr:uid="{00000000-0005-0000-0000-000050280000}"/>
    <cellStyle name="Migliaia [0] 5 3" xfId="2741" xr:uid="{00000000-0005-0000-0000-000051280000}"/>
    <cellStyle name="Migliaia [0] 5 4" xfId="2742" xr:uid="{00000000-0005-0000-0000-000052280000}"/>
    <cellStyle name="Migliaia [0] 5 4 2" xfId="28350" xr:uid="{00000000-0005-0000-0000-000053280000}"/>
    <cellStyle name="Migliaia [0] 5 5" xfId="2743" xr:uid="{00000000-0005-0000-0000-000054280000}"/>
    <cellStyle name="Migliaia [0] 5 5 2" xfId="28351" xr:uid="{00000000-0005-0000-0000-000055280000}"/>
    <cellStyle name="Migliaia [0] 5 6" xfId="2744" xr:uid="{00000000-0005-0000-0000-000056280000}"/>
    <cellStyle name="Migliaia [0] 5 6 2" xfId="28352" xr:uid="{00000000-0005-0000-0000-000057280000}"/>
    <cellStyle name="Migliaia [0] 5 7" xfId="2745" xr:uid="{00000000-0005-0000-0000-000058280000}"/>
    <cellStyle name="Migliaia [0] 5 7 2" xfId="28353" xr:uid="{00000000-0005-0000-0000-000059280000}"/>
    <cellStyle name="Migliaia [0] 5 8" xfId="2746" xr:uid="{00000000-0005-0000-0000-00005A280000}"/>
    <cellStyle name="Migliaia [0] 5 8 2" xfId="28354" xr:uid="{00000000-0005-0000-0000-00005B280000}"/>
    <cellStyle name="Migliaia [0] 5 9" xfId="17144" xr:uid="{00000000-0005-0000-0000-00005C280000}"/>
    <cellStyle name="Migliaia [0] 5 9 2" xfId="37104" xr:uid="{00000000-0005-0000-0000-00005D280000}"/>
    <cellStyle name="Migliaia [0] 50" xfId="2747" xr:uid="{00000000-0005-0000-0000-00005E280000}"/>
    <cellStyle name="Migliaia [0] 50 10" xfId="20014" xr:uid="{00000000-0005-0000-0000-00005F280000}"/>
    <cellStyle name="Migliaia [0] 50 10 2" xfId="38877" xr:uid="{00000000-0005-0000-0000-000060280000}"/>
    <cellStyle name="Migliaia [0] 50 11" xfId="22901" xr:uid="{00000000-0005-0000-0000-000061280000}"/>
    <cellStyle name="Migliaia [0] 50 11 2" xfId="40666" xr:uid="{00000000-0005-0000-0000-000062280000}"/>
    <cellStyle name="Migliaia [0] 50 12" xfId="25491" xr:uid="{00000000-0005-0000-0000-000063280000}"/>
    <cellStyle name="Migliaia [0] 50 12 2" xfId="42151" xr:uid="{00000000-0005-0000-0000-000064280000}"/>
    <cellStyle name="Migliaia [0] 50 13" xfId="28355" xr:uid="{00000000-0005-0000-0000-000065280000}"/>
    <cellStyle name="Migliaia [0] 50 14" xfId="42318" xr:uid="{00000000-0005-0000-0000-000066280000}"/>
    <cellStyle name="Migliaia [0] 50 2" xfId="2748" xr:uid="{00000000-0005-0000-0000-000067280000}"/>
    <cellStyle name="Migliaia [0] 50 2 2" xfId="19027" xr:uid="{00000000-0005-0000-0000-000068280000}"/>
    <cellStyle name="Migliaia [0] 50 2 2 2" xfId="37999" xr:uid="{00000000-0005-0000-0000-000069280000}"/>
    <cellStyle name="Migliaia [0] 50 2 3" xfId="21896" xr:uid="{00000000-0005-0000-0000-00006A280000}"/>
    <cellStyle name="Migliaia [0] 50 2 3 2" xfId="39771" xr:uid="{00000000-0005-0000-0000-00006B280000}"/>
    <cellStyle name="Migliaia [0] 50 2 4" xfId="24784" xr:uid="{00000000-0005-0000-0000-00006C280000}"/>
    <cellStyle name="Migliaia [0] 50 2 4 2" xfId="41561" xr:uid="{00000000-0005-0000-0000-00006D280000}"/>
    <cellStyle name="Migliaia [0] 50 3" xfId="2749" xr:uid="{00000000-0005-0000-0000-00006E280000}"/>
    <cellStyle name="Migliaia [0] 50 4" xfId="2750" xr:uid="{00000000-0005-0000-0000-00006F280000}"/>
    <cellStyle name="Migliaia [0] 50 4 2" xfId="28356" xr:uid="{00000000-0005-0000-0000-000070280000}"/>
    <cellStyle name="Migliaia [0] 50 5" xfId="2751" xr:uid="{00000000-0005-0000-0000-000071280000}"/>
    <cellStyle name="Migliaia [0] 50 5 2" xfId="28357" xr:uid="{00000000-0005-0000-0000-000072280000}"/>
    <cellStyle name="Migliaia [0] 50 6" xfId="2752" xr:uid="{00000000-0005-0000-0000-000073280000}"/>
    <cellStyle name="Migliaia [0] 50 6 2" xfId="28358" xr:uid="{00000000-0005-0000-0000-000074280000}"/>
    <cellStyle name="Migliaia [0] 50 7" xfId="2753" xr:uid="{00000000-0005-0000-0000-000075280000}"/>
    <cellStyle name="Migliaia [0] 50 7 2" xfId="28359" xr:uid="{00000000-0005-0000-0000-000076280000}"/>
    <cellStyle name="Migliaia [0] 50 8" xfId="2754" xr:uid="{00000000-0005-0000-0000-000077280000}"/>
    <cellStyle name="Migliaia [0] 50 8 2" xfId="28360" xr:uid="{00000000-0005-0000-0000-000078280000}"/>
    <cellStyle name="Migliaia [0] 50 9" xfId="17145" xr:uid="{00000000-0005-0000-0000-000079280000}"/>
    <cellStyle name="Migliaia [0] 50 9 2" xfId="37105" xr:uid="{00000000-0005-0000-0000-00007A280000}"/>
    <cellStyle name="Migliaia [0] 51" xfId="2755" xr:uid="{00000000-0005-0000-0000-00007B280000}"/>
    <cellStyle name="Migliaia [0] 51 10" xfId="20015" xr:uid="{00000000-0005-0000-0000-00007C280000}"/>
    <cellStyle name="Migliaia [0] 51 10 2" xfId="38878" xr:uid="{00000000-0005-0000-0000-00007D280000}"/>
    <cellStyle name="Migliaia [0] 51 11" xfId="22902" xr:uid="{00000000-0005-0000-0000-00007E280000}"/>
    <cellStyle name="Migliaia [0] 51 11 2" xfId="40667" xr:uid="{00000000-0005-0000-0000-00007F280000}"/>
    <cellStyle name="Migliaia [0] 51 12" xfId="25492" xr:uid="{00000000-0005-0000-0000-000080280000}"/>
    <cellStyle name="Migliaia [0] 51 12 2" xfId="42152" xr:uid="{00000000-0005-0000-0000-000081280000}"/>
    <cellStyle name="Migliaia [0] 51 13" xfId="28361" xr:uid="{00000000-0005-0000-0000-000082280000}"/>
    <cellStyle name="Migliaia [0] 51 14" xfId="42319" xr:uid="{00000000-0005-0000-0000-000083280000}"/>
    <cellStyle name="Migliaia [0] 51 2" xfId="2756" xr:uid="{00000000-0005-0000-0000-000084280000}"/>
    <cellStyle name="Migliaia [0] 51 2 2" xfId="19028" xr:uid="{00000000-0005-0000-0000-000085280000}"/>
    <cellStyle name="Migliaia [0] 51 2 2 2" xfId="38000" xr:uid="{00000000-0005-0000-0000-000086280000}"/>
    <cellStyle name="Migliaia [0] 51 2 3" xfId="21897" xr:uid="{00000000-0005-0000-0000-000087280000}"/>
    <cellStyle name="Migliaia [0] 51 2 3 2" xfId="39772" xr:uid="{00000000-0005-0000-0000-000088280000}"/>
    <cellStyle name="Migliaia [0] 51 2 4" xfId="24785" xr:uid="{00000000-0005-0000-0000-000089280000}"/>
    <cellStyle name="Migliaia [0] 51 2 4 2" xfId="41562" xr:uid="{00000000-0005-0000-0000-00008A280000}"/>
    <cellStyle name="Migliaia [0] 51 3" xfId="2757" xr:uid="{00000000-0005-0000-0000-00008B280000}"/>
    <cellStyle name="Migliaia [0] 51 4" xfId="2758" xr:uid="{00000000-0005-0000-0000-00008C280000}"/>
    <cellStyle name="Migliaia [0] 51 4 2" xfId="28362" xr:uid="{00000000-0005-0000-0000-00008D280000}"/>
    <cellStyle name="Migliaia [0] 51 5" xfId="2759" xr:uid="{00000000-0005-0000-0000-00008E280000}"/>
    <cellStyle name="Migliaia [0] 51 5 2" xfId="28363" xr:uid="{00000000-0005-0000-0000-00008F280000}"/>
    <cellStyle name="Migliaia [0] 51 6" xfId="2760" xr:uid="{00000000-0005-0000-0000-000090280000}"/>
    <cellStyle name="Migliaia [0] 51 6 2" xfId="28364" xr:uid="{00000000-0005-0000-0000-000091280000}"/>
    <cellStyle name="Migliaia [0] 51 7" xfId="2761" xr:uid="{00000000-0005-0000-0000-000092280000}"/>
    <cellStyle name="Migliaia [0] 51 7 2" xfId="28365" xr:uid="{00000000-0005-0000-0000-000093280000}"/>
    <cellStyle name="Migliaia [0] 51 8" xfId="2762" xr:uid="{00000000-0005-0000-0000-000094280000}"/>
    <cellStyle name="Migliaia [0] 51 8 2" xfId="28366" xr:uid="{00000000-0005-0000-0000-000095280000}"/>
    <cellStyle name="Migliaia [0] 51 9" xfId="17146" xr:uid="{00000000-0005-0000-0000-000096280000}"/>
    <cellStyle name="Migliaia [0] 51 9 2" xfId="37106" xr:uid="{00000000-0005-0000-0000-000097280000}"/>
    <cellStyle name="Migliaia [0] 52" xfId="2763" xr:uid="{00000000-0005-0000-0000-000098280000}"/>
    <cellStyle name="Migliaia [0] 52 10" xfId="20016" xr:uid="{00000000-0005-0000-0000-000099280000}"/>
    <cellStyle name="Migliaia [0] 52 10 2" xfId="38879" xr:uid="{00000000-0005-0000-0000-00009A280000}"/>
    <cellStyle name="Migliaia [0] 52 11" xfId="22903" xr:uid="{00000000-0005-0000-0000-00009B280000}"/>
    <cellStyle name="Migliaia [0] 52 11 2" xfId="40668" xr:uid="{00000000-0005-0000-0000-00009C280000}"/>
    <cellStyle name="Migliaia [0] 52 12" xfId="25493" xr:uid="{00000000-0005-0000-0000-00009D280000}"/>
    <cellStyle name="Migliaia [0] 52 12 2" xfId="42153" xr:uid="{00000000-0005-0000-0000-00009E280000}"/>
    <cellStyle name="Migliaia [0] 52 13" xfId="28367" xr:uid="{00000000-0005-0000-0000-00009F280000}"/>
    <cellStyle name="Migliaia [0] 52 14" xfId="42320" xr:uid="{00000000-0005-0000-0000-0000A0280000}"/>
    <cellStyle name="Migliaia [0] 52 2" xfId="2764" xr:uid="{00000000-0005-0000-0000-0000A1280000}"/>
    <cellStyle name="Migliaia [0] 52 2 2" xfId="19029" xr:uid="{00000000-0005-0000-0000-0000A2280000}"/>
    <cellStyle name="Migliaia [0] 52 2 2 2" xfId="38001" xr:uid="{00000000-0005-0000-0000-0000A3280000}"/>
    <cellStyle name="Migliaia [0] 52 2 3" xfId="21898" xr:uid="{00000000-0005-0000-0000-0000A4280000}"/>
    <cellStyle name="Migliaia [0] 52 2 3 2" xfId="39773" xr:uid="{00000000-0005-0000-0000-0000A5280000}"/>
    <cellStyle name="Migliaia [0] 52 2 4" xfId="24786" xr:uid="{00000000-0005-0000-0000-0000A6280000}"/>
    <cellStyle name="Migliaia [0] 52 2 4 2" xfId="41563" xr:uid="{00000000-0005-0000-0000-0000A7280000}"/>
    <cellStyle name="Migliaia [0] 52 3" xfId="2765" xr:uid="{00000000-0005-0000-0000-0000A8280000}"/>
    <cellStyle name="Migliaia [0] 52 4" xfId="2766" xr:uid="{00000000-0005-0000-0000-0000A9280000}"/>
    <cellStyle name="Migliaia [0] 52 4 2" xfId="28368" xr:uid="{00000000-0005-0000-0000-0000AA280000}"/>
    <cellStyle name="Migliaia [0] 52 5" xfId="2767" xr:uid="{00000000-0005-0000-0000-0000AB280000}"/>
    <cellStyle name="Migliaia [0] 52 5 2" xfId="28369" xr:uid="{00000000-0005-0000-0000-0000AC280000}"/>
    <cellStyle name="Migliaia [0] 52 6" xfId="2768" xr:uid="{00000000-0005-0000-0000-0000AD280000}"/>
    <cellStyle name="Migliaia [0] 52 6 2" xfId="28370" xr:uid="{00000000-0005-0000-0000-0000AE280000}"/>
    <cellStyle name="Migliaia [0] 52 7" xfId="2769" xr:uid="{00000000-0005-0000-0000-0000AF280000}"/>
    <cellStyle name="Migliaia [0] 52 7 2" xfId="28371" xr:uid="{00000000-0005-0000-0000-0000B0280000}"/>
    <cellStyle name="Migliaia [0] 52 8" xfId="2770" xr:uid="{00000000-0005-0000-0000-0000B1280000}"/>
    <cellStyle name="Migliaia [0] 52 8 2" xfId="28372" xr:uid="{00000000-0005-0000-0000-0000B2280000}"/>
    <cellStyle name="Migliaia [0] 52 9" xfId="17147" xr:uid="{00000000-0005-0000-0000-0000B3280000}"/>
    <cellStyle name="Migliaia [0] 52 9 2" xfId="37107" xr:uid="{00000000-0005-0000-0000-0000B4280000}"/>
    <cellStyle name="Migliaia [0] 53" xfId="2771" xr:uid="{00000000-0005-0000-0000-0000B5280000}"/>
    <cellStyle name="Migliaia [0] 53 10" xfId="20017" xr:uid="{00000000-0005-0000-0000-0000B6280000}"/>
    <cellStyle name="Migliaia [0] 53 10 2" xfId="38880" xr:uid="{00000000-0005-0000-0000-0000B7280000}"/>
    <cellStyle name="Migliaia [0] 53 11" xfId="22904" xr:uid="{00000000-0005-0000-0000-0000B8280000}"/>
    <cellStyle name="Migliaia [0] 53 11 2" xfId="40669" xr:uid="{00000000-0005-0000-0000-0000B9280000}"/>
    <cellStyle name="Migliaia [0] 53 12" xfId="25494" xr:uid="{00000000-0005-0000-0000-0000BA280000}"/>
    <cellStyle name="Migliaia [0] 53 12 2" xfId="42154" xr:uid="{00000000-0005-0000-0000-0000BB280000}"/>
    <cellStyle name="Migliaia [0] 53 13" xfId="28373" xr:uid="{00000000-0005-0000-0000-0000BC280000}"/>
    <cellStyle name="Migliaia [0] 53 14" xfId="42321" xr:uid="{00000000-0005-0000-0000-0000BD280000}"/>
    <cellStyle name="Migliaia [0] 53 2" xfId="2772" xr:uid="{00000000-0005-0000-0000-0000BE280000}"/>
    <cellStyle name="Migliaia [0] 53 2 2" xfId="19030" xr:uid="{00000000-0005-0000-0000-0000BF280000}"/>
    <cellStyle name="Migliaia [0] 53 2 2 2" xfId="38002" xr:uid="{00000000-0005-0000-0000-0000C0280000}"/>
    <cellStyle name="Migliaia [0] 53 2 3" xfId="21899" xr:uid="{00000000-0005-0000-0000-0000C1280000}"/>
    <cellStyle name="Migliaia [0] 53 2 3 2" xfId="39774" xr:uid="{00000000-0005-0000-0000-0000C2280000}"/>
    <cellStyle name="Migliaia [0] 53 2 4" xfId="24787" xr:uid="{00000000-0005-0000-0000-0000C3280000}"/>
    <cellStyle name="Migliaia [0] 53 2 4 2" xfId="41564" xr:uid="{00000000-0005-0000-0000-0000C4280000}"/>
    <cellStyle name="Migliaia [0] 53 3" xfId="2773" xr:uid="{00000000-0005-0000-0000-0000C5280000}"/>
    <cellStyle name="Migliaia [0] 53 4" xfId="2774" xr:uid="{00000000-0005-0000-0000-0000C6280000}"/>
    <cellStyle name="Migliaia [0] 53 4 2" xfId="28374" xr:uid="{00000000-0005-0000-0000-0000C7280000}"/>
    <cellStyle name="Migliaia [0] 53 5" xfId="2775" xr:uid="{00000000-0005-0000-0000-0000C8280000}"/>
    <cellStyle name="Migliaia [0] 53 5 2" xfId="28375" xr:uid="{00000000-0005-0000-0000-0000C9280000}"/>
    <cellStyle name="Migliaia [0] 53 6" xfId="2776" xr:uid="{00000000-0005-0000-0000-0000CA280000}"/>
    <cellStyle name="Migliaia [0] 53 6 2" xfId="28376" xr:uid="{00000000-0005-0000-0000-0000CB280000}"/>
    <cellStyle name="Migliaia [0] 53 7" xfId="2777" xr:uid="{00000000-0005-0000-0000-0000CC280000}"/>
    <cellStyle name="Migliaia [0] 53 7 2" xfId="28377" xr:uid="{00000000-0005-0000-0000-0000CD280000}"/>
    <cellStyle name="Migliaia [0] 53 8" xfId="2778" xr:uid="{00000000-0005-0000-0000-0000CE280000}"/>
    <cellStyle name="Migliaia [0] 53 8 2" xfId="28378" xr:uid="{00000000-0005-0000-0000-0000CF280000}"/>
    <cellStyle name="Migliaia [0] 53 9" xfId="17148" xr:uid="{00000000-0005-0000-0000-0000D0280000}"/>
    <cellStyle name="Migliaia [0] 53 9 2" xfId="37108" xr:uid="{00000000-0005-0000-0000-0000D1280000}"/>
    <cellStyle name="Migliaia [0] 54" xfId="2779" xr:uid="{00000000-0005-0000-0000-0000D2280000}"/>
    <cellStyle name="Migliaia [0] 54 10" xfId="20018" xr:uid="{00000000-0005-0000-0000-0000D3280000}"/>
    <cellStyle name="Migliaia [0] 54 10 2" xfId="38881" xr:uid="{00000000-0005-0000-0000-0000D4280000}"/>
    <cellStyle name="Migliaia [0] 54 11" xfId="22905" xr:uid="{00000000-0005-0000-0000-0000D5280000}"/>
    <cellStyle name="Migliaia [0] 54 11 2" xfId="40670" xr:uid="{00000000-0005-0000-0000-0000D6280000}"/>
    <cellStyle name="Migliaia [0] 54 12" xfId="25495" xr:uid="{00000000-0005-0000-0000-0000D7280000}"/>
    <cellStyle name="Migliaia [0] 54 12 2" xfId="42155" xr:uid="{00000000-0005-0000-0000-0000D8280000}"/>
    <cellStyle name="Migliaia [0] 54 13" xfId="28379" xr:uid="{00000000-0005-0000-0000-0000D9280000}"/>
    <cellStyle name="Migliaia [0] 54 14" xfId="42322" xr:uid="{00000000-0005-0000-0000-0000DA280000}"/>
    <cellStyle name="Migliaia [0] 54 2" xfId="2780" xr:uid="{00000000-0005-0000-0000-0000DB280000}"/>
    <cellStyle name="Migliaia [0] 54 2 2" xfId="19031" xr:uid="{00000000-0005-0000-0000-0000DC280000}"/>
    <cellStyle name="Migliaia [0] 54 2 2 2" xfId="38003" xr:uid="{00000000-0005-0000-0000-0000DD280000}"/>
    <cellStyle name="Migliaia [0] 54 2 3" xfId="21900" xr:uid="{00000000-0005-0000-0000-0000DE280000}"/>
    <cellStyle name="Migliaia [0] 54 2 3 2" xfId="39775" xr:uid="{00000000-0005-0000-0000-0000DF280000}"/>
    <cellStyle name="Migliaia [0] 54 2 4" xfId="24788" xr:uid="{00000000-0005-0000-0000-0000E0280000}"/>
    <cellStyle name="Migliaia [0] 54 2 4 2" xfId="41565" xr:uid="{00000000-0005-0000-0000-0000E1280000}"/>
    <cellStyle name="Migliaia [0] 54 3" xfId="2781" xr:uid="{00000000-0005-0000-0000-0000E2280000}"/>
    <cellStyle name="Migliaia [0] 54 4" xfId="2782" xr:uid="{00000000-0005-0000-0000-0000E3280000}"/>
    <cellStyle name="Migliaia [0] 54 4 2" xfId="28380" xr:uid="{00000000-0005-0000-0000-0000E4280000}"/>
    <cellStyle name="Migliaia [0] 54 5" xfId="2783" xr:uid="{00000000-0005-0000-0000-0000E5280000}"/>
    <cellStyle name="Migliaia [0] 54 5 2" xfId="28381" xr:uid="{00000000-0005-0000-0000-0000E6280000}"/>
    <cellStyle name="Migliaia [0] 54 6" xfId="2784" xr:uid="{00000000-0005-0000-0000-0000E7280000}"/>
    <cellStyle name="Migliaia [0] 54 6 2" xfId="28382" xr:uid="{00000000-0005-0000-0000-0000E8280000}"/>
    <cellStyle name="Migliaia [0] 54 7" xfId="2785" xr:uid="{00000000-0005-0000-0000-0000E9280000}"/>
    <cellStyle name="Migliaia [0] 54 7 2" xfId="28383" xr:uid="{00000000-0005-0000-0000-0000EA280000}"/>
    <cellStyle name="Migliaia [0] 54 8" xfId="2786" xr:uid="{00000000-0005-0000-0000-0000EB280000}"/>
    <cellStyle name="Migliaia [0] 54 8 2" xfId="28384" xr:uid="{00000000-0005-0000-0000-0000EC280000}"/>
    <cellStyle name="Migliaia [0] 54 9" xfId="17149" xr:uid="{00000000-0005-0000-0000-0000ED280000}"/>
    <cellStyle name="Migliaia [0] 54 9 2" xfId="37109" xr:uid="{00000000-0005-0000-0000-0000EE280000}"/>
    <cellStyle name="Migliaia [0] 55" xfId="2787" xr:uid="{00000000-0005-0000-0000-0000EF280000}"/>
    <cellStyle name="Migliaia [0] 55 10" xfId="20019" xr:uid="{00000000-0005-0000-0000-0000F0280000}"/>
    <cellStyle name="Migliaia [0] 55 10 2" xfId="38882" xr:uid="{00000000-0005-0000-0000-0000F1280000}"/>
    <cellStyle name="Migliaia [0] 55 11" xfId="22906" xr:uid="{00000000-0005-0000-0000-0000F2280000}"/>
    <cellStyle name="Migliaia [0] 55 11 2" xfId="40671" xr:uid="{00000000-0005-0000-0000-0000F3280000}"/>
    <cellStyle name="Migliaia [0] 55 12" xfId="25496" xr:uid="{00000000-0005-0000-0000-0000F4280000}"/>
    <cellStyle name="Migliaia [0] 55 12 2" xfId="42156" xr:uid="{00000000-0005-0000-0000-0000F5280000}"/>
    <cellStyle name="Migliaia [0] 55 13" xfId="28385" xr:uid="{00000000-0005-0000-0000-0000F6280000}"/>
    <cellStyle name="Migliaia [0] 55 14" xfId="42323" xr:uid="{00000000-0005-0000-0000-0000F7280000}"/>
    <cellStyle name="Migliaia [0] 55 2" xfId="2788" xr:uid="{00000000-0005-0000-0000-0000F8280000}"/>
    <cellStyle name="Migliaia [0] 55 2 2" xfId="19032" xr:uid="{00000000-0005-0000-0000-0000F9280000}"/>
    <cellStyle name="Migliaia [0] 55 2 2 2" xfId="38004" xr:uid="{00000000-0005-0000-0000-0000FA280000}"/>
    <cellStyle name="Migliaia [0] 55 2 3" xfId="21901" xr:uid="{00000000-0005-0000-0000-0000FB280000}"/>
    <cellStyle name="Migliaia [0] 55 2 3 2" xfId="39776" xr:uid="{00000000-0005-0000-0000-0000FC280000}"/>
    <cellStyle name="Migliaia [0] 55 2 4" xfId="24789" xr:uid="{00000000-0005-0000-0000-0000FD280000}"/>
    <cellStyle name="Migliaia [0] 55 2 4 2" xfId="41566" xr:uid="{00000000-0005-0000-0000-0000FE280000}"/>
    <cellStyle name="Migliaia [0] 55 3" xfId="2789" xr:uid="{00000000-0005-0000-0000-0000FF280000}"/>
    <cellStyle name="Migliaia [0] 55 4" xfId="2790" xr:uid="{00000000-0005-0000-0000-000000290000}"/>
    <cellStyle name="Migliaia [0] 55 4 2" xfId="28386" xr:uid="{00000000-0005-0000-0000-000001290000}"/>
    <cellStyle name="Migliaia [0] 55 5" xfId="2791" xr:uid="{00000000-0005-0000-0000-000002290000}"/>
    <cellStyle name="Migliaia [0] 55 5 2" xfId="28387" xr:uid="{00000000-0005-0000-0000-000003290000}"/>
    <cellStyle name="Migliaia [0] 55 6" xfId="2792" xr:uid="{00000000-0005-0000-0000-000004290000}"/>
    <cellStyle name="Migliaia [0] 55 6 2" xfId="28388" xr:uid="{00000000-0005-0000-0000-000005290000}"/>
    <cellStyle name="Migliaia [0] 55 7" xfId="2793" xr:uid="{00000000-0005-0000-0000-000006290000}"/>
    <cellStyle name="Migliaia [0] 55 7 2" xfId="28389" xr:uid="{00000000-0005-0000-0000-000007290000}"/>
    <cellStyle name="Migliaia [0] 55 8" xfId="2794" xr:uid="{00000000-0005-0000-0000-000008290000}"/>
    <cellStyle name="Migliaia [0] 55 8 2" xfId="28390" xr:uid="{00000000-0005-0000-0000-000009290000}"/>
    <cellStyle name="Migliaia [0] 55 9" xfId="17150" xr:uid="{00000000-0005-0000-0000-00000A290000}"/>
    <cellStyle name="Migliaia [0] 55 9 2" xfId="37110" xr:uid="{00000000-0005-0000-0000-00000B290000}"/>
    <cellStyle name="Migliaia [0] 56" xfId="2795" xr:uid="{00000000-0005-0000-0000-00000C290000}"/>
    <cellStyle name="Migliaia [0] 56 10" xfId="20020" xr:uid="{00000000-0005-0000-0000-00000D290000}"/>
    <cellStyle name="Migliaia [0] 56 10 2" xfId="38883" xr:uid="{00000000-0005-0000-0000-00000E290000}"/>
    <cellStyle name="Migliaia [0] 56 11" xfId="22907" xr:uid="{00000000-0005-0000-0000-00000F290000}"/>
    <cellStyle name="Migliaia [0] 56 11 2" xfId="40672" xr:uid="{00000000-0005-0000-0000-000010290000}"/>
    <cellStyle name="Migliaia [0] 56 12" xfId="25497" xr:uid="{00000000-0005-0000-0000-000011290000}"/>
    <cellStyle name="Migliaia [0] 56 12 2" xfId="42157" xr:uid="{00000000-0005-0000-0000-000012290000}"/>
    <cellStyle name="Migliaia [0] 56 13" xfId="28391" xr:uid="{00000000-0005-0000-0000-000013290000}"/>
    <cellStyle name="Migliaia [0] 56 14" xfId="42324" xr:uid="{00000000-0005-0000-0000-000014290000}"/>
    <cellStyle name="Migliaia [0] 56 2" xfId="2796" xr:uid="{00000000-0005-0000-0000-000015290000}"/>
    <cellStyle name="Migliaia [0] 56 2 2" xfId="19033" xr:uid="{00000000-0005-0000-0000-000016290000}"/>
    <cellStyle name="Migliaia [0] 56 2 2 2" xfId="38005" xr:uid="{00000000-0005-0000-0000-000017290000}"/>
    <cellStyle name="Migliaia [0] 56 2 3" xfId="21902" xr:uid="{00000000-0005-0000-0000-000018290000}"/>
    <cellStyle name="Migliaia [0] 56 2 3 2" xfId="39777" xr:uid="{00000000-0005-0000-0000-000019290000}"/>
    <cellStyle name="Migliaia [0] 56 2 4" xfId="24790" xr:uid="{00000000-0005-0000-0000-00001A290000}"/>
    <cellStyle name="Migliaia [0] 56 2 4 2" xfId="41567" xr:uid="{00000000-0005-0000-0000-00001B290000}"/>
    <cellStyle name="Migliaia [0] 56 3" xfId="2797" xr:uid="{00000000-0005-0000-0000-00001C290000}"/>
    <cellStyle name="Migliaia [0] 56 4" xfId="2798" xr:uid="{00000000-0005-0000-0000-00001D290000}"/>
    <cellStyle name="Migliaia [0] 56 4 2" xfId="28392" xr:uid="{00000000-0005-0000-0000-00001E290000}"/>
    <cellStyle name="Migliaia [0] 56 5" xfId="2799" xr:uid="{00000000-0005-0000-0000-00001F290000}"/>
    <cellStyle name="Migliaia [0] 56 5 2" xfId="28393" xr:uid="{00000000-0005-0000-0000-000020290000}"/>
    <cellStyle name="Migliaia [0] 56 6" xfId="2800" xr:uid="{00000000-0005-0000-0000-000021290000}"/>
    <cellStyle name="Migliaia [0] 56 6 2" xfId="28394" xr:uid="{00000000-0005-0000-0000-000022290000}"/>
    <cellStyle name="Migliaia [0] 56 7" xfId="2801" xr:uid="{00000000-0005-0000-0000-000023290000}"/>
    <cellStyle name="Migliaia [0] 56 7 2" xfId="28395" xr:uid="{00000000-0005-0000-0000-000024290000}"/>
    <cellStyle name="Migliaia [0] 56 8" xfId="2802" xr:uid="{00000000-0005-0000-0000-000025290000}"/>
    <cellStyle name="Migliaia [0] 56 8 2" xfId="28396" xr:uid="{00000000-0005-0000-0000-000026290000}"/>
    <cellStyle name="Migliaia [0] 56 9" xfId="17151" xr:uid="{00000000-0005-0000-0000-000027290000}"/>
    <cellStyle name="Migliaia [0] 56 9 2" xfId="37111" xr:uid="{00000000-0005-0000-0000-000028290000}"/>
    <cellStyle name="Migliaia [0] 57" xfId="2803" xr:uid="{00000000-0005-0000-0000-000029290000}"/>
    <cellStyle name="Migliaia [0] 57 10" xfId="20021" xr:uid="{00000000-0005-0000-0000-00002A290000}"/>
    <cellStyle name="Migliaia [0] 57 10 2" xfId="38884" xr:uid="{00000000-0005-0000-0000-00002B290000}"/>
    <cellStyle name="Migliaia [0] 57 11" xfId="22908" xr:uid="{00000000-0005-0000-0000-00002C290000}"/>
    <cellStyle name="Migliaia [0] 57 11 2" xfId="40673" xr:uid="{00000000-0005-0000-0000-00002D290000}"/>
    <cellStyle name="Migliaia [0] 57 12" xfId="25498" xr:uid="{00000000-0005-0000-0000-00002E290000}"/>
    <cellStyle name="Migliaia [0] 57 12 2" xfId="42158" xr:uid="{00000000-0005-0000-0000-00002F290000}"/>
    <cellStyle name="Migliaia [0] 57 13" xfId="28397" xr:uid="{00000000-0005-0000-0000-000030290000}"/>
    <cellStyle name="Migliaia [0] 57 14" xfId="42325" xr:uid="{00000000-0005-0000-0000-000031290000}"/>
    <cellStyle name="Migliaia [0] 57 2" xfId="2804" xr:uid="{00000000-0005-0000-0000-000032290000}"/>
    <cellStyle name="Migliaia [0] 57 2 2" xfId="19034" xr:uid="{00000000-0005-0000-0000-000033290000}"/>
    <cellStyle name="Migliaia [0] 57 2 2 2" xfId="38006" xr:uid="{00000000-0005-0000-0000-000034290000}"/>
    <cellStyle name="Migliaia [0] 57 2 3" xfId="21903" xr:uid="{00000000-0005-0000-0000-000035290000}"/>
    <cellStyle name="Migliaia [0] 57 2 3 2" xfId="39778" xr:uid="{00000000-0005-0000-0000-000036290000}"/>
    <cellStyle name="Migliaia [0] 57 2 4" xfId="24791" xr:uid="{00000000-0005-0000-0000-000037290000}"/>
    <cellStyle name="Migliaia [0] 57 2 4 2" xfId="41568" xr:uid="{00000000-0005-0000-0000-000038290000}"/>
    <cellStyle name="Migliaia [0] 57 3" xfId="2805" xr:uid="{00000000-0005-0000-0000-000039290000}"/>
    <cellStyle name="Migliaia [0] 57 4" xfId="2806" xr:uid="{00000000-0005-0000-0000-00003A290000}"/>
    <cellStyle name="Migliaia [0] 57 4 2" xfId="28398" xr:uid="{00000000-0005-0000-0000-00003B290000}"/>
    <cellStyle name="Migliaia [0] 57 5" xfId="2807" xr:uid="{00000000-0005-0000-0000-00003C290000}"/>
    <cellStyle name="Migliaia [0] 57 5 2" xfId="28399" xr:uid="{00000000-0005-0000-0000-00003D290000}"/>
    <cellStyle name="Migliaia [0] 57 6" xfId="2808" xr:uid="{00000000-0005-0000-0000-00003E290000}"/>
    <cellStyle name="Migliaia [0] 57 6 2" xfId="28400" xr:uid="{00000000-0005-0000-0000-00003F290000}"/>
    <cellStyle name="Migliaia [0] 57 7" xfId="2809" xr:uid="{00000000-0005-0000-0000-000040290000}"/>
    <cellStyle name="Migliaia [0] 57 7 2" xfId="28401" xr:uid="{00000000-0005-0000-0000-000041290000}"/>
    <cellStyle name="Migliaia [0] 57 8" xfId="2810" xr:uid="{00000000-0005-0000-0000-000042290000}"/>
    <cellStyle name="Migliaia [0] 57 8 2" xfId="28402" xr:uid="{00000000-0005-0000-0000-000043290000}"/>
    <cellStyle name="Migliaia [0] 57 9" xfId="17152" xr:uid="{00000000-0005-0000-0000-000044290000}"/>
    <cellStyle name="Migliaia [0] 57 9 2" xfId="37112" xr:uid="{00000000-0005-0000-0000-000045290000}"/>
    <cellStyle name="Migliaia [0] 58" xfId="2811" xr:uid="{00000000-0005-0000-0000-000046290000}"/>
    <cellStyle name="Migliaia [0] 58 10" xfId="20022" xr:uid="{00000000-0005-0000-0000-000047290000}"/>
    <cellStyle name="Migliaia [0] 58 10 2" xfId="38885" xr:uid="{00000000-0005-0000-0000-000048290000}"/>
    <cellStyle name="Migliaia [0] 58 11" xfId="22909" xr:uid="{00000000-0005-0000-0000-000049290000}"/>
    <cellStyle name="Migliaia [0] 58 11 2" xfId="40674" xr:uid="{00000000-0005-0000-0000-00004A290000}"/>
    <cellStyle name="Migliaia [0] 58 12" xfId="25499" xr:uid="{00000000-0005-0000-0000-00004B290000}"/>
    <cellStyle name="Migliaia [0] 58 12 2" xfId="42159" xr:uid="{00000000-0005-0000-0000-00004C290000}"/>
    <cellStyle name="Migliaia [0] 58 13" xfId="28403" xr:uid="{00000000-0005-0000-0000-00004D290000}"/>
    <cellStyle name="Migliaia [0] 58 14" xfId="42326" xr:uid="{00000000-0005-0000-0000-00004E290000}"/>
    <cellStyle name="Migliaia [0] 58 2" xfId="2812" xr:uid="{00000000-0005-0000-0000-00004F290000}"/>
    <cellStyle name="Migliaia [0] 58 2 2" xfId="19035" xr:uid="{00000000-0005-0000-0000-000050290000}"/>
    <cellStyle name="Migliaia [0] 58 2 2 2" xfId="38007" xr:uid="{00000000-0005-0000-0000-000051290000}"/>
    <cellStyle name="Migliaia [0] 58 2 3" xfId="21904" xr:uid="{00000000-0005-0000-0000-000052290000}"/>
    <cellStyle name="Migliaia [0] 58 2 3 2" xfId="39779" xr:uid="{00000000-0005-0000-0000-000053290000}"/>
    <cellStyle name="Migliaia [0] 58 2 4" xfId="24792" xr:uid="{00000000-0005-0000-0000-000054290000}"/>
    <cellStyle name="Migliaia [0] 58 2 4 2" xfId="41569" xr:uid="{00000000-0005-0000-0000-000055290000}"/>
    <cellStyle name="Migliaia [0] 58 3" xfId="2813" xr:uid="{00000000-0005-0000-0000-000056290000}"/>
    <cellStyle name="Migliaia [0] 58 4" xfId="2814" xr:uid="{00000000-0005-0000-0000-000057290000}"/>
    <cellStyle name="Migliaia [0] 58 4 2" xfId="28404" xr:uid="{00000000-0005-0000-0000-000058290000}"/>
    <cellStyle name="Migliaia [0] 58 5" xfId="2815" xr:uid="{00000000-0005-0000-0000-000059290000}"/>
    <cellStyle name="Migliaia [0] 58 5 2" xfId="28405" xr:uid="{00000000-0005-0000-0000-00005A290000}"/>
    <cellStyle name="Migliaia [0] 58 6" xfId="2816" xr:uid="{00000000-0005-0000-0000-00005B290000}"/>
    <cellStyle name="Migliaia [0] 58 6 2" xfId="28406" xr:uid="{00000000-0005-0000-0000-00005C290000}"/>
    <cellStyle name="Migliaia [0] 58 7" xfId="2817" xr:uid="{00000000-0005-0000-0000-00005D290000}"/>
    <cellStyle name="Migliaia [0] 58 7 2" xfId="28407" xr:uid="{00000000-0005-0000-0000-00005E290000}"/>
    <cellStyle name="Migliaia [0] 58 8" xfId="2818" xr:uid="{00000000-0005-0000-0000-00005F290000}"/>
    <cellStyle name="Migliaia [0] 58 8 2" xfId="28408" xr:uid="{00000000-0005-0000-0000-000060290000}"/>
    <cellStyle name="Migliaia [0] 58 9" xfId="17153" xr:uid="{00000000-0005-0000-0000-000061290000}"/>
    <cellStyle name="Migliaia [0] 58 9 2" xfId="37113" xr:uid="{00000000-0005-0000-0000-000062290000}"/>
    <cellStyle name="Migliaia [0] 59" xfId="2819" xr:uid="{00000000-0005-0000-0000-000063290000}"/>
    <cellStyle name="Migliaia [0] 59 10" xfId="20023" xr:uid="{00000000-0005-0000-0000-000064290000}"/>
    <cellStyle name="Migliaia [0] 59 10 2" xfId="38886" xr:uid="{00000000-0005-0000-0000-000065290000}"/>
    <cellStyle name="Migliaia [0] 59 11" xfId="22910" xr:uid="{00000000-0005-0000-0000-000066290000}"/>
    <cellStyle name="Migliaia [0] 59 11 2" xfId="40675" xr:uid="{00000000-0005-0000-0000-000067290000}"/>
    <cellStyle name="Migliaia [0] 59 12" xfId="25500" xr:uid="{00000000-0005-0000-0000-000068290000}"/>
    <cellStyle name="Migliaia [0] 59 12 2" xfId="42160" xr:uid="{00000000-0005-0000-0000-000069290000}"/>
    <cellStyle name="Migliaia [0] 59 13" xfId="28409" xr:uid="{00000000-0005-0000-0000-00006A290000}"/>
    <cellStyle name="Migliaia [0] 59 14" xfId="42327" xr:uid="{00000000-0005-0000-0000-00006B290000}"/>
    <cellStyle name="Migliaia [0] 59 2" xfId="2820" xr:uid="{00000000-0005-0000-0000-00006C290000}"/>
    <cellStyle name="Migliaia [0] 59 2 2" xfId="19036" xr:uid="{00000000-0005-0000-0000-00006D290000}"/>
    <cellStyle name="Migliaia [0] 59 2 2 2" xfId="38008" xr:uid="{00000000-0005-0000-0000-00006E290000}"/>
    <cellStyle name="Migliaia [0] 59 2 3" xfId="21905" xr:uid="{00000000-0005-0000-0000-00006F290000}"/>
    <cellStyle name="Migliaia [0] 59 2 3 2" xfId="39780" xr:uid="{00000000-0005-0000-0000-000070290000}"/>
    <cellStyle name="Migliaia [0] 59 2 4" xfId="24793" xr:uid="{00000000-0005-0000-0000-000071290000}"/>
    <cellStyle name="Migliaia [0] 59 2 4 2" xfId="41570" xr:uid="{00000000-0005-0000-0000-000072290000}"/>
    <cellStyle name="Migliaia [0] 59 3" xfId="2821" xr:uid="{00000000-0005-0000-0000-000073290000}"/>
    <cellStyle name="Migliaia [0] 59 4" xfId="2822" xr:uid="{00000000-0005-0000-0000-000074290000}"/>
    <cellStyle name="Migliaia [0] 59 4 2" xfId="28410" xr:uid="{00000000-0005-0000-0000-000075290000}"/>
    <cellStyle name="Migliaia [0] 59 5" xfId="2823" xr:uid="{00000000-0005-0000-0000-000076290000}"/>
    <cellStyle name="Migliaia [0] 59 5 2" xfId="28411" xr:uid="{00000000-0005-0000-0000-000077290000}"/>
    <cellStyle name="Migliaia [0] 59 6" xfId="2824" xr:uid="{00000000-0005-0000-0000-000078290000}"/>
    <cellStyle name="Migliaia [0] 59 6 2" xfId="28412" xr:uid="{00000000-0005-0000-0000-000079290000}"/>
    <cellStyle name="Migliaia [0] 59 7" xfId="2825" xr:uid="{00000000-0005-0000-0000-00007A290000}"/>
    <cellStyle name="Migliaia [0] 59 7 2" xfId="28413" xr:uid="{00000000-0005-0000-0000-00007B290000}"/>
    <cellStyle name="Migliaia [0] 59 8" xfId="2826" xr:uid="{00000000-0005-0000-0000-00007C290000}"/>
    <cellStyle name="Migliaia [0] 59 8 2" xfId="28414" xr:uid="{00000000-0005-0000-0000-00007D290000}"/>
    <cellStyle name="Migliaia [0] 59 9" xfId="17154" xr:uid="{00000000-0005-0000-0000-00007E290000}"/>
    <cellStyle name="Migliaia [0] 59 9 2" xfId="37114" xr:uid="{00000000-0005-0000-0000-00007F290000}"/>
    <cellStyle name="Migliaia [0] 6" xfId="2827" xr:uid="{00000000-0005-0000-0000-000080290000}"/>
    <cellStyle name="Migliaia [0] 6 10" xfId="20024" xr:uid="{00000000-0005-0000-0000-000081290000}"/>
    <cellStyle name="Migliaia [0] 6 10 2" xfId="38887" xr:uid="{00000000-0005-0000-0000-000082290000}"/>
    <cellStyle name="Migliaia [0] 6 11" xfId="22911" xr:uid="{00000000-0005-0000-0000-000083290000}"/>
    <cellStyle name="Migliaia [0] 6 11 2" xfId="40676" xr:uid="{00000000-0005-0000-0000-000084290000}"/>
    <cellStyle name="Migliaia [0] 6 12" xfId="25501" xr:uid="{00000000-0005-0000-0000-000085290000}"/>
    <cellStyle name="Migliaia [0] 6 12 2" xfId="42161" xr:uid="{00000000-0005-0000-0000-000086290000}"/>
    <cellStyle name="Migliaia [0] 6 13" xfId="28415" xr:uid="{00000000-0005-0000-0000-000087290000}"/>
    <cellStyle name="Migliaia [0] 6 14" xfId="42328" xr:uid="{00000000-0005-0000-0000-000088290000}"/>
    <cellStyle name="Migliaia [0] 6 2" xfId="2828" xr:uid="{00000000-0005-0000-0000-000089290000}"/>
    <cellStyle name="Migliaia [0] 6 2 2" xfId="19037" xr:uid="{00000000-0005-0000-0000-00008A290000}"/>
    <cellStyle name="Migliaia [0] 6 2 2 2" xfId="38009" xr:uid="{00000000-0005-0000-0000-00008B290000}"/>
    <cellStyle name="Migliaia [0] 6 2 3" xfId="21906" xr:uid="{00000000-0005-0000-0000-00008C290000}"/>
    <cellStyle name="Migliaia [0] 6 2 3 2" xfId="39781" xr:uid="{00000000-0005-0000-0000-00008D290000}"/>
    <cellStyle name="Migliaia [0] 6 2 4" xfId="24794" xr:uid="{00000000-0005-0000-0000-00008E290000}"/>
    <cellStyle name="Migliaia [0] 6 2 4 2" xfId="41571" xr:uid="{00000000-0005-0000-0000-00008F290000}"/>
    <cellStyle name="Migliaia [0] 6 3" xfId="2829" xr:uid="{00000000-0005-0000-0000-000090290000}"/>
    <cellStyle name="Migliaia [0] 6 4" xfId="2830" xr:uid="{00000000-0005-0000-0000-000091290000}"/>
    <cellStyle name="Migliaia [0] 6 4 2" xfId="28416" xr:uid="{00000000-0005-0000-0000-000092290000}"/>
    <cellStyle name="Migliaia [0] 6 5" xfId="2831" xr:uid="{00000000-0005-0000-0000-000093290000}"/>
    <cellStyle name="Migliaia [0] 6 5 2" xfId="28417" xr:uid="{00000000-0005-0000-0000-000094290000}"/>
    <cellStyle name="Migliaia [0] 6 6" xfId="2832" xr:uid="{00000000-0005-0000-0000-000095290000}"/>
    <cellStyle name="Migliaia [0] 6 6 2" xfId="28418" xr:uid="{00000000-0005-0000-0000-000096290000}"/>
    <cellStyle name="Migliaia [0] 6 7" xfId="2833" xr:uid="{00000000-0005-0000-0000-000097290000}"/>
    <cellStyle name="Migliaia [0] 6 7 2" xfId="28419" xr:uid="{00000000-0005-0000-0000-000098290000}"/>
    <cellStyle name="Migliaia [0] 6 8" xfId="2834" xr:uid="{00000000-0005-0000-0000-000099290000}"/>
    <cellStyle name="Migliaia [0] 6 8 2" xfId="28420" xr:uid="{00000000-0005-0000-0000-00009A290000}"/>
    <cellStyle name="Migliaia [0] 6 9" xfId="17155" xr:uid="{00000000-0005-0000-0000-00009B290000}"/>
    <cellStyle name="Migliaia [0] 6 9 2" xfId="37115" xr:uid="{00000000-0005-0000-0000-00009C290000}"/>
    <cellStyle name="Migliaia [0] 7" xfId="2835" xr:uid="{00000000-0005-0000-0000-00009D290000}"/>
    <cellStyle name="Migliaia [0] 7 10" xfId="20025" xr:uid="{00000000-0005-0000-0000-00009E290000}"/>
    <cellStyle name="Migliaia [0] 7 10 2" xfId="38888" xr:uid="{00000000-0005-0000-0000-00009F290000}"/>
    <cellStyle name="Migliaia [0] 7 11" xfId="22912" xr:uid="{00000000-0005-0000-0000-0000A0290000}"/>
    <cellStyle name="Migliaia [0] 7 11 2" xfId="40677" xr:uid="{00000000-0005-0000-0000-0000A1290000}"/>
    <cellStyle name="Migliaia [0] 7 12" xfId="25502" xr:uid="{00000000-0005-0000-0000-0000A2290000}"/>
    <cellStyle name="Migliaia [0] 7 12 2" xfId="42162" xr:uid="{00000000-0005-0000-0000-0000A3290000}"/>
    <cellStyle name="Migliaia [0] 7 13" xfId="28421" xr:uid="{00000000-0005-0000-0000-0000A4290000}"/>
    <cellStyle name="Migliaia [0] 7 14" xfId="42329" xr:uid="{00000000-0005-0000-0000-0000A5290000}"/>
    <cellStyle name="Migliaia [0] 7 2" xfId="2836" xr:uid="{00000000-0005-0000-0000-0000A6290000}"/>
    <cellStyle name="Migliaia [0] 7 2 2" xfId="19038" xr:uid="{00000000-0005-0000-0000-0000A7290000}"/>
    <cellStyle name="Migliaia [0] 7 2 2 2" xfId="38010" xr:uid="{00000000-0005-0000-0000-0000A8290000}"/>
    <cellStyle name="Migliaia [0] 7 2 3" xfId="21907" xr:uid="{00000000-0005-0000-0000-0000A9290000}"/>
    <cellStyle name="Migliaia [0] 7 2 3 2" xfId="39782" xr:uid="{00000000-0005-0000-0000-0000AA290000}"/>
    <cellStyle name="Migliaia [0] 7 2 4" xfId="24795" xr:uid="{00000000-0005-0000-0000-0000AB290000}"/>
    <cellStyle name="Migliaia [0] 7 2 4 2" xfId="41572" xr:uid="{00000000-0005-0000-0000-0000AC290000}"/>
    <cellStyle name="Migliaia [0] 7 3" xfId="2837" xr:uid="{00000000-0005-0000-0000-0000AD290000}"/>
    <cellStyle name="Migliaia [0] 7 4" xfId="2838" xr:uid="{00000000-0005-0000-0000-0000AE290000}"/>
    <cellStyle name="Migliaia [0] 7 4 2" xfId="28422" xr:uid="{00000000-0005-0000-0000-0000AF290000}"/>
    <cellStyle name="Migliaia [0] 7 5" xfId="2839" xr:uid="{00000000-0005-0000-0000-0000B0290000}"/>
    <cellStyle name="Migliaia [0] 7 5 2" xfId="28423" xr:uid="{00000000-0005-0000-0000-0000B1290000}"/>
    <cellStyle name="Migliaia [0] 7 6" xfId="2840" xr:uid="{00000000-0005-0000-0000-0000B2290000}"/>
    <cellStyle name="Migliaia [0] 7 6 2" xfId="28424" xr:uid="{00000000-0005-0000-0000-0000B3290000}"/>
    <cellStyle name="Migliaia [0] 7 7" xfId="2841" xr:uid="{00000000-0005-0000-0000-0000B4290000}"/>
    <cellStyle name="Migliaia [0] 7 7 2" xfId="28425" xr:uid="{00000000-0005-0000-0000-0000B5290000}"/>
    <cellStyle name="Migliaia [0] 7 8" xfId="2842" xr:uid="{00000000-0005-0000-0000-0000B6290000}"/>
    <cellStyle name="Migliaia [0] 7 8 2" xfId="28426" xr:uid="{00000000-0005-0000-0000-0000B7290000}"/>
    <cellStyle name="Migliaia [0] 7 9" xfId="17156" xr:uid="{00000000-0005-0000-0000-0000B8290000}"/>
    <cellStyle name="Migliaia [0] 7 9 2" xfId="37116" xr:uid="{00000000-0005-0000-0000-0000B9290000}"/>
    <cellStyle name="Migliaia [0] 8" xfId="2843" xr:uid="{00000000-0005-0000-0000-0000BA290000}"/>
    <cellStyle name="Migliaia [0] 8 10" xfId="20026" xr:uid="{00000000-0005-0000-0000-0000BB290000}"/>
    <cellStyle name="Migliaia [0] 8 10 2" xfId="38889" xr:uid="{00000000-0005-0000-0000-0000BC290000}"/>
    <cellStyle name="Migliaia [0] 8 11" xfId="22913" xr:uid="{00000000-0005-0000-0000-0000BD290000}"/>
    <cellStyle name="Migliaia [0] 8 11 2" xfId="40678" xr:uid="{00000000-0005-0000-0000-0000BE290000}"/>
    <cellStyle name="Migliaia [0] 8 12" xfId="25503" xr:uid="{00000000-0005-0000-0000-0000BF290000}"/>
    <cellStyle name="Migliaia [0] 8 12 2" xfId="42163" xr:uid="{00000000-0005-0000-0000-0000C0290000}"/>
    <cellStyle name="Migliaia [0] 8 13" xfId="28427" xr:uid="{00000000-0005-0000-0000-0000C1290000}"/>
    <cellStyle name="Migliaia [0] 8 14" xfId="42330" xr:uid="{00000000-0005-0000-0000-0000C2290000}"/>
    <cellStyle name="Migliaia [0] 8 2" xfId="2844" xr:uid="{00000000-0005-0000-0000-0000C3290000}"/>
    <cellStyle name="Migliaia [0] 8 2 2" xfId="19039" xr:uid="{00000000-0005-0000-0000-0000C4290000}"/>
    <cellStyle name="Migliaia [0] 8 2 2 2" xfId="38011" xr:uid="{00000000-0005-0000-0000-0000C5290000}"/>
    <cellStyle name="Migliaia [0] 8 2 3" xfId="21908" xr:uid="{00000000-0005-0000-0000-0000C6290000}"/>
    <cellStyle name="Migliaia [0] 8 2 3 2" xfId="39783" xr:uid="{00000000-0005-0000-0000-0000C7290000}"/>
    <cellStyle name="Migliaia [0] 8 2 4" xfId="24796" xr:uid="{00000000-0005-0000-0000-0000C8290000}"/>
    <cellStyle name="Migliaia [0] 8 2 4 2" xfId="41573" xr:uid="{00000000-0005-0000-0000-0000C9290000}"/>
    <cellStyle name="Migliaia [0] 8 3" xfId="2845" xr:uid="{00000000-0005-0000-0000-0000CA290000}"/>
    <cellStyle name="Migliaia [0] 8 4" xfId="2846" xr:uid="{00000000-0005-0000-0000-0000CB290000}"/>
    <cellStyle name="Migliaia [0] 8 4 2" xfId="28428" xr:uid="{00000000-0005-0000-0000-0000CC290000}"/>
    <cellStyle name="Migliaia [0] 8 5" xfId="2847" xr:uid="{00000000-0005-0000-0000-0000CD290000}"/>
    <cellStyle name="Migliaia [0] 8 5 2" xfId="28429" xr:uid="{00000000-0005-0000-0000-0000CE290000}"/>
    <cellStyle name="Migliaia [0] 8 6" xfId="2848" xr:uid="{00000000-0005-0000-0000-0000CF290000}"/>
    <cellStyle name="Migliaia [0] 8 6 2" xfId="28430" xr:uid="{00000000-0005-0000-0000-0000D0290000}"/>
    <cellStyle name="Migliaia [0] 8 7" xfId="2849" xr:uid="{00000000-0005-0000-0000-0000D1290000}"/>
    <cellStyle name="Migliaia [0] 8 7 2" xfId="28431" xr:uid="{00000000-0005-0000-0000-0000D2290000}"/>
    <cellStyle name="Migliaia [0] 8 8" xfId="2850" xr:uid="{00000000-0005-0000-0000-0000D3290000}"/>
    <cellStyle name="Migliaia [0] 8 8 2" xfId="28432" xr:uid="{00000000-0005-0000-0000-0000D4290000}"/>
    <cellStyle name="Migliaia [0] 8 9" xfId="17157" xr:uid="{00000000-0005-0000-0000-0000D5290000}"/>
    <cellStyle name="Migliaia [0] 8 9 2" xfId="37117" xr:uid="{00000000-0005-0000-0000-0000D6290000}"/>
    <cellStyle name="Migliaia [0] 9" xfId="2851" xr:uid="{00000000-0005-0000-0000-0000D7290000}"/>
    <cellStyle name="Migliaia [0] 9 10" xfId="20027" xr:uid="{00000000-0005-0000-0000-0000D8290000}"/>
    <cellStyle name="Migliaia [0] 9 10 2" xfId="38890" xr:uid="{00000000-0005-0000-0000-0000D9290000}"/>
    <cellStyle name="Migliaia [0] 9 11" xfId="22914" xr:uid="{00000000-0005-0000-0000-0000DA290000}"/>
    <cellStyle name="Migliaia [0] 9 11 2" xfId="40679" xr:uid="{00000000-0005-0000-0000-0000DB290000}"/>
    <cellStyle name="Migliaia [0] 9 12" xfId="25504" xr:uid="{00000000-0005-0000-0000-0000DC290000}"/>
    <cellStyle name="Migliaia [0] 9 12 2" xfId="42164" xr:uid="{00000000-0005-0000-0000-0000DD290000}"/>
    <cellStyle name="Migliaia [0] 9 13" xfId="28433" xr:uid="{00000000-0005-0000-0000-0000DE290000}"/>
    <cellStyle name="Migliaia [0] 9 14" xfId="42331" xr:uid="{00000000-0005-0000-0000-0000DF290000}"/>
    <cellStyle name="Migliaia [0] 9 2" xfId="2852" xr:uid="{00000000-0005-0000-0000-0000E0290000}"/>
    <cellStyle name="Migliaia [0] 9 2 2" xfId="19040" xr:uid="{00000000-0005-0000-0000-0000E1290000}"/>
    <cellStyle name="Migliaia [0] 9 2 2 2" xfId="38012" xr:uid="{00000000-0005-0000-0000-0000E2290000}"/>
    <cellStyle name="Migliaia [0] 9 2 3" xfId="21909" xr:uid="{00000000-0005-0000-0000-0000E3290000}"/>
    <cellStyle name="Migliaia [0] 9 2 3 2" xfId="39784" xr:uid="{00000000-0005-0000-0000-0000E4290000}"/>
    <cellStyle name="Migliaia [0] 9 2 4" xfId="24797" xr:uid="{00000000-0005-0000-0000-0000E5290000}"/>
    <cellStyle name="Migliaia [0] 9 2 4 2" xfId="41574" xr:uid="{00000000-0005-0000-0000-0000E6290000}"/>
    <cellStyle name="Migliaia [0] 9 3" xfId="2853" xr:uid="{00000000-0005-0000-0000-0000E7290000}"/>
    <cellStyle name="Migliaia [0] 9 4" xfId="2854" xr:uid="{00000000-0005-0000-0000-0000E8290000}"/>
    <cellStyle name="Migliaia [0] 9 4 2" xfId="28434" xr:uid="{00000000-0005-0000-0000-0000E9290000}"/>
    <cellStyle name="Migliaia [0] 9 5" xfId="2855" xr:uid="{00000000-0005-0000-0000-0000EA290000}"/>
    <cellStyle name="Migliaia [0] 9 5 2" xfId="28435" xr:uid="{00000000-0005-0000-0000-0000EB290000}"/>
    <cellStyle name="Migliaia [0] 9 6" xfId="2856" xr:uid="{00000000-0005-0000-0000-0000EC290000}"/>
    <cellStyle name="Migliaia [0] 9 6 2" xfId="28436" xr:uid="{00000000-0005-0000-0000-0000ED290000}"/>
    <cellStyle name="Migliaia [0] 9 7" xfId="2857" xr:uid="{00000000-0005-0000-0000-0000EE290000}"/>
    <cellStyle name="Migliaia [0] 9 7 2" xfId="28437" xr:uid="{00000000-0005-0000-0000-0000EF290000}"/>
    <cellStyle name="Migliaia [0] 9 8" xfId="2858" xr:uid="{00000000-0005-0000-0000-0000F0290000}"/>
    <cellStyle name="Migliaia [0] 9 8 2" xfId="28438" xr:uid="{00000000-0005-0000-0000-0000F1290000}"/>
    <cellStyle name="Migliaia [0] 9 9" xfId="17158" xr:uid="{00000000-0005-0000-0000-0000F2290000}"/>
    <cellStyle name="Migliaia [0] 9 9 2" xfId="37118" xr:uid="{00000000-0005-0000-0000-0000F3290000}"/>
    <cellStyle name="Migliaia 10" xfId="2859" xr:uid="{00000000-0005-0000-0000-0000F4290000}"/>
    <cellStyle name="Migliaia 10 10" xfId="2860" xr:uid="{00000000-0005-0000-0000-0000F5290000}"/>
    <cellStyle name="Migliaia 10 10 2" xfId="28440" xr:uid="{00000000-0005-0000-0000-0000F6290000}"/>
    <cellStyle name="Migliaia 10 11" xfId="2861" xr:uid="{00000000-0005-0000-0000-0000F7290000}"/>
    <cellStyle name="Migliaia 10 11 2" xfId="28441" xr:uid="{00000000-0005-0000-0000-0000F8290000}"/>
    <cellStyle name="Migliaia 10 12" xfId="2862" xr:uid="{00000000-0005-0000-0000-0000F9290000}"/>
    <cellStyle name="Migliaia 10 12 2" xfId="28442" xr:uid="{00000000-0005-0000-0000-0000FA290000}"/>
    <cellStyle name="Migliaia 10 13" xfId="2863" xr:uid="{00000000-0005-0000-0000-0000FB290000}"/>
    <cellStyle name="Migliaia 10 13 2" xfId="28443" xr:uid="{00000000-0005-0000-0000-0000FC290000}"/>
    <cellStyle name="Migliaia 10 14" xfId="2864" xr:uid="{00000000-0005-0000-0000-0000FD290000}"/>
    <cellStyle name="Migliaia 10 14 2" xfId="28444" xr:uid="{00000000-0005-0000-0000-0000FE290000}"/>
    <cellStyle name="Migliaia 10 15" xfId="17159" xr:uid="{00000000-0005-0000-0000-0000FF290000}"/>
    <cellStyle name="Migliaia 10 15 2" xfId="37119" xr:uid="{00000000-0005-0000-0000-0000002A0000}"/>
    <cellStyle name="Migliaia 10 16" xfId="20028" xr:uid="{00000000-0005-0000-0000-0000012A0000}"/>
    <cellStyle name="Migliaia 10 16 2" xfId="38891" xr:uid="{00000000-0005-0000-0000-0000022A0000}"/>
    <cellStyle name="Migliaia 10 17" xfId="22915" xr:uid="{00000000-0005-0000-0000-0000032A0000}"/>
    <cellStyle name="Migliaia 10 17 2" xfId="40680" xr:uid="{00000000-0005-0000-0000-0000042A0000}"/>
    <cellStyle name="Migliaia 10 18" xfId="25505" xr:uid="{00000000-0005-0000-0000-0000052A0000}"/>
    <cellStyle name="Migliaia 10 18 2" xfId="42165" xr:uid="{00000000-0005-0000-0000-0000062A0000}"/>
    <cellStyle name="Migliaia 10 19" xfId="28439" xr:uid="{00000000-0005-0000-0000-0000072A0000}"/>
    <cellStyle name="Migliaia 10 2" xfId="2865" xr:uid="{00000000-0005-0000-0000-0000082A0000}"/>
    <cellStyle name="Migliaia 10 2 2" xfId="2866" xr:uid="{00000000-0005-0000-0000-0000092A0000}"/>
    <cellStyle name="Migliaia 10 2 2 2" xfId="19042" xr:uid="{00000000-0005-0000-0000-00000A2A0000}"/>
    <cellStyle name="Migliaia 10 2 2 2 2" xfId="38014" xr:uid="{00000000-0005-0000-0000-00000B2A0000}"/>
    <cellStyle name="Migliaia 10 2 2 3" xfId="21911" xr:uid="{00000000-0005-0000-0000-00000C2A0000}"/>
    <cellStyle name="Migliaia 10 2 2 3 2" xfId="39786" xr:uid="{00000000-0005-0000-0000-00000D2A0000}"/>
    <cellStyle name="Migliaia 10 2 2 4" xfId="24799" xr:uid="{00000000-0005-0000-0000-00000E2A0000}"/>
    <cellStyle name="Migliaia 10 2 2 4 2" xfId="41576" xr:uid="{00000000-0005-0000-0000-00000F2A0000}"/>
    <cellStyle name="Migliaia 10 2 2 5" xfId="28446" xr:uid="{00000000-0005-0000-0000-0000102A0000}"/>
    <cellStyle name="Migliaia 10 2 3" xfId="2867" xr:uid="{00000000-0005-0000-0000-0000112A0000}"/>
    <cellStyle name="Migliaia 10 2 3 2" xfId="28447" xr:uid="{00000000-0005-0000-0000-0000122A0000}"/>
    <cellStyle name="Migliaia 10 2 4" xfId="2868" xr:uid="{00000000-0005-0000-0000-0000132A0000}"/>
    <cellStyle name="Migliaia 10 2 4 2" xfId="28448" xr:uid="{00000000-0005-0000-0000-0000142A0000}"/>
    <cellStyle name="Migliaia 10 2 5" xfId="2869" xr:uid="{00000000-0005-0000-0000-0000152A0000}"/>
    <cellStyle name="Migliaia 10 2 5 2" xfId="28449" xr:uid="{00000000-0005-0000-0000-0000162A0000}"/>
    <cellStyle name="Migliaia 10 2 6" xfId="17160" xr:uid="{00000000-0005-0000-0000-0000172A0000}"/>
    <cellStyle name="Migliaia 10 2 6 2" xfId="37120" xr:uid="{00000000-0005-0000-0000-0000182A0000}"/>
    <cellStyle name="Migliaia 10 2 7" xfId="20029" xr:uid="{00000000-0005-0000-0000-0000192A0000}"/>
    <cellStyle name="Migliaia 10 2 7 2" xfId="38892" xr:uid="{00000000-0005-0000-0000-00001A2A0000}"/>
    <cellStyle name="Migliaia 10 2 8" xfId="22916" xr:uid="{00000000-0005-0000-0000-00001B2A0000}"/>
    <cellStyle name="Migliaia 10 2 8 2" xfId="40681" xr:uid="{00000000-0005-0000-0000-00001C2A0000}"/>
    <cellStyle name="Migliaia 10 2 9" xfId="28445" xr:uid="{00000000-0005-0000-0000-00001D2A0000}"/>
    <cellStyle name="Migliaia 10 20" xfId="42332" xr:uid="{00000000-0005-0000-0000-00001E2A0000}"/>
    <cellStyle name="Migliaia 10 3" xfId="2870" xr:uid="{00000000-0005-0000-0000-00001F2A0000}"/>
    <cellStyle name="Migliaia 10 3 2" xfId="2871" xr:uid="{00000000-0005-0000-0000-0000202A0000}"/>
    <cellStyle name="Migliaia 10 3 2 2" xfId="2872" xr:uid="{00000000-0005-0000-0000-0000212A0000}"/>
    <cellStyle name="Migliaia 10 3 2 2 2" xfId="2873" xr:uid="{00000000-0005-0000-0000-0000222A0000}"/>
    <cellStyle name="Migliaia 10 3 2 2 2 2" xfId="28453" xr:uid="{00000000-0005-0000-0000-0000232A0000}"/>
    <cellStyle name="Migliaia 10 3 2 2 3" xfId="2874" xr:uid="{00000000-0005-0000-0000-0000242A0000}"/>
    <cellStyle name="Migliaia 10 3 2 2 3 2" xfId="28454" xr:uid="{00000000-0005-0000-0000-0000252A0000}"/>
    <cellStyle name="Migliaia 10 3 2 2 4" xfId="2875" xr:uid="{00000000-0005-0000-0000-0000262A0000}"/>
    <cellStyle name="Migliaia 10 3 2 2 4 2" xfId="28455" xr:uid="{00000000-0005-0000-0000-0000272A0000}"/>
    <cellStyle name="Migliaia 10 3 2 2 5" xfId="19044" xr:uid="{00000000-0005-0000-0000-0000282A0000}"/>
    <cellStyle name="Migliaia 10 3 2 2 5 2" xfId="38016" xr:uid="{00000000-0005-0000-0000-0000292A0000}"/>
    <cellStyle name="Migliaia 10 3 2 2 6" xfId="21913" xr:uid="{00000000-0005-0000-0000-00002A2A0000}"/>
    <cellStyle name="Migliaia 10 3 2 2 6 2" xfId="39788" xr:uid="{00000000-0005-0000-0000-00002B2A0000}"/>
    <cellStyle name="Migliaia 10 3 2 2 7" xfId="24801" xr:uid="{00000000-0005-0000-0000-00002C2A0000}"/>
    <cellStyle name="Migliaia 10 3 2 2 7 2" xfId="41578" xr:uid="{00000000-0005-0000-0000-00002D2A0000}"/>
    <cellStyle name="Migliaia 10 3 2 2 8" xfId="28452" xr:uid="{00000000-0005-0000-0000-00002E2A0000}"/>
    <cellStyle name="Migliaia 10 3 2 3" xfId="2876" xr:uid="{00000000-0005-0000-0000-00002F2A0000}"/>
    <cellStyle name="Migliaia 10 3 2 3 2" xfId="28456" xr:uid="{00000000-0005-0000-0000-0000302A0000}"/>
    <cellStyle name="Migliaia 10 3 2 4" xfId="2877" xr:uid="{00000000-0005-0000-0000-0000312A0000}"/>
    <cellStyle name="Migliaia 10 3 2 4 2" xfId="28457" xr:uid="{00000000-0005-0000-0000-0000322A0000}"/>
    <cellStyle name="Migliaia 10 3 2 5" xfId="2878" xr:uid="{00000000-0005-0000-0000-0000332A0000}"/>
    <cellStyle name="Migliaia 10 3 2 5 2" xfId="28458" xr:uid="{00000000-0005-0000-0000-0000342A0000}"/>
    <cellStyle name="Migliaia 10 3 2 6" xfId="17162" xr:uid="{00000000-0005-0000-0000-0000352A0000}"/>
    <cellStyle name="Migliaia 10 3 2 6 2" xfId="37122" xr:uid="{00000000-0005-0000-0000-0000362A0000}"/>
    <cellStyle name="Migliaia 10 3 2 7" xfId="20031" xr:uid="{00000000-0005-0000-0000-0000372A0000}"/>
    <cellStyle name="Migliaia 10 3 2 7 2" xfId="38894" xr:uid="{00000000-0005-0000-0000-0000382A0000}"/>
    <cellStyle name="Migliaia 10 3 2 8" xfId="22918" xr:uid="{00000000-0005-0000-0000-0000392A0000}"/>
    <cellStyle name="Migliaia 10 3 2 8 2" xfId="40683" xr:uid="{00000000-0005-0000-0000-00003A2A0000}"/>
    <cellStyle name="Migliaia 10 3 2 9" xfId="28451" xr:uid="{00000000-0005-0000-0000-00003B2A0000}"/>
    <cellStyle name="Migliaia 10 3 3" xfId="2879" xr:uid="{00000000-0005-0000-0000-00003C2A0000}"/>
    <cellStyle name="Migliaia 10 3 3 2" xfId="2880" xr:uid="{00000000-0005-0000-0000-00003D2A0000}"/>
    <cellStyle name="Migliaia 10 3 3 2 2" xfId="28459" xr:uid="{00000000-0005-0000-0000-00003E2A0000}"/>
    <cellStyle name="Migliaia 10 3 3 3" xfId="2881" xr:uid="{00000000-0005-0000-0000-00003F2A0000}"/>
    <cellStyle name="Migliaia 10 3 3 3 2" xfId="28460" xr:uid="{00000000-0005-0000-0000-0000402A0000}"/>
    <cellStyle name="Migliaia 10 3 3 4" xfId="2882" xr:uid="{00000000-0005-0000-0000-0000412A0000}"/>
    <cellStyle name="Migliaia 10 3 3 4 2" xfId="28461" xr:uid="{00000000-0005-0000-0000-0000422A0000}"/>
    <cellStyle name="Migliaia 10 3 3 5" xfId="19043" xr:uid="{00000000-0005-0000-0000-0000432A0000}"/>
    <cellStyle name="Migliaia 10 3 3 5 2" xfId="38015" xr:uid="{00000000-0005-0000-0000-0000442A0000}"/>
    <cellStyle name="Migliaia 10 3 3 6" xfId="21912" xr:uid="{00000000-0005-0000-0000-0000452A0000}"/>
    <cellStyle name="Migliaia 10 3 3 6 2" xfId="39787" xr:uid="{00000000-0005-0000-0000-0000462A0000}"/>
    <cellStyle name="Migliaia 10 3 3 7" xfId="24800" xr:uid="{00000000-0005-0000-0000-0000472A0000}"/>
    <cellStyle name="Migliaia 10 3 3 7 2" xfId="41577" xr:uid="{00000000-0005-0000-0000-0000482A0000}"/>
    <cellStyle name="Migliaia 10 3 4" xfId="2883" xr:uid="{00000000-0005-0000-0000-0000492A0000}"/>
    <cellStyle name="Migliaia 10 3 5" xfId="2884" xr:uid="{00000000-0005-0000-0000-00004A2A0000}"/>
    <cellStyle name="Migliaia 10 3 6" xfId="17161" xr:uid="{00000000-0005-0000-0000-00004B2A0000}"/>
    <cellStyle name="Migliaia 10 3 6 2" xfId="37121" xr:uid="{00000000-0005-0000-0000-00004C2A0000}"/>
    <cellStyle name="Migliaia 10 3 7" xfId="20030" xr:uid="{00000000-0005-0000-0000-00004D2A0000}"/>
    <cellStyle name="Migliaia 10 3 7 2" xfId="38893" xr:uid="{00000000-0005-0000-0000-00004E2A0000}"/>
    <cellStyle name="Migliaia 10 3 8" xfId="22917" xr:uid="{00000000-0005-0000-0000-00004F2A0000}"/>
    <cellStyle name="Migliaia 10 3 8 2" xfId="40682" xr:uid="{00000000-0005-0000-0000-0000502A0000}"/>
    <cellStyle name="Migliaia 10 3 9" xfId="28450" xr:uid="{00000000-0005-0000-0000-0000512A0000}"/>
    <cellStyle name="Migliaia 10 4" xfId="2885" xr:uid="{00000000-0005-0000-0000-0000522A0000}"/>
    <cellStyle name="Migliaia 10 4 2" xfId="2886" xr:uid="{00000000-0005-0000-0000-0000532A0000}"/>
    <cellStyle name="Migliaia 10 4 2 2" xfId="2887" xr:uid="{00000000-0005-0000-0000-0000542A0000}"/>
    <cellStyle name="Migliaia 10 4 2 2 2" xfId="28463" xr:uid="{00000000-0005-0000-0000-0000552A0000}"/>
    <cellStyle name="Migliaia 10 4 2 3" xfId="2888" xr:uid="{00000000-0005-0000-0000-0000562A0000}"/>
    <cellStyle name="Migliaia 10 4 2 3 2" xfId="28464" xr:uid="{00000000-0005-0000-0000-0000572A0000}"/>
    <cellStyle name="Migliaia 10 4 2 4" xfId="2889" xr:uid="{00000000-0005-0000-0000-0000582A0000}"/>
    <cellStyle name="Migliaia 10 4 2 4 2" xfId="28465" xr:uid="{00000000-0005-0000-0000-0000592A0000}"/>
    <cellStyle name="Migliaia 10 4 2 5" xfId="19045" xr:uid="{00000000-0005-0000-0000-00005A2A0000}"/>
    <cellStyle name="Migliaia 10 4 2 5 2" xfId="38017" xr:uid="{00000000-0005-0000-0000-00005B2A0000}"/>
    <cellStyle name="Migliaia 10 4 2 6" xfId="21914" xr:uid="{00000000-0005-0000-0000-00005C2A0000}"/>
    <cellStyle name="Migliaia 10 4 2 6 2" xfId="39789" xr:uid="{00000000-0005-0000-0000-00005D2A0000}"/>
    <cellStyle name="Migliaia 10 4 2 7" xfId="24802" xr:uid="{00000000-0005-0000-0000-00005E2A0000}"/>
    <cellStyle name="Migliaia 10 4 2 7 2" xfId="41579" xr:uid="{00000000-0005-0000-0000-00005F2A0000}"/>
    <cellStyle name="Migliaia 10 4 3" xfId="2890" xr:uid="{00000000-0005-0000-0000-0000602A0000}"/>
    <cellStyle name="Migliaia 10 4 3 2" xfId="28466" xr:uid="{00000000-0005-0000-0000-0000612A0000}"/>
    <cellStyle name="Migliaia 10 4 4" xfId="2891" xr:uid="{00000000-0005-0000-0000-0000622A0000}"/>
    <cellStyle name="Migliaia 10 4 5" xfId="2892" xr:uid="{00000000-0005-0000-0000-0000632A0000}"/>
    <cellStyle name="Migliaia 10 4 6" xfId="17163" xr:uid="{00000000-0005-0000-0000-0000642A0000}"/>
    <cellStyle name="Migliaia 10 4 6 2" xfId="37123" xr:uid="{00000000-0005-0000-0000-0000652A0000}"/>
    <cellStyle name="Migliaia 10 4 7" xfId="20032" xr:uid="{00000000-0005-0000-0000-0000662A0000}"/>
    <cellStyle name="Migliaia 10 4 7 2" xfId="38895" xr:uid="{00000000-0005-0000-0000-0000672A0000}"/>
    <cellStyle name="Migliaia 10 4 8" xfId="22919" xr:uid="{00000000-0005-0000-0000-0000682A0000}"/>
    <cellStyle name="Migliaia 10 4 8 2" xfId="40684" xr:uid="{00000000-0005-0000-0000-0000692A0000}"/>
    <cellStyle name="Migliaia 10 4 9" xfId="28462" xr:uid="{00000000-0005-0000-0000-00006A2A0000}"/>
    <cellStyle name="Migliaia 10 5" xfId="2893" xr:uid="{00000000-0005-0000-0000-00006B2A0000}"/>
    <cellStyle name="Migliaia 10 5 2" xfId="2894" xr:uid="{00000000-0005-0000-0000-00006C2A0000}"/>
    <cellStyle name="Migliaia 10 5 2 2" xfId="2895" xr:uid="{00000000-0005-0000-0000-00006D2A0000}"/>
    <cellStyle name="Migliaia 10 5 2 2 2" xfId="28469" xr:uid="{00000000-0005-0000-0000-00006E2A0000}"/>
    <cellStyle name="Migliaia 10 5 2 3" xfId="2896" xr:uid="{00000000-0005-0000-0000-00006F2A0000}"/>
    <cellStyle name="Migliaia 10 5 2 3 2" xfId="28470" xr:uid="{00000000-0005-0000-0000-0000702A0000}"/>
    <cellStyle name="Migliaia 10 5 2 4" xfId="2897" xr:uid="{00000000-0005-0000-0000-0000712A0000}"/>
    <cellStyle name="Migliaia 10 5 2 4 2" xfId="28471" xr:uid="{00000000-0005-0000-0000-0000722A0000}"/>
    <cellStyle name="Migliaia 10 5 2 5" xfId="19046" xr:uid="{00000000-0005-0000-0000-0000732A0000}"/>
    <cellStyle name="Migliaia 10 5 2 5 2" xfId="38018" xr:uid="{00000000-0005-0000-0000-0000742A0000}"/>
    <cellStyle name="Migliaia 10 5 2 6" xfId="21915" xr:uid="{00000000-0005-0000-0000-0000752A0000}"/>
    <cellStyle name="Migliaia 10 5 2 6 2" xfId="39790" xr:uid="{00000000-0005-0000-0000-0000762A0000}"/>
    <cellStyle name="Migliaia 10 5 2 7" xfId="24803" xr:uid="{00000000-0005-0000-0000-0000772A0000}"/>
    <cellStyle name="Migliaia 10 5 2 7 2" xfId="41580" xr:uid="{00000000-0005-0000-0000-0000782A0000}"/>
    <cellStyle name="Migliaia 10 5 2 8" xfId="28468" xr:uid="{00000000-0005-0000-0000-0000792A0000}"/>
    <cellStyle name="Migliaia 10 5 3" xfId="2898" xr:uid="{00000000-0005-0000-0000-00007A2A0000}"/>
    <cellStyle name="Migliaia 10 5 3 2" xfId="28472" xr:uid="{00000000-0005-0000-0000-00007B2A0000}"/>
    <cellStyle name="Migliaia 10 5 4" xfId="2899" xr:uid="{00000000-0005-0000-0000-00007C2A0000}"/>
    <cellStyle name="Migliaia 10 5 4 2" xfId="28473" xr:uid="{00000000-0005-0000-0000-00007D2A0000}"/>
    <cellStyle name="Migliaia 10 5 5" xfId="2900" xr:uid="{00000000-0005-0000-0000-00007E2A0000}"/>
    <cellStyle name="Migliaia 10 5 5 2" xfId="28474" xr:uid="{00000000-0005-0000-0000-00007F2A0000}"/>
    <cellStyle name="Migliaia 10 5 6" xfId="17164" xr:uid="{00000000-0005-0000-0000-0000802A0000}"/>
    <cellStyle name="Migliaia 10 5 6 2" xfId="37124" xr:uid="{00000000-0005-0000-0000-0000812A0000}"/>
    <cellStyle name="Migliaia 10 5 7" xfId="20033" xr:uid="{00000000-0005-0000-0000-0000822A0000}"/>
    <cellStyle name="Migliaia 10 5 7 2" xfId="38896" xr:uid="{00000000-0005-0000-0000-0000832A0000}"/>
    <cellStyle name="Migliaia 10 5 8" xfId="22920" xr:uid="{00000000-0005-0000-0000-0000842A0000}"/>
    <cellStyle name="Migliaia 10 5 8 2" xfId="40685" xr:uid="{00000000-0005-0000-0000-0000852A0000}"/>
    <cellStyle name="Migliaia 10 5 9" xfId="28467" xr:uid="{00000000-0005-0000-0000-0000862A0000}"/>
    <cellStyle name="Migliaia 10 6" xfId="2901" xr:uid="{00000000-0005-0000-0000-0000872A0000}"/>
    <cellStyle name="Migliaia 10 6 2" xfId="2902" xr:uid="{00000000-0005-0000-0000-0000882A0000}"/>
    <cellStyle name="Migliaia 10 6 2 2" xfId="2903" xr:uid="{00000000-0005-0000-0000-0000892A0000}"/>
    <cellStyle name="Migliaia 10 6 2 2 2" xfId="28477" xr:uid="{00000000-0005-0000-0000-00008A2A0000}"/>
    <cellStyle name="Migliaia 10 6 2 3" xfId="2904" xr:uid="{00000000-0005-0000-0000-00008B2A0000}"/>
    <cellStyle name="Migliaia 10 6 2 3 2" xfId="28478" xr:uid="{00000000-0005-0000-0000-00008C2A0000}"/>
    <cellStyle name="Migliaia 10 6 2 4" xfId="2905" xr:uid="{00000000-0005-0000-0000-00008D2A0000}"/>
    <cellStyle name="Migliaia 10 6 2 4 2" xfId="28479" xr:uid="{00000000-0005-0000-0000-00008E2A0000}"/>
    <cellStyle name="Migliaia 10 6 2 5" xfId="19047" xr:uid="{00000000-0005-0000-0000-00008F2A0000}"/>
    <cellStyle name="Migliaia 10 6 2 5 2" xfId="38019" xr:uid="{00000000-0005-0000-0000-0000902A0000}"/>
    <cellStyle name="Migliaia 10 6 2 6" xfId="21916" xr:uid="{00000000-0005-0000-0000-0000912A0000}"/>
    <cellStyle name="Migliaia 10 6 2 6 2" xfId="39791" xr:uid="{00000000-0005-0000-0000-0000922A0000}"/>
    <cellStyle name="Migliaia 10 6 2 7" xfId="24804" xr:uid="{00000000-0005-0000-0000-0000932A0000}"/>
    <cellStyle name="Migliaia 10 6 2 7 2" xfId="41581" xr:uid="{00000000-0005-0000-0000-0000942A0000}"/>
    <cellStyle name="Migliaia 10 6 2 8" xfId="28476" xr:uid="{00000000-0005-0000-0000-0000952A0000}"/>
    <cellStyle name="Migliaia 10 6 3" xfId="2906" xr:uid="{00000000-0005-0000-0000-0000962A0000}"/>
    <cellStyle name="Migliaia 10 6 3 2" xfId="28480" xr:uid="{00000000-0005-0000-0000-0000972A0000}"/>
    <cellStyle name="Migliaia 10 6 4" xfId="2907" xr:uid="{00000000-0005-0000-0000-0000982A0000}"/>
    <cellStyle name="Migliaia 10 6 4 2" xfId="28481" xr:uid="{00000000-0005-0000-0000-0000992A0000}"/>
    <cellStyle name="Migliaia 10 6 5" xfId="17165" xr:uid="{00000000-0005-0000-0000-00009A2A0000}"/>
    <cellStyle name="Migliaia 10 6 5 2" xfId="37125" xr:uid="{00000000-0005-0000-0000-00009B2A0000}"/>
    <cellStyle name="Migliaia 10 6 6" xfId="20034" xr:uid="{00000000-0005-0000-0000-00009C2A0000}"/>
    <cellStyle name="Migliaia 10 6 6 2" xfId="38897" xr:uid="{00000000-0005-0000-0000-00009D2A0000}"/>
    <cellStyle name="Migliaia 10 6 7" xfId="22921" xr:uid="{00000000-0005-0000-0000-00009E2A0000}"/>
    <cellStyle name="Migliaia 10 6 7 2" xfId="40686" xr:uid="{00000000-0005-0000-0000-00009F2A0000}"/>
    <cellStyle name="Migliaia 10 6 8" xfId="28475" xr:uid="{00000000-0005-0000-0000-0000A02A0000}"/>
    <cellStyle name="Migliaia 10 7" xfId="2908" xr:uid="{00000000-0005-0000-0000-0000A12A0000}"/>
    <cellStyle name="Migliaia 10 7 2" xfId="2909" xr:uid="{00000000-0005-0000-0000-0000A22A0000}"/>
    <cellStyle name="Migliaia 10 7 2 2" xfId="19048" xr:uid="{00000000-0005-0000-0000-0000A32A0000}"/>
    <cellStyle name="Migliaia 10 7 2 2 2" xfId="38020" xr:uid="{00000000-0005-0000-0000-0000A42A0000}"/>
    <cellStyle name="Migliaia 10 7 2 3" xfId="21917" xr:uid="{00000000-0005-0000-0000-0000A52A0000}"/>
    <cellStyle name="Migliaia 10 7 2 3 2" xfId="39792" xr:uid="{00000000-0005-0000-0000-0000A62A0000}"/>
    <cellStyle name="Migliaia 10 7 2 4" xfId="24805" xr:uid="{00000000-0005-0000-0000-0000A72A0000}"/>
    <cellStyle name="Migliaia 10 7 2 4 2" xfId="41582" xr:uid="{00000000-0005-0000-0000-0000A82A0000}"/>
    <cellStyle name="Migliaia 10 7 2 5" xfId="28483" xr:uid="{00000000-0005-0000-0000-0000A92A0000}"/>
    <cellStyle name="Migliaia 10 7 3" xfId="17166" xr:uid="{00000000-0005-0000-0000-0000AA2A0000}"/>
    <cellStyle name="Migliaia 10 7 3 2" xfId="37126" xr:uid="{00000000-0005-0000-0000-0000AB2A0000}"/>
    <cellStyle name="Migliaia 10 7 4" xfId="20035" xr:uid="{00000000-0005-0000-0000-0000AC2A0000}"/>
    <cellStyle name="Migliaia 10 7 4 2" xfId="38898" xr:uid="{00000000-0005-0000-0000-0000AD2A0000}"/>
    <cellStyle name="Migliaia 10 7 5" xfId="22922" xr:uid="{00000000-0005-0000-0000-0000AE2A0000}"/>
    <cellStyle name="Migliaia 10 7 5 2" xfId="40687" xr:uid="{00000000-0005-0000-0000-0000AF2A0000}"/>
    <cellStyle name="Migliaia 10 7 6" xfId="28482" xr:uid="{00000000-0005-0000-0000-0000B02A0000}"/>
    <cellStyle name="Migliaia 10 8" xfId="2910" xr:uid="{00000000-0005-0000-0000-0000B12A0000}"/>
    <cellStyle name="Migliaia 10 8 2" xfId="19041" xr:uid="{00000000-0005-0000-0000-0000B22A0000}"/>
    <cellStyle name="Migliaia 10 8 2 2" xfId="38013" xr:uid="{00000000-0005-0000-0000-0000B32A0000}"/>
    <cellStyle name="Migliaia 10 8 3" xfId="21910" xr:uid="{00000000-0005-0000-0000-0000B42A0000}"/>
    <cellStyle name="Migliaia 10 8 3 2" xfId="39785" xr:uid="{00000000-0005-0000-0000-0000B52A0000}"/>
    <cellStyle name="Migliaia 10 8 4" xfId="24798" xr:uid="{00000000-0005-0000-0000-0000B62A0000}"/>
    <cellStyle name="Migliaia 10 8 4 2" xfId="41575" xr:uid="{00000000-0005-0000-0000-0000B72A0000}"/>
    <cellStyle name="Migliaia 10 8 5" xfId="28484" xr:uid="{00000000-0005-0000-0000-0000B82A0000}"/>
    <cellStyle name="Migliaia 10 9" xfId="2911" xr:uid="{00000000-0005-0000-0000-0000B92A0000}"/>
    <cellStyle name="Migliaia 10 9 2" xfId="28485" xr:uid="{00000000-0005-0000-0000-0000BA2A0000}"/>
    <cellStyle name="Migliaia 11" xfId="2912" xr:uid="{00000000-0005-0000-0000-0000BB2A0000}"/>
    <cellStyle name="Migliaia 11 10" xfId="2913" xr:uid="{00000000-0005-0000-0000-0000BC2A0000}"/>
    <cellStyle name="Migliaia 11 10 2" xfId="28487" xr:uid="{00000000-0005-0000-0000-0000BD2A0000}"/>
    <cellStyle name="Migliaia 11 11" xfId="2914" xr:uid="{00000000-0005-0000-0000-0000BE2A0000}"/>
    <cellStyle name="Migliaia 11 11 2" xfId="28488" xr:uid="{00000000-0005-0000-0000-0000BF2A0000}"/>
    <cellStyle name="Migliaia 11 12" xfId="2915" xr:uid="{00000000-0005-0000-0000-0000C02A0000}"/>
    <cellStyle name="Migliaia 11 12 2" xfId="28489" xr:uid="{00000000-0005-0000-0000-0000C12A0000}"/>
    <cellStyle name="Migliaia 11 13" xfId="2916" xr:uid="{00000000-0005-0000-0000-0000C22A0000}"/>
    <cellStyle name="Migliaia 11 13 2" xfId="28490" xr:uid="{00000000-0005-0000-0000-0000C32A0000}"/>
    <cellStyle name="Migliaia 11 14" xfId="2917" xr:uid="{00000000-0005-0000-0000-0000C42A0000}"/>
    <cellStyle name="Migliaia 11 14 2" xfId="28491" xr:uid="{00000000-0005-0000-0000-0000C52A0000}"/>
    <cellStyle name="Migliaia 11 15" xfId="17167" xr:uid="{00000000-0005-0000-0000-0000C62A0000}"/>
    <cellStyle name="Migliaia 11 15 2" xfId="37127" xr:uid="{00000000-0005-0000-0000-0000C72A0000}"/>
    <cellStyle name="Migliaia 11 16" xfId="20036" xr:uid="{00000000-0005-0000-0000-0000C82A0000}"/>
    <cellStyle name="Migliaia 11 16 2" xfId="38899" xr:uid="{00000000-0005-0000-0000-0000C92A0000}"/>
    <cellStyle name="Migliaia 11 17" xfId="22923" xr:uid="{00000000-0005-0000-0000-0000CA2A0000}"/>
    <cellStyle name="Migliaia 11 17 2" xfId="40688" xr:uid="{00000000-0005-0000-0000-0000CB2A0000}"/>
    <cellStyle name="Migliaia 11 18" xfId="25506" xr:uid="{00000000-0005-0000-0000-0000CC2A0000}"/>
    <cellStyle name="Migliaia 11 18 2" xfId="42166" xr:uid="{00000000-0005-0000-0000-0000CD2A0000}"/>
    <cellStyle name="Migliaia 11 19" xfId="28486" xr:uid="{00000000-0005-0000-0000-0000CE2A0000}"/>
    <cellStyle name="Migliaia 11 2" xfId="2918" xr:uid="{00000000-0005-0000-0000-0000CF2A0000}"/>
    <cellStyle name="Migliaia 11 2 2" xfId="2919" xr:uid="{00000000-0005-0000-0000-0000D02A0000}"/>
    <cellStyle name="Migliaia 11 2 2 2" xfId="19050" xr:uid="{00000000-0005-0000-0000-0000D12A0000}"/>
    <cellStyle name="Migliaia 11 2 2 2 2" xfId="38022" xr:uid="{00000000-0005-0000-0000-0000D22A0000}"/>
    <cellStyle name="Migliaia 11 2 2 3" xfId="21919" xr:uid="{00000000-0005-0000-0000-0000D32A0000}"/>
    <cellStyle name="Migliaia 11 2 2 3 2" xfId="39794" xr:uid="{00000000-0005-0000-0000-0000D42A0000}"/>
    <cellStyle name="Migliaia 11 2 2 4" xfId="24807" xr:uid="{00000000-0005-0000-0000-0000D52A0000}"/>
    <cellStyle name="Migliaia 11 2 2 4 2" xfId="41584" xr:uid="{00000000-0005-0000-0000-0000D62A0000}"/>
    <cellStyle name="Migliaia 11 2 2 5" xfId="28493" xr:uid="{00000000-0005-0000-0000-0000D72A0000}"/>
    <cellStyle name="Migliaia 11 2 3" xfId="2920" xr:uid="{00000000-0005-0000-0000-0000D82A0000}"/>
    <cellStyle name="Migliaia 11 2 3 2" xfId="28494" xr:uid="{00000000-0005-0000-0000-0000D92A0000}"/>
    <cellStyle name="Migliaia 11 2 4" xfId="2921" xr:uid="{00000000-0005-0000-0000-0000DA2A0000}"/>
    <cellStyle name="Migliaia 11 2 4 2" xfId="28495" xr:uid="{00000000-0005-0000-0000-0000DB2A0000}"/>
    <cellStyle name="Migliaia 11 2 5" xfId="2922" xr:uid="{00000000-0005-0000-0000-0000DC2A0000}"/>
    <cellStyle name="Migliaia 11 2 5 2" xfId="28496" xr:uid="{00000000-0005-0000-0000-0000DD2A0000}"/>
    <cellStyle name="Migliaia 11 2 6" xfId="17168" xr:uid="{00000000-0005-0000-0000-0000DE2A0000}"/>
    <cellStyle name="Migliaia 11 2 6 2" xfId="37128" xr:uid="{00000000-0005-0000-0000-0000DF2A0000}"/>
    <cellStyle name="Migliaia 11 2 7" xfId="20037" xr:uid="{00000000-0005-0000-0000-0000E02A0000}"/>
    <cellStyle name="Migliaia 11 2 7 2" xfId="38900" xr:uid="{00000000-0005-0000-0000-0000E12A0000}"/>
    <cellStyle name="Migliaia 11 2 8" xfId="22924" xr:uid="{00000000-0005-0000-0000-0000E22A0000}"/>
    <cellStyle name="Migliaia 11 2 8 2" xfId="40689" xr:uid="{00000000-0005-0000-0000-0000E32A0000}"/>
    <cellStyle name="Migliaia 11 2 9" xfId="28492" xr:uid="{00000000-0005-0000-0000-0000E42A0000}"/>
    <cellStyle name="Migliaia 11 20" xfId="42333" xr:uid="{00000000-0005-0000-0000-0000E52A0000}"/>
    <cellStyle name="Migliaia 11 3" xfId="2923" xr:uid="{00000000-0005-0000-0000-0000E62A0000}"/>
    <cellStyle name="Migliaia 11 3 2" xfId="2924" xr:uid="{00000000-0005-0000-0000-0000E72A0000}"/>
    <cellStyle name="Migliaia 11 3 2 2" xfId="2925" xr:uid="{00000000-0005-0000-0000-0000E82A0000}"/>
    <cellStyle name="Migliaia 11 3 2 2 2" xfId="2926" xr:uid="{00000000-0005-0000-0000-0000E92A0000}"/>
    <cellStyle name="Migliaia 11 3 2 2 2 2" xfId="28500" xr:uid="{00000000-0005-0000-0000-0000EA2A0000}"/>
    <cellStyle name="Migliaia 11 3 2 2 3" xfId="2927" xr:uid="{00000000-0005-0000-0000-0000EB2A0000}"/>
    <cellStyle name="Migliaia 11 3 2 2 3 2" xfId="28501" xr:uid="{00000000-0005-0000-0000-0000EC2A0000}"/>
    <cellStyle name="Migliaia 11 3 2 2 4" xfId="2928" xr:uid="{00000000-0005-0000-0000-0000ED2A0000}"/>
    <cellStyle name="Migliaia 11 3 2 2 4 2" xfId="28502" xr:uid="{00000000-0005-0000-0000-0000EE2A0000}"/>
    <cellStyle name="Migliaia 11 3 2 2 5" xfId="19052" xr:uid="{00000000-0005-0000-0000-0000EF2A0000}"/>
    <cellStyle name="Migliaia 11 3 2 2 5 2" xfId="38024" xr:uid="{00000000-0005-0000-0000-0000F02A0000}"/>
    <cellStyle name="Migliaia 11 3 2 2 6" xfId="21921" xr:uid="{00000000-0005-0000-0000-0000F12A0000}"/>
    <cellStyle name="Migliaia 11 3 2 2 6 2" xfId="39796" xr:uid="{00000000-0005-0000-0000-0000F22A0000}"/>
    <cellStyle name="Migliaia 11 3 2 2 7" xfId="24809" xr:uid="{00000000-0005-0000-0000-0000F32A0000}"/>
    <cellStyle name="Migliaia 11 3 2 2 7 2" xfId="41586" xr:uid="{00000000-0005-0000-0000-0000F42A0000}"/>
    <cellStyle name="Migliaia 11 3 2 2 8" xfId="28499" xr:uid="{00000000-0005-0000-0000-0000F52A0000}"/>
    <cellStyle name="Migliaia 11 3 2 3" xfId="2929" xr:uid="{00000000-0005-0000-0000-0000F62A0000}"/>
    <cellStyle name="Migliaia 11 3 2 3 2" xfId="28503" xr:uid="{00000000-0005-0000-0000-0000F72A0000}"/>
    <cellStyle name="Migliaia 11 3 2 4" xfId="2930" xr:uid="{00000000-0005-0000-0000-0000F82A0000}"/>
    <cellStyle name="Migliaia 11 3 2 4 2" xfId="28504" xr:uid="{00000000-0005-0000-0000-0000F92A0000}"/>
    <cellStyle name="Migliaia 11 3 2 5" xfId="2931" xr:uid="{00000000-0005-0000-0000-0000FA2A0000}"/>
    <cellStyle name="Migliaia 11 3 2 5 2" xfId="28505" xr:uid="{00000000-0005-0000-0000-0000FB2A0000}"/>
    <cellStyle name="Migliaia 11 3 2 6" xfId="17170" xr:uid="{00000000-0005-0000-0000-0000FC2A0000}"/>
    <cellStyle name="Migliaia 11 3 2 6 2" xfId="37130" xr:uid="{00000000-0005-0000-0000-0000FD2A0000}"/>
    <cellStyle name="Migliaia 11 3 2 7" xfId="20039" xr:uid="{00000000-0005-0000-0000-0000FE2A0000}"/>
    <cellStyle name="Migliaia 11 3 2 7 2" xfId="38902" xr:uid="{00000000-0005-0000-0000-0000FF2A0000}"/>
    <cellStyle name="Migliaia 11 3 2 8" xfId="22926" xr:uid="{00000000-0005-0000-0000-0000002B0000}"/>
    <cellStyle name="Migliaia 11 3 2 8 2" xfId="40691" xr:uid="{00000000-0005-0000-0000-0000012B0000}"/>
    <cellStyle name="Migliaia 11 3 2 9" xfId="28498" xr:uid="{00000000-0005-0000-0000-0000022B0000}"/>
    <cellStyle name="Migliaia 11 3 3" xfId="2932" xr:uid="{00000000-0005-0000-0000-0000032B0000}"/>
    <cellStyle name="Migliaia 11 3 3 2" xfId="2933" xr:uid="{00000000-0005-0000-0000-0000042B0000}"/>
    <cellStyle name="Migliaia 11 3 3 2 2" xfId="28506" xr:uid="{00000000-0005-0000-0000-0000052B0000}"/>
    <cellStyle name="Migliaia 11 3 3 3" xfId="2934" xr:uid="{00000000-0005-0000-0000-0000062B0000}"/>
    <cellStyle name="Migliaia 11 3 3 3 2" xfId="28507" xr:uid="{00000000-0005-0000-0000-0000072B0000}"/>
    <cellStyle name="Migliaia 11 3 3 4" xfId="2935" xr:uid="{00000000-0005-0000-0000-0000082B0000}"/>
    <cellStyle name="Migliaia 11 3 3 4 2" xfId="28508" xr:uid="{00000000-0005-0000-0000-0000092B0000}"/>
    <cellStyle name="Migliaia 11 3 3 5" xfId="19051" xr:uid="{00000000-0005-0000-0000-00000A2B0000}"/>
    <cellStyle name="Migliaia 11 3 3 5 2" xfId="38023" xr:uid="{00000000-0005-0000-0000-00000B2B0000}"/>
    <cellStyle name="Migliaia 11 3 3 6" xfId="21920" xr:uid="{00000000-0005-0000-0000-00000C2B0000}"/>
    <cellStyle name="Migliaia 11 3 3 6 2" xfId="39795" xr:uid="{00000000-0005-0000-0000-00000D2B0000}"/>
    <cellStyle name="Migliaia 11 3 3 7" xfId="24808" xr:uid="{00000000-0005-0000-0000-00000E2B0000}"/>
    <cellStyle name="Migliaia 11 3 3 7 2" xfId="41585" xr:uid="{00000000-0005-0000-0000-00000F2B0000}"/>
    <cellStyle name="Migliaia 11 3 4" xfId="2936" xr:uid="{00000000-0005-0000-0000-0000102B0000}"/>
    <cellStyle name="Migliaia 11 3 5" xfId="2937" xr:uid="{00000000-0005-0000-0000-0000112B0000}"/>
    <cellStyle name="Migliaia 11 3 6" xfId="17169" xr:uid="{00000000-0005-0000-0000-0000122B0000}"/>
    <cellStyle name="Migliaia 11 3 6 2" xfId="37129" xr:uid="{00000000-0005-0000-0000-0000132B0000}"/>
    <cellStyle name="Migliaia 11 3 7" xfId="20038" xr:uid="{00000000-0005-0000-0000-0000142B0000}"/>
    <cellStyle name="Migliaia 11 3 7 2" xfId="38901" xr:uid="{00000000-0005-0000-0000-0000152B0000}"/>
    <cellStyle name="Migliaia 11 3 8" xfId="22925" xr:uid="{00000000-0005-0000-0000-0000162B0000}"/>
    <cellStyle name="Migliaia 11 3 8 2" xfId="40690" xr:uid="{00000000-0005-0000-0000-0000172B0000}"/>
    <cellStyle name="Migliaia 11 3 9" xfId="28497" xr:uid="{00000000-0005-0000-0000-0000182B0000}"/>
    <cellStyle name="Migliaia 11 4" xfId="2938" xr:uid="{00000000-0005-0000-0000-0000192B0000}"/>
    <cellStyle name="Migliaia 11 4 2" xfId="2939" xr:uid="{00000000-0005-0000-0000-00001A2B0000}"/>
    <cellStyle name="Migliaia 11 4 2 2" xfId="2940" xr:uid="{00000000-0005-0000-0000-00001B2B0000}"/>
    <cellStyle name="Migliaia 11 4 2 2 2" xfId="28510" xr:uid="{00000000-0005-0000-0000-00001C2B0000}"/>
    <cellStyle name="Migliaia 11 4 2 3" xfId="2941" xr:uid="{00000000-0005-0000-0000-00001D2B0000}"/>
    <cellStyle name="Migliaia 11 4 2 3 2" xfId="28511" xr:uid="{00000000-0005-0000-0000-00001E2B0000}"/>
    <cellStyle name="Migliaia 11 4 2 4" xfId="2942" xr:uid="{00000000-0005-0000-0000-00001F2B0000}"/>
    <cellStyle name="Migliaia 11 4 2 4 2" xfId="28512" xr:uid="{00000000-0005-0000-0000-0000202B0000}"/>
    <cellStyle name="Migliaia 11 4 2 5" xfId="19053" xr:uid="{00000000-0005-0000-0000-0000212B0000}"/>
    <cellStyle name="Migliaia 11 4 2 5 2" xfId="38025" xr:uid="{00000000-0005-0000-0000-0000222B0000}"/>
    <cellStyle name="Migliaia 11 4 2 6" xfId="21922" xr:uid="{00000000-0005-0000-0000-0000232B0000}"/>
    <cellStyle name="Migliaia 11 4 2 6 2" xfId="39797" xr:uid="{00000000-0005-0000-0000-0000242B0000}"/>
    <cellStyle name="Migliaia 11 4 2 7" xfId="24810" xr:uid="{00000000-0005-0000-0000-0000252B0000}"/>
    <cellStyle name="Migliaia 11 4 2 7 2" xfId="41587" xr:uid="{00000000-0005-0000-0000-0000262B0000}"/>
    <cellStyle name="Migliaia 11 4 3" xfId="2943" xr:uid="{00000000-0005-0000-0000-0000272B0000}"/>
    <cellStyle name="Migliaia 11 4 3 2" xfId="28513" xr:uid="{00000000-0005-0000-0000-0000282B0000}"/>
    <cellStyle name="Migliaia 11 4 4" xfId="2944" xr:uid="{00000000-0005-0000-0000-0000292B0000}"/>
    <cellStyle name="Migliaia 11 4 5" xfId="2945" xr:uid="{00000000-0005-0000-0000-00002A2B0000}"/>
    <cellStyle name="Migliaia 11 4 6" xfId="17171" xr:uid="{00000000-0005-0000-0000-00002B2B0000}"/>
    <cellStyle name="Migliaia 11 4 6 2" xfId="37131" xr:uid="{00000000-0005-0000-0000-00002C2B0000}"/>
    <cellStyle name="Migliaia 11 4 7" xfId="20040" xr:uid="{00000000-0005-0000-0000-00002D2B0000}"/>
    <cellStyle name="Migliaia 11 4 7 2" xfId="38903" xr:uid="{00000000-0005-0000-0000-00002E2B0000}"/>
    <cellStyle name="Migliaia 11 4 8" xfId="22927" xr:uid="{00000000-0005-0000-0000-00002F2B0000}"/>
    <cellStyle name="Migliaia 11 4 8 2" xfId="40692" xr:uid="{00000000-0005-0000-0000-0000302B0000}"/>
    <cellStyle name="Migliaia 11 4 9" xfId="28509" xr:uid="{00000000-0005-0000-0000-0000312B0000}"/>
    <cellStyle name="Migliaia 11 5" xfId="2946" xr:uid="{00000000-0005-0000-0000-0000322B0000}"/>
    <cellStyle name="Migliaia 11 5 2" xfId="2947" xr:uid="{00000000-0005-0000-0000-0000332B0000}"/>
    <cellStyle name="Migliaia 11 5 2 2" xfId="2948" xr:uid="{00000000-0005-0000-0000-0000342B0000}"/>
    <cellStyle name="Migliaia 11 5 2 2 2" xfId="28516" xr:uid="{00000000-0005-0000-0000-0000352B0000}"/>
    <cellStyle name="Migliaia 11 5 2 3" xfId="2949" xr:uid="{00000000-0005-0000-0000-0000362B0000}"/>
    <cellStyle name="Migliaia 11 5 2 3 2" xfId="28517" xr:uid="{00000000-0005-0000-0000-0000372B0000}"/>
    <cellStyle name="Migliaia 11 5 2 4" xfId="2950" xr:uid="{00000000-0005-0000-0000-0000382B0000}"/>
    <cellStyle name="Migliaia 11 5 2 4 2" xfId="28518" xr:uid="{00000000-0005-0000-0000-0000392B0000}"/>
    <cellStyle name="Migliaia 11 5 2 5" xfId="19054" xr:uid="{00000000-0005-0000-0000-00003A2B0000}"/>
    <cellStyle name="Migliaia 11 5 2 5 2" xfId="38026" xr:uid="{00000000-0005-0000-0000-00003B2B0000}"/>
    <cellStyle name="Migliaia 11 5 2 6" xfId="21923" xr:uid="{00000000-0005-0000-0000-00003C2B0000}"/>
    <cellStyle name="Migliaia 11 5 2 6 2" xfId="39798" xr:uid="{00000000-0005-0000-0000-00003D2B0000}"/>
    <cellStyle name="Migliaia 11 5 2 7" xfId="24811" xr:uid="{00000000-0005-0000-0000-00003E2B0000}"/>
    <cellStyle name="Migliaia 11 5 2 7 2" xfId="41588" xr:uid="{00000000-0005-0000-0000-00003F2B0000}"/>
    <cellStyle name="Migliaia 11 5 2 8" xfId="28515" xr:uid="{00000000-0005-0000-0000-0000402B0000}"/>
    <cellStyle name="Migliaia 11 5 3" xfId="2951" xr:uid="{00000000-0005-0000-0000-0000412B0000}"/>
    <cellStyle name="Migliaia 11 5 3 2" xfId="28519" xr:uid="{00000000-0005-0000-0000-0000422B0000}"/>
    <cellStyle name="Migliaia 11 5 4" xfId="2952" xr:uid="{00000000-0005-0000-0000-0000432B0000}"/>
    <cellStyle name="Migliaia 11 5 4 2" xfId="28520" xr:uid="{00000000-0005-0000-0000-0000442B0000}"/>
    <cellStyle name="Migliaia 11 5 5" xfId="2953" xr:uid="{00000000-0005-0000-0000-0000452B0000}"/>
    <cellStyle name="Migliaia 11 5 5 2" xfId="28521" xr:uid="{00000000-0005-0000-0000-0000462B0000}"/>
    <cellStyle name="Migliaia 11 5 6" xfId="17172" xr:uid="{00000000-0005-0000-0000-0000472B0000}"/>
    <cellStyle name="Migliaia 11 5 6 2" xfId="37132" xr:uid="{00000000-0005-0000-0000-0000482B0000}"/>
    <cellStyle name="Migliaia 11 5 7" xfId="20041" xr:uid="{00000000-0005-0000-0000-0000492B0000}"/>
    <cellStyle name="Migliaia 11 5 7 2" xfId="38904" xr:uid="{00000000-0005-0000-0000-00004A2B0000}"/>
    <cellStyle name="Migliaia 11 5 8" xfId="22928" xr:uid="{00000000-0005-0000-0000-00004B2B0000}"/>
    <cellStyle name="Migliaia 11 5 8 2" xfId="40693" xr:uid="{00000000-0005-0000-0000-00004C2B0000}"/>
    <cellStyle name="Migliaia 11 5 9" xfId="28514" xr:uid="{00000000-0005-0000-0000-00004D2B0000}"/>
    <cellStyle name="Migliaia 11 6" xfId="2954" xr:uid="{00000000-0005-0000-0000-00004E2B0000}"/>
    <cellStyle name="Migliaia 11 6 2" xfId="2955" xr:uid="{00000000-0005-0000-0000-00004F2B0000}"/>
    <cellStyle name="Migliaia 11 6 2 2" xfId="2956" xr:uid="{00000000-0005-0000-0000-0000502B0000}"/>
    <cellStyle name="Migliaia 11 6 2 2 2" xfId="28524" xr:uid="{00000000-0005-0000-0000-0000512B0000}"/>
    <cellStyle name="Migliaia 11 6 2 3" xfId="2957" xr:uid="{00000000-0005-0000-0000-0000522B0000}"/>
    <cellStyle name="Migliaia 11 6 2 3 2" xfId="28525" xr:uid="{00000000-0005-0000-0000-0000532B0000}"/>
    <cellStyle name="Migliaia 11 6 2 4" xfId="2958" xr:uid="{00000000-0005-0000-0000-0000542B0000}"/>
    <cellStyle name="Migliaia 11 6 2 4 2" xfId="28526" xr:uid="{00000000-0005-0000-0000-0000552B0000}"/>
    <cellStyle name="Migliaia 11 6 2 5" xfId="19055" xr:uid="{00000000-0005-0000-0000-0000562B0000}"/>
    <cellStyle name="Migliaia 11 6 2 5 2" xfId="38027" xr:uid="{00000000-0005-0000-0000-0000572B0000}"/>
    <cellStyle name="Migliaia 11 6 2 6" xfId="21924" xr:uid="{00000000-0005-0000-0000-0000582B0000}"/>
    <cellStyle name="Migliaia 11 6 2 6 2" xfId="39799" xr:uid="{00000000-0005-0000-0000-0000592B0000}"/>
    <cellStyle name="Migliaia 11 6 2 7" xfId="24812" xr:uid="{00000000-0005-0000-0000-00005A2B0000}"/>
    <cellStyle name="Migliaia 11 6 2 7 2" xfId="41589" xr:uid="{00000000-0005-0000-0000-00005B2B0000}"/>
    <cellStyle name="Migliaia 11 6 2 8" xfId="28523" xr:uid="{00000000-0005-0000-0000-00005C2B0000}"/>
    <cellStyle name="Migliaia 11 6 3" xfId="2959" xr:uid="{00000000-0005-0000-0000-00005D2B0000}"/>
    <cellStyle name="Migliaia 11 6 3 2" xfId="28527" xr:uid="{00000000-0005-0000-0000-00005E2B0000}"/>
    <cellStyle name="Migliaia 11 6 4" xfId="2960" xr:uid="{00000000-0005-0000-0000-00005F2B0000}"/>
    <cellStyle name="Migliaia 11 6 4 2" xfId="28528" xr:uid="{00000000-0005-0000-0000-0000602B0000}"/>
    <cellStyle name="Migliaia 11 6 5" xfId="17173" xr:uid="{00000000-0005-0000-0000-0000612B0000}"/>
    <cellStyle name="Migliaia 11 6 5 2" xfId="37133" xr:uid="{00000000-0005-0000-0000-0000622B0000}"/>
    <cellStyle name="Migliaia 11 6 6" xfId="20042" xr:uid="{00000000-0005-0000-0000-0000632B0000}"/>
    <cellStyle name="Migliaia 11 6 6 2" xfId="38905" xr:uid="{00000000-0005-0000-0000-0000642B0000}"/>
    <cellStyle name="Migliaia 11 6 7" xfId="22929" xr:uid="{00000000-0005-0000-0000-0000652B0000}"/>
    <cellStyle name="Migliaia 11 6 7 2" xfId="40694" xr:uid="{00000000-0005-0000-0000-0000662B0000}"/>
    <cellStyle name="Migliaia 11 6 8" xfId="28522" xr:uid="{00000000-0005-0000-0000-0000672B0000}"/>
    <cellStyle name="Migliaia 11 7" xfId="2961" xr:uid="{00000000-0005-0000-0000-0000682B0000}"/>
    <cellStyle name="Migliaia 11 7 2" xfId="2962" xr:uid="{00000000-0005-0000-0000-0000692B0000}"/>
    <cellStyle name="Migliaia 11 7 2 2" xfId="19056" xr:uid="{00000000-0005-0000-0000-00006A2B0000}"/>
    <cellStyle name="Migliaia 11 7 2 2 2" xfId="38028" xr:uid="{00000000-0005-0000-0000-00006B2B0000}"/>
    <cellStyle name="Migliaia 11 7 2 3" xfId="21925" xr:uid="{00000000-0005-0000-0000-00006C2B0000}"/>
    <cellStyle name="Migliaia 11 7 2 3 2" xfId="39800" xr:uid="{00000000-0005-0000-0000-00006D2B0000}"/>
    <cellStyle name="Migliaia 11 7 2 4" xfId="24813" xr:uid="{00000000-0005-0000-0000-00006E2B0000}"/>
    <cellStyle name="Migliaia 11 7 2 4 2" xfId="41590" xr:uid="{00000000-0005-0000-0000-00006F2B0000}"/>
    <cellStyle name="Migliaia 11 7 2 5" xfId="28530" xr:uid="{00000000-0005-0000-0000-0000702B0000}"/>
    <cellStyle name="Migliaia 11 7 3" xfId="17174" xr:uid="{00000000-0005-0000-0000-0000712B0000}"/>
    <cellStyle name="Migliaia 11 7 3 2" xfId="37134" xr:uid="{00000000-0005-0000-0000-0000722B0000}"/>
    <cellStyle name="Migliaia 11 7 4" xfId="20043" xr:uid="{00000000-0005-0000-0000-0000732B0000}"/>
    <cellStyle name="Migliaia 11 7 4 2" xfId="38906" xr:uid="{00000000-0005-0000-0000-0000742B0000}"/>
    <cellStyle name="Migliaia 11 7 5" xfId="22930" xr:uid="{00000000-0005-0000-0000-0000752B0000}"/>
    <cellStyle name="Migliaia 11 7 5 2" xfId="40695" xr:uid="{00000000-0005-0000-0000-0000762B0000}"/>
    <cellStyle name="Migliaia 11 7 6" xfId="28529" xr:uid="{00000000-0005-0000-0000-0000772B0000}"/>
    <cellStyle name="Migliaia 11 8" xfId="2963" xr:uid="{00000000-0005-0000-0000-0000782B0000}"/>
    <cellStyle name="Migliaia 11 8 2" xfId="19049" xr:uid="{00000000-0005-0000-0000-0000792B0000}"/>
    <cellStyle name="Migliaia 11 8 2 2" xfId="38021" xr:uid="{00000000-0005-0000-0000-00007A2B0000}"/>
    <cellStyle name="Migliaia 11 8 3" xfId="21918" xr:uid="{00000000-0005-0000-0000-00007B2B0000}"/>
    <cellStyle name="Migliaia 11 8 3 2" xfId="39793" xr:uid="{00000000-0005-0000-0000-00007C2B0000}"/>
    <cellStyle name="Migliaia 11 8 4" xfId="24806" xr:uid="{00000000-0005-0000-0000-00007D2B0000}"/>
    <cellStyle name="Migliaia 11 8 4 2" xfId="41583" xr:uid="{00000000-0005-0000-0000-00007E2B0000}"/>
    <cellStyle name="Migliaia 11 8 5" xfId="28531" xr:uid="{00000000-0005-0000-0000-00007F2B0000}"/>
    <cellStyle name="Migliaia 11 9" xfId="2964" xr:uid="{00000000-0005-0000-0000-0000802B0000}"/>
    <cellStyle name="Migliaia 11 9 2" xfId="28532" xr:uid="{00000000-0005-0000-0000-0000812B0000}"/>
    <cellStyle name="Migliaia 12" xfId="2965" xr:uid="{00000000-0005-0000-0000-0000822B0000}"/>
    <cellStyle name="Migliaia 12 10" xfId="2966" xr:uid="{00000000-0005-0000-0000-0000832B0000}"/>
    <cellStyle name="Migliaia 12 10 2" xfId="28534" xr:uid="{00000000-0005-0000-0000-0000842B0000}"/>
    <cellStyle name="Migliaia 12 11" xfId="2967" xr:uid="{00000000-0005-0000-0000-0000852B0000}"/>
    <cellStyle name="Migliaia 12 11 2" xfId="28535" xr:uid="{00000000-0005-0000-0000-0000862B0000}"/>
    <cellStyle name="Migliaia 12 12" xfId="2968" xr:uid="{00000000-0005-0000-0000-0000872B0000}"/>
    <cellStyle name="Migliaia 12 12 2" xfId="28536" xr:uid="{00000000-0005-0000-0000-0000882B0000}"/>
    <cellStyle name="Migliaia 12 13" xfId="2969" xr:uid="{00000000-0005-0000-0000-0000892B0000}"/>
    <cellStyle name="Migliaia 12 13 2" xfId="28537" xr:uid="{00000000-0005-0000-0000-00008A2B0000}"/>
    <cellStyle name="Migliaia 12 14" xfId="2970" xr:uid="{00000000-0005-0000-0000-00008B2B0000}"/>
    <cellStyle name="Migliaia 12 14 2" xfId="28538" xr:uid="{00000000-0005-0000-0000-00008C2B0000}"/>
    <cellStyle name="Migliaia 12 15" xfId="17175" xr:uid="{00000000-0005-0000-0000-00008D2B0000}"/>
    <cellStyle name="Migliaia 12 15 2" xfId="37135" xr:uid="{00000000-0005-0000-0000-00008E2B0000}"/>
    <cellStyle name="Migliaia 12 16" xfId="20044" xr:uid="{00000000-0005-0000-0000-00008F2B0000}"/>
    <cellStyle name="Migliaia 12 16 2" xfId="38907" xr:uid="{00000000-0005-0000-0000-0000902B0000}"/>
    <cellStyle name="Migliaia 12 17" xfId="22931" xr:uid="{00000000-0005-0000-0000-0000912B0000}"/>
    <cellStyle name="Migliaia 12 17 2" xfId="40696" xr:uid="{00000000-0005-0000-0000-0000922B0000}"/>
    <cellStyle name="Migliaia 12 18" xfId="25507" xr:uid="{00000000-0005-0000-0000-0000932B0000}"/>
    <cellStyle name="Migliaia 12 18 2" xfId="42167" xr:uid="{00000000-0005-0000-0000-0000942B0000}"/>
    <cellStyle name="Migliaia 12 19" xfId="28533" xr:uid="{00000000-0005-0000-0000-0000952B0000}"/>
    <cellStyle name="Migliaia 12 2" xfId="2971" xr:uid="{00000000-0005-0000-0000-0000962B0000}"/>
    <cellStyle name="Migliaia 12 2 2" xfId="2972" xr:uid="{00000000-0005-0000-0000-0000972B0000}"/>
    <cellStyle name="Migliaia 12 2 2 2" xfId="19058" xr:uid="{00000000-0005-0000-0000-0000982B0000}"/>
    <cellStyle name="Migliaia 12 2 2 2 2" xfId="38030" xr:uid="{00000000-0005-0000-0000-0000992B0000}"/>
    <cellStyle name="Migliaia 12 2 2 3" xfId="21927" xr:uid="{00000000-0005-0000-0000-00009A2B0000}"/>
    <cellStyle name="Migliaia 12 2 2 3 2" xfId="39802" xr:uid="{00000000-0005-0000-0000-00009B2B0000}"/>
    <cellStyle name="Migliaia 12 2 2 4" xfId="24815" xr:uid="{00000000-0005-0000-0000-00009C2B0000}"/>
    <cellStyle name="Migliaia 12 2 2 4 2" xfId="41592" xr:uid="{00000000-0005-0000-0000-00009D2B0000}"/>
    <cellStyle name="Migliaia 12 2 2 5" xfId="28540" xr:uid="{00000000-0005-0000-0000-00009E2B0000}"/>
    <cellStyle name="Migliaia 12 2 3" xfId="2973" xr:uid="{00000000-0005-0000-0000-00009F2B0000}"/>
    <cellStyle name="Migliaia 12 2 3 2" xfId="28541" xr:uid="{00000000-0005-0000-0000-0000A02B0000}"/>
    <cellStyle name="Migliaia 12 2 4" xfId="2974" xr:uid="{00000000-0005-0000-0000-0000A12B0000}"/>
    <cellStyle name="Migliaia 12 2 4 2" xfId="28542" xr:uid="{00000000-0005-0000-0000-0000A22B0000}"/>
    <cellStyle name="Migliaia 12 2 5" xfId="2975" xr:uid="{00000000-0005-0000-0000-0000A32B0000}"/>
    <cellStyle name="Migliaia 12 2 5 2" xfId="28543" xr:uid="{00000000-0005-0000-0000-0000A42B0000}"/>
    <cellStyle name="Migliaia 12 2 6" xfId="17176" xr:uid="{00000000-0005-0000-0000-0000A52B0000}"/>
    <cellStyle name="Migliaia 12 2 6 2" xfId="37136" xr:uid="{00000000-0005-0000-0000-0000A62B0000}"/>
    <cellStyle name="Migliaia 12 2 7" xfId="20045" xr:uid="{00000000-0005-0000-0000-0000A72B0000}"/>
    <cellStyle name="Migliaia 12 2 7 2" xfId="38908" xr:uid="{00000000-0005-0000-0000-0000A82B0000}"/>
    <cellStyle name="Migliaia 12 2 8" xfId="22932" xr:uid="{00000000-0005-0000-0000-0000A92B0000}"/>
    <cellStyle name="Migliaia 12 2 8 2" xfId="40697" xr:uid="{00000000-0005-0000-0000-0000AA2B0000}"/>
    <cellStyle name="Migliaia 12 2 9" xfId="28539" xr:uid="{00000000-0005-0000-0000-0000AB2B0000}"/>
    <cellStyle name="Migliaia 12 20" xfId="42334" xr:uid="{00000000-0005-0000-0000-0000AC2B0000}"/>
    <cellStyle name="Migliaia 12 3" xfId="2976" xr:uid="{00000000-0005-0000-0000-0000AD2B0000}"/>
    <cellStyle name="Migliaia 12 3 2" xfId="2977" xr:uid="{00000000-0005-0000-0000-0000AE2B0000}"/>
    <cellStyle name="Migliaia 12 3 2 2" xfId="2978" xr:uid="{00000000-0005-0000-0000-0000AF2B0000}"/>
    <cellStyle name="Migliaia 12 3 2 2 2" xfId="2979" xr:uid="{00000000-0005-0000-0000-0000B02B0000}"/>
    <cellStyle name="Migliaia 12 3 2 2 2 2" xfId="28547" xr:uid="{00000000-0005-0000-0000-0000B12B0000}"/>
    <cellStyle name="Migliaia 12 3 2 2 3" xfId="2980" xr:uid="{00000000-0005-0000-0000-0000B22B0000}"/>
    <cellStyle name="Migliaia 12 3 2 2 3 2" xfId="28548" xr:uid="{00000000-0005-0000-0000-0000B32B0000}"/>
    <cellStyle name="Migliaia 12 3 2 2 4" xfId="2981" xr:uid="{00000000-0005-0000-0000-0000B42B0000}"/>
    <cellStyle name="Migliaia 12 3 2 2 4 2" xfId="28549" xr:uid="{00000000-0005-0000-0000-0000B52B0000}"/>
    <cellStyle name="Migliaia 12 3 2 2 5" xfId="19060" xr:uid="{00000000-0005-0000-0000-0000B62B0000}"/>
    <cellStyle name="Migliaia 12 3 2 2 5 2" xfId="38032" xr:uid="{00000000-0005-0000-0000-0000B72B0000}"/>
    <cellStyle name="Migliaia 12 3 2 2 6" xfId="21929" xr:uid="{00000000-0005-0000-0000-0000B82B0000}"/>
    <cellStyle name="Migliaia 12 3 2 2 6 2" xfId="39804" xr:uid="{00000000-0005-0000-0000-0000B92B0000}"/>
    <cellStyle name="Migliaia 12 3 2 2 7" xfId="24817" xr:uid="{00000000-0005-0000-0000-0000BA2B0000}"/>
    <cellStyle name="Migliaia 12 3 2 2 7 2" xfId="41594" xr:uid="{00000000-0005-0000-0000-0000BB2B0000}"/>
    <cellStyle name="Migliaia 12 3 2 2 8" xfId="28546" xr:uid="{00000000-0005-0000-0000-0000BC2B0000}"/>
    <cellStyle name="Migliaia 12 3 2 3" xfId="2982" xr:uid="{00000000-0005-0000-0000-0000BD2B0000}"/>
    <cellStyle name="Migliaia 12 3 2 3 2" xfId="28550" xr:uid="{00000000-0005-0000-0000-0000BE2B0000}"/>
    <cellStyle name="Migliaia 12 3 2 4" xfId="2983" xr:uid="{00000000-0005-0000-0000-0000BF2B0000}"/>
    <cellStyle name="Migliaia 12 3 2 4 2" xfId="28551" xr:uid="{00000000-0005-0000-0000-0000C02B0000}"/>
    <cellStyle name="Migliaia 12 3 2 5" xfId="2984" xr:uid="{00000000-0005-0000-0000-0000C12B0000}"/>
    <cellStyle name="Migliaia 12 3 2 5 2" xfId="28552" xr:uid="{00000000-0005-0000-0000-0000C22B0000}"/>
    <cellStyle name="Migliaia 12 3 2 6" xfId="17178" xr:uid="{00000000-0005-0000-0000-0000C32B0000}"/>
    <cellStyle name="Migliaia 12 3 2 6 2" xfId="37138" xr:uid="{00000000-0005-0000-0000-0000C42B0000}"/>
    <cellStyle name="Migliaia 12 3 2 7" xfId="20047" xr:uid="{00000000-0005-0000-0000-0000C52B0000}"/>
    <cellStyle name="Migliaia 12 3 2 7 2" xfId="38910" xr:uid="{00000000-0005-0000-0000-0000C62B0000}"/>
    <cellStyle name="Migliaia 12 3 2 8" xfId="22934" xr:uid="{00000000-0005-0000-0000-0000C72B0000}"/>
    <cellStyle name="Migliaia 12 3 2 8 2" xfId="40699" xr:uid="{00000000-0005-0000-0000-0000C82B0000}"/>
    <cellStyle name="Migliaia 12 3 2 9" xfId="28545" xr:uid="{00000000-0005-0000-0000-0000C92B0000}"/>
    <cellStyle name="Migliaia 12 3 3" xfId="2985" xr:uid="{00000000-0005-0000-0000-0000CA2B0000}"/>
    <cellStyle name="Migliaia 12 3 3 2" xfId="2986" xr:uid="{00000000-0005-0000-0000-0000CB2B0000}"/>
    <cellStyle name="Migliaia 12 3 3 2 2" xfId="28553" xr:uid="{00000000-0005-0000-0000-0000CC2B0000}"/>
    <cellStyle name="Migliaia 12 3 3 3" xfId="2987" xr:uid="{00000000-0005-0000-0000-0000CD2B0000}"/>
    <cellStyle name="Migliaia 12 3 3 3 2" xfId="28554" xr:uid="{00000000-0005-0000-0000-0000CE2B0000}"/>
    <cellStyle name="Migliaia 12 3 3 4" xfId="2988" xr:uid="{00000000-0005-0000-0000-0000CF2B0000}"/>
    <cellStyle name="Migliaia 12 3 3 4 2" xfId="28555" xr:uid="{00000000-0005-0000-0000-0000D02B0000}"/>
    <cellStyle name="Migliaia 12 3 3 5" xfId="19059" xr:uid="{00000000-0005-0000-0000-0000D12B0000}"/>
    <cellStyle name="Migliaia 12 3 3 5 2" xfId="38031" xr:uid="{00000000-0005-0000-0000-0000D22B0000}"/>
    <cellStyle name="Migliaia 12 3 3 6" xfId="21928" xr:uid="{00000000-0005-0000-0000-0000D32B0000}"/>
    <cellStyle name="Migliaia 12 3 3 6 2" xfId="39803" xr:uid="{00000000-0005-0000-0000-0000D42B0000}"/>
    <cellStyle name="Migliaia 12 3 3 7" xfId="24816" xr:uid="{00000000-0005-0000-0000-0000D52B0000}"/>
    <cellStyle name="Migliaia 12 3 3 7 2" xfId="41593" xr:uid="{00000000-0005-0000-0000-0000D62B0000}"/>
    <cellStyle name="Migliaia 12 3 4" xfId="2989" xr:uid="{00000000-0005-0000-0000-0000D72B0000}"/>
    <cellStyle name="Migliaia 12 3 5" xfId="2990" xr:uid="{00000000-0005-0000-0000-0000D82B0000}"/>
    <cellStyle name="Migliaia 12 3 6" xfId="17177" xr:uid="{00000000-0005-0000-0000-0000D92B0000}"/>
    <cellStyle name="Migliaia 12 3 6 2" xfId="37137" xr:uid="{00000000-0005-0000-0000-0000DA2B0000}"/>
    <cellStyle name="Migliaia 12 3 7" xfId="20046" xr:uid="{00000000-0005-0000-0000-0000DB2B0000}"/>
    <cellStyle name="Migliaia 12 3 7 2" xfId="38909" xr:uid="{00000000-0005-0000-0000-0000DC2B0000}"/>
    <cellStyle name="Migliaia 12 3 8" xfId="22933" xr:uid="{00000000-0005-0000-0000-0000DD2B0000}"/>
    <cellStyle name="Migliaia 12 3 8 2" xfId="40698" xr:uid="{00000000-0005-0000-0000-0000DE2B0000}"/>
    <cellStyle name="Migliaia 12 3 9" xfId="28544" xr:uid="{00000000-0005-0000-0000-0000DF2B0000}"/>
    <cellStyle name="Migliaia 12 4" xfId="2991" xr:uid="{00000000-0005-0000-0000-0000E02B0000}"/>
    <cellStyle name="Migliaia 12 4 2" xfId="2992" xr:uid="{00000000-0005-0000-0000-0000E12B0000}"/>
    <cellStyle name="Migliaia 12 4 2 2" xfId="2993" xr:uid="{00000000-0005-0000-0000-0000E22B0000}"/>
    <cellStyle name="Migliaia 12 4 2 2 2" xfId="28557" xr:uid="{00000000-0005-0000-0000-0000E32B0000}"/>
    <cellStyle name="Migliaia 12 4 2 3" xfId="2994" xr:uid="{00000000-0005-0000-0000-0000E42B0000}"/>
    <cellStyle name="Migliaia 12 4 2 3 2" xfId="28558" xr:uid="{00000000-0005-0000-0000-0000E52B0000}"/>
    <cellStyle name="Migliaia 12 4 2 4" xfId="2995" xr:uid="{00000000-0005-0000-0000-0000E62B0000}"/>
    <cellStyle name="Migliaia 12 4 2 4 2" xfId="28559" xr:uid="{00000000-0005-0000-0000-0000E72B0000}"/>
    <cellStyle name="Migliaia 12 4 2 5" xfId="19061" xr:uid="{00000000-0005-0000-0000-0000E82B0000}"/>
    <cellStyle name="Migliaia 12 4 2 5 2" xfId="38033" xr:uid="{00000000-0005-0000-0000-0000E92B0000}"/>
    <cellStyle name="Migliaia 12 4 2 6" xfId="21930" xr:uid="{00000000-0005-0000-0000-0000EA2B0000}"/>
    <cellStyle name="Migliaia 12 4 2 6 2" xfId="39805" xr:uid="{00000000-0005-0000-0000-0000EB2B0000}"/>
    <cellStyle name="Migliaia 12 4 2 7" xfId="24818" xr:uid="{00000000-0005-0000-0000-0000EC2B0000}"/>
    <cellStyle name="Migliaia 12 4 2 7 2" xfId="41595" xr:uid="{00000000-0005-0000-0000-0000ED2B0000}"/>
    <cellStyle name="Migliaia 12 4 3" xfId="2996" xr:uid="{00000000-0005-0000-0000-0000EE2B0000}"/>
    <cellStyle name="Migliaia 12 4 3 2" xfId="28560" xr:uid="{00000000-0005-0000-0000-0000EF2B0000}"/>
    <cellStyle name="Migliaia 12 4 4" xfId="2997" xr:uid="{00000000-0005-0000-0000-0000F02B0000}"/>
    <cellStyle name="Migliaia 12 4 5" xfId="2998" xr:uid="{00000000-0005-0000-0000-0000F12B0000}"/>
    <cellStyle name="Migliaia 12 4 6" xfId="17179" xr:uid="{00000000-0005-0000-0000-0000F22B0000}"/>
    <cellStyle name="Migliaia 12 4 6 2" xfId="37139" xr:uid="{00000000-0005-0000-0000-0000F32B0000}"/>
    <cellStyle name="Migliaia 12 4 7" xfId="20048" xr:uid="{00000000-0005-0000-0000-0000F42B0000}"/>
    <cellStyle name="Migliaia 12 4 7 2" xfId="38911" xr:uid="{00000000-0005-0000-0000-0000F52B0000}"/>
    <cellStyle name="Migliaia 12 4 8" xfId="22935" xr:uid="{00000000-0005-0000-0000-0000F62B0000}"/>
    <cellStyle name="Migliaia 12 4 8 2" xfId="40700" xr:uid="{00000000-0005-0000-0000-0000F72B0000}"/>
    <cellStyle name="Migliaia 12 4 9" xfId="28556" xr:uid="{00000000-0005-0000-0000-0000F82B0000}"/>
    <cellStyle name="Migliaia 12 5" xfId="2999" xr:uid="{00000000-0005-0000-0000-0000F92B0000}"/>
    <cellStyle name="Migliaia 12 5 2" xfId="3000" xr:uid="{00000000-0005-0000-0000-0000FA2B0000}"/>
    <cellStyle name="Migliaia 12 5 2 2" xfId="3001" xr:uid="{00000000-0005-0000-0000-0000FB2B0000}"/>
    <cellStyle name="Migliaia 12 5 2 2 2" xfId="28563" xr:uid="{00000000-0005-0000-0000-0000FC2B0000}"/>
    <cellStyle name="Migliaia 12 5 2 3" xfId="3002" xr:uid="{00000000-0005-0000-0000-0000FD2B0000}"/>
    <cellStyle name="Migliaia 12 5 2 3 2" xfId="28564" xr:uid="{00000000-0005-0000-0000-0000FE2B0000}"/>
    <cellStyle name="Migliaia 12 5 2 4" xfId="3003" xr:uid="{00000000-0005-0000-0000-0000FF2B0000}"/>
    <cellStyle name="Migliaia 12 5 2 4 2" xfId="28565" xr:uid="{00000000-0005-0000-0000-0000002C0000}"/>
    <cellStyle name="Migliaia 12 5 2 5" xfId="19062" xr:uid="{00000000-0005-0000-0000-0000012C0000}"/>
    <cellStyle name="Migliaia 12 5 2 5 2" xfId="38034" xr:uid="{00000000-0005-0000-0000-0000022C0000}"/>
    <cellStyle name="Migliaia 12 5 2 6" xfId="21931" xr:uid="{00000000-0005-0000-0000-0000032C0000}"/>
    <cellStyle name="Migliaia 12 5 2 6 2" xfId="39806" xr:uid="{00000000-0005-0000-0000-0000042C0000}"/>
    <cellStyle name="Migliaia 12 5 2 7" xfId="24819" xr:uid="{00000000-0005-0000-0000-0000052C0000}"/>
    <cellStyle name="Migliaia 12 5 2 7 2" xfId="41596" xr:uid="{00000000-0005-0000-0000-0000062C0000}"/>
    <cellStyle name="Migliaia 12 5 2 8" xfId="28562" xr:uid="{00000000-0005-0000-0000-0000072C0000}"/>
    <cellStyle name="Migliaia 12 5 3" xfId="3004" xr:uid="{00000000-0005-0000-0000-0000082C0000}"/>
    <cellStyle name="Migliaia 12 5 3 2" xfId="28566" xr:uid="{00000000-0005-0000-0000-0000092C0000}"/>
    <cellStyle name="Migliaia 12 5 4" xfId="3005" xr:uid="{00000000-0005-0000-0000-00000A2C0000}"/>
    <cellStyle name="Migliaia 12 5 4 2" xfId="28567" xr:uid="{00000000-0005-0000-0000-00000B2C0000}"/>
    <cellStyle name="Migliaia 12 5 5" xfId="3006" xr:uid="{00000000-0005-0000-0000-00000C2C0000}"/>
    <cellStyle name="Migliaia 12 5 5 2" xfId="28568" xr:uid="{00000000-0005-0000-0000-00000D2C0000}"/>
    <cellStyle name="Migliaia 12 5 6" xfId="17180" xr:uid="{00000000-0005-0000-0000-00000E2C0000}"/>
    <cellStyle name="Migliaia 12 5 6 2" xfId="37140" xr:uid="{00000000-0005-0000-0000-00000F2C0000}"/>
    <cellStyle name="Migliaia 12 5 7" xfId="20049" xr:uid="{00000000-0005-0000-0000-0000102C0000}"/>
    <cellStyle name="Migliaia 12 5 7 2" xfId="38912" xr:uid="{00000000-0005-0000-0000-0000112C0000}"/>
    <cellStyle name="Migliaia 12 5 8" xfId="22936" xr:uid="{00000000-0005-0000-0000-0000122C0000}"/>
    <cellStyle name="Migliaia 12 5 8 2" xfId="40701" xr:uid="{00000000-0005-0000-0000-0000132C0000}"/>
    <cellStyle name="Migliaia 12 5 9" xfId="28561" xr:uid="{00000000-0005-0000-0000-0000142C0000}"/>
    <cellStyle name="Migliaia 12 6" xfId="3007" xr:uid="{00000000-0005-0000-0000-0000152C0000}"/>
    <cellStyle name="Migliaia 12 6 2" xfId="3008" xr:uid="{00000000-0005-0000-0000-0000162C0000}"/>
    <cellStyle name="Migliaia 12 6 2 2" xfId="3009" xr:uid="{00000000-0005-0000-0000-0000172C0000}"/>
    <cellStyle name="Migliaia 12 6 2 2 2" xfId="28571" xr:uid="{00000000-0005-0000-0000-0000182C0000}"/>
    <cellStyle name="Migliaia 12 6 2 3" xfId="3010" xr:uid="{00000000-0005-0000-0000-0000192C0000}"/>
    <cellStyle name="Migliaia 12 6 2 3 2" xfId="28572" xr:uid="{00000000-0005-0000-0000-00001A2C0000}"/>
    <cellStyle name="Migliaia 12 6 2 4" xfId="3011" xr:uid="{00000000-0005-0000-0000-00001B2C0000}"/>
    <cellStyle name="Migliaia 12 6 2 4 2" xfId="28573" xr:uid="{00000000-0005-0000-0000-00001C2C0000}"/>
    <cellStyle name="Migliaia 12 6 2 5" xfId="19063" xr:uid="{00000000-0005-0000-0000-00001D2C0000}"/>
    <cellStyle name="Migliaia 12 6 2 5 2" xfId="38035" xr:uid="{00000000-0005-0000-0000-00001E2C0000}"/>
    <cellStyle name="Migliaia 12 6 2 6" xfId="21932" xr:uid="{00000000-0005-0000-0000-00001F2C0000}"/>
    <cellStyle name="Migliaia 12 6 2 6 2" xfId="39807" xr:uid="{00000000-0005-0000-0000-0000202C0000}"/>
    <cellStyle name="Migliaia 12 6 2 7" xfId="24820" xr:uid="{00000000-0005-0000-0000-0000212C0000}"/>
    <cellStyle name="Migliaia 12 6 2 7 2" xfId="41597" xr:uid="{00000000-0005-0000-0000-0000222C0000}"/>
    <cellStyle name="Migliaia 12 6 2 8" xfId="28570" xr:uid="{00000000-0005-0000-0000-0000232C0000}"/>
    <cellStyle name="Migliaia 12 6 3" xfId="3012" xr:uid="{00000000-0005-0000-0000-0000242C0000}"/>
    <cellStyle name="Migliaia 12 6 3 2" xfId="28574" xr:uid="{00000000-0005-0000-0000-0000252C0000}"/>
    <cellStyle name="Migliaia 12 6 4" xfId="3013" xr:uid="{00000000-0005-0000-0000-0000262C0000}"/>
    <cellStyle name="Migliaia 12 6 4 2" xfId="28575" xr:uid="{00000000-0005-0000-0000-0000272C0000}"/>
    <cellStyle name="Migliaia 12 6 5" xfId="17181" xr:uid="{00000000-0005-0000-0000-0000282C0000}"/>
    <cellStyle name="Migliaia 12 6 5 2" xfId="37141" xr:uid="{00000000-0005-0000-0000-0000292C0000}"/>
    <cellStyle name="Migliaia 12 6 6" xfId="20050" xr:uid="{00000000-0005-0000-0000-00002A2C0000}"/>
    <cellStyle name="Migliaia 12 6 6 2" xfId="38913" xr:uid="{00000000-0005-0000-0000-00002B2C0000}"/>
    <cellStyle name="Migliaia 12 6 7" xfId="22937" xr:uid="{00000000-0005-0000-0000-00002C2C0000}"/>
    <cellStyle name="Migliaia 12 6 7 2" xfId="40702" xr:uid="{00000000-0005-0000-0000-00002D2C0000}"/>
    <cellStyle name="Migliaia 12 6 8" xfId="28569" xr:uid="{00000000-0005-0000-0000-00002E2C0000}"/>
    <cellStyle name="Migliaia 12 7" xfId="3014" xr:uid="{00000000-0005-0000-0000-00002F2C0000}"/>
    <cellStyle name="Migliaia 12 7 2" xfId="3015" xr:uid="{00000000-0005-0000-0000-0000302C0000}"/>
    <cellStyle name="Migliaia 12 7 2 2" xfId="19064" xr:uid="{00000000-0005-0000-0000-0000312C0000}"/>
    <cellStyle name="Migliaia 12 7 2 2 2" xfId="38036" xr:uid="{00000000-0005-0000-0000-0000322C0000}"/>
    <cellStyle name="Migliaia 12 7 2 3" xfId="21933" xr:uid="{00000000-0005-0000-0000-0000332C0000}"/>
    <cellStyle name="Migliaia 12 7 2 3 2" xfId="39808" xr:uid="{00000000-0005-0000-0000-0000342C0000}"/>
    <cellStyle name="Migliaia 12 7 2 4" xfId="24821" xr:uid="{00000000-0005-0000-0000-0000352C0000}"/>
    <cellStyle name="Migliaia 12 7 2 4 2" xfId="41598" xr:uid="{00000000-0005-0000-0000-0000362C0000}"/>
    <cellStyle name="Migliaia 12 7 2 5" xfId="28577" xr:uid="{00000000-0005-0000-0000-0000372C0000}"/>
    <cellStyle name="Migliaia 12 7 3" xfId="17182" xr:uid="{00000000-0005-0000-0000-0000382C0000}"/>
    <cellStyle name="Migliaia 12 7 3 2" xfId="37142" xr:uid="{00000000-0005-0000-0000-0000392C0000}"/>
    <cellStyle name="Migliaia 12 7 4" xfId="20051" xr:uid="{00000000-0005-0000-0000-00003A2C0000}"/>
    <cellStyle name="Migliaia 12 7 4 2" xfId="38914" xr:uid="{00000000-0005-0000-0000-00003B2C0000}"/>
    <cellStyle name="Migliaia 12 7 5" xfId="22938" xr:uid="{00000000-0005-0000-0000-00003C2C0000}"/>
    <cellStyle name="Migliaia 12 7 5 2" xfId="40703" xr:uid="{00000000-0005-0000-0000-00003D2C0000}"/>
    <cellStyle name="Migliaia 12 7 6" xfId="28576" xr:uid="{00000000-0005-0000-0000-00003E2C0000}"/>
    <cellStyle name="Migliaia 12 8" xfId="3016" xr:uid="{00000000-0005-0000-0000-00003F2C0000}"/>
    <cellStyle name="Migliaia 12 8 2" xfId="19057" xr:uid="{00000000-0005-0000-0000-0000402C0000}"/>
    <cellStyle name="Migliaia 12 8 2 2" xfId="38029" xr:uid="{00000000-0005-0000-0000-0000412C0000}"/>
    <cellStyle name="Migliaia 12 8 3" xfId="21926" xr:uid="{00000000-0005-0000-0000-0000422C0000}"/>
    <cellStyle name="Migliaia 12 8 3 2" xfId="39801" xr:uid="{00000000-0005-0000-0000-0000432C0000}"/>
    <cellStyle name="Migliaia 12 8 4" xfId="24814" xr:uid="{00000000-0005-0000-0000-0000442C0000}"/>
    <cellStyle name="Migliaia 12 8 4 2" xfId="41591" xr:uid="{00000000-0005-0000-0000-0000452C0000}"/>
    <cellStyle name="Migliaia 12 8 5" xfId="28578" xr:uid="{00000000-0005-0000-0000-0000462C0000}"/>
    <cellStyle name="Migliaia 12 9" xfId="3017" xr:uid="{00000000-0005-0000-0000-0000472C0000}"/>
    <cellStyle name="Migliaia 12 9 2" xfId="28579" xr:uid="{00000000-0005-0000-0000-0000482C0000}"/>
    <cellStyle name="Migliaia 13" xfId="3018" xr:uid="{00000000-0005-0000-0000-0000492C0000}"/>
    <cellStyle name="Migliaia 13 10" xfId="3019" xr:uid="{00000000-0005-0000-0000-00004A2C0000}"/>
    <cellStyle name="Migliaia 13 10 2" xfId="28581" xr:uid="{00000000-0005-0000-0000-00004B2C0000}"/>
    <cellStyle name="Migliaia 13 11" xfId="3020" xr:uid="{00000000-0005-0000-0000-00004C2C0000}"/>
    <cellStyle name="Migliaia 13 11 2" xfId="28582" xr:uid="{00000000-0005-0000-0000-00004D2C0000}"/>
    <cellStyle name="Migliaia 13 12" xfId="3021" xr:uid="{00000000-0005-0000-0000-00004E2C0000}"/>
    <cellStyle name="Migliaia 13 12 2" xfId="28583" xr:uid="{00000000-0005-0000-0000-00004F2C0000}"/>
    <cellStyle name="Migliaia 13 13" xfId="3022" xr:uid="{00000000-0005-0000-0000-0000502C0000}"/>
    <cellStyle name="Migliaia 13 13 2" xfId="28584" xr:uid="{00000000-0005-0000-0000-0000512C0000}"/>
    <cellStyle name="Migliaia 13 14" xfId="3023" xr:uid="{00000000-0005-0000-0000-0000522C0000}"/>
    <cellStyle name="Migliaia 13 14 2" xfId="28585" xr:uid="{00000000-0005-0000-0000-0000532C0000}"/>
    <cellStyle name="Migliaia 13 15" xfId="17183" xr:uid="{00000000-0005-0000-0000-0000542C0000}"/>
    <cellStyle name="Migliaia 13 15 2" xfId="37143" xr:uid="{00000000-0005-0000-0000-0000552C0000}"/>
    <cellStyle name="Migliaia 13 16" xfId="20052" xr:uid="{00000000-0005-0000-0000-0000562C0000}"/>
    <cellStyle name="Migliaia 13 16 2" xfId="38915" xr:uid="{00000000-0005-0000-0000-0000572C0000}"/>
    <cellStyle name="Migliaia 13 17" xfId="22939" xr:uid="{00000000-0005-0000-0000-0000582C0000}"/>
    <cellStyle name="Migliaia 13 17 2" xfId="40704" xr:uid="{00000000-0005-0000-0000-0000592C0000}"/>
    <cellStyle name="Migliaia 13 18" xfId="25508" xr:uid="{00000000-0005-0000-0000-00005A2C0000}"/>
    <cellStyle name="Migliaia 13 18 2" xfId="42168" xr:uid="{00000000-0005-0000-0000-00005B2C0000}"/>
    <cellStyle name="Migliaia 13 19" xfId="28580" xr:uid="{00000000-0005-0000-0000-00005C2C0000}"/>
    <cellStyle name="Migliaia 13 2" xfId="3024" xr:uid="{00000000-0005-0000-0000-00005D2C0000}"/>
    <cellStyle name="Migliaia 13 2 2" xfId="3025" xr:uid="{00000000-0005-0000-0000-00005E2C0000}"/>
    <cellStyle name="Migliaia 13 2 2 2" xfId="19066" xr:uid="{00000000-0005-0000-0000-00005F2C0000}"/>
    <cellStyle name="Migliaia 13 2 2 2 2" xfId="38038" xr:uid="{00000000-0005-0000-0000-0000602C0000}"/>
    <cellStyle name="Migliaia 13 2 2 3" xfId="21935" xr:uid="{00000000-0005-0000-0000-0000612C0000}"/>
    <cellStyle name="Migliaia 13 2 2 3 2" xfId="39810" xr:uid="{00000000-0005-0000-0000-0000622C0000}"/>
    <cellStyle name="Migliaia 13 2 2 4" xfId="24823" xr:uid="{00000000-0005-0000-0000-0000632C0000}"/>
    <cellStyle name="Migliaia 13 2 2 4 2" xfId="41600" xr:uid="{00000000-0005-0000-0000-0000642C0000}"/>
    <cellStyle name="Migliaia 13 2 2 5" xfId="28587" xr:uid="{00000000-0005-0000-0000-0000652C0000}"/>
    <cellStyle name="Migliaia 13 2 3" xfId="3026" xr:uid="{00000000-0005-0000-0000-0000662C0000}"/>
    <cellStyle name="Migliaia 13 2 3 2" xfId="28588" xr:uid="{00000000-0005-0000-0000-0000672C0000}"/>
    <cellStyle name="Migliaia 13 2 4" xfId="3027" xr:uid="{00000000-0005-0000-0000-0000682C0000}"/>
    <cellStyle name="Migliaia 13 2 4 2" xfId="28589" xr:uid="{00000000-0005-0000-0000-0000692C0000}"/>
    <cellStyle name="Migliaia 13 2 5" xfId="3028" xr:uid="{00000000-0005-0000-0000-00006A2C0000}"/>
    <cellStyle name="Migliaia 13 2 5 2" xfId="28590" xr:uid="{00000000-0005-0000-0000-00006B2C0000}"/>
    <cellStyle name="Migliaia 13 2 6" xfId="17184" xr:uid="{00000000-0005-0000-0000-00006C2C0000}"/>
    <cellStyle name="Migliaia 13 2 6 2" xfId="37144" xr:uid="{00000000-0005-0000-0000-00006D2C0000}"/>
    <cellStyle name="Migliaia 13 2 7" xfId="20053" xr:uid="{00000000-0005-0000-0000-00006E2C0000}"/>
    <cellStyle name="Migliaia 13 2 7 2" xfId="38916" xr:uid="{00000000-0005-0000-0000-00006F2C0000}"/>
    <cellStyle name="Migliaia 13 2 8" xfId="22940" xr:uid="{00000000-0005-0000-0000-0000702C0000}"/>
    <cellStyle name="Migliaia 13 2 8 2" xfId="40705" xr:uid="{00000000-0005-0000-0000-0000712C0000}"/>
    <cellStyle name="Migliaia 13 2 9" xfId="28586" xr:uid="{00000000-0005-0000-0000-0000722C0000}"/>
    <cellStyle name="Migliaia 13 20" xfId="42335" xr:uid="{00000000-0005-0000-0000-0000732C0000}"/>
    <cellStyle name="Migliaia 13 3" xfId="3029" xr:uid="{00000000-0005-0000-0000-0000742C0000}"/>
    <cellStyle name="Migliaia 13 3 2" xfId="3030" xr:uid="{00000000-0005-0000-0000-0000752C0000}"/>
    <cellStyle name="Migliaia 13 3 2 2" xfId="3031" xr:uid="{00000000-0005-0000-0000-0000762C0000}"/>
    <cellStyle name="Migliaia 13 3 2 2 2" xfId="3032" xr:uid="{00000000-0005-0000-0000-0000772C0000}"/>
    <cellStyle name="Migliaia 13 3 2 2 2 2" xfId="28594" xr:uid="{00000000-0005-0000-0000-0000782C0000}"/>
    <cellStyle name="Migliaia 13 3 2 2 3" xfId="3033" xr:uid="{00000000-0005-0000-0000-0000792C0000}"/>
    <cellStyle name="Migliaia 13 3 2 2 3 2" xfId="28595" xr:uid="{00000000-0005-0000-0000-00007A2C0000}"/>
    <cellStyle name="Migliaia 13 3 2 2 4" xfId="3034" xr:uid="{00000000-0005-0000-0000-00007B2C0000}"/>
    <cellStyle name="Migliaia 13 3 2 2 4 2" xfId="28596" xr:uid="{00000000-0005-0000-0000-00007C2C0000}"/>
    <cellStyle name="Migliaia 13 3 2 2 5" xfId="19068" xr:uid="{00000000-0005-0000-0000-00007D2C0000}"/>
    <cellStyle name="Migliaia 13 3 2 2 5 2" xfId="38040" xr:uid="{00000000-0005-0000-0000-00007E2C0000}"/>
    <cellStyle name="Migliaia 13 3 2 2 6" xfId="21937" xr:uid="{00000000-0005-0000-0000-00007F2C0000}"/>
    <cellStyle name="Migliaia 13 3 2 2 6 2" xfId="39812" xr:uid="{00000000-0005-0000-0000-0000802C0000}"/>
    <cellStyle name="Migliaia 13 3 2 2 7" xfId="24825" xr:uid="{00000000-0005-0000-0000-0000812C0000}"/>
    <cellStyle name="Migliaia 13 3 2 2 7 2" xfId="41602" xr:uid="{00000000-0005-0000-0000-0000822C0000}"/>
    <cellStyle name="Migliaia 13 3 2 2 8" xfId="28593" xr:uid="{00000000-0005-0000-0000-0000832C0000}"/>
    <cellStyle name="Migliaia 13 3 2 3" xfId="3035" xr:uid="{00000000-0005-0000-0000-0000842C0000}"/>
    <cellStyle name="Migliaia 13 3 2 3 2" xfId="28597" xr:uid="{00000000-0005-0000-0000-0000852C0000}"/>
    <cellStyle name="Migliaia 13 3 2 4" xfId="3036" xr:uid="{00000000-0005-0000-0000-0000862C0000}"/>
    <cellStyle name="Migliaia 13 3 2 4 2" xfId="28598" xr:uid="{00000000-0005-0000-0000-0000872C0000}"/>
    <cellStyle name="Migliaia 13 3 2 5" xfId="3037" xr:uid="{00000000-0005-0000-0000-0000882C0000}"/>
    <cellStyle name="Migliaia 13 3 2 5 2" xfId="28599" xr:uid="{00000000-0005-0000-0000-0000892C0000}"/>
    <cellStyle name="Migliaia 13 3 2 6" xfId="17186" xr:uid="{00000000-0005-0000-0000-00008A2C0000}"/>
    <cellStyle name="Migliaia 13 3 2 6 2" xfId="37146" xr:uid="{00000000-0005-0000-0000-00008B2C0000}"/>
    <cellStyle name="Migliaia 13 3 2 7" xfId="20055" xr:uid="{00000000-0005-0000-0000-00008C2C0000}"/>
    <cellStyle name="Migliaia 13 3 2 7 2" xfId="38918" xr:uid="{00000000-0005-0000-0000-00008D2C0000}"/>
    <cellStyle name="Migliaia 13 3 2 8" xfId="22942" xr:uid="{00000000-0005-0000-0000-00008E2C0000}"/>
    <cellStyle name="Migliaia 13 3 2 8 2" xfId="40707" xr:uid="{00000000-0005-0000-0000-00008F2C0000}"/>
    <cellStyle name="Migliaia 13 3 2 9" xfId="28592" xr:uid="{00000000-0005-0000-0000-0000902C0000}"/>
    <cellStyle name="Migliaia 13 3 3" xfId="3038" xr:uid="{00000000-0005-0000-0000-0000912C0000}"/>
    <cellStyle name="Migliaia 13 3 3 2" xfId="3039" xr:uid="{00000000-0005-0000-0000-0000922C0000}"/>
    <cellStyle name="Migliaia 13 3 3 2 2" xfId="28600" xr:uid="{00000000-0005-0000-0000-0000932C0000}"/>
    <cellStyle name="Migliaia 13 3 3 3" xfId="3040" xr:uid="{00000000-0005-0000-0000-0000942C0000}"/>
    <cellStyle name="Migliaia 13 3 3 3 2" xfId="28601" xr:uid="{00000000-0005-0000-0000-0000952C0000}"/>
    <cellStyle name="Migliaia 13 3 3 4" xfId="3041" xr:uid="{00000000-0005-0000-0000-0000962C0000}"/>
    <cellStyle name="Migliaia 13 3 3 4 2" xfId="28602" xr:uid="{00000000-0005-0000-0000-0000972C0000}"/>
    <cellStyle name="Migliaia 13 3 3 5" xfId="19067" xr:uid="{00000000-0005-0000-0000-0000982C0000}"/>
    <cellStyle name="Migliaia 13 3 3 5 2" xfId="38039" xr:uid="{00000000-0005-0000-0000-0000992C0000}"/>
    <cellStyle name="Migliaia 13 3 3 6" xfId="21936" xr:uid="{00000000-0005-0000-0000-00009A2C0000}"/>
    <cellStyle name="Migliaia 13 3 3 6 2" xfId="39811" xr:uid="{00000000-0005-0000-0000-00009B2C0000}"/>
    <cellStyle name="Migliaia 13 3 3 7" xfId="24824" xr:uid="{00000000-0005-0000-0000-00009C2C0000}"/>
    <cellStyle name="Migliaia 13 3 3 7 2" xfId="41601" xr:uid="{00000000-0005-0000-0000-00009D2C0000}"/>
    <cellStyle name="Migliaia 13 3 4" xfId="3042" xr:uid="{00000000-0005-0000-0000-00009E2C0000}"/>
    <cellStyle name="Migliaia 13 3 5" xfId="3043" xr:uid="{00000000-0005-0000-0000-00009F2C0000}"/>
    <cellStyle name="Migliaia 13 3 6" xfId="17185" xr:uid="{00000000-0005-0000-0000-0000A02C0000}"/>
    <cellStyle name="Migliaia 13 3 6 2" xfId="37145" xr:uid="{00000000-0005-0000-0000-0000A12C0000}"/>
    <cellStyle name="Migliaia 13 3 7" xfId="20054" xr:uid="{00000000-0005-0000-0000-0000A22C0000}"/>
    <cellStyle name="Migliaia 13 3 7 2" xfId="38917" xr:uid="{00000000-0005-0000-0000-0000A32C0000}"/>
    <cellStyle name="Migliaia 13 3 8" xfId="22941" xr:uid="{00000000-0005-0000-0000-0000A42C0000}"/>
    <cellStyle name="Migliaia 13 3 8 2" xfId="40706" xr:uid="{00000000-0005-0000-0000-0000A52C0000}"/>
    <cellStyle name="Migliaia 13 3 9" xfId="28591" xr:uid="{00000000-0005-0000-0000-0000A62C0000}"/>
    <cellStyle name="Migliaia 13 4" xfId="3044" xr:uid="{00000000-0005-0000-0000-0000A72C0000}"/>
    <cellStyle name="Migliaia 13 4 2" xfId="3045" xr:uid="{00000000-0005-0000-0000-0000A82C0000}"/>
    <cellStyle name="Migliaia 13 4 2 2" xfId="3046" xr:uid="{00000000-0005-0000-0000-0000A92C0000}"/>
    <cellStyle name="Migliaia 13 4 2 2 2" xfId="28604" xr:uid="{00000000-0005-0000-0000-0000AA2C0000}"/>
    <cellStyle name="Migliaia 13 4 2 3" xfId="3047" xr:uid="{00000000-0005-0000-0000-0000AB2C0000}"/>
    <cellStyle name="Migliaia 13 4 2 3 2" xfId="28605" xr:uid="{00000000-0005-0000-0000-0000AC2C0000}"/>
    <cellStyle name="Migliaia 13 4 2 4" xfId="3048" xr:uid="{00000000-0005-0000-0000-0000AD2C0000}"/>
    <cellStyle name="Migliaia 13 4 2 4 2" xfId="28606" xr:uid="{00000000-0005-0000-0000-0000AE2C0000}"/>
    <cellStyle name="Migliaia 13 4 2 5" xfId="19069" xr:uid="{00000000-0005-0000-0000-0000AF2C0000}"/>
    <cellStyle name="Migliaia 13 4 2 5 2" xfId="38041" xr:uid="{00000000-0005-0000-0000-0000B02C0000}"/>
    <cellStyle name="Migliaia 13 4 2 6" xfId="21938" xr:uid="{00000000-0005-0000-0000-0000B12C0000}"/>
    <cellStyle name="Migliaia 13 4 2 6 2" xfId="39813" xr:uid="{00000000-0005-0000-0000-0000B22C0000}"/>
    <cellStyle name="Migliaia 13 4 2 7" xfId="24826" xr:uid="{00000000-0005-0000-0000-0000B32C0000}"/>
    <cellStyle name="Migliaia 13 4 2 7 2" xfId="41603" xr:uid="{00000000-0005-0000-0000-0000B42C0000}"/>
    <cellStyle name="Migliaia 13 4 3" xfId="3049" xr:uid="{00000000-0005-0000-0000-0000B52C0000}"/>
    <cellStyle name="Migliaia 13 4 3 2" xfId="28607" xr:uid="{00000000-0005-0000-0000-0000B62C0000}"/>
    <cellStyle name="Migliaia 13 4 4" xfId="3050" xr:uid="{00000000-0005-0000-0000-0000B72C0000}"/>
    <cellStyle name="Migliaia 13 4 5" xfId="3051" xr:uid="{00000000-0005-0000-0000-0000B82C0000}"/>
    <cellStyle name="Migliaia 13 4 6" xfId="17187" xr:uid="{00000000-0005-0000-0000-0000B92C0000}"/>
    <cellStyle name="Migliaia 13 4 6 2" xfId="37147" xr:uid="{00000000-0005-0000-0000-0000BA2C0000}"/>
    <cellStyle name="Migliaia 13 4 7" xfId="20056" xr:uid="{00000000-0005-0000-0000-0000BB2C0000}"/>
    <cellStyle name="Migliaia 13 4 7 2" xfId="38919" xr:uid="{00000000-0005-0000-0000-0000BC2C0000}"/>
    <cellStyle name="Migliaia 13 4 8" xfId="22943" xr:uid="{00000000-0005-0000-0000-0000BD2C0000}"/>
    <cellStyle name="Migliaia 13 4 8 2" xfId="40708" xr:uid="{00000000-0005-0000-0000-0000BE2C0000}"/>
    <cellStyle name="Migliaia 13 4 9" xfId="28603" xr:uid="{00000000-0005-0000-0000-0000BF2C0000}"/>
    <cellStyle name="Migliaia 13 5" xfId="3052" xr:uid="{00000000-0005-0000-0000-0000C02C0000}"/>
    <cellStyle name="Migliaia 13 5 2" xfId="3053" xr:uid="{00000000-0005-0000-0000-0000C12C0000}"/>
    <cellStyle name="Migliaia 13 5 2 2" xfId="3054" xr:uid="{00000000-0005-0000-0000-0000C22C0000}"/>
    <cellStyle name="Migliaia 13 5 2 2 2" xfId="28610" xr:uid="{00000000-0005-0000-0000-0000C32C0000}"/>
    <cellStyle name="Migliaia 13 5 2 3" xfId="3055" xr:uid="{00000000-0005-0000-0000-0000C42C0000}"/>
    <cellStyle name="Migliaia 13 5 2 3 2" xfId="28611" xr:uid="{00000000-0005-0000-0000-0000C52C0000}"/>
    <cellStyle name="Migliaia 13 5 2 4" xfId="3056" xr:uid="{00000000-0005-0000-0000-0000C62C0000}"/>
    <cellStyle name="Migliaia 13 5 2 4 2" xfId="28612" xr:uid="{00000000-0005-0000-0000-0000C72C0000}"/>
    <cellStyle name="Migliaia 13 5 2 5" xfId="19070" xr:uid="{00000000-0005-0000-0000-0000C82C0000}"/>
    <cellStyle name="Migliaia 13 5 2 5 2" xfId="38042" xr:uid="{00000000-0005-0000-0000-0000C92C0000}"/>
    <cellStyle name="Migliaia 13 5 2 6" xfId="21939" xr:uid="{00000000-0005-0000-0000-0000CA2C0000}"/>
    <cellStyle name="Migliaia 13 5 2 6 2" xfId="39814" xr:uid="{00000000-0005-0000-0000-0000CB2C0000}"/>
    <cellStyle name="Migliaia 13 5 2 7" xfId="24827" xr:uid="{00000000-0005-0000-0000-0000CC2C0000}"/>
    <cellStyle name="Migliaia 13 5 2 7 2" xfId="41604" xr:uid="{00000000-0005-0000-0000-0000CD2C0000}"/>
    <cellStyle name="Migliaia 13 5 2 8" xfId="28609" xr:uid="{00000000-0005-0000-0000-0000CE2C0000}"/>
    <cellStyle name="Migliaia 13 5 3" xfId="3057" xr:uid="{00000000-0005-0000-0000-0000CF2C0000}"/>
    <cellStyle name="Migliaia 13 5 3 2" xfId="28613" xr:uid="{00000000-0005-0000-0000-0000D02C0000}"/>
    <cellStyle name="Migliaia 13 5 4" xfId="3058" xr:uid="{00000000-0005-0000-0000-0000D12C0000}"/>
    <cellStyle name="Migliaia 13 5 4 2" xfId="28614" xr:uid="{00000000-0005-0000-0000-0000D22C0000}"/>
    <cellStyle name="Migliaia 13 5 5" xfId="3059" xr:uid="{00000000-0005-0000-0000-0000D32C0000}"/>
    <cellStyle name="Migliaia 13 5 5 2" xfId="28615" xr:uid="{00000000-0005-0000-0000-0000D42C0000}"/>
    <cellStyle name="Migliaia 13 5 6" xfId="17188" xr:uid="{00000000-0005-0000-0000-0000D52C0000}"/>
    <cellStyle name="Migliaia 13 5 6 2" xfId="37148" xr:uid="{00000000-0005-0000-0000-0000D62C0000}"/>
    <cellStyle name="Migliaia 13 5 7" xfId="20057" xr:uid="{00000000-0005-0000-0000-0000D72C0000}"/>
    <cellStyle name="Migliaia 13 5 7 2" xfId="38920" xr:uid="{00000000-0005-0000-0000-0000D82C0000}"/>
    <cellStyle name="Migliaia 13 5 8" xfId="22944" xr:uid="{00000000-0005-0000-0000-0000D92C0000}"/>
    <cellStyle name="Migliaia 13 5 8 2" xfId="40709" xr:uid="{00000000-0005-0000-0000-0000DA2C0000}"/>
    <cellStyle name="Migliaia 13 5 9" xfId="28608" xr:uid="{00000000-0005-0000-0000-0000DB2C0000}"/>
    <cellStyle name="Migliaia 13 6" xfId="3060" xr:uid="{00000000-0005-0000-0000-0000DC2C0000}"/>
    <cellStyle name="Migliaia 13 6 2" xfId="3061" xr:uid="{00000000-0005-0000-0000-0000DD2C0000}"/>
    <cellStyle name="Migliaia 13 6 2 2" xfId="3062" xr:uid="{00000000-0005-0000-0000-0000DE2C0000}"/>
    <cellStyle name="Migliaia 13 6 2 2 2" xfId="28618" xr:uid="{00000000-0005-0000-0000-0000DF2C0000}"/>
    <cellStyle name="Migliaia 13 6 2 3" xfId="3063" xr:uid="{00000000-0005-0000-0000-0000E02C0000}"/>
    <cellStyle name="Migliaia 13 6 2 3 2" xfId="28619" xr:uid="{00000000-0005-0000-0000-0000E12C0000}"/>
    <cellStyle name="Migliaia 13 6 2 4" xfId="3064" xr:uid="{00000000-0005-0000-0000-0000E22C0000}"/>
    <cellStyle name="Migliaia 13 6 2 4 2" xfId="28620" xr:uid="{00000000-0005-0000-0000-0000E32C0000}"/>
    <cellStyle name="Migliaia 13 6 2 5" xfId="19071" xr:uid="{00000000-0005-0000-0000-0000E42C0000}"/>
    <cellStyle name="Migliaia 13 6 2 5 2" xfId="38043" xr:uid="{00000000-0005-0000-0000-0000E52C0000}"/>
    <cellStyle name="Migliaia 13 6 2 6" xfId="21940" xr:uid="{00000000-0005-0000-0000-0000E62C0000}"/>
    <cellStyle name="Migliaia 13 6 2 6 2" xfId="39815" xr:uid="{00000000-0005-0000-0000-0000E72C0000}"/>
    <cellStyle name="Migliaia 13 6 2 7" xfId="24828" xr:uid="{00000000-0005-0000-0000-0000E82C0000}"/>
    <cellStyle name="Migliaia 13 6 2 7 2" xfId="41605" xr:uid="{00000000-0005-0000-0000-0000E92C0000}"/>
    <cellStyle name="Migliaia 13 6 2 8" xfId="28617" xr:uid="{00000000-0005-0000-0000-0000EA2C0000}"/>
    <cellStyle name="Migliaia 13 6 3" xfId="3065" xr:uid="{00000000-0005-0000-0000-0000EB2C0000}"/>
    <cellStyle name="Migliaia 13 6 3 2" xfId="28621" xr:uid="{00000000-0005-0000-0000-0000EC2C0000}"/>
    <cellStyle name="Migliaia 13 6 4" xfId="3066" xr:uid="{00000000-0005-0000-0000-0000ED2C0000}"/>
    <cellStyle name="Migliaia 13 6 4 2" xfId="28622" xr:uid="{00000000-0005-0000-0000-0000EE2C0000}"/>
    <cellStyle name="Migliaia 13 6 5" xfId="17189" xr:uid="{00000000-0005-0000-0000-0000EF2C0000}"/>
    <cellStyle name="Migliaia 13 6 5 2" xfId="37149" xr:uid="{00000000-0005-0000-0000-0000F02C0000}"/>
    <cellStyle name="Migliaia 13 6 6" xfId="20058" xr:uid="{00000000-0005-0000-0000-0000F12C0000}"/>
    <cellStyle name="Migliaia 13 6 6 2" xfId="38921" xr:uid="{00000000-0005-0000-0000-0000F22C0000}"/>
    <cellStyle name="Migliaia 13 6 7" xfId="22945" xr:uid="{00000000-0005-0000-0000-0000F32C0000}"/>
    <cellStyle name="Migliaia 13 6 7 2" xfId="40710" xr:uid="{00000000-0005-0000-0000-0000F42C0000}"/>
    <cellStyle name="Migliaia 13 6 8" xfId="28616" xr:uid="{00000000-0005-0000-0000-0000F52C0000}"/>
    <cellStyle name="Migliaia 13 7" xfId="3067" xr:uid="{00000000-0005-0000-0000-0000F62C0000}"/>
    <cellStyle name="Migliaia 13 7 2" xfId="3068" xr:uid="{00000000-0005-0000-0000-0000F72C0000}"/>
    <cellStyle name="Migliaia 13 7 2 2" xfId="19072" xr:uid="{00000000-0005-0000-0000-0000F82C0000}"/>
    <cellStyle name="Migliaia 13 7 2 2 2" xfId="38044" xr:uid="{00000000-0005-0000-0000-0000F92C0000}"/>
    <cellStyle name="Migliaia 13 7 2 3" xfId="21941" xr:uid="{00000000-0005-0000-0000-0000FA2C0000}"/>
    <cellStyle name="Migliaia 13 7 2 3 2" xfId="39816" xr:uid="{00000000-0005-0000-0000-0000FB2C0000}"/>
    <cellStyle name="Migliaia 13 7 2 4" xfId="24829" xr:uid="{00000000-0005-0000-0000-0000FC2C0000}"/>
    <cellStyle name="Migliaia 13 7 2 4 2" xfId="41606" xr:uid="{00000000-0005-0000-0000-0000FD2C0000}"/>
    <cellStyle name="Migliaia 13 7 2 5" xfId="28624" xr:uid="{00000000-0005-0000-0000-0000FE2C0000}"/>
    <cellStyle name="Migliaia 13 7 3" xfId="17190" xr:uid="{00000000-0005-0000-0000-0000FF2C0000}"/>
    <cellStyle name="Migliaia 13 7 3 2" xfId="37150" xr:uid="{00000000-0005-0000-0000-0000002D0000}"/>
    <cellStyle name="Migliaia 13 7 4" xfId="20059" xr:uid="{00000000-0005-0000-0000-0000012D0000}"/>
    <cellStyle name="Migliaia 13 7 4 2" xfId="38922" xr:uid="{00000000-0005-0000-0000-0000022D0000}"/>
    <cellStyle name="Migliaia 13 7 5" xfId="22946" xr:uid="{00000000-0005-0000-0000-0000032D0000}"/>
    <cellStyle name="Migliaia 13 7 5 2" xfId="40711" xr:uid="{00000000-0005-0000-0000-0000042D0000}"/>
    <cellStyle name="Migliaia 13 7 6" xfId="28623" xr:uid="{00000000-0005-0000-0000-0000052D0000}"/>
    <cellStyle name="Migliaia 13 8" xfId="3069" xr:uid="{00000000-0005-0000-0000-0000062D0000}"/>
    <cellStyle name="Migliaia 13 8 2" xfId="19065" xr:uid="{00000000-0005-0000-0000-0000072D0000}"/>
    <cellStyle name="Migliaia 13 8 2 2" xfId="38037" xr:uid="{00000000-0005-0000-0000-0000082D0000}"/>
    <cellStyle name="Migliaia 13 8 3" xfId="21934" xr:uid="{00000000-0005-0000-0000-0000092D0000}"/>
    <cellStyle name="Migliaia 13 8 3 2" xfId="39809" xr:uid="{00000000-0005-0000-0000-00000A2D0000}"/>
    <cellStyle name="Migliaia 13 8 4" xfId="24822" xr:uid="{00000000-0005-0000-0000-00000B2D0000}"/>
    <cellStyle name="Migliaia 13 8 4 2" xfId="41599" xr:uid="{00000000-0005-0000-0000-00000C2D0000}"/>
    <cellStyle name="Migliaia 13 8 5" xfId="28625" xr:uid="{00000000-0005-0000-0000-00000D2D0000}"/>
    <cellStyle name="Migliaia 13 9" xfId="3070" xr:uid="{00000000-0005-0000-0000-00000E2D0000}"/>
    <cellStyle name="Migliaia 13 9 2" xfId="28626" xr:uid="{00000000-0005-0000-0000-00000F2D0000}"/>
    <cellStyle name="Migliaia 14" xfId="3071" xr:uid="{00000000-0005-0000-0000-0000102D0000}"/>
    <cellStyle name="Migliaia 14 10" xfId="3072" xr:uid="{00000000-0005-0000-0000-0000112D0000}"/>
    <cellStyle name="Migliaia 14 10 2" xfId="28628" xr:uid="{00000000-0005-0000-0000-0000122D0000}"/>
    <cellStyle name="Migliaia 14 11" xfId="3073" xr:uid="{00000000-0005-0000-0000-0000132D0000}"/>
    <cellStyle name="Migliaia 14 11 2" xfId="28629" xr:uid="{00000000-0005-0000-0000-0000142D0000}"/>
    <cellStyle name="Migliaia 14 12" xfId="3074" xr:uid="{00000000-0005-0000-0000-0000152D0000}"/>
    <cellStyle name="Migliaia 14 12 2" xfId="28630" xr:uid="{00000000-0005-0000-0000-0000162D0000}"/>
    <cellStyle name="Migliaia 14 13" xfId="3075" xr:uid="{00000000-0005-0000-0000-0000172D0000}"/>
    <cellStyle name="Migliaia 14 13 2" xfId="28631" xr:uid="{00000000-0005-0000-0000-0000182D0000}"/>
    <cellStyle name="Migliaia 14 14" xfId="3076" xr:uid="{00000000-0005-0000-0000-0000192D0000}"/>
    <cellStyle name="Migliaia 14 14 2" xfId="28632" xr:uid="{00000000-0005-0000-0000-00001A2D0000}"/>
    <cellStyle name="Migliaia 14 15" xfId="17191" xr:uid="{00000000-0005-0000-0000-00001B2D0000}"/>
    <cellStyle name="Migliaia 14 15 2" xfId="37151" xr:uid="{00000000-0005-0000-0000-00001C2D0000}"/>
    <cellStyle name="Migliaia 14 16" xfId="20060" xr:uid="{00000000-0005-0000-0000-00001D2D0000}"/>
    <cellStyle name="Migliaia 14 16 2" xfId="38923" xr:uid="{00000000-0005-0000-0000-00001E2D0000}"/>
    <cellStyle name="Migliaia 14 17" xfId="22947" xr:uid="{00000000-0005-0000-0000-00001F2D0000}"/>
    <cellStyle name="Migliaia 14 17 2" xfId="40712" xr:uid="{00000000-0005-0000-0000-0000202D0000}"/>
    <cellStyle name="Migliaia 14 18" xfId="25509" xr:uid="{00000000-0005-0000-0000-0000212D0000}"/>
    <cellStyle name="Migliaia 14 18 2" xfId="42169" xr:uid="{00000000-0005-0000-0000-0000222D0000}"/>
    <cellStyle name="Migliaia 14 19" xfId="28627" xr:uid="{00000000-0005-0000-0000-0000232D0000}"/>
    <cellStyle name="Migliaia 14 2" xfId="3077" xr:uid="{00000000-0005-0000-0000-0000242D0000}"/>
    <cellStyle name="Migliaia 14 2 2" xfId="3078" xr:uid="{00000000-0005-0000-0000-0000252D0000}"/>
    <cellStyle name="Migliaia 14 2 2 2" xfId="19074" xr:uid="{00000000-0005-0000-0000-0000262D0000}"/>
    <cellStyle name="Migliaia 14 2 2 2 2" xfId="38046" xr:uid="{00000000-0005-0000-0000-0000272D0000}"/>
    <cellStyle name="Migliaia 14 2 2 3" xfId="21943" xr:uid="{00000000-0005-0000-0000-0000282D0000}"/>
    <cellStyle name="Migliaia 14 2 2 3 2" xfId="39818" xr:uid="{00000000-0005-0000-0000-0000292D0000}"/>
    <cellStyle name="Migliaia 14 2 2 4" xfId="24831" xr:uid="{00000000-0005-0000-0000-00002A2D0000}"/>
    <cellStyle name="Migliaia 14 2 2 4 2" xfId="41608" xr:uid="{00000000-0005-0000-0000-00002B2D0000}"/>
    <cellStyle name="Migliaia 14 2 2 5" xfId="28634" xr:uid="{00000000-0005-0000-0000-00002C2D0000}"/>
    <cellStyle name="Migliaia 14 2 3" xfId="3079" xr:uid="{00000000-0005-0000-0000-00002D2D0000}"/>
    <cellStyle name="Migliaia 14 2 3 2" xfId="28635" xr:uid="{00000000-0005-0000-0000-00002E2D0000}"/>
    <cellStyle name="Migliaia 14 2 4" xfId="3080" xr:uid="{00000000-0005-0000-0000-00002F2D0000}"/>
    <cellStyle name="Migliaia 14 2 4 2" xfId="28636" xr:uid="{00000000-0005-0000-0000-0000302D0000}"/>
    <cellStyle name="Migliaia 14 2 5" xfId="3081" xr:uid="{00000000-0005-0000-0000-0000312D0000}"/>
    <cellStyle name="Migliaia 14 2 5 2" xfId="28637" xr:uid="{00000000-0005-0000-0000-0000322D0000}"/>
    <cellStyle name="Migliaia 14 2 6" xfId="17192" xr:uid="{00000000-0005-0000-0000-0000332D0000}"/>
    <cellStyle name="Migliaia 14 2 6 2" xfId="37152" xr:uid="{00000000-0005-0000-0000-0000342D0000}"/>
    <cellStyle name="Migliaia 14 2 7" xfId="20061" xr:uid="{00000000-0005-0000-0000-0000352D0000}"/>
    <cellStyle name="Migliaia 14 2 7 2" xfId="38924" xr:uid="{00000000-0005-0000-0000-0000362D0000}"/>
    <cellStyle name="Migliaia 14 2 8" xfId="22948" xr:uid="{00000000-0005-0000-0000-0000372D0000}"/>
    <cellStyle name="Migliaia 14 2 8 2" xfId="40713" xr:uid="{00000000-0005-0000-0000-0000382D0000}"/>
    <cellStyle name="Migliaia 14 2 9" xfId="28633" xr:uid="{00000000-0005-0000-0000-0000392D0000}"/>
    <cellStyle name="Migliaia 14 20" xfId="42336" xr:uid="{00000000-0005-0000-0000-00003A2D0000}"/>
    <cellStyle name="Migliaia 14 3" xfId="3082" xr:uid="{00000000-0005-0000-0000-00003B2D0000}"/>
    <cellStyle name="Migliaia 14 3 2" xfId="3083" xr:uid="{00000000-0005-0000-0000-00003C2D0000}"/>
    <cellStyle name="Migliaia 14 3 2 2" xfId="3084" xr:uid="{00000000-0005-0000-0000-00003D2D0000}"/>
    <cellStyle name="Migliaia 14 3 2 2 2" xfId="3085" xr:uid="{00000000-0005-0000-0000-00003E2D0000}"/>
    <cellStyle name="Migliaia 14 3 2 2 2 2" xfId="28641" xr:uid="{00000000-0005-0000-0000-00003F2D0000}"/>
    <cellStyle name="Migliaia 14 3 2 2 3" xfId="3086" xr:uid="{00000000-0005-0000-0000-0000402D0000}"/>
    <cellStyle name="Migliaia 14 3 2 2 3 2" xfId="28642" xr:uid="{00000000-0005-0000-0000-0000412D0000}"/>
    <cellStyle name="Migliaia 14 3 2 2 4" xfId="3087" xr:uid="{00000000-0005-0000-0000-0000422D0000}"/>
    <cellStyle name="Migliaia 14 3 2 2 4 2" xfId="28643" xr:uid="{00000000-0005-0000-0000-0000432D0000}"/>
    <cellStyle name="Migliaia 14 3 2 2 5" xfId="19076" xr:uid="{00000000-0005-0000-0000-0000442D0000}"/>
    <cellStyle name="Migliaia 14 3 2 2 5 2" xfId="38048" xr:uid="{00000000-0005-0000-0000-0000452D0000}"/>
    <cellStyle name="Migliaia 14 3 2 2 6" xfId="21945" xr:uid="{00000000-0005-0000-0000-0000462D0000}"/>
    <cellStyle name="Migliaia 14 3 2 2 6 2" xfId="39820" xr:uid="{00000000-0005-0000-0000-0000472D0000}"/>
    <cellStyle name="Migliaia 14 3 2 2 7" xfId="24833" xr:uid="{00000000-0005-0000-0000-0000482D0000}"/>
    <cellStyle name="Migliaia 14 3 2 2 7 2" xfId="41610" xr:uid="{00000000-0005-0000-0000-0000492D0000}"/>
    <cellStyle name="Migliaia 14 3 2 2 8" xfId="28640" xr:uid="{00000000-0005-0000-0000-00004A2D0000}"/>
    <cellStyle name="Migliaia 14 3 2 3" xfId="3088" xr:uid="{00000000-0005-0000-0000-00004B2D0000}"/>
    <cellStyle name="Migliaia 14 3 2 3 2" xfId="28644" xr:uid="{00000000-0005-0000-0000-00004C2D0000}"/>
    <cellStyle name="Migliaia 14 3 2 4" xfId="3089" xr:uid="{00000000-0005-0000-0000-00004D2D0000}"/>
    <cellStyle name="Migliaia 14 3 2 4 2" xfId="28645" xr:uid="{00000000-0005-0000-0000-00004E2D0000}"/>
    <cellStyle name="Migliaia 14 3 2 5" xfId="3090" xr:uid="{00000000-0005-0000-0000-00004F2D0000}"/>
    <cellStyle name="Migliaia 14 3 2 5 2" xfId="28646" xr:uid="{00000000-0005-0000-0000-0000502D0000}"/>
    <cellStyle name="Migliaia 14 3 2 6" xfId="17194" xr:uid="{00000000-0005-0000-0000-0000512D0000}"/>
    <cellStyle name="Migliaia 14 3 2 6 2" xfId="37154" xr:uid="{00000000-0005-0000-0000-0000522D0000}"/>
    <cellStyle name="Migliaia 14 3 2 7" xfId="20063" xr:uid="{00000000-0005-0000-0000-0000532D0000}"/>
    <cellStyle name="Migliaia 14 3 2 7 2" xfId="38926" xr:uid="{00000000-0005-0000-0000-0000542D0000}"/>
    <cellStyle name="Migliaia 14 3 2 8" xfId="22950" xr:uid="{00000000-0005-0000-0000-0000552D0000}"/>
    <cellStyle name="Migliaia 14 3 2 8 2" xfId="40715" xr:uid="{00000000-0005-0000-0000-0000562D0000}"/>
    <cellStyle name="Migliaia 14 3 2 9" xfId="28639" xr:uid="{00000000-0005-0000-0000-0000572D0000}"/>
    <cellStyle name="Migliaia 14 3 3" xfId="3091" xr:uid="{00000000-0005-0000-0000-0000582D0000}"/>
    <cellStyle name="Migliaia 14 3 3 2" xfId="3092" xr:uid="{00000000-0005-0000-0000-0000592D0000}"/>
    <cellStyle name="Migliaia 14 3 3 2 2" xfId="28647" xr:uid="{00000000-0005-0000-0000-00005A2D0000}"/>
    <cellStyle name="Migliaia 14 3 3 3" xfId="3093" xr:uid="{00000000-0005-0000-0000-00005B2D0000}"/>
    <cellStyle name="Migliaia 14 3 3 3 2" xfId="28648" xr:uid="{00000000-0005-0000-0000-00005C2D0000}"/>
    <cellStyle name="Migliaia 14 3 3 4" xfId="3094" xr:uid="{00000000-0005-0000-0000-00005D2D0000}"/>
    <cellStyle name="Migliaia 14 3 3 4 2" xfId="28649" xr:uid="{00000000-0005-0000-0000-00005E2D0000}"/>
    <cellStyle name="Migliaia 14 3 3 5" xfId="19075" xr:uid="{00000000-0005-0000-0000-00005F2D0000}"/>
    <cellStyle name="Migliaia 14 3 3 5 2" xfId="38047" xr:uid="{00000000-0005-0000-0000-0000602D0000}"/>
    <cellStyle name="Migliaia 14 3 3 6" xfId="21944" xr:uid="{00000000-0005-0000-0000-0000612D0000}"/>
    <cellStyle name="Migliaia 14 3 3 6 2" xfId="39819" xr:uid="{00000000-0005-0000-0000-0000622D0000}"/>
    <cellStyle name="Migliaia 14 3 3 7" xfId="24832" xr:uid="{00000000-0005-0000-0000-0000632D0000}"/>
    <cellStyle name="Migliaia 14 3 3 7 2" xfId="41609" xr:uid="{00000000-0005-0000-0000-0000642D0000}"/>
    <cellStyle name="Migliaia 14 3 4" xfId="3095" xr:uid="{00000000-0005-0000-0000-0000652D0000}"/>
    <cellStyle name="Migliaia 14 3 5" xfId="3096" xr:uid="{00000000-0005-0000-0000-0000662D0000}"/>
    <cellStyle name="Migliaia 14 3 6" xfId="17193" xr:uid="{00000000-0005-0000-0000-0000672D0000}"/>
    <cellStyle name="Migliaia 14 3 6 2" xfId="37153" xr:uid="{00000000-0005-0000-0000-0000682D0000}"/>
    <cellStyle name="Migliaia 14 3 7" xfId="20062" xr:uid="{00000000-0005-0000-0000-0000692D0000}"/>
    <cellStyle name="Migliaia 14 3 7 2" xfId="38925" xr:uid="{00000000-0005-0000-0000-00006A2D0000}"/>
    <cellStyle name="Migliaia 14 3 8" xfId="22949" xr:uid="{00000000-0005-0000-0000-00006B2D0000}"/>
    <cellStyle name="Migliaia 14 3 8 2" xfId="40714" xr:uid="{00000000-0005-0000-0000-00006C2D0000}"/>
    <cellStyle name="Migliaia 14 3 9" xfId="28638" xr:uid="{00000000-0005-0000-0000-00006D2D0000}"/>
    <cellStyle name="Migliaia 14 4" xfId="3097" xr:uid="{00000000-0005-0000-0000-00006E2D0000}"/>
    <cellStyle name="Migliaia 14 4 2" xfId="3098" xr:uid="{00000000-0005-0000-0000-00006F2D0000}"/>
    <cellStyle name="Migliaia 14 4 2 2" xfId="3099" xr:uid="{00000000-0005-0000-0000-0000702D0000}"/>
    <cellStyle name="Migliaia 14 4 2 2 2" xfId="28651" xr:uid="{00000000-0005-0000-0000-0000712D0000}"/>
    <cellStyle name="Migliaia 14 4 2 3" xfId="3100" xr:uid="{00000000-0005-0000-0000-0000722D0000}"/>
    <cellStyle name="Migliaia 14 4 2 3 2" xfId="28652" xr:uid="{00000000-0005-0000-0000-0000732D0000}"/>
    <cellStyle name="Migliaia 14 4 2 4" xfId="3101" xr:uid="{00000000-0005-0000-0000-0000742D0000}"/>
    <cellStyle name="Migliaia 14 4 2 4 2" xfId="28653" xr:uid="{00000000-0005-0000-0000-0000752D0000}"/>
    <cellStyle name="Migliaia 14 4 2 5" xfId="19077" xr:uid="{00000000-0005-0000-0000-0000762D0000}"/>
    <cellStyle name="Migliaia 14 4 2 5 2" xfId="38049" xr:uid="{00000000-0005-0000-0000-0000772D0000}"/>
    <cellStyle name="Migliaia 14 4 2 6" xfId="21946" xr:uid="{00000000-0005-0000-0000-0000782D0000}"/>
    <cellStyle name="Migliaia 14 4 2 6 2" xfId="39821" xr:uid="{00000000-0005-0000-0000-0000792D0000}"/>
    <cellStyle name="Migliaia 14 4 2 7" xfId="24834" xr:uid="{00000000-0005-0000-0000-00007A2D0000}"/>
    <cellStyle name="Migliaia 14 4 2 7 2" xfId="41611" xr:uid="{00000000-0005-0000-0000-00007B2D0000}"/>
    <cellStyle name="Migliaia 14 4 3" xfId="3102" xr:uid="{00000000-0005-0000-0000-00007C2D0000}"/>
    <cellStyle name="Migliaia 14 4 3 2" xfId="28654" xr:uid="{00000000-0005-0000-0000-00007D2D0000}"/>
    <cellStyle name="Migliaia 14 4 4" xfId="3103" xr:uid="{00000000-0005-0000-0000-00007E2D0000}"/>
    <cellStyle name="Migliaia 14 4 5" xfId="3104" xr:uid="{00000000-0005-0000-0000-00007F2D0000}"/>
    <cellStyle name="Migliaia 14 4 6" xfId="17195" xr:uid="{00000000-0005-0000-0000-0000802D0000}"/>
    <cellStyle name="Migliaia 14 4 6 2" xfId="37155" xr:uid="{00000000-0005-0000-0000-0000812D0000}"/>
    <cellStyle name="Migliaia 14 4 7" xfId="20064" xr:uid="{00000000-0005-0000-0000-0000822D0000}"/>
    <cellStyle name="Migliaia 14 4 7 2" xfId="38927" xr:uid="{00000000-0005-0000-0000-0000832D0000}"/>
    <cellStyle name="Migliaia 14 4 8" xfId="22951" xr:uid="{00000000-0005-0000-0000-0000842D0000}"/>
    <cellStyle name="Migliaia 14 4 8 2" xfId="40716" xr:uid="{00000000-0005-0000-0000-0000852D0000}"/>
    <cellStyle name="Migliaia 14 4 9" xfId="28650" xr:uid="{00000000-0005-0000-0000-0000862D0000}"/>
    <cellStyle name="Migliaia 14 5" xfId="3105" xr:uid="{00000000-0005-0000-0000-0000872D0000}"/>
    <cellStyle name="Migliaia 14 5 2" xfId="3106" xr:uid="{00000000-0005-0000-0000-0000882D0000}"/>
    <cellStyle name="Migliaia 14 5 2 2" xfId="3107" xr:uid="{00000000-0005-0000-0000-0000892D0000}"/>
    <cellStyle name="Migliaia 14 5 2 2 2" xfId="28657" xr:uid="{00000000-0005-0000-0000-00008A2D0000}"/>
    <cellStyle name="Migliaia 14 5 2 3" xfId="3108" xr:uid="{00000000-0005-0000-0000-00008B2D0000}"/>
    <cellStyle name="Migliaia 14 5 2 3 2" xfId="28658" xr:uid="{00000000-0005-0000-0000-00008C2D0000}"/>
    <cellStyle name="Migliaia 14 5 2 4" xfId="3109" xr:uid="{00000000-0005-0000-0000-00008D2D0000}"/>
    <cellStyle name="Migliaia 14 5 2 4 2" xfId="28659" xr:uid="{00000000-0005-0000-0000-00008E2D0000}"/>
    <cellStyle name="Migliaia 14 5 2 5" xfId="19078" xr:uid="{00000000-0005-0000-0000-00008F2D0000}"/>
    <cellStyle name="Migliaia 14 5 2 5 2" xfId="38050" xr:uid="{00000000-0005-0000-0000-0000902D0000}"/>
    <cellStyle name="Migliaia 14 5 2 6" xfId="21947" xr:uid="{00000000-0005-0000-0000-0000912D0000}"/>
    <cellStyle name="Migliaia 14 5 2 6 2" xfId="39822" xr:uid="{00000000-0005-0000-0000-0000922D0000}"/>
    <cellStyle name="Migliaia 14 5 2 7" xfId="24835" xr:uid="{00000000-0005-0000-0000-0000932D0000}"/>
    <cellStyle name="Migliaia 14 5 2 7 2" xfId="41612" xr:uid="{00000000-0005-0000-0000-0000942D0000}"/>
    <cellStyle name="Migliaia 14 5 2 8" xfId="28656" xr:uid="{00000000-0005-0000-0000-0000952D0000}"/>
    <cellStyle name="Migliaia 14 5 3" xfId="3110" xr:uid="{00000000-0005-0000-0000-0000962D0000}"/>
    <cellStyle name="Migliaia 14 5 3 2" xfId="28660" xr:uid="{00000000-0005-0000-0000-0000972D0000}"/>
    <cellStyle name="Migliaia 14 5 4" xfId="3111" xr:uid="{00000000-0005-0000-0000-0000982D0000}"/>
    <cellStyle name="Migliaia 14 5 4 2" xfId="28661" xr:uid="{00000000-0005-0000-0000-0000992D0000}"/>
    <cellStyle name="Migliaia 14 5 5" xfId="3112" xr:uid="{00000000-0005-0000-0000-00009A2D0000}"/>
    <cellStyle name="Migliaia 14 5 5 2" xfId="28662" xr:uid="{00000000-0005-0000-0000-00009B2D0000}"/>
    <cellStyle name="Migliaia 14 5 6" xfId="17196" xr:uid="{00000000-0005-0000-0000-00009C2D0000}"/>
    <cellStyle name="Migliaia 14 5 6 2" xfId="37156" xr:uid="{00000000-0005-0000-0000-00009D2D0000}"/>
    <cellStyle name="Migliaia 14 5 7" xfId="20065" xr:uid="{00000000-0005-0000-0000-00009E2D0000}"/>
    <cellStyle name="Migliaia 14 5 7 2" xfId="38928" xr:uid="{00000000-0005-0000-0000-00009F2D0000}"/>
    <cellStyle name="Migliaia 14 5 8" xfId="22952" xr:uid="{00000000-0005-0000-0000-0000A02D0000}"/>
    <cellStyle name="Migliaia 14 5 8 2" xfId="40717" xr:uid="{00000000-0005-0000-0000-0000A12D0000}"/>
    <cellStyle name="Migliaia 14 5 9" xfId="28655" xr:uid="{00000000-0005-0000-0000-0000A22D0000}"/>
    <cellStyle name="Migliaia 14 6" xfId="3113" xr:uid="{00000000-0005-0000-0000-0000A32D0000}"/>
    <cellStyle name="Migliaia 14 6 2" xfId="3114" xr:uid="{00000000-0005-0000-0000-0000A42D0000}"/>
    <cellStyle name="Migliaia 14 6 2 2" xfId="3115" xr:uid="{00000000-0005-0000-0000-0000A52D0000}"/>
    <cellStyle name="Migliaia 14 6 2 2 2" xfId="28665" xr:uid="{00000000-0005-0000-0000-0000A62D0000}"/>
    <cellStyle name="Migliaia 14 6 2 3" xfId="3116" xr:uid="{00000000-0005-0000-0000-0000A72D0000}"/>
    <cellStyle name="Migliaia 14 6 2 3 2" xfId="28666" xr:uid="{00000000-0005-0000-0000-0000A82D0000}"/>
    <cellStyle name="Migliaia 14 6 2 4" xfId="3117" xr:uid="{00000000-0005-0000-0000-0000A92D0000}"/>
    <cellStyle name="Migliaia 14 6 2 4 2" xfId="28667" xr:uid="{00000000-0005-0000-0000-0000AA2D0000}"/>
    <cellStyle name="Migliaia 14 6 2 5" xfId="19079" xr:uid="{00000000-0005-0000-0000-0000AB2D0000}"/>
    <cellStyle name="Migliaia 14 6 2 5 2" xfId="38051" xr:uid="{00000000-0005-0000-0000-0000AC2D0000}"/>
    <cellStyle name="Migliaia 14 6 2 6" xfId="21948" xr:uid="{00000000-0005-0000-0000-0000AD2D0000}"/>
    <cellStyle name="Migliaia 14 6 2 6 2" xfId="39823" xr:uid="{00000000-0005-0000-0000-0000AE2D0000}"/>
    <cellStyle name="Migliaia 14 6 2 7" xfId="24836" xr:uid="{00000000-0005-0000-0000-0000AF2D0000}"/>
    <cellStyle name="Migliaia 14 6 2 7 2" xfId="41613" xr:uid="{00000000-0005-0000-0000-0000B02D0000}"/>
    <cellStyle name="Migliaia 14 6 2 8" xfId="28664" xr:uid="{00000000-0005-0000-0000-0000B12D0000}"/>
    <cellStyle name="Migliaia 14 6 3" xfId="3118" xr:uid="{00000000-0005-0000-0000-0000B22D0000}"/>
    <cellStyle name="Migliaia 14 6 3 2" xfId="28668" xr:uid="{00000000-0005-0000-0000-0000B32D0000}"/>
    <cellStyle name="Migliaia 14 6 4" xfId="3119" xr:uid="{00000000-0005-0000-0000-0000B42D0000}"/>
    <cellStyle name="Migliaia 14 6 4 2" xfId="28669" xr:uid="{00000000-0005-0000-0000-0000B52D0000}"/>
    <cellStyle name="Migliaia 14 6 5" xfId="17197" xr:uid="{00000000-0005-0000-0000-0000B62D0000}"/>
    <cellStyle name="Migliaia 14 6 5 2" xfId="37157" xr:uid="{00000000-0005-0000-0000-0000B72D0000}"/>
    <cellStyle name="Migliaia 14 6 6" xfId="20066" xr:uid="{00000000-0005-0000-0000-0000B82D0000}"/>
    <cellStyle name="Migliaia 14 6 6 2" xfId="38929" xr:uid="{00000000-0005-0000-0000-0000B92D0000}"/>
    <cellStyle name="Migliaia 14 6 7" xfId="22953" xr:uid="{00000000-0005-0000-0000-0000BA2D0000}"/>
    <cellStyle name="Migliaia 14 6 7 2" xfId="40718" xr:uid="{00000000-0005-0000-0000-0000BB2D0000}"/>
    <cellStyle name="Migliaia 14 6 8" xfId="28663" xr:uid="{00000000-0005-0000-0000-0000BC2D0000}"/>
    <cellStyle name="Migliaia 14 7" xfId="3120" xr:uid="{00000000-0005-0000-0000-0000BD2D0000}"/>
    <cellStyle name="Migliaia 14 7 2" xfId="3121" xr:uid="{00000000-0005-0000-0000-0000BE2D0000}"/>
    <cellStyle name="Migliaia 14 7 2 2" xfId="19080" xr:uid="{00000000-0005-0000-0000-0000BF2D0000}"/>
    <cellStyle name="Migliaia 14 7 2 2 2" xfId="38052" xr:uid="{00000000-0005-0000-0000-0000C02D0000}"/>
    <cellStyle name="Migliaia 14 7 2 3" xfId="21949" xr:uid="{00000000-0005-0000-0000-0000C12D0000}"/>
    <cellStyle name="Migliaia 14 7 2 3 2" xfId="39824" xr:uid="{00000000-0005-0000-0000-0000C22D0000}"/>
    <cellStyle name="Migliaia 14 7 2 4" xfId="24837" xr:uid="{00000000-0005-0000-0000-0000C32D0000}"/>
    <cellStyle name="Migliaia 14 7 2 4 2" xfId="41614" xr:uid="{00000000-0005-0000-0000-0000C42D0000}"/>
    <cellStyle name="Migliaia 14 7 2 5" xfId="28671" xr:uid="{00000000-0005-0000-0000-0000C52D0000}"/>
    <cellStyle name="Migliaia 14 7 3" xfId="17198" xr:uid="{00000000-0005-0000-0000-0000C62D0000}"/>
    <cellStyle name="Migliaia 14 7 3 2" xfId="37158" xr:uid="{00000000-0005-0000-0000-0000C72D0000}"/>
    <cellStyle name="Migliaia 14 7 4" xfId="20067" xr:uid="{00000000-0005-0000-0000-0000C82D0000}"/>
    <cellStyle name="Migliaia 14 7 4 2" xfId="38930" xr:uid="{00000000-0005-0000-0000-0000C92D0000}"/>
    <cellStyle name="Migliaia 14 7 5" xfId="22954" xr:uid="{00000000-0005-0000-0000-0000CA2D0000}"/>
    <cellStyle name="Migliaia 14 7 5 2" xfId="40719" xr:uid="{00000000-0005-0000-0000-0000CB2D0000}"/>
    <cellStyle name="Migliaia 14 7 6" xfId="28670" xr:uid="{00000000-0005-0000-0000-0000CC2D0000}"/>
    <cellStyle name="Migliaia 14 8" xfId="3122" xr:uid="{00000000-0005-0000-0000-0000CD2D0000}"/>
    <cellStyle name="Migliaia 14 8 2" xfId="19073" xr:uid="{00000000-0005-0000-0000-0000CE2D0000}"/>
    <cellStyle name="Migliaia 14 8 2 2" xfId="38045" xr:uid="{00000000-0005-0000-0000-0000CF2D0000}"/>
    <cellStyle name="Migliaia 14 8 3" xfId="21942" xr:uid="{00000000-0005-0000-0000-0000D02D0000}"/>
    <cellStyle name="Migliaia 14 8 3 2" xfId="39817" xr:uid="{00000000-0005-0000-0000-0000D12D0000}"/>
    <cellStyle name="Migliaia 14 8 4" xfId="24830" xr:uid="{00000000-0005-0000-0000-0000D22D0000}"/>
    <cellStyle name="Migliaia 14 8 4 2" xfId="41607" xr:uid="{00000000-0005-0000-0000-0000D32D0000}"/>
    <cellStyle name="Migliaia 14 8 5" xfId="28672" xr:uid="{00000000-0005-0000-0000-0000D42D0000}"/>
    <cellStyle name="Migliaia 14 9" xfId="3123" xr:uid="{00000000-0005-0000-0000-0000D52D0000}"/>
    <cellStyle name="Migliaia 14 9 2" xfId="28673" xr:uid="{00000000-0005-0000-0000-0000D62D0000}"/>
    <cellStyle name="Migliaia 15" xfId="3124" xr:uid="{00000000-0005-0000-0000-0000D72D0000}"/>
    <cellStyle name="Migliaia 15 10" xfId="3125" xr:uid="{00000000-0005-0000-0000-0000D82D0000}"/>
    <cellStyle name="Migliaia 15 10 2" xfId="28675" xr:uid="{00000000-0005-0000-0000-0000D92D0000}"/>
    <cellStyle name="Migliaia 15 11" xfId="3126" xr:uid="{00000000-0005-0000-0000-0000DA2D0000}"/>
    <cellStyle name="Migliaia 15 11 2" xfId="28676" xr:uid="{00000000-0005-0000-0000-0000DB2D0000}"/>
    <cellStyle name="Migliaia 15 12" xfId="3127" xr:uid="{00000000-0005-0000-0000-0000DC2D0000}"/>
    <cellStyle name="Migliaia 15 12 2" xfId="28677" xr:uid="{00000000-0005-0000-0000-0000DD2D0000}"/>
    <cellStyle name="Migliaia 15 13" xfId="3128" xr:uid="{00000000-0005-0000-0000-0000DE2D0000}"/>
    <cellStyle name="Migliaia 15 13 2" xfId="28678" xr:uid="{00000000-0005-0000-0000-0000DF2D0000}"/>
    <cellStyle name="Migliaia 15 14" xfId="3129" xr:uid="{00000000-0005-0000-0000-0000E02D0000}"/>
    <cellStyle name="Migliaia 15 14 2" xfId="28679" xr:uid="{00000000-0005-0000-0000-0000E12D0000}"/>
    <cellStyle name="Migliaia 15 15" xfId="17199" xr:uid="{00000000-0005-0000-0000-0000E22D0000}"/>
    <cellStyle name="Migliaia 15 15 2" xfId="37159" xr:uid="{00000000-0005-0000-0000-0000E32D0000}"/>
    <cellStyle name="Migliaia 15 16" xfId="20068" xr:uid="{00000000-0005-0000-0000-0000E42D0000}"/>
    <cellStyle name="Migliaia 15 16 2" xfId="38931" xr:uid="{00000000-0005-0000-0000-0000E52D0000}"/>
    <cellStyle name="Migliaia 15 17" xfId="22955" xr:uid="{00000000-0005-0000-0000-0000E62D0000}"/>
    <cellStyle name="Migliaia 15 17 2" xfId="40720" xr:uid="{00000000-0005-0000-0000-0000E72D0000}"/>
    <cellStyle name="Migliaia 15 18" xfId="25510" xr:uid="{00000000-0005-0000-0000-0000E82D0000}"/>
    <cellStyle name="Migliaia 15 18 2" xfId="42170" xr:uid="{00000000-0005-0000-0000-0000E92D0000}"/>
    <cellStyle name="Migliaia 15 19" xfId="28674" xr:uid="{00000000-0005-0000-0000-0000EA2D0000}"/>
    <cellStyle name="Migliaia 15 2" xfId="3130" xr:uid="{00000000-0005-0000-0000-0000EB2D0000}"/>
    <cellStyle name="Migliaia 15 2 2" xfId="3131" xr:uid="{00000000-0005-0000-0000-0000EC2D0000}"/>
    <cellStyle name="Migliaia 15 2 2 2" xfId="19082" xr:uid="{00000000-0005-0000-0000-0000ED2D0000}"/>
    <cellStyle name="Migliaia 15 2 2 2 2" xfId="38054" xr:uid="{00000000-0005-0000-0000-0000EE2D0000}"/>
    <cellStyle name="Migliaia 15 2 2 3" xfId="21951" xr:uid="{00000000-0005-0000-0000-0000EF2D0000}"/>
    <cellStyle name="Migliaia 15 2 2 3 2" xfId="39826" xr:uid="{00000000-0005-0000-0000-0000F02D0000}"/>
    <cellStyle name="Migliaia 15 2 2 4" xfId="24839" xr:uid="{00000000-0005-0000-0000-0000F12D0000}"/>
    <cellStyle name="Migliaia 15 2 2 4 2" xfId="41616" xr:uid="{00000000-0005-0000-0000-0000F22D0000}"/>
    <cellStyle name="Migliaia 15 2 2 5" xfId="28681" xr:uid="{00000000-0005-0000-0000-0000F32D0000}"/>
    <cellStyle name="Migliaia 15 2 3" xfId="3132" xr:uid="{00000000-0005-0000-0000-0000F42D0000}"/>
    <cellStyle name="Migliaia 15 2 3 2" xfId="28682" xr:uid="{00000000-0005-0000-0000-0000F52D0000}"/>
    <cellStyle name="Migliaia 15 2 4" xfId="3133" xr:uid="{00000000-0005-0000-0000-0000F62D0000}"/>
    <cellStyle name="Migliaia 15 2 4 2" xfId="28683" xr:uid="{00000000-0005-0000-0000-0000F72D0000}"/>
    <cellStyle name="Migliaia 15 2 5" xfId="3134" xr:uid="{00000000-0005-0000-0000-0000F82D0000}"/>
    <cellStyle name="Migliaia 15 2 5 2" xfId="28684" xr:uid="{00000000-0005-0000-0000-0000F92D0000}"/>
    <cellStyle name="Migliaia 15 2 6" xfId="17200" xr:uid="{00000000-0005-0000-0000-0000FA2D0000}"/>
    <cellStyle name="Migliaia 15 2 6 2" xfId="37160" xr:uid="{00000000-0005-0000-0000-0000FB2D0000}"/>
    <cellStyle name="Migliaia 15 2 7" xfId="20069" xr:uid="{00000000-0005-0000-0000-0000FC2D0000}"/>
    <cellStyle name="Migliaia 15 2 7 2" xfId="38932" xr:uid="{00000000-0005-0000-0000-0000FD2D0000}"/>
    <cellStyle name="Migliaia 15 2 8" xfId="22956" xr:uid="{00000000-0005-0000-0000-0000FE2D0000}"/>
    <cellStyle name="Migliaia 15 2 8 2" xfId="40721" xr:uid="{00000000-0005-0000-0000-0000FF2D0000}"/>
    <cellStyle name="Migliaia 15 2 9" xfId="28680" xr:uid="{00000000-0005-0000-0000-0000002E0000}"/>
    <cellStyle name="Migliaia 15 20" xfId="42337" xr:uid="{00000000-0005-0000-0000-0000012E0000}"/>
    <cellStyle name="Migliaia 15 3" xfId="3135" xr:uid="{00000000-0005-0000-0000-0000022E0000}"/>
    <cellStyle name="Migliaia 15 3 2" xfId="3136" xr:uid="{00000000-0005-0000-0000-0000032E0000}"/>
    <cellStyle name="Migliaia 15 3 2 2" xfId="3137" xr:uid="{00000000-0005-0000-0000-0000042E0000}"/>
    <cellStyle name="Migliaia 15 3 2 2 2" xfId="3138" xr:uid="{00000000-0005-0000-0000-0000052E0000}"/>
    <cellStyle name="Migliaia 15 3 2 2 2 2" xfId="28688" xr:uid="{00000000-0005-0000-0000-0000062E0000}"/>
    <cellStyle name="Migliaia 15 3 2 2 3" xfId="3139" xr:uid="{00000000-0005-0000-0000-0000072E0000}"/>
    <cellStyle name="Migliaia 15 3 2 2 3 2" xfId="28689" xr:uid="{00000000-0005-0000-0000-0000082E0000}"/>
    <cellStyle name="Migliaia 15 3 2 2 4" xfId="3140" xr:uid="{00000000-0005-0000-0000-0000092E0000}"/>
    <cellStyle name="Migliaia 15 3 2 2 4 2" xfId="28690" xr:uid="{00000000-0005-0000-0000-00000A2E0000}"/>
    <cellStyle name="Migliaia 15 3 2 2 5" xfId="19084" xr:uid="{00000000-0005-0000-0000-00000B2E0000}"/>
    <cellStyle name="Migliaia 15 3 2 2 5 2" xfId="38056" xr:uid="{00000000-0005-0000-0000-00000C2E0000}"/>
    <cellStyle name="Migliaia 15 3 2 2 6" xfId="21953" xr:uid="{00000000-0005-0000-0000-00000D2E0000}"/>
    <cellStyle name="Migliaia 15 3 2 2 6 2" xfId="39828" xr:uid="{00000000-0005-0000-0000-00000E2E0000}"/>
    <cellStyle name="Migliaia 15 3 2 2 7" xfId="24841" xr:uid="{00000000-0005-0000-0000-00000F2E0000}"/>
    <cellStyle name="Migliaia 15 3 2 2 7 2" xfId="41618" xr:uid="{00000000-0005-0000-0000-0000102E0000}"/>
    <cellStyle name="Migliaia 15 3 2 2 8" xfId="28687" xr:uid="{00000000-0005-0000-0000-0000112E0000}"/>
    <cellStyle name="Migliaia 15 3 2 3" xfId="3141" xr:uid="{00000000-0005-0000-0000-0000122E0000}"/>
    <cellStyle name="Migliaia 15 3 2 3 2" xfId="28691" xr:uid="{00000000-0005-0000-0000-0000132E0000}"/>
    <cellStyle name="Migliaia 15 3 2 4" xfId="3142" xr:uid="{00000000-0005-0000-0000-0000142E0000}"/>
    <cellStyle name="Migliaia 15 3 2 4 2" xfId="28692" xr:uid="{00000000-0005-0000-0000-0000152E0000}"/>
    <cellStyle name="Migliaia 15 3 2 5" xfId="3143" xr:uid="{00000000-0005-0000-0000-0000162E0000}"/>
    <cellStyle name="Migliaia 15 3 2 5 2" xfId="28693" xr:uid="{00000000-0005-0000-0000-0000172E0000}"/>
    <cellStyle name="Migliaia 15 3 2 6" xfId="17202" xr:uid="{00000000-0005-0000-0000-0000182E0000}"/>
    <cellStyle name="Migliaia 15 3 2 6 2" xfId="37162" xr:uid="{00000000-0005-0000-0000-0000192E0000}"/>
    <cellStyle name="Migliaia 15 3 2 7" xfId="20071" xr:uid="{00000000-0005-0000-0000-00001A2E0000}"/>
    <cellStyle name="Migliaia 15 3 2 7 2" xfId="38934" xr:uid="{00000000-0005-0000-0000-00001B2E0000}"/>
    <cellStyle name="Migliaia 15 3 2 8" xfId="22958" xr:uid="{00000000-0005-0000-0000-00001C2E0000}"/>
    <cellStyle name="Migliaia 15 3 2 8 2" xfId="40723" xr:uid="{00000000-0005-0000-0000-00001D2E0000}"/>
    <cellStyle name="Migliaia 15 3 2 9" xfId="28686" xr:uid="{00000000-0005-0000-0000-00001E2E0000}"/>
    <cellStyle name="Migliaia 15 3 3" xfId="3144" xr:uid="{00000000-0005-0000-0000-00001F2E0000}"/>
    <cellStyle name="Migliaia 15 3 3 2" xfId="3145" xr:uid="{00000000-0005-0000-0000-0000202E0000}"/>
    <cellStyle name="Migliaia 15 3 3 2 2" xfId="28694" xr:uid="{00000000-0005-0000-0000-0000212E0000}"/>
    <cellStyle name="Migliaia 15 3 3 3" xfId="3146" xr:uid="{00000000-0005-0000-0000-0000222E0000}"/>
    <cellStyle name="Migliaia 15 3 3 3 2" xfId="28695" xr:uid="{00000000-0005-0000-0000-0000232E0000}"/>
    <cellStyle name="Migliaia 15 3 3 4" xfId="3147" xr:uid="{00000000-0005-0000-0000-0000242E0000}"/>
    <cellStyle name="Migliaia 15 3 3 4 2" xfId="28696" xr:uid="{00000000-0005-0000-0000-0000252E0000}"/>
    <cellStyle name="Migliaia 15 3 3 5" xfId="19083" xr:uid="{00000000-0005-0000-0000-0000262E0000}"/>
    <cellStyle name="Migliaia 15 3 3 5 2" xfId="38055" xr:uid="{00000000-0005-0000-0000-0000272E0000}"/>
    <cellStyle name="Migliaia 15 3 3 6" xfId="21952" xr:uid="{00000000-0005-0000-0000-0000282E0000}"/>
    <cellStyle name="Migliaia 15 3 3 6 2" xfId="39827" xr:uid="{00000000-0005-0000-0000-0000292E0000}"/>
    <cellStyle name="Migliaia 15 3 3 7" xfId="24840" xr:uid="{00000000-0005-0000-0000-00002A2E0000}"/>
    <cellStyle name="Migliaia 15 3 3 7 2" xfId="41617" xr:uid="{00000000-0005-0000-0000-00002B2E0000}"/>
    <cellStyle name="Migliaia 15 3 4" xfId="3148" xr:uid="{00000000-0005-0000-0000-00002C2E0000}"/>
    <cellStyle name="Migliaia 15 3 5" xfId="3149" xr:uid="{00000000-0005-0000-0000-00002D2E0000}"/>
    <cellStyle name="Migliaia 15 3 6" xfId="17201" xr:uid="{00000000-0005-0000-0000-00002E2E0000}"/>
    <cellStyle name="Migliaia 15 3 6 2" xfId="37161" xr:uid="{00000000-0005-0000-0000-00002F2E0000}"/>
    <cellStyle name="Migliaia 15 3 7" xfId="20070" xr:uid="{00000000-0005-0000-0000-0000302E0000}"/>
    <cellStyle name="Migliaia 15 3 7 2" xfId="38933" xr:uid="{00000000-0005-0000-0000-0000312E0000}"/>
    <cellStyle name="Migliaia 15 3 8" xfId="22957" xr:uid="{00000000-0005-0000-0000-0000322E0000}"/>
    <cellStyle name="Migliaia 15 3 8 2" xfId="40722" xr:uid="{00000000-0005-0000-0000-0000332E0000}"/>
    <cellStyle name="Migliaia 15 3 9" xfId="28685" xr:uid="{00000000-0005-0000-0000-0000342E0000}"/>
    <cellStyle name="Migliaia 15 4" xfId="3150" xr:uid="{00000000-0005-0000-0000-0000352E0000}"/>
    <cellStyle name="Migliaia 15 4 2" xfId="3151" xr:uid="{00000000-0005-0000-0000-0000362E0000}"/>
    <cellStyle name="Migliaia 15 4 2 2" xfId="3152" xr:uid="{00000000-0005-0000-0000-0000372E0000}"/>
    <cellStyle name="Migliaia 15 4 2 2 2" xfId="28698" xr:uid="{00000000-0005-0000-0000-0000382E0000}"/>
    <cellStyle name="Migliaia 15 4 2 3" xfId="3153" xr:uid="{00000000-0005-0000-0000-0000392E0000}"/>
    <cellStyle name="Migliaia 15 4 2 3 2" xfId="28699" xr:uid="{00000000-0005-0000-0000-00003A2E0000}"/>
    <cellStyle name="Migliaia 15 4 2 4" xfId="3154" xr:uid="{00000000-0005-0000-0000-00003B2E0000}"/>
    <cellStyle name="Migliaia 15 4 2 4 2" xfId="28700" xr:uid="{00000000-0005-0000-0000-00003C2E0000}"/>
    <cellStyle name="Migliaia 15 4 2 5" xfId="19085" xr:uid="{00000000-0005-0000-0000-00003D2E0000}"/>
    <cellStyle name="Migliaia 15 4 2 5 2" xfId="38057" xr:uid="{00000000-0005-0000-0000-00003E2E0000}"/>
    <cellStyle name="Migliaia 15 4 2 6" xfId="21954" xr:uid="{00000000-0005-0000-0000-00003F2E0000}"/>
    <cellStyle name="Migliaia 15 4 2 6 2" xfId="39829" xr:uid="{00000000-0005-0000-0000-0000402E0000}"/>
    <cellStyle name="Migliaia 15 4 2 7" xfId="24842" xr:uid="{00000000-0005-0000-0000-0000412E0000}"/>
    <cellStyle name="Migliaia 15 4 2 7 2" xfId="41619" xr:uid="{00000000-0005-0000-0000-0000422E0000}"/>
    <cellStyle name="Migliaia 15 4 3" xfId="3155" xr:uid="{00000000-0005-0000-0000-0000432E0000}"/>
    <cellStyle name="Migliaia 15 4 3 2" xfId="28701" xr:uid="{00000000-0005-0000-0000-0000442E0000}"/>
    <cellStyle name="Migliaia 15 4 4" xfId="3156" xr:uid="{00000000-0005-0000-0000-0000452E0000}"/>
    <cellStyle name="Migliaia 15 4 5" xfId="3157" xr:uid="{00000000-0005-0000-0000-0000462E0000}"/>
    <cellStyle name="Migliaia 15 4 6" xfId="17203" xr:uid="{00000000-0005-0000-0000-0000472E0000}"/>
    <cellStyle name="Migliaia 15 4 6 2" xfId="37163" xr:uid="{00000000-0005-0000-0000-0000482E0000}"/>
    <cellStyle name="Migliaia 15 4 7" xfId="20072" xr:uid="{00000000-0005-0000-0000-0000492E0000}"/>
    <cellStyle name="Migliaia 15 4 7 2" xfId="38935" xr:uid="{00000000-0005-0000-0000-00004A2E0000}"/>
    <cellStyle name="Migliaia 15 4 8" xfId="22959" xr:uid="{00000000-0005-0000-0000-00004B2E0000}"/>
    <cellStyle name="Migliaia 15 4 8 2" xfId="40724" xr:uid="{00000000-0005-0000-0000-00004C2E0000}"/>
    <cellStyle name="Migliaia 15 4 9" xfId="28697" xr:uid="{00000000-0005-0000-0000-00004D2E0000}"/>
    <cellStyle name="Migliaia 15 5" xfId="3158" xr:uid="{00000000-0005-0000-0000-00004E2E0000}"/>
    <cellStyle name="Migliaia 15 5 2" xfId="3159" xr:uid="{00000000-0005-0000-0000-00004F2E0000}"/>
    <cellStyle name="Migliaia 15 5 2 2" xfId="3160" xr:uid="{00000000-0005-0000-0000-0000502E0000}"/>
    <cellStyle name="Migliaia 15 5 2 2 2" xfId="28704" xr:uid="{00000000-0005-0000-0000-0000512E0000}"/>
    <cellStyle name="Migliaia 15 5 2 3" xfId="3161" xr:uid="{00000000-0005-0000-0000-0000522E0000}"/>
    <cellStyle name="Migliaia 15 5 2 3 2" xfId="28705" xr:uid="{00000000-0005-0000-0000-0000532E0000}"/>
    <cellStyle name="Migliaia 15 5 2 4" xfId="3162" xr:uid="{00000000-0005-0000-0000-0000542E0000}"/>
    <cellStyle name="Migliaia 15 5 2 4 2" xfId="28706" xr:uid="{00000000-0005-0000-0000-0000552E0000}"/>
    <cellStyle name="Migliaia 15 5 2 5" xfId="19086" xr:uid="{00000000-0005-0000-0000-0000562E0000}"/>
    <cellStyle name="Migliaia 15 5 2 5 2" xfId="38058" xr:uid="{00000000-0005-0000-0000-0000572E0000}"/>
    <cellStyle name="Migliaia 15 5 2 6" xfId="21955" xr:uid="{00000000-0005-0000-0000-0000582E0000}"/>
    <cellStyle name="Migliaia 15 5 2 6 2" xfId="39830" xr:uid="{00000000-0005-0000-0000-0000592E0000}"/>
    <cellStyle name="Migliaia 15 5 2 7" xfId="24843" xr:uid="{00000000-0005-0000-0000-00005A2E0000}"/>
    <cellStyle name="Migliaia 15 5 2 7 2" xfId="41620" xr:uid="{00000000-0005-0000-0000-00005B2E0000}"/>
    <cellStyle name="Migliaia 15 5 2 8" xfId="28703" xr:uid="{00000000-0005-0000-0000-00005C2E0000}"/>
    <cellStyle name="Migliaia 15 5 3" xfId="3163" xr:uid="{00000000-0005-0000-0000-00005D2E0000}"/>
    <cellStyle name="Migliaia 15 5 3 2" xfId="28707" xr:uid="{00000000-0005-0000-0000-00005E2E0000}"/>
    <cellStyle name="Migliaia 15 5 4" xfId="3164" xr:uid="{00000000-0005-0000-0000-00005F2E0000}"/>
    <cellStyle name="Migliaia 15 5 4 2" xfId="28708" xr:uid="{00000000-0005-0000-0000-0000602E0000}"/>
    <cellStyle name="Migliaia 15 5 5" xfId="3165" xr:uid="{00000000-0005-0000-0000-0000612E0000}"/>
    <cellStyle name="Migliaia 15 5 5 2" xfId="28709" xr:uid="{00000000-0005-0000-0000-0000622E0000}"/>
    <cellStyle name="Migliaia 15 5 6" xfId="17204" xr:uid="{00000000-0005-0000-0000-0000632E0000}"/>
    <cellStyle name="Migliaia 15 5 6 2" xfId="37164" xr:uid="{00000000-0005-0000-0000-0000642E0000}"/>
    <cellStyle name="Migliaia 15 5 7" xfId="20073" xr:uid="{00000000-0005-0000-0000-0000652E0000}"/>
    <cellStyle name="Migliaia 15 5 7 2" xfId="38936" xr:uid="{00000000-0005-0000-0000-0000662E0000}"/>
    <cellStyle name="Migliaia 15 5 8" xfId="22960" xr:uid="{00000000-0005-0000-0000-0000672E0000}"/>
    <cellStyle name="Migliaia 15 5 8 2" xfId="40725" xr:uid="{00000000-0005-0000-0000-0000682E0000}"/>
    <cellStyle name="Migliaia 15 5 9" xfId="28702" xr:uid="{00000000-0005-0000-0000-0000692E0000}"/>
    <cellStyle name="Migliaia 15 6" xfId="3166" xr:uid="{00000000-0005-0000-0000-00006A2E0000}"/>
    <cellStyle name="Migliaia 15 6 2" xfId="3167" xr:uid="{00000000-0005-0000-0000-00006B2E0000}"/>
    <cellStyle name="Migliaia 15 6 2 2" xfId="3168" xr:uid="{00000000-0005-0000-0000-00006C2E0000}"/>
    <cellStyle name="Migliaia 15 6 2 2 2" xfId="28712" xr:uid="{00000000-0005-0000-0000-00006D2E0000}"/>
    <cellStyle name="Migliaia 15 6 2 3" xfId="3169" xr:uid="{00000000-0005-0000-0000-00006E2E0000}"/>
    <cellStyle name="Migliaia 15 6 2 3 2" xfId="28713" xr:uid="{00000000-0005-0000-0000-00006F2E0000}"/>
    <cellStyle name="Migliaia 15 6 2 4" xfId="3170" xr:uid="{00000000-0005-0000-0000-0000702E0000}"/>
    <cellStyle name="Migliaia 15 6 2 4 2" xfId="28714" xr:uid="{00000000-0005-0000-0000-0000712E0000}"/>
    <cellStyle name="Migliaia 15 6 2 5" xfId="19087" xr:uid="{00000000-0005-0000-0000-0000722E0000}"/>
    <cellStyle name="Migliaia 15 6 2 5 2" xfId="38059" xr:uid="{00000000-0005-0000-0000-0000732E0000}"/>
    <cellStyle name="Migliaia 15 6 2 6" xfId="21956" xr:uid="{00000000-0005-0000-0000-0000742E0000}"/>
    <cellStyle name="Migliaia 15 6 2 6 2" xfId="39831" xr:uid="{00000000-0005-0000-0000-0000752E0000}"/>
    <cellStyle name="Migliaia 15 6 2 7" xfId="24844" xr:uid="{00000000-0005-0000-0000-0000762E0000}"/>
    <cellStyle name="Migliaia 15 6 2 7 2" xfId="41621" xr:uid="{00000000-0005-0000-0000-0000772E0000}"/>
    <cellStyle name="Migliaia 15 6 2 8" xfId="28711" xr:uid="{00000000-0005-0000-0000-0000782E0000}"/>
    <cellStyle name="Migliaia 15 6 3" xfId="3171" xr:uid="{00000000-0005-0000-0000-0000792E0000}"/>
    <cellStyle name="Migliaia 15 6 3 2" xfId="28715" xr:uid="{00000000-0005-0000-0000-00007A2E0000}"/>
    <cellStyle name="Migliaia 15 6 4" xfId="3172" xr:uid="{00000000-0005-0000-0000-00007B2E0000}"/>
    <cellStyle name="Migliaia 15 6 4 2" xfId="28716" xr:uid="{00000000-0005-0000-0000-00007C2E0000}"/>
    <cellStyle name="Migliaia 15 6 5" xfId="17205" xr:uid="{00000000-0005-0000-0000-00007D2E0000}"/>
    <cellStyle name="Migliaia 15 6 5 2" xfId="37165" xr:uid="{00000000-0005-0000-0000-00007E2E0000}"/>
    <cellStyle name="Migliaia 15 6 6" xfId="20074" xr:uid="{00000000-0005-0000-0000-00007F2E0000}"/>
    <cellStyle name="Migliaia 15 6 6 2" xfId="38937" xr:uid="{00000000-0005-0000-0000-0000802E0000}"/>
    <cellStyle name="Migliaia 15 6 7" xfId="22961" xr:uid="{00000000-0005-0000-0000-0000812E0000}"/>
    <cellStyle name="Migliaia 15 6 7 2" xfId="40726" xr:uid="{00000000-0005-0000-0000-0000822E0000}"/>
    <cellStyle name="Migliaia 15 6 8" xfId="28710" xr:uid="{00000000-0005-0000-0000-0000832E0000}"/>
    <cellStyle name="Migliaia 15 7" xfId="3173" xr:uid="{00000000-0005-0000-0000-0000842E0000}"/>
    <cellStyle name="Migliaia 15 7 2" xfId="3174" xr:uid="{00000000-0005-0000-0000-0000852E0000}"/>
    <cellStyle name="Migliaia 15 7 2 2" xfId="19088" xr:uid="{00000000-0005-0000-0000-0000862E0000}"/>
    <cellStyle name="Migliaia 15 7 2 2 2" xfId="38060" xr:uid="{00000000-0005-0000-0000-0000872E0000}"/>
    <cellStyle name="Migliaia 15 7 2 3" xfId="21957" xr:uid="{00000000-0005-0000-0000-0000882E0000}"/>
    <cellStyle name="Migliaia 15 7 2 3 2" xfId="39832" xr:uid="{00000000-0005-0000-0000-0000892E0000}"/>
    <cellStyle name="Migliaia 15 7 2 4" xfId="24845" xr:uid="{00000000-0005-0000-0000-00008A2E0000}"/>
    <cellStyle name="Migliaia 15 7 2 4 2" xfId="41622" xr:uid="{00000000-0005-0000-0000-00008B2E0000}"/>
    <cellStyle name="Migliaia 15 7 2 5" xfId="28718" xr:uid="{00000000-0005-0000-0000-00008C2E0000}"/>
    <cellStyle name="Migliaia 15 7 3" xfId="17206" xr:uid="{00000000-0005-0000-0000-00008D2E0000}"/>
    <cellStyle name="Migliaia 15 7 3 2" xfId="37166" xr:uid="{00000000-0005-0000-0000-00008E2E0000}"/>
    <cellStyle name="Migliaia 15 7 4" xfId="20075" xr:uid="{00000000-0005-0000-0000-00008F2E0000}"/>
    <cellStyle name="Migliaia 15 7 4 2" xfId="38938" xr:uid="{00000000-0005-0000-0000-0000902E0000}"/>
    <cellStyle name="Migliaia 15 7 5" xfId="22962" xr:uid="{00000000-0005-0000-0000-0000912E0000}"/>
    <cellStyle name="Migliaia 15 7 5 2" xfId="40727" xr:uid="{00000000-0005-0000-0000-0000922E0000}"/>
    <cellStyle name="Migliaia 15 7 6" xfId="28717" xr:uid="{00000000-0005-0000-0000-0000932E0000}"/>
    <cellStyle name="Migliaia 15 8" xfId="3175" xr:uid="{00000000-0005-0000-0000-0000942E0000}"/>
    <cellStyle name="Migliaia 15 8 2" xfId="19081" xr:uid="{00000000-0005-0000-0000-0000952E0000}"/>
    <cellStyle name="Migliaia 15 8 2 2" xfId="38053" xr:uid="{00000000-0005-0000-0000-0000962E0000}"/>
    <cellStyle name="Migliaia 15 8 3" xfId="21950" xr:uid="{00000000-0005-0000-0000-0000972E0000}"/>
    <cellStyle name="Migliaia 15 8 3 2" xfId="39825" xr:uid="{00000000-0005-0000-0000-0000982E0000}"/>
    <cellStyle name="Migliaia 15 8 4" xfId="24838" xr:uid="{00000000-0005-0000-0000-0000992E0000}"/>
    <cellStyle name="Migliaia 15 8 4 2" xfId="41615" xr:uid="{00000000-0005-0000-0000-00009A2E0000}"/>
    <cellStyle name="Migliaia 15 8 5" xfId="28719" xr:uid="{00000000-0005-0000-0000-00009B2E0000}"/>
    <cellStyle name="Migliaia 15 9" xfId="3176" xr:uid="{00000000-0005-0000-0000-00009C2E0000}"/>
    <cellStyle name="Migliaia 15 9 2" xfId="28720" xr:uid="{00000000-0005-0000-0000-00009D2E0000}"/>
    <cellStyle name="Migliaia 16" xfId="3177" xr:uid="{00000000-0005-0000-0000-00009E2E0000}"/>
    <cellStyle name="Migliaia 16 10" xfId="3178" xr:uid="{00000000-0005-0000-0000-00009F2E0000}"/>
    <cellStyle name="Migliaia 16 10 2" xfId="28722" xr:uid="{00000000-0005-0000-0000-0000A02E0000}"/>
    <cellStyle name="Migliaia 16 11" xfId="3179" xr:uid="{00000000-0005-0000-0000-0000A12E0000}"/>
    <cellStyle name="Migliaia 16 11 2" xfId="28723" xr:uid="{00000000-0005-0000-0000-0000A22E0000}"/>
    <cellStyle name="Migliaia 16 12" xfId="3180" xr:uid="{00000000-0005-0000-0000-0000A32E0000}"/>
    <cellStyle name="Migliaia 16 12 2" xfId="28724" xr:uid="{00000000-0005-0000-0000-0000A42E0000}"/>
    <cellStyle name="Migliaia 16 13" xfId="3181" xr:uid="{00000000-0005-0000-0000-0000A52E0000}"/>
    <cellStyle name="Migliaia 16 13 2" xfId="28725" xr:uid="{00000000-0005-0000-0000-0000A62E0000}"/>
    <cellStyle name="Migliaia 16 14" xfId="3182" xr:uid="{00000000-0005-0000-0000-0000A72E0000}"/>
    <cellStyle name="Migliaia 16 14 2" xfId="28726" xr:uid="{00000000-0005-0000-0000-0000A82E0000}"/>
    <cellStyle name="Migliaia 16 15" xfId="17207" xr:uid="{00000000-0005-0000-0000-0000A92E0000}"/>
    <cellStyle name="Migliaia 16 15 2" xfId="37167" xr:uid="{00000000-0005-0000-0000-0000AA2E0000}"/>
    <cellStyle name="Migliaia 16 16" xfId="20076" xr:uid="{00000000-0005-0000-0000-0000AB2E0000}"/>
    <cellStyle name="Migliaia 16 16 2" xfId="38939" xr:uid="{00000000-0005-0000-0000-0000AC2E0000}"/>
    <cellStyle name="Migliaia 16 17" xfId="22963" xr:uid="{00000000-0005-0000-0000-0000AD2E0000}"/>
    <cellStyle name="Migliaia 16 17 2" xfId="40728" xr:uid="{00000000-0005-0000-0000-0000AE2E0000}"/>
    <cellStyle name="Migliaia 16 18" xfId="25511" xr:uid="{00000000-0005-0000-0000-0000AF2E0000}"/>
    <cellStyle name="Migliaia 16 18 2" xfId="42171" xr:uid="{00000000-0005-0000-0000-0000B02E0000}"/>
    <cellStyle name="Migliaia 16 19" xfId="28721" xr:uid="{00000000-0005-0000-0000-0000B12E0000}"/>
    <cellStyle name="Migliaia 16 2" xfId="3183" xr:uid="{00000000-0005-0000-0000-0000B22E0000}"/>
    <cellStyle name="Migliaia 16 2 2" xfId="3184" xr:uid="{00000000-0005-0000-0000-0000B32E0000}"/>
    <cellStyle name="Migliaia 16 2 2 2" xfId="19090" xr:uid="{00000000-0005-0000-0000-0000B42E0000}"/>
    <cellStyle name="Migliaia 16 2 2 2 2" xfId="38062" xr:uid="{00000000-0005-0000-0000-0000B52E0000}"/>
    <cellStyle name="Migliaia 16 2 2 3" xfId="21959" xr:uid="{00000000-0005-0000-0000-0000B62E0000}"/>
    <cellStyle name="Migliaia 16 2 2 3 2" xfId="39834" xr:uid="{00000000-0005-0000-0000-0000B72E0000}"/>
    <cellStyle name="Migliaia 16 2 2 4" xfId="24847" xr:uid="{00000000-0005-0000-0000-0000B82E0000}"/>
    <cellStyle name="Migliaia 16 2 2 4 2" xfId="41624" xr:uid="{00000000-0005-0000-0000-0000B92E0000}"/>
    <cellStyle name="Migliaia 16 2 2 5" xfId="28728" xr:uid="{00000000-0005-0000-0000-0000BA2E0000}"/>
    <cellStyle name="Migliaia 16 2 3" xfId="3185" xr:uid="{00000000-0005-0000-0000-0000BB2E0000}"/>
    <cellStyle name="Migliaia 16 2 3 2" xfId="28729" xr:uid="{00000000-0005-0000-0000-0000BC2E0000}"/>
    <cellStyle name="Migliaia 16 2 4" xfId="3186" xr:uid="{00000000-0005-0000-0000-0000BD2E0000}"/>
    <cellStyle name="Migliaia 16 2 4 2" xfId="28730" xr:uid="{00000000-0005-0000-0000-0000BE2E0000}"/>
    <cellStyle name="Migliaia 16 2 5" xfId="3187" xr:uid="{00000000-0005-0000-0000-0000BF2E0000}"/>
    <cellStyle name="Migliaia 16 2 5 2" xfId="28731" xr:uid="{00000000-0005-0000-0000-0000C02E0000}"/>
    <cellStyle name="Migliaia 16 2 6" xfId="17208" xr:uid="{00000000-0005-0000-0000-0000C12E0000}"/>
    <cellStyle name="Migliaia 16 2 6 2" xfId="37168" xr:uid="{00000000-0005-0000-0000-0000C22E0000}"/>
    <cellStyle name="Migliaia 16 2 7" xfId="20077" xr:uid="{00000000-0005-0000-0000-0000C32E0000}"/>
    <cellStyle name="Migliaia 16 2 7 2" xfId="38940" xr:uid="{00000000-0005-0000-0000-0000C42E0000}"/>
    <cellStyle name="Migliaia 16 2 8" xfId="22964" xr:uid="{00000000-0005-0000-0000-0000C52E0000}"/>
    <cellStyle name="Migliaia 16 2 8 2" xfId="40729" xr:uid="{00000000-0005-0000-0000-0000C62E0000}"/>
    <cellStyle name="Migliaia 16 2 9" xfId="28727" xr:uid="{00000000-0005-0000-0000-0000C72E0000}"/>
    <cellStyle name="Migliaia 16 20" xfId="42338" xr:uid="{00000000-0005-0000-0000-0000C82E0000}"/>
    <cellStyle name="Migliaia 16 3" xfId="3188" xr:uid="{00000000-0005-0000-0000-0000C92E0000}"/>
    <cellStyle name="Migliaia 16 3 2" xfId="3189" xr:uid="{00000000-0005-0000-0000-0000CA2E0000}"/>
    <cellStyle name="Migliaia 16 3 2 2" xfId="3190" xr:uid="{00000000-0005-0000-0000-0000CB2E0000}"/>
    <cellStyle name="Migliaia 16 3 2 2 2" xfId="3191" xr:uid="{00000000-0005-0000-0000-0000CC2E0000}"/>
    <cellStyle name="Migliaia 16 3 2 2 2 2" xfId="28735" xr:uid="{00000000-0005-0000-0000-0000CD2E0000}"/>
    <cellStyle name="Migliaia 16 3 2 2 3" xfId="3192" xr:uid="{00000000-0005-0000-0000-0000CE2E0000}"/>
    <cellStyle name="Migliaia 16 3 2 2 3 2" xfId="28736" xr:uid="{00000000-0005-0000-0000-0000CF2E0000}"/>
    <cellStyle name="Migliaia 16 3 2 2 4" xfId="3193" xr:uid="{00000000-0005-0000-0000-0000D02E0000}"/>
    <cellStyle name="Migliaia 16 3 2 2 4 2" xfId="28737" xr:uid="{00000000-0005-0000-0000-0000D12E0000}"/>
    <cellStyle name="Migliaia 16 3 2 2 5" xfId="19092" xr:uid="{00000000-0005-0000-0000-0000D22E0000}"/>
    <cellStyle name="Migliaia 16 3 2 2 5 2" xfId="38064" xr:uid="{00000000-0005-0000-0000-0000D32E0000}"/>
    <cellStyle name="Migliaia 16 3 2 2 6" xfId="21961" xr:uid="{00000000-0005-0000-0000-0000D42E0000}"/>
    <cellStyle name="Migliaia 16 3 2 2 6 2" xfId="39836" xr:uid="{00000000-0005-0000-0000-0000D52E0000}"/>
    <cellStyle name="Migliaia 16 3 2 2 7" xfId="24849" xr:uid="{00000000-0005-0000-0000-0000D62E0000}"/>
    <cellStyle name="Migliaia 16 3 2 2 7 2" xfId="41626" xr:uid="{00000000-0005-0000-0000-0000D72E0000}"/>
    <cellStyle name="Migliaia 16 3 2 2 8" xfId="28734" xr:uid="{00000000-0005-0000-0000-0000D82E0000}"/>
    <cellStyle name="Migliaia 16 3 2 3" xfId="3194" xr:uid="{00000000-0005-0000-0000-0000D92E0000}"/>
    <cellStyle name="Migliaia 16 3 2 3 2" xfId="28738" xr:uid="{00000000-0005-0000-0000-0000DA2E0000}"/>
    <cellStyle name="Migliaia 16 3 2 4" xfId="3195" xr:uid="{00000000-0005-0000-0000-0000DB2E0000}"/>
    <cellStyle name="Migliaia 16 3 2 4 2" xfId="28739" xr:uid="{00000000-0005-0000-0000-0000DC2E0000}"/>
    <cellStyle name="Migliaia 16 3 2 5" xfId="3196" xr:uid="{00000000-0005-0000-0000-0000DD2E0000}"/>
    <cellStyle name="Migliaia 16 3 2 5 2" xfId="28740" xr:uid="{00000000-0005-0000-0000-0000DE2E0000}"/>
    <cellStyle name="Migliaia 16 3 2 6" xfId="17210" xr:uid="{00000000-0005-0000-0000-0000DF2E0000}"/>
    <cellStyle name="Migliaia 16 3 2 6 2" xfId="37170" xr:uid="{00000000-0005-0000-0000-0000E02E0000}"/>
    <cellStyle name="Migliaia 16 3 2 7" xfId="20079" xr:uid="{00000000-0005-0000-0000-0000E12E0000}"/>
    <cellStyle name="Migliaia 16 3 2 7 2" xfId="38942" xr:uid="{00000000-0005-0000-0000-0000E22E0000}"/>
    <cellStyle name="Migliaia 16 3 2 8" xfId="22966" xr:uid="{00000000-0005-0000-0000-0000E32E0000}"/>
    <cellStyle name="Migliaia 16 3 2 8 2" xfId="40731" xr:uid="{00000000-0005-0000-0000-0000E42E0000}"/>
    <cellStyle name="Migliaia 16 3 2 9" xfId="28733" xr:uid="{00000000-0005-0000-0000-0000E52E0000}"/>
    <cellStyle name="Migliaia 16 3 3" xfId="3197" xr:uid="{00000000-0005-0000-0000-0000E62E0000}"/>
    <cellStyle name="Migliaia 16 3 3 2" xfId="3198" xr:uid="{00000000-0005-0000-0000-0000E72E0000}"/>
    <cellStyle name="Migliaia 16 3 3 2 2" xfId="28741" xr:uid="{00000000-0005-0000-0000-0000E82E0000}"/>
    <cellStyle name="Migliaia 16 3 3 3" xfId="3199" xr:uid="{00000000-0005-0000-0000-0000E92E0000}"/>
    <cellStyle name="Migliaia 16 3 3 3 2" xfId="28742" xr:uid="{00000000-0005-0000-0000-0000EA2E0000}"/>
    <cellStyle name="Migliaia 16 3 3 4" xfId="3200" xr:uid="{00000000-0005-0000-0000-0000EB2E0000}"/>
    <cellStyle name="Migliaia 16 3 3 4 2" xfId="28743" xr:uid="{00000000-0005-0000-0000-0000EC2E0000}"/>
    <cellStyle name="Migliaia 16 3 3 5" xfId="19091" xr:uid="{00000000-0005-0000-0000-0000ED2E0000}"/>
    <cellStyle name="Migliaia 16 3 3 5 2" xfId="38063" xr:uid="{00000000-0005-0000-0000-0000EE2E0000}"/>
    <cellStyle name="Migliaia 16 3 3 6" xfId="21960" xr:uid="{00000000-0005-0000-0000-0000EF2E0000}"/>
    <cellStyle name="Migliaia 16 3 3 6 2" xfId="39835" xr:uid="{00000000-0005-0000-0000-0000F02E0000}"/>
    <cellStyle name="Migliaia 16 3 3 7" xfId="24848" xr:uid="{00000000-0005-0000-0000-0000F12E0000}"/>
    <cellStyle name="Migliaia 16 3 3 7 2" xfId="41625" xr:uid="{00000000-0005-0000-0000-0000F22E0000}"/>
    <cellStyle name="Migliaia 16 3 4" xfId="3201" xr:uid="{00000000-0005-0000-0000-0000F32E0000}"/>
    <cellStyle name="Migliaia 16 3 5" xfId="3202" xr:uid="{00000000-0005-0000-0000-0000F42E0000}"/>
    <cellStyle name="Migliaia 16 3 6" xfId="17209" xr:uid="{00000000-0005-0000-0000-0000F52E0000}"/>
    <cellStyle name="Migliaia 16 3 6 2" xfId="37169" xr:uid="{00000000-0005-0000-0000-0000F62E0000}"/>
    <cellStyle name="Migliaia 16 3 7" xfId="20078" xr:uid="{00000000-0005-0000-0000-0000F72E0000}"/>
    <cellStyle name="Migliaia 16 3 7 2" xfId="38941" xr:uid="{00000000-0005-0000-0000-0000F82E0000}"/>
    <cellStyle name="Migliaia 16 3 8" xfId="22965" xr:uid="{00000000-0005-0000-0000-0000F92E0000}"/>
    <cellStyle name="Migliaia 16 3 8 2" xfId="40730" xr:uid="{00000000-0005-0000-0000-0000FA2E0000}"/>
    <cellStyle name="Migliaia 16 3 9" xfId="28732" xr:uid="{00000000-0005-0000-0000-0000FB2E0000}"/>
    <cellStyle name="Migliaia 16 4" xfId="3203" xr:uid="{00000000-0005-0000-0000-0000FC2E0000}"/>
    <cellStyle name="Migliaia 16 4 2" xfId="3204" xr:uid="{00000000-0005-0000-0000-0000FD2E0000}"/>
    <cellStyle name="Migliaia 16 4 2 2" xfId="3205" xr:uid="{00000000-0005-0000-0000-0000FE2E0000}"/>
    <cellStyle name="Migliaia 16 4 2 2 2" xfId="28745" xr:uid="{00000000-0005-0000-0000-0000FF2E0000}"/>
    <cellStyle name="Migliaia 16 4 2 3" xfId="3206" xr:uid="{00000000-0005-0000-0000-0000002F0000}"/>
    <cellStyle name="Migliaia 16 4 2 3 2" xfId="28746" xr:uid="{00000000-0005-0000-0000-0000012F0000}"/>
    <cellStyle name="Migliaia 16 4 2 4" xfId="3207" xr:uid="{00000000-0005-0000-0000-0000022F0000}"/>
    <cellStyle name="Migliaia 16 4 2 4 2" xfId="28747" xr:uid="{00000000-0005-0000-0000-0000032F0000}"/>
    <cellStyle name="Migliaia 16 4 2 5" xfId="19093" xr:uid="{00000000-0005-0000-0000-0000042F0000}"/>
    <cellStyle name="Migliaia 16 4 2 5 2" xfId="38065" xr:uid="{00000000-0005-0000-0000-0000052F0000}"/>
    <cellStyle name="Migliaia 16 4 2 6" xfId="21962" xr:uid="{00000000-0005-0000-0000-0000062F0000}"/>
    <cellStyle name="Migliaia 16 4 2 6 2" xfId="39837" xr:uid="{00000000-0005-0000-0000-0000072F0000}"/>
    <cellStyle name="Migliaia 16 4 2 7" xfId="24850" xr:uid="{00000000-0005-0000-0000-0000082F0000}"/>
    <cellStyle name="Migliaia 16 4 2 7 2" xfId="41627" xr:uid="{00000000-0005-0000-0000-0000092F0000}"/>
    <cellStyle name="Migliaia 16 4 3" xfId="3208" xr:uid="{00000000-0005-0000-0000-00000A2F0000}"/>
    <cellStyle name="Migliaia 16 4 3 2" xfId="28748" xr:uid="{00000000-0005-0000-0000-00000B2F0000}"/>
    <cellStyle name="Migliaia 16 4 4" xfId="3209" xr:uid="{00000000-0005-0000-0000-00000C2F0000}"/>
    <cellStyle name="Migliaia 16 4 5" xfId="3210" xr:uid="{00000000-0005-0000-0000-00000D2F0000}"/>
    <cellStyle name="Migliaia 16 4 6" xfId="17211" xr:uid="{00000000-0005-0000-0000-00000E2F0000}"/>
    <cellStyle name="Migliaia 16 4 6 2" xfId="37171" xr:uid="{00000000-0005-0000-0000-00000F2F0000}"/>
    <cellStyle name="Migliaia 16 4 7" xfId="20080" xr:uid="{00000000-0005-0000-0000-0000102F0000}"/>
    <cellStyle name="Migliaia 16 4 7 2" xfId="38943" xr:uid="{00000000-0005-0000-0000-0000112F0000}"/>
    <cellStyle name="Migliaia 16 4 8" xfId="22967" xr:uid="{00000000-0005-0000-0000-0000122F0000}"/>
    <cellStyle name="Migliaia 16 4 8 2" xfId="40732" xr:uid="{00000000-0005-0000-0000-0000132F0000}"/>
    <cellStyle name="Migliaia 16 4 9" xfId="28744" xr:uid="{00000000-0005-0000-0000-0000142F0000}"/>
    <cellStyle name="Migliaia 16 5" xfId="3211" xr:uid="{00000000-0005-0000-0000-0000152F0000}"/>
    <cellStyle name="Migliaia 16 5 2" xfId="3212" xr:uid="{00000000-0005-0000-0000-0000162F0000}"/>
    <cellStyle name="Migliaia 16 5 2 2" xfId="3213" xr:uid="{00000000-0005-0000-0000-0000172F0000}"/>
    <cellStyle name="Migliaia 16 5 2 2 2" xfId="28751" xr:uid="{00000000-0005-0000-0000-0000182F0000}"/>
    <cellStyle name="Migliaia 16 5 2 3" xfId="3214" xr:uid="{00000000-0005-0000-0000-0000192F0000}"/>
    <cellStyle name="Migliaia 16 5 2 3 2" xfId="28752" xr:uid="{00000000-0005-0000-0000-00001A2F0000}"/>
    <cellStyle name="Migliaia 16 5 2 4" xfId="3215" xr:uid="{00000000-0005-0000-0000-00001B2F0000}"/>
    <cellStyle name="Migliaia 16 5 2 4 2" xfId="28753" xr:uid="{00000000-0005-0000-0000-00001C2F0000}"/>
    <cellStyle name="Migliaia 16 5 2 5" xfId="19094" xr:uid="{00000000-0005-0000-0000-00001D2F0000}"/>
    <cellStyle name="Migliaia 16 5 2 5 2" xfId="38066" xr:uid="{00000000-0005-0000-0000-00001E2F0000}"/>
    <cellStyle name="Migliaia 16 5 2 6" xfId="21963" xr:uid="{00000000-0005-0000-0000-00001F2F0000}"/>
    <cellStyle name="Migliaia 16 5 2 6 2" xfId="39838" xr:uid="{00000000-0005-0000-0000-0000202F0000}"/>
    <cellStyle name="Migliaia 16 5 2 7" xfId="24851" xr:uid="{00000000-0005-0000-0000-0000212F0000}"/>
    <cellStyle name="Migliaia 16 5 2 7 2" xfId="41628" xr:uid="{00000000-0005-0000-0000-0000222F0000}"/>
    <cellStyle name="Migliaia 16 5 2 8" xfId="28750" xr:uid="{00000000-0005-0000-0000-0000232F0000}"/>
    <cellStyle name="Migliaia 16 5 3" xfId="3216" xr:uid="{00000000-0005-0000-0000-0000242F0000}"/>
    <cellStyle name="Migliaia 16 5 3 2" xfId="28754" xr:uid="{00000000-0005-0000-0000-0000252F0000}"/>
    <cellStyle name="Migliaia 16 5 4" xfId="3217" xr:uid="{00000000-0005-0000-0000-0000262F0000}"/>
    <cellStyle name="Migliaia 16 5 4 2" xfId="28755" xr:uid="{00000000-0005-0000-0000-0000272F0000}"/>
    <cellStyle name="Migliaia 16 5 5" xfId="3218" xr:uid="{00000000-0005-0000-0000-0000282F0000}"/>
    <cellStyle name="Migliaia 16 5 5 2" xfId="28756" xr:uid="{00000000-0005-0000-0000-0000292F0000}"/>
    <cellStyle name="Migliaia 16 5 6" xfId="17212" xr:uid="{00000000-0005-0000-0000-00002A2F0000}"/>
    <cellStyle name="Migliaia 16 5 6 2" xfId="37172" xr:uid="{00000000-0005-0000-0000-00002B2F0000}"/>
    <cellStyle name="Migliaia 16 5 7" xfId="20081" xr:uid="{00000000-0005-0000-0000-00002C2F0000}"/>
    <cellStyle name="Migliaia 16 5 7 2" xfId="38944" xr:uid="{00000000-0005-0000-0000-00002D2F0000}"/>
    <cellStyle name="Migliaia 16 5 8" xfId="22968" xr:uid="{00000000-0005-0000-0000-00002E2F0000}"/>
    <cellStyle name="Migliaia 16 5 8 2" xfId="40733" xr:uid="{00000000-0005-0000-0000-00002F2F0000}"/>
    <cellStyle name="Migliaia 16 5 9" xfId="28749" xr:uid="{00000000-0005-0000-0000-0000302F0000}"/>
    <cellStyle name="Migliaia 16 6" xfId="3219" xr:uid="{00000000-0005-0000-0000-0000312F0000}"/>
    <cellStyle name="Migliaia 16 6 2" xfId="3220" xr:uid="{00000000-0005-0000-0000-0000322F0000}"/>
    <cellStyle name="Migliaia 16 6 2 2" xfId="3221" xr:uid="{00000000-0005-0000-0000-0000332F0000}"/>
    <cellStyle name="Migliaia 16 6 2 2 2" xfId="28759" xr:uid="{00000000-0005-0000-0000-0000342F0000}"/>
    <cellStyle name="Migliaia 16 6 2 3" xfId="3222" xr:uid="{00000000-0005-0000-0000-0000352F0000}"/>
    <cellStyle name="Migliaia 16 6 2 3 2" xfId="28760" xr:uid="{00000000-0005-0000-0000-0000362F0000}"/>
    <cellStyle name="Migliaia 16 6 2 4" xfId="3223" xr:uid="{00000000-0005-0000-0000-0000372F0000}"/>
    <cellStyle name="Migliaia 16 6 2 4 2" xfId="28761" xr:uid="{00000000-0005-0000-0000-0000382F0000}"/>
    <cellStyle name="Migliaia 16 6 2 5" xfId="19095" xr:uid="{00000000-0005-0000-0000-0000392F0000}"/>
    <cellStyle name="Migliaia 16 6 2 5 2" xfId="38067" xr:uid="{00000000-0005-0000-0000-00003A2F0000}"/>
    <cellStyle name="Migliaia 16 6 2 6" xfId="21964" xr:uid="{00000000-0005-0000-0000-00003B2F0000}"/>
    <cellStyle name="Migliaia 16 6 2 6 2" xfId="39839" xr:uid="{00000000-0005-0000-0000-00003C2F0000}"/>
    <cellStyle name="Migliaia 16 6 2 7" xfId="24852" xr:uid="{00000000-0005-0000-0000-00003D2F0000}"/>
    <cellStyle name="Migliaia 16 6 2 7 2" xfId="41629" xr:uid="{00000000-0005-0000-0000-00003E2F0000}"/>
    <cellStyle name="Migliaia 16 6 2 8" xfId="28758" xr:uid="{00000000-0005-0000-0000-00003F2F0000}"/>
    <cellStyle name="Migliaia 16 6 3" xfId="3224" xr:uid="{00000000-0005-0000-0000-0000402F0000}"/>
    <cellStyle name="Migliaia 16 6 3 2" xfId="28762" xr:uid="{00000000-0005-0000-0000-0000412F0000}"/>
    <cellStyle name="Migliaia 16 6 4" xfId="3225" xr:uid="{00000000-0005-0000-0000-0000422F0000}"/>
    <cellStyle name="Migliaia 16 6 4 2" xfId="28763" xr:uid="{00000000-0005-0000-0000-0000432F0000}"/>
    <cellStyle name="Migliaia 16 6 5" xfId="17213" xr:uid="{00000000-0005-0000-0000-0000442F0000}"/>
    <cellStyle name="Migliaia 16 6 5 2" xfId="37173" xr:uid="{00000000-0005-0000-0000-0000452F0000}"/>
    <cellStyle name="Migliaia 16 6 6" xfId="20082" xr:uid="{00000000-0005-0000-0000-0000462F0000}"/>
    <cellStyle name="Migliaia 16 6 6 2" xfId="38945" xr:uid="{00000000-0005-0000-0000-0000472F0000}"/>
    <cellStyle name="Migliaia 16 6 7" xfId="22969" xr:uid="{00000000-0005-0000-0000-0000482F0000}"/>
    <cellStyle name="Migliaia 16 6 7 2" xfId="40734" xr:uid="{00000000-0005-0000-0000-0000492F0000}"/>
    <cellStyle name="Migliaia 16 6 8" xfId="28757" xr:uid="{00000000-0005-0000-0000-00004A2F0000}"/>
    <cellStyle name="Migliaia 16 7" xfId="3226" xr:uid="{00000000-0005-0000-0000-00004B2F0000}"/>
    <cellStyle name="Migliaia 16 7 2" xfId="3227" xr:uid="{00000000-0005-0000-0000-00004C2F0000}"/>
    <cellStyle name="Migliaia 16 7 2 2" xfId="19096" xr:uid="{00000000-0005-0000-0000-00004D2F0000}"/>
    <cellStyle name="Migliaia 16 7 2 2 2" xfId="38068" xr:uid="{00000000-0005-0000-0000-00004E2F0000}"/>
    <cellStyle name="Migliaia 16 7 2 3" xfId="21965" xr:uid="{00000000-0005-0000-0000-00004F2F0000}"/>
    <cellStyle name="Migliaia 16 7 2 3 2" xfId="39840" xr:uid="{00000000-0005-0000-0000-0000502F0000}"/>
    <cellStyle name="Migliaia 16 7 2 4" xfId="24853" xr:uid="{00000000-0005-0000-0000-0000512F0000}"/>
    <cellStyle name="Migliaia 16 7 2 4 2" xfId="41630" xr:uid="{00000000-0005-0000-0000-0000522F0000}"/>
    <cellStyle name="Migliaia 16 7 2 5" xfId="28765" xr:uid="{00000000-0005-0000-0000-0000532F0000}"/>
    <cellStyle name="Migliaia 16 7 3" xfId="17214" xr:uid="{00000000-0005-0000-0000-0000542F0000}"/>
    <cellStyle name="Migliaia 16 7 3 2" xfId="37174" xr:uid="{00000000-0005-0000-0000-0000552F0000}"/>
    <cellStyle name="Migliaia 16 7 4" xfId="20083" xr:uid="{00000000-0005-0000-0000-0000562F0000}"/>
    <cellStyle name="Migliaia 16 7 4 2" xfId="38946" xr:uid="{00000000-0005-0000-0000-0000572F0000}"/>
    <cellStyle name="Migliaia 16 7 5" xfId="22970" xr:uid="{00000000-0005-0000-0000-0000582F0000}"/>
    <cellStyle name="Migliaia 16 7 5 2" xfId="40735" xr:uid="{00000000-0005-0000-0000-0000592F0000}"/>
    <cellStyle name="Migliaia 16 7 6" xfId="28764" xr:uid="{00000000-0005-0000-0000-00005A2F0000}"/>
    <cellStyle name="Migliaia 16 8" xfId="3228" xr:uid="{00000000-0005-0000-0000-00005B2F0000}"/>
    <cellStyle name="Migliaia 16 8 2" xfId="19089" xr:uid="{00000000-0005-0000-0000-00005C2F0000}"/>
    <cellStyle name="Migliaia 16 8 2 2" xfId="38061" xr:uid="{00000000-0005-0000-0000-00005D2F0000}"/>
    <cellStyle name="Migliaia 16 8 3" xfId="21958" xr:uid="{00000000-0005-0000-0000-00005E2F0000}"/>
    <cellStyle name="Migliaia 16 8 3 2" xfId="39833" xr:uid="{00000000-0005-0000-0000-00005F2F0000}"/>
    <cellStyle name="Migliaia 16 8 4" xfId="24846" xr:uid="{00000000-0005-0000-0000-0000602F0000}"/>
    <cellStyle name="Migliaia 16 8 4 2" xfId="41623" xr:uid="{00000000-0005-0000-0000-0000612F0000}"/>
    <cellStyle name="Migliaia 16 8 5" xfId="28766" xr:uid="{00000000-0005-0000-0000-0000622F0000}"/>
    <cellStyle name="Migliaia 16 9" xfId="3229" xr:uid="{00000000-0005-0000-0000-0000632F0000}"/>
    <cellStyle name="Migliaia 16 9 2" xfId="28767" xr:uid="{00000000-0005-0000-0000-0000642F0000}"/>
    <cellStyle name="Migliaia 17" xfId="3230" xr:uid="{00000000-0005-0000-0000-0000652F0000}"/>
    <cellStyle name="Migliaia 17 10" xfId="3231" xr:uid="{00000000-0005-0000-0000-0000662F0000}"/>
    <cellStyle name="Migliaia 17 10 2" xfId="28769" xr:uid="{00000000-0005-0000-0000-0000672F0000}"/>
    <cellStyle name="Migliaia 17 11" xfId="3232" xr:uid="{00000000-0005-0000-0000-0000682F0000}"/>
    <cellStyle name="Migliaia 17 11 2" xfId="28770" xr:uid="{00000000-0005-0000-0000-0000692F0000}"/>
    <cellStyle name="Migliaia 17 12" xfId="3233" xr:uid="{00000000-0005-0000-0000-00006A2F0000}"/>
    <cellStyle name="Migliaia 17 12 2" xfId="28771" xr:uid="{00000000-0005-0000-0000-00006B2F0000}"/>
    <cellStyle name="Migliaia 17 13" xfId="3234" xr:uid="{00000000-0005-0000-0000-00006C2F0000}"/>
    <cellStyle name="Migliaia 17 13 2" xfId="28772" xr:uid="{00000000-0005-0000-0000-00006D2F0000}"/>
    <cellStyle name="Migliaia 17 14" xfId="3235" xr:uid="{00000000-0005-0000-0000-00006E2F0000}"/>
    <cellStyle name="Migliaia 17 14 2" xfId="28773" xr:uid="{00000000-0005-0000-0000-00006F2F0000}"/>
    <cellStyle name="Migliaia 17 15" xfId="17215" xr:uid="{00000000-0005-0000-0000-0000702F0000}"/>
    <cellStyle name="Migliaia 17 15 2" xfId="37175" xr:uid="{00000000-0005-0000-0000-0000712F0000}"/>
    <cellStyle name="Migliaia 17 16" xfId="20084" xr:uid="{00000000-0005-0000-0000-0000722F0000}"/>
    <cellStyle name="Migliaia 17 16 2" xfId="38947" xr:uid="{00000000-0005-0000-0000-0000732F0000}"/>
    <cellStyle name="Migliaia 17 17" xfId="22971" xr:uid="{00000000-0005-0000-0000-0000742F0000}"/>
    <cellStyle name="Migliaia 17 17 2" xfId="40736" xr:uid="{00000000-0005-0000-0000-0000752F0000}"/>
    <cellStyle name="Migliaia 17 18" xfId="25512" xr:uid="{00000000-0005-0000-0000-0000762F0000}"/>
    <cellStyle name="Migliaia 17 18 2" xfId="42172" xr:uid="{00000000-0005-0000-0000-0000772F0000}"/>
    <cellStyle name="Migliaia 17 19" xfId="28768" xr:uid="{00000000-0005-0000-0000-0000782F0000}"/>
    <cellStyle name="Migliaia 17 2" xfId="3236" xr:uid="{00000000-0005-0000-0000-0000792F0000}"/>
    <cellStyle name="Migliaia 17 2 2" xfId="3237" xr:uid="{00000000-0005-0000-0000-00007A2F0000}"/>
    <cellStyle name="Migliaia 17 2 2 2" xfId="19098" xr:uid="{00000000-0005-0000-0000-00007B2F0000}"/>
    <cellStyle name="Migliaia 17 2 2 2 2" xfId="38070" xr:uid="{00000000-0005-0000-0000-00007C2F0000}"/>
    <cellStyle name="Migliaia 17 2 2 3" xfId="21967" xr:uid="{00000000-0005-0000-0000-00007D2F0000}"/>
    <cellStyle name="Migliaia 17 2 2 3 2" xfId="39842" xr:uid="{00000000-0005-0000-0000-00007E2F0000}"/>
    <cellStyle name="Migliaia 17 2 2 4" xfId="24855" xr:uid="{00000000-0005-0000-0000-00007F2F0000}"/>
    <cellStyle name="Migliaia 17 2 2 4 2" xfId="41632" xr:uid="{00000000-0005-0000-0000-0000802F0000}"/>
    <cellStyle name="Migliaia 17 2 2 5" xfId="28775" xr:uid="{00000000-0005-0000-0000-0000812F0000}"/>
    <cellStyle name="Migliaia 17 2 3" xfId="3238" xr:uid="{00000000-0005-0000-0000-0000822F0000}"/>
    <cellStyle name="Migliaia 17 2 3 2" xfId="28776" xr:uid="{00000000-0005-0000-0000-0000832F0000}"/>
    <cellStyle name="Migliaia 17 2 4" xfId="3239" xr:uid="{00000000-0005-0000-0000-0000842F0000}"/>
    <cellStyle name="Migliaia 17 2 4 2" xfId="28777" xr:uid="{00000000-0005-0000-0000-0000852F0000}"/>
    <cellStyle name="Migliaia 17 2 5" xfId="3240" xr:uid="{00000000-0005-0000-0000-0000862F0000}"/>
    <cellStyle name="Migliaia 17 2 5 2" xfId="28778" xr:uid="{00000000-0005-0000-0000-0000872F0000}"/>
    <cellStyle name="Migliaia 17 2 6" xfId="17216" xr:uid="{00000000-0005-0000-0000-0000882F0000}"/>
    <cellStyle name="Migliaia 17 2 6 2" xfId="37176" xr:uid="{00000000-0005-0000-0000-0000892F0000}"/>
    <cellStyle name="Migliaia 17 2 7" xfId="20085" xr:uid="{00000000-0005-0000-0000-00008A2F0000}"/>
    <cellStyle name="Migliaia 17 2 7 2" xfId="38948" xr:uid="{00000000-0005-0000-0000-00008B2F0000}"/>
    <cellStyle name="Migliaia 17 2 8" xfId="22972" xr:uid="{00000000-0005-0000-0000-00008C2F0000}"/>
    <cellStyle name="Migliaia 17 2 8 2" xfId="40737" xr:uid="{00000000-0005-0000-0000-00008D2F0000}"/>
    <cellStyle name="Migliaia 17 2 9" xfId="28774" xr:uid="{00000000-0005-0000-0000-00008E2F0000}"/>
    <cellStyle name="Migliaia 17 20" xfId="42339" xr:uid="{00000000-0005-0000-0000-00008F2F0000}"/>
    <cellStyle name="Migliaia 17 3" xfId="3241" xr:uid="{00000000-0005-0000-0000-0000902F0000}"/>
    <cellStyle name="Migliaia 17 3 2" xfId="3242" xr:uid="{00000000-0005-0000-0000-0000912F0000}"/>
    <cellStyle name="Migliaia 17 3 2 2" xfId="3243" xr:uid="{00000000-0005-0000-0000-0000922F0000}"/>
    <cellStyle name="Migliaia 17 3 2 2 2" xfId="3244" xr:uid="{00000000-0005-0000-0000-0000932F0000}"/>
    <cellStyle name="Migliaia 17 3 2 2 2 2" xfId="28782" xr:uid="{00000000-0005-0000-0000-0000942F0000}"/>
    <cellStyle name="Migliaia 17 3 2 2 3" xfId="3245" xr:uid="{00000000-0005-0000-0000-0000952F0000}"/>
    <cellStyle name="Migliaia 17 3 2 2 3 2" xfId="28783" xr:uid="{00000000-0005-0000-0000-0000962F0000}"/>
    <cellStyle name="Migliaia 17 3 2 2 4" xfId="3246" xr:uid="{00000000-0005-0000-0000-0000972F0000}"/>
    <cellStyle name="Migliaia 17 3 2 2 4 2" xfId="28784" xr:uid="{00000000-0005-0000-0000-0000982F0000}"/>
    <cellStyle name="Migliaia 17 3 2 2 5" xfId="19100" xr:uid="{00000000-0005-0000-0000-0000992F0000}"/>
    <cellStyle name="Migliaia 17 3 2 2 5 2" xfId="38072" xr:uid="{00000000-0005-0000-0000-00009A2F0000}"/>
    <cellStyle name="Migliaia 17 3 2 2 6" xfId="21969" xr:uid="{00000000-0005-0000-0000-00009B2F0000}"/>
    <cellStyle name="Migliaia 17 3 2 2 6 2" xfId="39844" xr:uid="{00000000-0005-0000-0000-00009C2F0000}"/>
    <cellStyle name="Migliaia 17 3 2 2 7" xfId="24857" xr:uid="{00000000-0005-0000-0000-00009D2F0000}"/>
    <cellStyle name="Migliaia 17 3 2 2 7 2" xfId="41634" xr:uid="{00000000-0005-0000-0000-00009E2F0000}"/>
    <cellStyle name="Migliaia 17 3 2 2 8" xfId="28781" xr:uid="{00000000-0005-0000-0000-00009F2F0000}"/>
    <cellStyle name="Migliaia 17 3 2 3" xfId="3247" xr:uid="{00000000-0005-0000-0000-0000A02F0000}"/>
    <cellStyle name="Migliaia 17 3 2 3 2" xfId="28785" xr:uid="{00000000-0005-0000-0000-0000A12F0000}"/>
    <cellStyle name="Migliaia 17 3 2 4" xfId="3248" xr:uid="{00000000-0005-0000-0000-0000A22F0000}"/>
    <cellStyle name="Migliaia 17 3 2 4 2" xfId="28786" xr:uid="{00000000-0005-0000-0000-0000A32F0000}"/>
    <cellStyle name="Migliaia 17 3 2 5" xfId="3249" xr:uid="{00000000-0005-0000-0000-0000A42F0000}"/>
    <cellStyle name="Migliaia 17 3 2 5 2" xfId="28787" xr:uid="{00000000-0005-0000-0000-0000A52F0000}"/>
    <cellStyle name="Migliaia 17 3 2 6" xfId="17218" xr:uid="{00000000-0005-0000-0000-0000A62F0000}"/>
    <cellStyle name="Migliaia 17 3 2 6 2" xfId="37178" xr:uid="{00000000-0005-0000-0000-0000A72F0000}"/>
    <cellStyle name="Migliaia 17 3 2 7" xfId="20087" xr:uid="{00000000-0005-0000-0000-0000A82F0000}"/>
    <cellStyle name="Migliaia 17 3 2 7 2" xfId="38950" xr:uid="{00000000-0005-0000-0000-0000A92F0000}"/>
    <cellStyle name="Migliaia 17 3 2 8" xfId="22974" xr:uid="{00000000-0005-0000-0000-0000AA2F0000}"/>
    <cellStyle name="Migliaia 17 3 2 8 2" xfId="40739" xr:uid="{00000000-0005-0000-0000-0000AB2F0000}"/>
    <cellStyle name="Migliaia 17 3 2 9" xfId="28780" xr:uid="{00000000-0005-0000-0000-0000AC2F0000}"/>
    <cellStyle name="Migliaia 17 3 3" xfId="3250" xr:uid="{00000000-0005-0000-0000-0000AD2F0000}"/>
    <cellStyle name="Migliaia 17 3 3 2" xfId="3251" xr:uid="{00000000-0005-0000-0000-0000AE2F0000}"/>
    <cellStyle name="Migliaia 17 3 3 2 2" xfId="28788" xr:uid="{00000000-0005-0000-0000-0000AF2F0000}"/>
    <cellStyle name="Migliaia 17 3 3 3" xfId="3252" xr:uid="{00000000-0005-0000-0000-0000B02F0000}"/>
    <cellStyle name="Migliaia 17 3 3 3 2" xfId="28789" xr:uid="{00000000-0005-0000-0000-0000B12F0000}"/>
    <cellStyle name="Migliaia 17 3 3 4" xfId="3253" xr:uid="{00000000-0005-0000-0000-0000B22F0000}"/>
    <cellStyle name="Migliaia 17 3 3 4 2" xfId="28790" xr:uid="{00000000-0005-0000-0000-0000B32F0000}"/>
    <cellStyle name="Migliaia 17 3 3 5" xfId="19099" xr:uid="{00000000-0005-0000-0000-0000B42F0000}"/>
    <cellStyle name="Migliaia 17 3 3 5 2" xfId="38071" xr:uid="{00000000-0005-0000-0000-0000B52F0000}"/>
    <cellStyle name="Migliaia 17 3 3 6" xfId="21968" xr:uid="{00000000-0005-0000-0000-0000B62F0000}"/>
    <cellStyle name="Migliaia 17 3 3 6 2" xfId="39843" xr:uid="{00000000-0005-0000-0000-0000B72F0000}"/>
    <cellStyle name="Migliaia 17 3 3 7" xfId="24856" xr:uid="{00000000-0005-0000-0000-0000B82F0000}"/>
    <cellStyle name="Migliaia 17 3 3 7 2" xfId="41633" xr:uid="{00000000-0005-0000-0000-0000B92F0000}"/>
    <cellStyle name="Migliaia 17 3 4" xfId="3254" xr:uid="{00000000-0005-0000-0000-0000BA2F0000}"/>
    <cellStyle name="Migliaia 17 3 5" xfId="3255" xr:uid="{00000000-0005-0000-0000-0000BB2F0000}"/>
    <cellStyle name="Migliaia 17 3 6" xfId="17217" xr:uid="{00000000-0005-0000-0000-0000BC2F0000}"/>
    <cellStyle name="Migliaia 17 3 6 2" xfId="37177" xr:uid="{00000000-0005-0000-0000-0000BD2F0000}"/>
    <cellStyle name="Migliaia 17 3 7" xfId="20086" xr:uid="{00000000-0005-0000-0000-0000BE2F0000}"/>
    <cellStyle name="Migliaia 17 3 7 2" xfId="38949" xr:uid="{00000000-0005-0000-0000-0000BF2F0000}"/>
    <cellStyle name="Migliaia 17 3 8" xfId="22973" xr:uid="{00000000-0005-0000-0000-0000C02F0000}"/>
    <cellStyle name="Migliaia 17 3 8 2" xfId="40738" xr:uid="{00000000-0005-0000-0000-0000C12F0000}"/>
    <cellStyle name="Migliaia 17 3 9" xfId="28779" xr:uid="{00000000-0005-0000-0000-0000C22F0000}"/>
    <cellStyle name="Migliaia 17 4" xfId="3256" xr:uid="{00000000-0005-0000-0000-0000C32F0000}"/>
    <cellStyle name="Migliaia 17 4 2" xfId="3257" xr:uid="{00000000-0005-0000-0000-0000C42F0000}"/>
    <cellStyle name="Migliaia 17 4 2 2" xfId="3258" xr:uid="{00000000-0005-0000-0000-0000C52F0000}"/>
    <cellStyle name="Migliaia 17 4 2 2 2" xfId="28792" xr:uid="{00000000-0005-0000-0000-0000C62F0000}"/>
    <cellStyle name="Migliaia 17 4 2 3" xfId="3259" xr:uid="{00000000-0005-0000-0000-0000C72F0000}"/>
    <cellStyle name="Migliaia 17 4 2 3 2" xfId="28793" xr:uid="{00000000-0005-0000-0000-0000C82F0000}"/>
    <cellStyle name="Migliaia 17 4 2 4" xfId="3260" xr:uid="{00000000-0005-0000-0000-0000C92F0000}"/>
    <cellStyle name="Migliaia 17 4 2 4 2" xfId="28794" xr:uid="{00000000-0005-0000-0000-0000CA2F0000}"/>
    <cellStyle name="Migliaia 17 4 2 5" xfId="19101" xr:uid="{00000000-0005-0000-0000-0000CB2F0000}"/>
    <cellStyle name="Migliaia 17 4 2 5 2" xfId="38073" xr:uid="{00000000-0005-0000-0000-0000CC2F0000}"/>
    <cellStyle name="Migliaia 17 4 2 6" xfId="21970" xr:uid="{00000000-0005-0000-0000-0000CD2F0000}"/>
    <cellStyle name="Migliaia 17 4 2 6 2" xfId="39845" xr:uid="{00000000-0005-0000-0000-0000CE2F0000}"/>
    <cellStyle name="Migliaia 17 4 2 7" xfId="24858" xr:uid="{00000000-0005-0000-0000-0000CF2F0000}"/>
    <cellStyle name="Migliaia 17 4 2 7 2" xfId="41635" xr:uid="{00000000-0005-0000-0000-0000D02F0000}"/>
    <cellStyle name="Migliaia 17 4 3" xfId="3261" xr:uid="{00000000-0005-0000-0000-0000D12F0000}"/>
    <cellStyle name="Migliaia 17 4 3 2" xfId="28795" xr:uid="{00000000-0005-0000-0000-0000D22F0000}"/>
    <cellStyle name="Migliaia 17 4 4" xfId="3262" xr:uid="{00000000-0005-0000-0000-0000D32F0000}"/>
    <cellStyle name="Migliaia 17 4 5" xfId="3263" xr:uid="{00000000-0005-0000-0000-0000D42F0000}"/>
    <cellStyle name="Migliaia 17 4 6" xfId="17219" xr:uid="{00000000-0005-0000-0000-0000D52F0000}"/>
    <cellStyle name="Migliaia 17 4 6 2" xfId="37179" xr:uid="{00000000-0005-0000-0000-0000D62F0000}"/>
    <cellStyle name="Migliaia 17 4 7" xfId="20088" xr:uid="{00000000-0005-0000-0000-0000D72F0000}"/>
    <cellStyle name="Migliaia 17 4 7 2" xfId="38951" xr:uid="{00000000-0005-0000-0000-0000D82F0000}"/>
    <cellStyle name="Migliaia 17 4 8" xfId="22975" xr:uid="{00000000-0005-0000-0000-0000D92F0000}"/>
    <cellStyle name="Migliaia 17 4 8 2" xfId="40740" xr:uid="{00000000-0005-0000-0000-0000DA2F0000}"/>
    <cellStyle name="Migliaia 17 4 9" xfId="28791" xr:uid="{00000000-0005-0000-0000-0000DB2F0000}"/>
    <cellStyle name="Migliaia 17 5" xfId="3264" xr:uid="{00000000-0005-0000-0000-0000DC2F0000}"/>
    <cellStyle name="Migliaia 17 5 2" xfId="3265" xr:uid="{00000000-0005-0000-0000-0000DD2F0000}"/>
    <cellStyle name="Migliaia 17 5 2 2" xfId="3266" xr:uid="{00000000-0005-0000-0000-0000DE2F0000}"/>
    <cellStyle name="Migliaia 17 5 2 2 2" xfId="28798" xr:uid="{00000000-0005-0000-0000-0000DF2F0000}"/>
    <cellStyle name="Migliaia 17 5 2 3" xfId="3267" xr:uid="{00000000-0005-0000-0000-0000E02F0000}"/>
    <cellStyle name="Migliaia 17 5 2 3 2" xfId="28799" xr:uid="{00000000-0005-0000-0000-0000E12F0000}"/>
    <cellStyle name="Migliaia 17 5 2 4" xfId="3268" xr:uid="{00000000-0005-0000-0000-0000E22F0000}"/>
    <cellStyle name="Migliaia 17 5 2 4 2" xfId="28800" xr:uid="{00000000-0005-0000-0000-0000E32F0000}"/>
    <cellStyle name="Migliaia 17 5 2 5" xfId="19102" xr:uid="{00000000-0005-0000-0000-0000E42F0000}"/>
    <cellStyle name="Migliaia 17 5 2 5 2" xfId="38074" xr:uid="{00000000-0005-0000-0000-0000E52F0000}"/>
    <cellStyle name="Migliaia 17 5 2 6" xfId="21971" xr:uid="{00000000-0005-0000-0000-0000E62F0000}"/>
    <cellStyle name="Migliaia 17 5 2 6 2" xfId="39846" xr:uid="{00000000-0005-0000-0000-0000E72F0000}"/>
    <cellStyle name="Migliaia 17 5 2 7" xfId="24859" xr:uid="{00000000-0005-0000-0000-0000E82F0000}"/>
    <cellStyle name="Migliaia 17 5 2 7 2" xfId="41636" xr:uid="{00000000-0005-0000-0000-0000E92F0000}"/>
    <cellStyle name="Migliaia 17 5 2 8" xfId="28797" xr:uid="{00000000-0005-0000-0000-0000EA2F0000}"/>
    <cellStyle name="Migliaia 17 5 3" xfId="3269" xr:uid="{00000000-0005-0000-0000-0000EB2F0000}"/>
    <cellStyle name="Migliaia 17 5 3 2" xfId="28801" xr:uid="{00000000-0005-0000-0000-0000EC2F0000}"/>
    <cellStyle name="Migliaia 17 5 4" xfId="3270" xr:uid="{00000000-0005-0000-0000-0000ED2F0000}"/>
    <cellStyle name="Migliaia 17 5 4 2" xfId="28802" xr:uid="{00000000-0005-0000-0000-0000EE2F0000}"/>
    <cellStyle name="Migliaia 17 5 5" xfId="3271" xr:uid="{00000000-0005-0000-0000-0000EF2F0000}"/>
    <cellStyle name="Migliaia 17 5 5 2" xfId="28803" xr:uid="{00000000-0005-0000-0000-0000F02F0000}"/>
    <cellStyle name="Migliaia 17 5 6" xfId="17220" xr:uid="{00000000-0005-0000-0000-0000F12F0000}"/>
    <cellStyle name="Migliaia 17 5 6 2" xfId="37180" xr:uid="{00000000-0005-0000-0000-0000F22F0000}"/>
    <cellStyle name="Migliaia 17 5 7" xfId="20089" xr:uid="{00000000-0005-0000-0000-0000F32F0000}"/>
    <cellStyle name="Migliaia 17 5 7 2" xfId="38952" xr:uid="{00000000-0005-0000-0000-0000F42F0000}"/>
    <cellStyle name="Migliaia 17 5 8" xfId="22976" xr:uid="{00000000-0005-0000-0000-0000F52F0000}"/>
    <cellStyle name="Migliaia 17 5 8 2" xfId="40741" xr:uid="{00000000-0005-0000-0000-0000F62F0000}"/>
    <cellStyle name="Migliaia 17 5 9" xfId="28796" xr:uid="{00000000-0005-0000-0000-0000F72F0000}"/>
    <cellStyle name="Migliaia 17 6" xfId="3272" xr:uid="{00000000-0005-0000-0000-0000F82F0000}"/>
    <cellStyle name="Migliaia 17 6 2" xfId="3273" xr:uid="{00000000-0005-0000-0000-0000F92F0000}"/>
    <cellStyle name="Migliaia 17 6 2 2" xfId="3274" xr:uid="{00000000-0005-0000-0000-0000FA2F0000}"/>
    <cellStyle name="Migliaia 17 6 2 2 2" xfId="28806" xr:uid="{00000000-0005-0000-0000-0000FB2F0000}"/>
    <cellStyle name="Migliaia 17 6 2 3" xfId="3275" xr:uid="{00000000-0005-0000-0000-0000FC2F0000}"/>
    <cellStyle name="Migliaia 17 6 2 3 2" xfId="28807" xr:uid="{00000000-0005-0000-0000-0000FD2F0000}"/>
    <cellStyle name="Migliaia 17 6 2 4" xfId="3276" xr:uid="{00000000-0005-0000-0000-0000FE2F0000}"/>
    <cellStyle name="Migliaia 17 6 2 4 2" xfId="28808" xr:uid="{00000000-0005-0000-0000-0000FF2F0000}"/>
    <cellStyle name="Migliaia 17 6 2 5" xfId="19103" xr:uid="{00000000-0005-0000-0000-000000300000}"/>
    <cellStyle name="Migliaia 17 6 2 5 2" xfId="38075" xr:uid="{00000000-0005-0000-0000-000001300000}"/>
    <cellStyle name="Migliaia 17 6 2 6" xfId="21972" xr:uid="{00000000-0005-0000-0000-000002300000}"/>
    <cellStyle name="Migliaia 17 6 2 6 2" xfId="39847" xr:uid="{00000000-0005-0000-0000-000003300000}"/>
    <cellStyle name="Migliaia 17 6 2 7" xfId="24860" xr:uid="{00000000-0005-0000-0000-000004300000}"/>
    <cellStyle name="Migliaia 17 6 2 7 2" xfId="41637" xr:uid="{00000000-0005-0000-0000-000005300000}"/>
    <cellStyle name="Migliaia 17 6 2 8" xfId="28805" xr:uid="{00000000-0005-0000-0000-000006300000}"/>
    <cellStyle name="Migliaia 17 6 3" xfId="3277" xr:uid="{00000000-0005-0000-0000-000007300000}"/>
    <cellStyle name="Migliaia 17 6 3 2" xfId="28809" xr:uid="{00000000-0005-0000-0000-000008300000}"/>
    <cellStyle name="Migliaia 17 6 4" xfId="3278" xr:uid="{00000000-0005-0000-0000-000009300000}"/>
    <cellStyle name="Migliaia 17 6 4 2" xfId="28810" xr:uid="{00000000-0005-0000-0000-00000A300000}"/>
    <cellStyle name="Migliaia 17 6 5" xfId="17221" xr:uid="{00000000-0005-0000-0000-00000B300000}"/>
    <cellStyle name="Migliaia 17 6 5 2" xfId="37181" xr:uid="{00000000-0005-0000-0000-00000C300000}"/>
    <cellStyle name="Migliaia 17 6 6" xfId="20090" xr:uid="{00000000-0005-0000-0000-00000D300000}"/>
    <cellStyle name="Migliaia 17 6 6 2" xfId="38953" xr:uid="{00000000-0005-0000-0000-00000E300000}"/>
    <cellStyle name="Migliaia 17 6 7" xfId="22977" xr:uid="{00000000-0005-0000-0000-00000F300000}"/>
    <cellStyle name="Migliaia 17 6 7 2" xfId="40742" xr:uid="{00000000-0005-0000-0000-000010300000}"/>
    <cellStyle name="Migliaia 17 6 8" xfId="28804" xr:uid="{00000000-0005-0000-0000-000011300000}"/>
    <cellStyle name="Migliaia 17 7" xfId="3279" xr:uid="{00000000-0005-0000-0000-000012300000}"/>
    <cellStyle name="Migliaia 17 7 2" xfId="3280" xr:uid="{00000000-0005-0000-0000-000013300000}"/>
    <cellStyle name="Migliaia 17 7 2 2" xfId="19104" xr:uid="{00000000-0005-0000-0000-000014300000}"/>
    <cellStyle name="Migliaia 17 7 2 2 2" xfId="38076" xr:uid="{00000000-0005-0000-0000-000015300000}"/>
    <cellStyle name="Migliaia 17 7 2 3" xfId="21973" xr:uid="{00000000-0005-0000-0000-000016300000}"/>
    <cellStyle name="Migliaia 17 7 2 3 2" xfId="39848" xr:uid="{00000000-0005-0000-0000-000017300000}"/>
    <cellStyle name="Migliaia 17 7 2 4" xfId="24861" xr:uid="{00000000-0005-0000-0000-000018300000}"/>
    <cellStyle name="Migliaia 17 7 2 4 2" xfId="41638" xr:uid="{00000000-0005-0000-0000-000019300000}"/>
    <cellStyle name="Migliaia 17 7 2 5" xfId="28812" xr:uid="{00000000-0005-0000-0000-00001A300000}"/>
    <cellStyle name="Migliaia 17 7 3" xfId="17222" xr:uid="{00000000-0005-0000-0000-00001B300000}"/>
    <cellStyle name="Migliaia 17 7 3 2" xfId="37182" xr:uid="{00000000-0005-0000-0000-00001C300000}"/>
    <cellStyle name="Migliaia 17 7 4" xfId="20091" xr:uid="{00000000-0005-0000-0000-00001D300000}"/>
    <cellStyle name="Migliaia 17 7 4 2" xfId="38954" xr:uid="{00000000-0005-0000-0000-00001E300000}"/>
    <cellStyle name="Migliaia 17 7 5" xfId="22978" xr:uid="{00000000-0005-0000-0000-00001F300000}"/>
    <cellStyle name="Migliaia 17 7 5 2" xfId="40743" xr:uid="{00000000-0005-0000-0000-000020300000}"/>
    <cellStyle name="Migliaia 17 7 6" xfId="28811" xr:uid="{00000000-0005-0000-0000-000021300000}"/>
    <cellStyle name="Migliaia 17 8" xfId="3281" xr:uid="{00000000-0005-0000-0000-000022300000}"/>
    <cellStyle name="Migliaia 17 8 2" xfId="19097" xr:uid="{00000000-0005-0000-0000-000023300000}"/>
    <cellStyle name="Migliaia 17 8 2 2" xfId="38069" xr:uid="{00000000-0005-0000-0000-000024300000}"/>
    <cellStyle name="Migliaia 17 8 3" xfId="21966" xr:uid="{00000000-0005-0000-0000-000025300000}"/>
    <cellStyle name="Migliaia 17 8 3 2" xfId="39841" xr:uid="{00000000-0005-0000-0000-000026300000}"/>
    <cellStyle name="Migliaia 17 8 4" xfId="24854" xr:uid="{00000000-0005-0000-0000-000027300000}"/>
    <cellStyle name="Migliaia 17 8 4 2" xfId="41631" xr:uid="{00000000-0005-0000-0000-000028300000}"/>
    <cellStyle name="Migliaia 17 8 5" xfId="28813" xr:uid="{00000000-0005-0000-0000-000029300000}"/>
    <cellStyle name="Migliaia 17 9" xfId="3282" xr:uid="{00000000-0005-0000-0000-00002A300000}"/>
    <cellStyle name="Migliaia 17 9 2" xfId="28814" xr:uid="{00000000-0005-0000-0000-00002B300000}"/>
    <cellStyle name="Migliaia 18" xfId="3283" xr:uid="{00000000-0005-0000-0000-00002C300000}"/>
    <cellStyle name="Migliaia 18 10" xfId="3284" xr:uid="{00000000-0005-0000-0000-00002D300000}"/>
    <cellStyle name="Migliaia 18 10 2" xfId="28816" xr:uid="{00000000-0005-0000-0000-00002E300000}"/>
    <cellStyle name="Migliaia 18 11" xfId="3285" xr:uid="{00000000-0005-0000-0000-00002F300000}"/>
    <cellStyle name="Migliaia 18 11 2" xfId="28817" xr:uid="{00000000-0005-0000-0000-000030300000}"/>
    <cellStyle name="Migliaia 18 12" xfId="3286" xr:uid="{00000000-0005-0000-0000-000031300000}"/>
    <cellStyle name="Migliaia 18 12 2" xfId="28818" xr:uid="{00000000-0005-0000-0000-000032300000}"/>
    <cellStyle name="Migliaia 18 13" xfId="3287" xr:uid="{00000000-0005-0000-0000-000033300000}"/>
    <cellStyle name="Migliaia 18 13 2" xfId="28819" xr:uid="{00000000-0005-0000-0000-000034300000}"/>
    <cellStyle name="Migliaia 18 14" xfId="3288" xr:uid="{00000000-0005-0000-0000-000035300000}"/>
    <cellStyle name="Migliaia 18 14 2" xfId="28820" xr:uid="{00000000-0005-0000-0000-000036300000}"/>
    <cellStyle name="Migliaia 18 15" xfId="17223" xr:uid="{00000000-0005-0000-0000-000037300000}"/>
    <cellStyle name="Migliaia 18 15 2" xfId="37183" xr:uid="{00000000-0005-0000-0000-000038300000}"/>
    <cellStyle name="Migliaia 18 16" xfId="20092" xr:uid="{00000000-0005-0000-0000-000039300000}"/>
    <cellStyle name="Migliaia 18 16 2" xfId="38955" xr:uid="{00000000-0005-0000-0000-00003A300000}"/>
    <cellStyle name="Migliaia 18 17" xfId="22979" xr:uid="{00000000-0005-0000-0000-00003B300000}"/>
    <cellStyle name="Migliaia 18 17 2" xfId="40744" xr:uid="{00000000-0005-0000-0000-00003C300000}"/>
    <cellStyle name="Migliaia 18 18" xfId="25513" xr:uid="{00000000-0005-0000-0000-00003D300000}"/>
    <cellStyle name="Migliaia 18 18 2" xfId="42173" xr:uid="{00000000-0005-0000-0000-00003E300000}"/>
    <cellStyle name="Migliaia 18 19" xfId="28815" xr:uid="{00000000-0005-0000-0000-00003F300000}"/>
    <cellStyle name="Migliaia 18 2" xfId="3289" xr:uid="{00000000-0005-0000-0000-000040300000}"/>
    <cellStyle name="Migliaia 18 2 2" xfId="3290" xr:uid="{00000000-0005-0000-0000-000041300000}"/>
    <cellStyle name="Migliaia 18 2 2 2" xfId="19106" xr:uid="{00000000-0005-0000-0000-000042300000}"/>
    <cellStyle name="Migliaia 18 2 2 2 2" xfId="38078" xr:uid="{00000000-0005-0000-0000-000043300000}"/>
    <cellStyle name="Migliaia 18 2 2 3" xfId="21975" xr:uid="{00000000-0005-0000-0000-000044300000}"/>
    <cellStyle name="Migliaia 18 2 2 3 2" xfId="39850" xr:uid="{00000000-0005-0000-0000-000045300000}"/>
    <cellStyle name="Migliaia 18 2 2 4" xfId="24863" xr:uid="{00000000-0005-0000-0000-000046300000}"/>
    <cellStyle name="Migliaia 18 2 2 4 2" xfId="41640" xr:uid="{00000000-0005-0000-0000-000047300000}"/>
    <cellStyle name="Migliaia 18 2 2 5" xfId="28822" xr:uid="{00000000-0005-0000-0000-000048300000}"/>
    <cellStyle name="Migliaia 18 2 3" xfId="3291" xr:uid="{00000000-0005-0000-0000-000049300000}"/>
    <cellStyle name="Migliaia 18 2 3 2" xfId="28823" xr:uid="{00000000-0005-0000-0000-00004A300000}"/>
    <cellStyle name="Migliaia 18 2 4" xfId="3292" xr:uid="{00000000-0005-0000-0000-00004B300000}"/>
    <cellStyle name="Migliaia 18 2 4 2" xfId="28824" xr:uid="{00000000-0005-0000-0000-00004C300000}"/>
    <cellStyle name="Migliaia 18 2 5" xfId="3293" xr:uid="{00000000-0005-0000-0000-00004D300000}"/>
    <cellStyle name="Migliaia 18 2 5 2" xfId="28825" xr:uid="{00000000-0005-0000-0000-00004E300000}"/>
    <cellStyle name="Migliaia 18 2 6" xfId="17224" xr:uid="{00000000-0005-0000-0000-00004F300000}"/>
    <cellStyle name="Migliaia 18 2 6 2" xfId="37184" xr:uid="{00000000-0005-0000-0000-000050300000}"/>
    <cellStyle name="Migliaia 18 2 7" xfId="20093" xr:uid="{00000000-0005-0000-0000-000051300000}"/>
    <cellStyle name="Migliaia 18 2 7 2" xfId="38956" xr:uid="{00000000-0005-0000-0000-000052300000}"/>
    <cellStyle name="Migliaia 18 2 8" xfId="22980" xr:uid="{00000000-0005-0000-0000-000053300000}"/>
    <cellStyle name="Migliaia 18 2 8 2" xfId="40745" xr:uid="{00000000-0005-0000-0000-000054300000}"/>
    <cellStyle name="Migliaia 18 2 9" xfId="28821" xr:uid="{00000000-0005-0000-0000-000055300000}"/>
    <cellStyle name="Migliaia 18 20" xfId="42340" xr:uid="{00000000-0005-0000-0000-000056300000}"/>
    <cellStyle name="Migliaia 18 3" xfId="3294" xr:uid="{00000000-0005-0000-0000-000057300000}"/>
    <cellStyle name="Migliaia 18 3 2" xfId="3295" xr:uid="{00000000-0005-0000-0000-000058300000}"/>
    <cellStyle name="Migliaia 18 3 2 2" xfId="3296" xr:uid="{00000000-0005-0000-0000-000059300000}"/>
    <cellStyle name="Migliaia 18 3 2 2 2" xfId="3297" xr:uid="{00000000-0005-0000-0000-00005A300000}"/>
    <cellStyle name="Migliaia 18 3 2 2 2 2" xfId="28829" xr:uid="{00000000-0005-0000-0000-00005B300000}"/>
    <cellStyle name="Migliaia 18 3 2 2 3" xfId="3298" xr:uid="{00000000-0005-0000-0000-00005C300000}"/>
    <cellStyle name="Migliaia 18 3 2 2 3 2" xfId="28830" xr:uid="{00000000-0005-0000-0000-00005D300000}"/>
    <cellStyle name="Migliaia 18 3 2 2 4" xfId="3299" xr:uid="{00000000-0005-0000-0000-00005E300000}"/>
    <cellStyle name="Migliaia 18 3 2 2 4 2" xfId="28831" xr:uid="{00000000-0005-0000-0000-00005F300000}"/>
    <cellStyle name="Migliaia 18 3 2 2 5" xfId="19108" xr:uid="{00000000-0005-0000-0000-000060300000}"/>
    <cellStyle name="Migliaia 18 3 2 2 5 2" xfId="38080" xr:uid="{00000000-0005-0000-0000-000061300000}"/>
    <cellStyle name="Migliaia 18 3 2 2 6" xfId="21977" xr:uid="{00000000-0005-0000-0000-000062300000}"/>
    <cellStyle name="Migliaia 18 3 2 2 6 2" xfId="39852" xr:uid="{00000000-0005-0000-0000-000063300000}"/>
    <cellStyle name="Migliaia 18 3 2 2 7" xfId="24865" xr:uid="{00000000-0005-0000-0000-000064300000}"/>
    <cellStyle name="Migliaia 18 3 2 2 7 2" xfId="41642" xr:uid="{00000000-0005-0000-0000-000065300000}"/>
    <cellStyle name="Migliaia 18 3 2 2 8" xfId="28828" xr:uid="{00000000-0005-0000-0000-000066300000}"/>
    <cellStyle name="Migliaia 18 3 2 3" xfId="3300" xr:uid="{00000000-0005-0000-0000-000067300000}"/>
    <cellStyle name="Migliaia 18 3 2 3 2" xfId="28832" xr:uid="{00000000-0005-0000-0000-000068300000}"/>
    <cellStyle name="Migliaia 18 3 2 4" xfId="3301" xr:uid="{00000000-0005-0000-0000-000069300000}"/>
    <cellStyle name="Migliaia 18 3 2 4 2" xfId="28833" xr:uid="{00000000-0005-0000-0000-00006A300000}"/>
    <cellStyle name="Migliaia 18 3 2 5" xfId="3302" xr:uid="{00000000-0005-0000-0000-00006B300000}"/>
    <cellStyle name="Migliaia 18 3 2 5 2" xfId="28834" xr:uid="{00000000-0005-0000-0000-00006C300000}"/>
    <cellStyle name="Migliaia 18 3 2 6" xfId="17226" xr:uid="{00000000-0005-0000-0000-00006D300000}"/>
    <cellStyle name="Migliaia 18 3 2 6 2" xfId="37186" xr:uid="{00000000-0005-0000-0000-00006E300000}"/>
    <cellStyle name="Migliaia 18 3 2 7" xfId="20095" xr:uid="{00000000-0005-0000-0000-00006F300000}"/>
    <cellStyle name="Migliaia 18 3 2 7 2" xfId="38958" xr:uid="{00000000-0005-0000-0000-000070300000}"/>
    <cellStyle name="Migliaia 18 3 2 8" xfId="22982" xr:uid="{00000000-0005-0000-0000-000071300000}"/>
    <cellStyle name="Migliaia 18 3 2 8 2" xfId="40747" xr:uid="{00000000-0005-0000-0000-000072300000}"/>
    <cellStyle name="Migliaia 18 3 2 9" xfId="28827" xr:uid="{00000000-0005-0000-0000-000073300000}"/>
    <cellStyle name="Migliaia 18 3 3" xfId="3303" xr:uid="{00000000-0005-0000-0000-000074300000}"/>
    <cellStyle name="Migliaia 18 3 3 2" xfId="3304" xr:uid="{00000000-0005-0000-0000-000075300000}"/>
    <cellStyle name="Migliaia 18 3 3 2 2" xfId="28835" xr:uid="{00000000-0005-0000-0000-000076300000}"/>
    <cellStyle name="Migliaia 18 3 3 3" xfId="3305" xr:uid="{00000000-0005-0000-0000-000077300000}"/>
    <cellStyle name="Migliaia 18 3 3 3 2" xfId="28836" xr:uid="{00000000-0005-0000-0000-000078300000}"/>
    <cellStyle name="Migliaia 18 3 3 4" xfId="3306" xr:uid="{00000000-0005-0000-0000-000079300000}"/>
    <cellStyle name="Migliaia 18 3 3 4 2" xfId="28837" xr:uid="{00000000-0005-0000-0000-00007A300000}"/>
    <cellStyle name="Migliaia 18 3 3 5" xfId="19107" xr:uid="{00000000-0005-0000-0000-00007B300000}"/>
    <cellStyle name="Migliaia 18 3 3 5 2" xfId="38079" xr:uid="{00000000-0005-0000-0000-00007C300000}"/>
    <cellStyle name="Migliaia 18 3 3 6" xfId="21976" xr:uid="{00000000-0005-0000-0000-00007D300000}"/>
    <cellStyle name="Migliaia 18 3 3 6 2" xfId="39851" xr:uid="{00000000-0005-0000-0000-00007E300000}"/>
    <cellStyle name="Migliaia 18 3 3 7" xfId="24864" xr:uid="{00000000-0005-0000-0000-00007F300000}"/>
    <cellStyle name="Migliaia 18 3 3 7 2" xfId="41641" xr:uid="{00000000-0005-0000-0000-000080300000}"/>
    <cellStyle name="Migliaia 18 3 4" xfId="3307" xr:uid="{00000000-0005-0000-0000-000081300000}"/>
    <cellStyle name="Migliaia 18 3 5" xfId="3308" xr:uid="{00000000-0005-0000-0000-000082300000}"/>
    <cellStyle name="Migliaia 18 3 6" xfId="17225" xr:uid="{00000000-0005-0000-0000-000083300000}"/>
    <cellStyle name="Migliaia 18 3 6 2" xfId="37185" xr:uid="{00000000-0005-0000-0000-000084300000}"/>
    <cellStyle name="Migliaia 18 3 7" xfId="20094" xr:uid="{00000000-0005-0000-0000-000085300000}"/>
    <cellStyle name="Migliaia 18 3 7 2" xfId="38957" xr:uid="{00000000-0005-0000-0000-000086300000}"/>
    <cellStyle name="Migliaia 18 3 8" xfId="22981" xr:uid="{00000000-0005-0000-0000-000087300000}"/>
    <cellStyle name="Migliaia 18 3 8 2" xfId="40746" xr:uid="{00000000-0005-0000-0000-000088300000}"/>
    <cellStyle name="Migliaia 18 3 9" xfId="28826" xr:uid="{00000000-0005-0000-0000-000089300000}"/>
    <cellStyle name="Migliaia 18 4" xfId="3309" xr:uid="{00000000-0005-0000-0000-00008A300000}"/>
    <cellStyle name="Migliaia 18 4 2" xfId="3310" xr:uid="{00000000-0005-0000-0000-00008B300000}"/>
    <cellStyle name="Migliaia 18 4 2 2" xfId="3311" xr:uid="{00000000-0005-0000-0000-00008C300000}"/>
    <cellStyle name="Migliaia 18 4 2 2 2" xfId="28839" xr:uid="{00000000-0005-0000-0000-00008D300000}"/>
    <cellStyle name="Migliaia 18 4 2 3" xfId="3312" xr:uid="{00000000-0005-0000-0000-00008E300000}"/>
    <cellStyle name="Migliaia 18 4 2 3 2" xfId="28840" xr:uid="{00000000-0005-0000-0000-00008F300000}"/>
    <cellStyle name="Migliaia 18 4 2 4" xfId="3313" xr:uid="{00000000-0005-0000-0000-000090300000}"/>
    <cellStyle name="Migliaia 18 4 2 4 2" xfId="28841" xr:uid="{00000000-0005-0000-0000-000091300000}"/>
    <cellStyle name="Migliaia 18 4 2 5" xfId="19109" xr:uid="{00000000-0005-0000-0000-000092300000}"/>
    <cellStyle name="Migliaia 18 4 2 5 2" xfId="38081" xr:uid="{00000000-0005-0000-0000-000093300000}"/>
    <cellStyle name="Migliaia 18 4 2 6" xfId="21978" xr:uid="{00000000-0005-0000-0000-000094300000}"/>
    <cellStyle name="Migliaia 18 4 2 6 2" xfId="39853" xr:uid="{00000000-0005-0000-0000-000095300000}"/>
    <cellStyle name="Migliaia 18 4 2 7" xfId="24866" xr:uid="{00000000-0005-0000-0000-000096300000}"/>
    <cellStyle name="Migliaia 18 4 2 7 2" xfId="41643" xr:uid="{00000000-0005-0000-0000-000097300000}"/>
    <cellStyle name="Migliaia 18 4 3" xfId="3314" xr:uid="{00000000-0005-0000-0000-000098300000}"/>
    <cellStyle name="Migliaia 18 4 3 2" xfId="28842" xr:uid="{00000000-0005-0000-0000-000099300000}"/>
    <cellStyle name="Migliaia 18 4 4" xfId="3315" xr:uid="{00000000-0005-0000-0000-00009A300000}"/>
    <cellStyle name="Migliaia 18 4 5" xfId="3316" xr:uid="{00000000-0005-0000-0000-00009B300000}"/>
    <cellStyle name="Migliaia 18 4 6" xfId="17227" xr:uid="{00000000-0005-0000-0000-00009C300000}"/>
    <cellStyle name="Migliaia 18 4 6 2" xfId="37187" xr:uid="{00000000-0005-0000-0000-00009D300000}"/>
    <cellStyle name="Migliaia 18 4 7" xfId="20096" xr:uid="{00000000-0005-0000-0000-00009E300000}"/>
    <cellStyle name="Migliaia 18 4 7 2" xfId="38959" xr:uid="{00000000-0005-0000-0000-00009F300000}"/>
    <cellStyle name="Migliaia 18 4 8" xfId="22983" xr:uid="{00000000-0005-0000-0000-0000A0300000}"/>
    <cellStyle name="Migliaia 18 4 8 2" xfId="40748" xr:uid="{00000000-0005-0000-0000-0000A1300000}"/>
    <cellStyle name="Migliaia 18 4 9" xfId="28838" xr:uid="{00000000-0005-0000-0000-0000A2300000}"/>
    <cellStyle name="Migliaia 18 5" xfId="3317" xr:uid="{00000000-0005-0000-0000-0000A3300000}"/>
    <cellStyle name="Migliaia 18 5 2" xfId="3318" xr:uid="{00000000-0005-0000-0000-0000A4300000}"/>
    <cellStyle name="Migliaia 18 5 2 2" xfId="3319" xr:uid="{00000000-0005-0000-0000-0000A5300000}"/>
    <cellStyle name="Migliaia 18 5 2 2 2" xfId="28845" xr:uid="{00000000-0005-0000-0000-0000A6300000}"/>
    <cellStyle name="Migliaia 18 5 2 3" xfId="3320" xr:uid="{00000000-0005-0000-0000-0000A7300000}"/>
    <cellStyle name="Migliaia 18 5 2 3 2" xfId="28846" xr:uid="{00000000-0005-0000-0000-0000A8300000}"/>
    <cellStyle name="Migliaia 18 5 2 4" xfId="3321" xr:uid="{00000000-0005-0000-0000-0000A9300000}"/>
    <cellStyle name="Migliaia 18 5 2 4 2" xfId="28847" xr:uid="{00000000-0005-0000-0000-0000AA300000}"/>
    <cellStyle name="Migliaia 18 5 2 5" xfId="19110" xr:uid="{00000000-0005-0000-0000-0000AB300000}"/>
    <cellStyle name="Migliaia 18 5 2 5 2" xfId="38082" xr:uid="{00000000-0005-0000-0000-0000AC300000}"/>
    <cellStyle name="Migliaia 18 5 2 6" xfId="21979" xr:uid="{00000000-0005-0000-0000-0000AD300000}"/>
    <cellStyle name="Migliaia 18 5 2 6 2" xfId="39854" xr:uid="{00000000-0005-0000-0000-0000AE300000}"/>
    <cellStyle name="Migliaia 18 5 2 7" xfId="24867" xr:uid="{00000000-0005-0000-0000-0000AF300000}"/>
    <cellStyle name="Migliaia 18 5 2 7 2" xfId="41644" xr:uid="{00000000-0005-0000-0000-0000B0300000}"/>
    <cellStyle name="Migliaia 18 5 2 8" xfId="28844" xr:uid="{00000000-0005-0000-0000-0000B1300000}"/>
    <cellStyle name="Migliaia 18 5 3" xfId="3322" xr:uid="{00000000-0005-0000-0000-0000B2300000}"/>
    <cellStyle name="Migliaia 18 5 3 2" xfId="28848" xr:uid="{00000000-0005-0000-0000-0000B3300000}"/>
    <cellStyle name="Migliaia 18 5 4" xfId="3323" xr:uid="{00000000-0005-0000-0000-0000B4300000}"/>
    <cellStyle name="Migliaia 18 5 4 2" xfId="28849" xr:uid="{00000000-0005-0000-0000-0000B5300000}"/>
    <cellStyle name="Migliaia 18 5 5" xfId="3324" xr:uid="{00000000-0005-0000-0000-0000B6300000}"/>
    <cellStyle name="Migliaia 18 5 5 2" xfId="28850" xr:uid="{00000000-0005-0000-0000-0000B7300000}"/>
    <cellStyle name="Migliaia 18 5 6" xfId="17228" xr:uid="{00000000-0005-0000-0000-0000B8300000}"/>
    <cellStyle name="Migliaia 18 5 6 2" xfId="37188" xr:uid="{00000000-0005-0000-0000-0000B9300000}"/>
    <cellStyle name="Migliaia 18 5 7" xfId="20097" xr:uid="{00000000-0005-0000-0000-0000BA300000}"/>
    <cellStyle name="Migliaia 18 5 7 2" xfId="38960" xr:uid="{00000000-0005-0000-0000-0000BB300000}"/>
    <cellStyle name="Migliaia 18 5 8" xfId="22984" xr:uid="{00000000-0005-0000-0000-0000BC300000}"/>
    <cellStyle name="Migliaia 18 5 8 2" xfId="40749" xr:uid="{00000000-0005-0000-0000-0000BD300000}"/>
    <cellStyle name="Migliaia 18 5 9" xfId="28843" xr:uid="{00000000-0005-0000-0000-0000BE300000}"/>
    <cellStyle name="Migliaia 18 6" xfId="3325" xr:uid="{00000000-0005-0000-0000-0000BF300000}"/>
    <cellStyle name="Migliaia 18 6 2" xfId="3326" xr:uid="{00000000-0005-0000-0000-0000C0300000}"/>
    <cellStyle name="Migliaia 18 6 2 2" xfId="3327" xr:uid="{00000000-0005-0000-0000-0000C1300000}"/>
    <cellStyle name="Migliaia 18 6 2 2 2" xfId="28853" xr:uid="{00000000-0005-0000-0000-0000C2300000}"/>
    <cellStyle name="Migliaia 18 6 2 3" xfId="3328" xr:uid="{00000000-0005-0000-0000-0000C3300000}"/>
    <cellStyle name="Migliaia 18 6 2 3 2" xfId="28854" xr:uid="{00000000-0005-0000-0000-0000C4300000}"/>
    <cellStyle name="Migliaia 18 6 2 4" xfId="3329" xr:uid="{00000000-0005-0000-0000-0000C5300000}"/>
    <cellStyle name="Migliaia 18 6 2 4 2" xfId="28855" xr:uid="{00000000-0005-0000-0000-0000C6300000}"/>
    <cellStyle name="Migliaia 18 6 2 5" xfId="19111" xr:uid="{00000000-0005-0000-0000-0000C7300000}"/>
    <cellStyle name="Migliaia 18 6 2 5 2" xfId="38083" xr:uid="{00000000-0005-0000-0000-0000C8300000}"/>
    <cellStyle name="Migliaia 18 6 2 6" xfId="21980" xr:uid="{00000000-0005-0000-0000-0000C9300000}"/>
    <cellStyle name="Migliaia 18 6 2 6 2" xfId="39855" xr:uid="{00000000-0005-0000-0000-0000CA300000}"/>
    <cellStyle name="Migliaia 18 6 2 7" xfId="24868" xr:uid="{00000000-0005-0000-0000-0000CB300000}"/>
    <cellStyle name="Migliaia 18 6 2 7 2" xfId="41645" xr:uid="{00000000-0005-0000-0000-0000CC300000}"/>
    <cellStyle name="Migliaia 18 6 2 8" xfId="28852" xr:uid="{00000000-0005-0000-0000-0000CD300000}"/>
    <cellStyle name="Migliaia 18 6 3" xfId="3330" xr:uid="{00000000-0005-0000-0000-0000CE300000}"/>
    <cellStyle name="Migliaia 18 6 3 2" xfId="28856" xr:uid="{00000000-0005-0000-0000-0000CF300000}"/>
    <cellStyle name="Migliaia 18 6 4" xfId="3331" xr:uid="{00000000-0005-0000-0000-0000D0300000}"/>
    <cellStyle name="Migliaia 18 6 4 2" xfId="28857" xr:uid="{00000000-0005-0000-0000-0000D1300000}"/>
    <cellStyle name="Migliaia 18 6 5" xfId="17229" xr:uid="{00000000-0005-0000-0000-0000D2300000}"/>
    <cellStyle name="Migliaia 18 6 5 2" xfId="37189" xr:uid="{00000000-0005-0000-0000-0000D3300000}"/>
    <cellStyle name="Migliaia 18 6 6" xfId="20098" xr:uid="{00000000-0005-0000-0000-0000D4300000}"/>
    <cellStyle name="Migliaia 18 6 6 2" xfId="38961" xr:uid="{00000000-0005-0000-0000-0000D5300000}"/>
    <cellStyle name="Migliaia 18 6 7" xfId="22985" xr:uid="{00000000-0005-0000-0000-0000D6300000}"/>
    <cellStyle name="Migliaia 18 6 7 2" xfId="40750" xr:uid="{00000000-0005-0000-0000-0000D7300000}"/>
    <cellStyle name="Migliaia 18 6 8" xfId="28851" xr:uid="{00000000-0005-0000-0000-0000D8300000}"/>
    <cellStyle name="Migliaia 18 7" xfId="3332" xr:uid="{00000000-0005-0000-0000-0000D9300000}"/>
    <cellStyle name="Migliaia 18 7 2" xfId="3333" xr:uid="{00000000-0005-0000-0000-0000DA300000}"/>
    <cellStyle name="Migliaia 18 7 2 2" xfId="19112" xr:uid="{00000000-0005-0000-0000-0000DB300000}"/>
    <cellStyle name="Migliaia 18 7 2 2 2" xfId="38084" xr:uid="{00000000-0005-0000-0000-0000DC300000}"/>
    <cellStyle name="Migliaia 18 7 2 3" xfId="21981" xr:uid="{00000000-0005-0000-0000-0000DD300000}"/>
    <cellStyle name="Migliaia 18 7 2 3 2" xfId="39856" xr:uid="{00000000-0005-0000-0000-0000DE300000}"/>
    <cellStyle name="Migliaia 18 7 2 4" xfId="24869" xr:uid="{00000000-0005-0000-0000-0000DF300000}"/>
    <cellStyle name="Migliaia 18 7 2 4 2" xfId="41646" xr:uid="{00000000-0005-0000-0000-0000E0300000}"/>
    <cellStyle name="Migliaia 18 7 2 5" xfId="28859" xr:uid="{00000000-0005-0000-0000-0000E1300000}"/>
    <cellStyle name="Migliaia 18 7 3" xfId="17230" xr:uid="{00000000-0005-0000-0000-0000E2300000}"/>
    <cellStyle name="Migliaia 18 7 3 2" xfId="37190" xr:uid="{00000000-0005-0000-0000-0000E3300000}"/>
    <cellStyle name="Migliaia 18 7 4" xfId="20099" xr:uid="{00000000-0005-0000-0000-0000E4300000}"/>
    <cellStyle name="Migliaia 18 7 4 2" xfId="38962" xr:uid="{00000000-0005-0000-0000-0000E5300000}"/>
    <cellStyle name="Migliaia 18 7 5" xfId="22986" xr:uid="{00000000-0005-0000-0000-0000E6300000}"/>
    <cellStyle name="Migliaia 18 7 5 2" xfId="40751" xr:uid="{00000000-0005-0000-0000-0000E7300000}"/>
    <cellStyle name="Migliaia 18 7 6" xfId="28858" xr:uid="{00000000-0005-0000-0000-0000E8300000}"/>
    <cellStyle name="Migliaia 18 8" xfId="3334" xr:uid="{00000000-0005-0000-0000-0000E9300000}"/>
    <cellStyle name="Migliaia 18 8 2" xfId="19105" xr:uid="{00000000-0005-0000-0000-0000EA300000}"/>
    <cellStyle name="Migliaia 18 8 2 2" xfId="38077" xr:uid="{00000000-0005-0000-0000-0000EB300000}"/>
    <cellStyle name="Migliaia 18 8 3" xfId="21974" xr:uid="{00000000-0005-0000-0000-0000EC300000}"/>
    <cellStyle name="Migliaia 18 8 3 2" xfId="39849" xr:uid="{00000000-0005-0000-0000-0000ED300000}"/>
    <cellStyle name="Migliaia 18 8 4" xfId="24862" xr:uid="{00000000-0005-0000-0000-0000EE300000}"/>
    <cellStyle name="Migliaia 18 8 4 2" xfId="41639" xr:uid="{00000000-0005-0000-0000-0000EF300000}"/>
    <cellStyle name="Migliaia 18 8 5" xfId="28860" xr:uid="{00000000-0005-0000-0000-0000F0300000}"/>
    <cellStyle name="Migliaia 18 9" xfId="3335" xr:uid="{00000000-0005-0000-0000-0000F1300000}"/>
    <cellStyle name="Migliaia 18 9 2" xfId="28861" xr:uid="{00000000-0005-0000-0000-0000F2300000}"/>
    <cellStyle name="Migliaia 19" xfId="3336" xr:uid="{00000000-0005-0000-0000-0000F3300000}"/>
    <cellStyle name="Migliaia 19 10" xfId="3337" xr:uid="{00000000-0005-0000-0000-0000F4300000}"/>
    <cellStyle name="Migliaia 19 10 2" xfId="28863" xr:uid="{00000000-0005-0000-0000-0000F5300000}"/>
    <cellStyle name="Migliaia 19 11" xfId="3338" xr:uid="{00000000-0005-0000-0000-0000F6300000}"/>
    <cellStyle name="Migliaia 19 11 2" xfId="28864" xr:uid="{00000000-0005-0000-0000-0000F7300000}"/>
    <cellStyle name="Migliaia 19 12" xfId="3339" xr:uid="{00000000-0005-0000-0000-0000F8300000}"/>
    <cellStyle name="Migliaia 19 12 2" xfId="28865" xr:uid="{00000000-0005-0000-0000-0000F9300000}"/>
    <cellStyle name="Migliaia 19 13" xfId="3340" xr:uid="{00000000-0005-0000-0000-0000FA300000}"/>
    <cellStyle name="Migliaia 19 13 2" xfId="28866" xr:uid="{00000000-0005-0000-0000-0000FB300000}"/>
    <cellStyle name="Migliaia 19 14" xfId="3341" xr:uid="{00000000-0005-0000-0000-0000FC300000}"/>
    <cellStyle name="Migliaia 19 14 2" xfId="28867" xr:uid="{00000000-0005-0000-0000-0000FD300000}"/>
    <cellStyle name="Migliaia 19 15" xfId="17231" xr:uid="{00000000-0005-0000-0000-0000FE300000}"/>
    <cellStyle name="Migliaia 19 15 2" xfId="37191" xr:uid="{00000000-0005-0000-0000-0000FF300000}"/>
    <cellStyle name="Migliaia 19 16" xfId="20100" xr:uid="{00000000-0005-0000-0000-000000310000}"/>
    <cellStyle name="Migliaia 19 16 2" xfId="38963" xr:uid="{00000000-0005-0000-0000-000001310000}"/>
    <cellStyle name="Migliaia 19 17" xfId="22987" xr:uid="{00000000-0005-0000-0000-000002310000}"/>
    <cellStyle name="Migliaia 19 17 2" xfId="40752" xr:uid="{00000000-0005-0000-0000-000003310000}"/>
    <cellStyle name="Migliaia 19 18" xfId="25514" xr:uid="{00000000-0005-0000-0000-000004310000}"/>
    <cellStyle name="Migliaia 19 18 2" xfId="42174" xr:uid="{00000000-0005-0000-0000-000005310000}"/>
    <cellStyle name="Migliaia 19 19" xfId="28862" xr:uid="{00000000-0005-0000-0000-000006310000}"/>
    <cellStyle name="Migliaia 19 2" xfId="3342" xr:uid="{00000000-0005-0000-0000-000007310000}"/>
    <cellStyle name="Migliaia 19 2 2" xfId="3343" xr:uid="{00000000-0005-0000-0000-000008310000}"/>
    <cellStyle name="Migliaia 19 2 2 2" xfId="19114" xr:uid="{00000000-0005-0000-0000-000009310000}"/>
    <cellStyle name="Migliaia 19 2 2 2 2" xfId="38086" xr:uid="{00000000-0005-0000-0000-00000A310000}"/>
    <cellStyle name="Migliaia 19 2 2 3" xfId="21983" xr:uid="{00000000-0005-0000-0000-00000B310000}"/>
    <cellStyle name="Migliaia 19 2 2 3 2" xfId="39858" xr:uid="{00000000-0005-0000-0000-00000C310000}"/>
    <cellStyle name="Migliaia 19 2 2 4" xfId="24871" xr:uid="{00000000-0005-0000-0000-00000D310000}"/>
    <cellStyle name="Migliaia 19 2 2 4 2" xfId="41648" xr:uid="{00000000-0005-0000-0000-00000E310000}"/>
    <cellStyle name="Migliaia 19 2 2 5" xfId="28869" xr:uid="{00000000-0005-0000-0000-00000F310000}"/>
    <cellStyle name="Migliaia 19 2 3" xfId="3344" xr:uid="{00000000-0005-0000-0000-000010310000}"/>
    <cellStyle name="Migliaia 19 2 3 2" xfId="28870" xr:uid="{00000000-0005-0000-0000-000011310000}"/>
    <cellStyle name="Migliaia 19 2 4" xfId="3345" xr:uid="{00000000-0005-0000-0000-000012310000}"/>
    <cellStyle name="Migliaia 19 2 4 2" xfId="28871" xr:uid="{00000000-0005-0000-0000-000013310000}"/>
    <cellStyle name="Migliaia 19 2 5" xfId="3346" xr:uid="{00000000-0005-0000-0000-000014310000}"/>
    <cellStyle name="Migliaia 19 2 5 2" xfId="28872" xr:uid="{00000000-0005-0000-0000-000015310000}"/>
    <cellStyle name="Migliaia 19 2 6" xfId="17232" xr:uid="{00000000-0005-0000-0000-000016310000}"/>
    <cellStyle name="Migliaia 19 2 6 2" xfId="37192" xr:uid="{00000000-0005-0000-0000-000017310000}"/>
    <cellStyle name="Migliaia 19 2 7" xfId="20101" xr:uid="{00000000-0005-0000-0000-000018310000}"/>
    <cellStyle name="Migliaia 19 2 7 2" xfId="38964" xr:uid="{00000000-0005-0000-0000-000019310000}"/>
    <cellStyle name="Migliaia 19 2 8" xfId="22988" xr:uid="{00000000-0005-0000-0000-00001A310000}"/>
    <cellStyle name="Migliaia 19 2 8 2" xfId="40753" xr:uid="{00000000-0005-0000-0000-00001B310000}"/>
    <cellStyle name="Migliaia 19 2 9" xfId="28868" xr:uid="{00000000-0005-0000-0000-00001C310000}"/>
    <cellStyle name="Migliaia 19 20" xfId="42341" xr:uid="{00000000-0005-0000-0000-00001D310000}"/>
    <cellStyle name="Migliaia 19 3" xfId="3347" xr:uid="{00000000-0005-0000-0000-00001E310000}"/>
    <cellStyle name="Migliaia 19 3 2" xfId="3348" xr:uid="{00000000-0005-0000-0000-00001F310000}"/>
    <cellStyle name="Migliaia 19 3 2 2" xfId="3349" xr:uid="{00000000-0005-0000-0000-000020310000}"/>
    <cellStyle name="Migliaia 19 3 2 2 2" xfId="3350" xr:uid="{00000000-0005-0000-0000-000021310000}"/>
    <cellStyle name="Migliaia 19 3 2 2 2 2" xfId="28876" xr:uid="{00000000-0005-0000-0000-000022310000}"/>
    <cellStyle name="Migliaia 19 3 2 2 3" xfId="3351" xr:uid="{00000000-0005-0000-0000-000023310000}"/>
    <cellStyle name="Migliaia 19 3 2 2 3 2" xfId="28877" xr:uid="{00000000-0005-0000-0000-000024310000}"/>
    <cellStyle name="Migliaia 19 3 2 2 4" xfId="3352" xr:uid="{00000000-0005-0000-0000-000025310000}"/>
    <cellStyle name="Migliaia 19 3 2 2 4 2" xfId="28878" xr:uid="{00000000-0005-0000-0000-000026310000}"/>
    <cellStyle name="Migliaia 19 3 2 2 5" xfId="19116" xr:uid="{00000000-0005-0000-0000-000027310000}"/>
    <cellStyle name="Migliaia 19 3 2 2 5 2" xfId="38088" xr:uid="{00000000-0005-0000-0000-000028310000}"/>
    <cellStyle name="Migliaia 19 3 2 2 6" xfId="21985" xr:uid="{00000000-0005-0000-0000-000029310000}"/>
    <cellStyle name="Migliaia 19 3 2 2 6 2" xfId="39860" xr:uid="{00000000-0005-0000-0000-00002A310000}"/>
    <cellStyle name="Migliaia 19 3 2 2 7" xfId="24873" xr:uid="{00000000-0005-0000-0000-00002B310000}"/>
    <cellStyle name="Migliaia 19 3 2 2 7 2" xfId="41650" xr:uid="{00000000-0005-0000-0000-00002C310000}"/>
    <cellStyle name="Migliaia 19 3 2 2 8" xfId="28875" xr:uid="{00000000-0005-0000-0000-00002D310000}"/>
    <cellStyle name="Migliaia 19 3 2 3" xfId="3353" xr:uid="{00000000-0005-0000-0000-00002E310000}"/>
    <cellStyle name="Migliaia 19 3 2 3 2" xfId="28879" xr:uid="{00000000-0005-0000-0000-00002F310000}"/>
    <cellStyle name="Migliaia 19 3 2 4" xfId="3354" xr:uid="{00000000-0005-0000-0000-000030310000}"/>
    <cellStyle name="Migliaia 19 3 2 4 2" xfId="28880" xr:uid="{00000000-0005-0000-0000-000031310000}"/>
    <cellStyle name="Migliaia 19 3 2 5" xfId="3355" xr:uid="{00000000-0005-0000-0000-000032310000}"/>
    <cellStyle name="Migliaia 19 3 2 5 2" xfId="28881" xr:uid="{00000000-0005-0000-0000-000033310000}"/>
    <cellStyle name="Migliaia 19 3 2 6" xfId="17234" xr:uid="{00000000-0005-0000-0000-000034310000}"/>
    <cellStyle name="Migliaia 19 3 2 6 2" xfId="37194" xr:uid="{00000000-0005-0000-0000-000035310000}"/>
    <cellStyle name="Migliaia 19 3 2 7" xfId="20103" xr:uid="{00000000-0005-0000-0000-000036310000}"/>
    <cellStyle name="Migliaia 19 3 2 7 2" xfId="38966" xr:uid="{00000000-0005-0000-0000-000037310000}"/>
    <cellStyle name="Migliaia 19 3 2 8" xfId="22990" xr:uid="{00000000-0005-0000-0000-000038310000}"/>
    <cellStyle name="Migliaia 19 3 2 8 2" xfId="40755" xr:uid="{00000000-0005-0000-0000-000039310000}"/>
    <cellStyle name="Migliaia 19 3 2 9" xfId="28874" xr:uid="{00000000-0005-0000-0000-00003A310000}"/>
    <cellStyle name="Migliaia 19 3 3" xfId="3356" xr:uid="{00000000-0005-0000-0000-00003B310000}"/>
    <cellStyle name="Migliaia 19 3 3 2" xfId="3357" xr:uid="{00000000-0005-0000-0000-00003C310000}"/>
    <cellStyle name="Migliaia 19 3 3 2 2" xfId="28882" xr:uid="{00000000-0005-0000-0000-00003D310000}"/>
    <cellStyle name="Migliaia 19 3 3 3" xfId="3358" xr:uid="{00000000-0005-0000-0000-00003E310000}"/>
    <cellStyle name="Migliaia 19 3 3 3 2" xfId="28883" xr:uid="{00000000-0005-0000-0000-00003F310000}"/>
    <cellStyle name="Migliaia 19 3 3 4" xfId="3359" xr:uid="{00000000-0005-0000-0000-000040310000}"/>
    <cellStyle name="Migliaia 19 3 3 4 2" xfId="28884" xr:uid="{00000000-0005-0000-0000-000041310000}"/>
    <cellStyle name="Migliaia 19 3 3 5" xfId="19115" xr:uid="{00000000-0005-0000-0000-000042310000}"/>
    <cellStyle name="Migliaia 19 3 3 5 2" xfId="38087" xr:uid="{00000000-0005-0000-0000-000043310000}"/>
    <cellStyle name="Migliaia 19 3 3 6" xfId="21984" xr:uid="{00000000-0005-0000-0000-000044310000}"/>
    <cellStyle name="Migliaia 19 3 3 6 2" xfId="39859" xr:uid="{00000000-0005-0000-0000-000045310000}"/>
    <cellStyle name="Migliaia 19 3 3 7" xfId="24872" xr:uid="{00000000-0005-0000-0000-000046310000}"/>
    <cellStyle name="Migliaia 19 3 3 7 2" xfId="41649" xr:uid="{00000000-0005-0000-0000-000047310000}"/>
    <cellStyle name="Migliaia 19 3 4" xfId="3360" xr:uid="{00000000-0005-0000-0000-000048310000}"/>
    <cellStyle name="Migliaia 19 3 5" xfId="3361" xr:uid="{00000000-0005-0000-0000-000049310000}"/>
    <cellStyle name="Migliaia 19 3 6" xfId="17233" xr:uid="{00000000-0005-0000-0000-00004A310000}"/>
    <cellStyle name="Migliaia 19 3 6 2" xfId="37193" xr:uid="{00000000-0005-0000-0000-00004B310000}"/>
    <cellStyle name="Migliaia 19 3 7" xfId="20102" xr:uid="{00000000-0005-0000-0000-00004C310000}"/>
    <cellStyle name="Migliaia 19 3 7 2" xfId="38965" xr:uid="{00000000-0005-0000-0000-00004D310000}"/>
    <cellStyle name="Migliaia 19 3 8" xfId="22989" xr:uid="{00000000-0005-0000-0000-00004E310000}"/>
    <cellStyle name="Migliaia 19 3 8 2" xfId="40754" xr:uid="{00000000-0005-0000-0000-00004F310000}"/>
    <cellStyle name="Migliaia 19 3 9" xfId="28873" xr:uid="{00000000-0005-0000-0000-000050310000}"/>
    <cellStyle name="Migliaia 19 4" xfId="3362" xr:uid="{00000000-0005-0000-0000-000051310000}"/>
    <cellStyle name="Migliaia 19 4 2" xfId="3363" xr:uid="{00000000-0005-0000-0000-000052310000}"/>
    <cellStyle name="Migliaia 19 4 2 2" xfId="3364" xr:uid="{00000000-0005-0000-0000-000053310000}"/>
    <cellStyle name="Migliaia 19 4 2 2 2" xfId="28886" xr:uid="{00000000-0005-0000-0000-000054310000}"/>
    <cellStyle name="Migliaia 19 4 2 3" xfId="3365" xr:uid="{00000000-0005-0000-0000-000055310000}"/>
    <cellStyle name="Migliaia 19 4 2 3 2" xfId="28887" xr:uid="{00000000-0005-0000-0000-000056310000}"/>
    <cellStyle name="Migliaia 19 4 2 4" xfId="3366" xr:uid="{00000000-0005-0000-0000-000057310000}"/>
    <cellStyle name="Migliaia 19 4 2 4 2" xfId="28888" xr:uid="{00000000-0005-0000-0000-000058310000}"/>
    <cellStyle name="Migliaia 19 4 2 5" xfId="19117" xr:uid="{00000000-0005-0000-0000-000059310000}"/>
    <cellStyle name="Migliaia 19 4 2 5 2" xfId="38089" xr:uid="{00000000-0005-0000-0000-00005A310000}"/>
    <cellStyle name="Migliaia 19 4 2 6" xfId="21986" xr:uid="{00000000-0005-0000-0000-00005B310000}"/>
    <cellStyle name="Migliaia 19 4 2 6 2" xfId="39861" xr:uid="{00000000-0005-0000-0000-00005C310000}"/>
    <cellStyle name="Migliaia 19 4 2 7" xfId="24874" xr:uid="{00000000-0005-0000-0000-00005D310000}"/>
    <cellStyle name="Migliaia 19 4 2 7 2" xfId="41651" xr:uid="{00000000-0005-0000-0000-00005E310000}"/>
    <cellStyle name="Migliaia 19 4 3" xfId="3367" xr:uid="{00000000-0005-0000-0000-00005F310000}"/>
    <cellStyle name="Migliaia 19 4 3 2" xfId="28889" xr:uid="{00000000-0005-0000-0000-000060310000}"/>
    <cellStyle name="Migliaia 19 4 4" xfId="3368" xr:uid="{00000000-0005-0000-0000-000061310000}"/>
    <cellStyle name="Migliaia 19 4 5" xfId="3369" xr:uid="{00000000-0005-0000-0000-000062310000}"/>
    <cellStyle name="Migliaia 19 4 6" xfId="17235" xr:uid="{00000000-0005-0000-0000-000063310000}"/>
    <cellStyle name="Migliaia 19 4 6 2" xfId="37195" xr:uid="{00000000-0005-0000-0000-000064310000}"/>
    <cellStyle name="Migliaia 19 4 7" xfId="20104" xr:uid="{00000000-0005-0000-0000-000065310000}"/>
    <cellStyle name="Migliaia 19 4 7 2" xfId="38967" xr:uid="{00000000-0005-0000-0000-000066310000}"/>
    <cellStyle name="Migliaia 19 4 8" xfId="22991" xr:uid="{00000000-0005-0000-0000-000067310000}"/>
    <cellStyle name="Migliaia 19 4 8 2" xfId="40756" xr:uid="{00000000-0005-0000-0000-000068310000}"/>
    <cellStyle name="Migliaia 19 4 9" xfId="28885" xr:uid="{00000000-0005-0000-0000-000069310000}"/>
    <cellStyle name="Migliaia 19 5" xfId="3370" xr:uid="{00000000-0005-0000-0000-00006A310000}"/>
    <cellStyle name="Migliaia 19 5 2" xfId="3371" xr:uid="{00000000-0005-0000-0000-00006B310000}"/>
    <cellStyle name="Migliaia 19 5 2 2" xfId="3372" xr:uid="{00000000-0005-0000-0000-00006C310000}"/>
    <cellStyle name="Migliaia 19 5 2 2 2" xfId="28892" xr:uid="{00000000-0005-0000-0000-00006D310000}"/>
    <cellStyle name="Migliaia 19 5 2 3" xfId="3373" xr:uid="{00000000-0005-0000-0000-00006E310000}"/>
    <cellStyle name="Migliaia 19 5 2 3 2" xfId="28893" xr:uid="{00000000-0005-0000-0000-00006F310000}"/>
    <cellStyle name="Migliaia 19 5 2 4" xfId="3374" xr:uid="{00000000-0005-0000-0000-000070310000}"/>
    <cellStyle name="Migliaia 19 5 2 4 2" xfId="28894" xr:uid="{00000000-0005-0000-0000-000071310000}"/>
    <cellStyle name="Migliaia 19 5 2 5" xfId="19118" xr:uid="{00000000-0005-0000-0000-000072310000}"/>
    <cellStyle name="Migliaia 19 5 2 5 2" xfId="38090" xr:uid="{00000000-0005-0000-0000-000073310000}"/>
    <cellStyle name="Migliaia 19 5 2 6" xfId="21987" xr:uid="{00000000-0005-0000-0000-000074310000}"/>
    <cellStyle name="Migliaia 19 5 2 6 2" xfId="39862" xr:uid="{00000000-0005-0000-0000-000075310000}"/>
    <cellStyle name="Migliaia 19 5 2 7" xfId="24875" xr:uid="{00000000-0005-0000-0000-000076310000}"/>
    <cellStyle name="Migliaia 19 5 2 7 2" xfId="41652" xr:uid="{00000000-0005-0000-0000-000077310000}"/>
    <cellStyle name="Migliaia 19 5 2 8" xfId="28891" xr:uid="{00000000-0005-0000-0000-000078310000}"/>
    <cellStyle name="Migliaia 19 5 3" xfId="3375" xr:uid="{00000000-0005-0000-0000-000079310000}"/>
    <cellStyle name="Migliaia 19 5 3 2" xfId="28895" xr:uid="{00000000-0005-0000-0000-00007A310000}"/>
    <cellStyle name="Migliaia 19 5 4" xfId="3376" xr:uid="{00000000-0005-0000-0000-00007B310000}"/>
    <cellStyle name="Migliaia 19 5 4 2" xfId="28896" xr:uid="{00000000-0005-0000-0000-00007C310000}"/>
    <cellStyle name="Migliaia 19 5 5" xfId="3377" xr:uid="{00000000-0005-0000-0000-00007D310000}"/>
    <cellStyle name="Migliaia 19 5 5 2" xfId="28897" xr:uid="{00000000-0005-0000-0000-00007E310000}"/>
    <cellStyle name="Migliaia 19 5 6" xfId="17236" xr:uid="{00000000-0005-0000-0000-00007F310000}"/>
    <cellStyle name="Migliaia 19 5 6 2" xfId="37196" xr:uid="{00000000-0005-0000-0000-000080310000}"/>
    <cellStyle name="Migliaia 19 5 7" xfId="20105" xr:uid="{00000000-0005-0000-0000-000081310000}"/>
    <cellStyle name="Migliaia 19 5 7 2" xfId="38968" xr:uid="{00000000-0005-0000-0000-000082310000}"/>
    <cellStyle name="Migliaia 19 5 8" xfId="22992" xr:uid="{00000000-0005-0000-0000-000083310000}"/>
    <cellStyle name="Migliaia 19 5 8 2" xfId="40757" xr:uid="{00000000-0005-0000-0000-000084310000}"/>
    <cellStyle name="Migliaia 19 5 9" xfId="28890" xr:uid="{00000000-0005-0000-0000-000085310000}"/>
    <cellStyle name="Migliaia 19 6" xfId="3378" xr:uid="{00000000-0005-0000-0000-000086310000}"/>
    <cellStyle name="Migliaia 19 6 2" xfId="3379" xr:uid="{00000000-0005-0000-0000-000087310000}"/>
    <cellStyle name="Migliaia 19 6 2 2" xfId="3380" xr:uid="{00000000-0005-0000-0000-000088310000}"/>
    <cellStyle name="Migliaia 19 6 2 2 2" xfId="28900" xr:uid="{00000000-0005-0000-0000-000089310000}"/>
    <cellStyle name="Migliaia 19 6 2 3" xfId="3381" xr:uid="{00000000-0005-0000-0000-00008A310000}"/>
    <cellStyle name="Migliaia 19 6 2 3 2" xfId="28901" xr:uid="{00000000-0005-0000-0000-00008B310000}"/>
    <cellStyle name="Migliaia 19 6 2 4" xfId="3382" xr:uid="{00000000-0005-0000-0000-00008C310000}"/>
    <cellStyle name="Migliaia 19 6 2 4 2" xfId="28902" xr:uid="{00000000-0005-0000-0000-00008D310000}"/>
    <cellStyle name="Migliaia 19 6 2 5" xfId="19119" xr:uid="{00000000-0005-0000-0000-00008E310000}"/>
    <cellStyle name="Migliaia 19 6 2 5 2" xfId="38091" xr:uid="{00000000-0005-0000-0000-00008F310000}"/>
    <cellStyle name="Migliaia 19 6 2 6" xfId="21988" xr:uid="{00000000-0005-0000-0000-000090310000}"/>
    <cellStyle name="Migliaia 19 6 2 6 2" xfId="39863" xr:uid="{00000000-0005-0000-0000-000091310000}"/>
    <cellStyle name="Migliaia 19 6 2 7" xfId="24876" xr:uid="{00000000-0005-0000-0000-000092310000}"/>
    <cellStyle name="Migliaia 19 6 2 7 2" xfId="41653" xr:uid="{00000000-0005-0000-0000-000093310000}"/>
    <cellStyle name="Migliaia 19 6 2 8" xfId="28899" xr:uid="{00000000-0005-0000-0000-000094310000}"/>
    <cellStyle name="Migliaia 19 6 3" xfId="3383" xr:uid="{00000000-0005-0000-0000-000095310000}"/>
    <cellStyle name="Migliaia 19 6 3 2" xfId="28903" xr:uid="{00000000-0005-0000-0000-000096310000}"/>
    <cellStyle name="Migliaia 19 6 4" xfId="3384" xr:uid="{00000000-0005-0000-0000-000097310000}"/>
    <cellStyle name="Migliaia 19 6 4 2" xfId="28904" xr:uid="{00000000-0005-0000-0000-000098310000}"/>
    <cellStyle name="Migliaia 19 6 5" xfId="17237" xr:uid="{00000000-0005-0000-0000-000099310000}"/>
    <cellStyle name="Migliaia 19 6 5 2" xfId="37197" xr:uid="{00000000-0005-0000-0000-00009A310000}"/>
    <cellStyle name="Migliaia 19 6 6" xfId="20106" xr:uid="{00000000-0005-0000-0000-00009B310000}"/>
    <cellStyle name="Migliaia 19 6 6 2" xfId="38969" xr:uid="{00000000-0005-0000-0000-00009C310000}"/>
    <cellStyle name="Migliaia 19 6 7" xfId="22993" xr:uid="{00000000-0005-0000-0000-00009D310000}"/>
    <cellStyle name="Migliaia 19 6 7 2" xfId="40758" xr:uid="{00000000-0005-0000-0000-00009E310000}"/>
    <cellStyle name="Migliaia 19 6 8" xfId="28898" xr:uid="{00000000-0005-0000-0000-00009F310000}"/>
    <cellStyle name="Migliaia 19 7" xfId="3385" xr:uid="{00000000-0005-0000-0000-0000A0310000}"/>
    <cellStyle name="Migliaia 19 7 2" xfId="3386" xr:uid="{00000000-0005-0000-0000-0000A1310000}"/>
    <cellStyle name="Migliaia 19 7 2 2" xfId="19120" xr:uid="{00000000-0005-0000-0000-0000A2310000}"/>
    <cellStyle name="Migliaia 19 7 2 2 2" xfId="38092" xr:uid="{00000000-0005-0000-0000-0000A3310000}"/>
    <cellStyle name="Migliaia 19 7 2 3" xfId="21989" xr:uid="{00000000-0005-0000-0000-0000A4310000}"/>
    <cellStyle name="Migliaia 19 7 2 3 2" xfId="39864" xr:uid="{00000000-0005-0000-0000-0000A5310000}"/>
    <cellStyle name="Migliaia 19 7 2 4" xfId="24877" xr:uid="{00000000-0005-0000-0000-0000A6310000}"/>
    <cellStyle name="Migliaia 19 7 2 4 2" xfId="41654" xr:uid="{00000000-0005-0000-0000-0000A7310000}"/>
    <cellStyle name="Migliaia 19 7 2 5" xfId="28906" xr:uid="{00000000-0005-0000-0000-0000A8310000}"/>
    <cellStyle name="Migliaia 19 7 3" xfId="17238" xr:uid="{00000000-0005-0000-0000-0000A9310000}"/>
    <cellStyle name="Migliaia 19 7 3 2" xfId="37198" xr:uid="{00000000-0005-0000-0000-0000AA310000}"/>
    <cellStyle name="Migliaia 19 7 4" xfId="20107" xr:uid="{00000000-0005-0000-0000-0000AB310000}"/>
    <cellStyle name="Migliaia 19 7 4 2" xfId="38970" xr:uid="{00000000-0005-0000-0000-0000AC310000}"/>
    <cellStyle name="Migliaia 19 7 5" xfId="22994" xr:uid="{00000000-0005-0000-0000-0000AD310000}"/>
    <cellStyle name="Migliaia 19 7 5 2" xfId="40759" xr:uid="{00000000-0005-0000-0000-0000AE310000}"/>
    <cellStyle name="Migliaia 19 7 6" xfId="28905" xr:uid="{00000000-0005-0000-0000-0000AF310000}"/>
    <cellStyle name="Migliaia 19 8" xfId="3387" xr:uid="{00000000-0005-0000-0000-0000B0310000}"/>
    <cellStyle name="Migliaia 19 8 2" xfId="19113" xr:uid="{00000000-0005-0000-0000-0000B1310000}"/>
    <cellStyle name="Migliaia 19 8 2 2" xfId="38085" xr:uid="{00000000-0005-0000-0000-0000B2310000}"/>
    <cellStyle name="Migliaia 19 8 3" xfId="21982" xr:uid="{00000000-0005-0000-0000-0000B3310000}"/>
    <cellStyle name="Migliaia 19 8 3 2" xfId="39857" xr:uid="{00000000-0005-0000-0000-0000B4310000}"/>
    <cellStyle name="Migliaia 19 8 4" xfId="24870" xr:uid="{00000000-0005-0000-0000-0000B5310000}"/>
    <cellStyle name="Migliaia 19 8 4 2" xfId="41647" xr:uid="{00000000-0005-0000-0000-0000B6310000}"/>
    <cellStyle name="Migliaia 19 8 5" xfId="28907" xr:uid="{00000000-0005-0000-0000-0000B7310000}"/>
    <cellStyle name="Migliaia 19 9" xfId="3388" xr:uid="{00000000-0005-0000-0000-0000B8310000}"/>
    <cellStyle name="Migliaia 19 9 2" xfId="28908" xr:uid="{00000000-0005-0000-0000-0000B9310000}"/>
    <cellStyle name="Migliaia 2" xfId="3389" xr:uid="{00000000-0005-0000-0000-0000BA310000}"/>
    <cellStyle name="Migliaia 2 10" xfId="3390" xr:uid="{00000000-0005-0000-0000-0000BB310000}"/>
    <cellStyle name="Migliaia 2 10 2" xfId="28910" xr:uid="{00000000-0005-0000-0000-0000BC310000}"/>
    <cellStyle name="Migliaia 2 11" xfId="3391" xr:uid="{00000000-0005-0000-0000-0000BD310000}"/>
    <cellStyle name="Migliaia 2 11 2" xfId="28911" xr:uid="{00000000-0005-0000-0000-0000BE310000}"/>
    <cellStyle name="Migliaia 2 12" xfId="3392" xr:uid="{00000000-0005-0000-0000-0000BF310000}"/>
    <cellStyle name="Migliaia 2 12 2" xfId="28912" xr:uid="{00000000-0005-0000-0000-0000C0310000}"/>
    <cellStyle name="Migliaia 2 13" xfId="3393" xr:uid="{00000000-0005-0000-0000-0000C1310000}"/>
    <cellStyle name="Migliaia 2 13 2" xfId="28913" xr:uid="{00000000-0005-0000-0000-0000C2310000}"/>
    <cellStyle name="Migliaia 2 14" xfId="3394" xr:uid="{00000000-0005-0000-0000-0000C3310000}"/>
    <cellStyle name="Migliaia 2 14 2" xfId="28914" xr:uid="{00000000-0005-0000-0000-0000C4310000}"/>
    <cellStyle name="Migliaia 2 15" xfId="3395" xr:uid="{00000000-0005-0000-0000-0000C5310000}"/>
    <cellStyle name="Migliaia 2 15 2" xfId="28915" xr:uid="{00000000-0005-0000-0000-0000C6310000}"/>
    <cellStyle name="Migliaia 2 16" xfId="17239" xr:uid="{00000000-0005-0000-0000-0000C7310000}"/>
    <cellStyle name="Migliaia 2 16 2" xfId="37199" xr:uid="{00000000-0005-0000-0000-0000C8310000}"/>
    <cellStyle name="Migliaia 2 17" xfId="20108" xr:uid="{00000000-0005-0000-0000-0000C9310000}"/>
    <cellStyle name="Migliaia 2 17 2" xfId="38971" xr:uid="{00000000-0005-0000-0000-0000CA310000}"/>
    <cellStyle name="Migliaia 2 18" xfId="22995" xr:uid="{00000000-0005-0000-0000-0000CB310000}"/>
    <cellStyle name="Migliaia 2 18 2" xfId="40760" xr:uid="{00000000-0005-0000-0000-0000CC310000}"/>
    <cellStyle name="Migliaia 2 19" xfId="25515" xr:uid="{00000000-0005-0000-0000-0000CD310000}"/>
    <cellStyle name="Migliaia 2 19 2" xfId="42175" xr:uid="{00000000-0005-0000-0000-0000CE310000}"/>
    <cellStyle name="Migliaia 2 2" xfId="3396" xr:uid="{00000000-0005-0000-0000-0000CF310000}"/>
    <cellStyle name="Migliaia 2 2 10" xfId="20109" xr:uid="{00000000-0005-0000-0000-0000D0310000}"/>
    <cellStyle name="Migliaia 2 2 10 2" xfId="38972" xr:uid="{00000000-0005-0000-0000-0000D1310000}"/>
    <cellStyle name="Migliaia 2 2 11" xfId="22996" xr:uid="{00000000-0005-0000-0000-0000D2310000}"/>
    <cellStyle name="Migliaia 2 2 11 2" xfId="40761" xr:uid="{00000000-0005-0000-0000-0000D3310000}"/>
    <cellStyle name="Migliaia 2 2 12" xfId="25516" xr:uid="{00000000-0005-0000-0000-0000D4310000}"/>
    <cellStyle name="Migliaia 2 2 12 2" xfId="42176" xr:uid="{00000000-0005-0000-0000-0000D5310000}"/>
    <cellStyle name="Migliaia 2 2 13" xfId="28916" xr:uid="{00000000-0005-0000-0000-0000D6310000}"/>
    <cellStyle name="Migliaia 2 2 14" xfId="42343" xr:uid="{00000000-0005-0000-0000-0000D7310000}"/>
    <cellStyle name="Migliaia 2 2 2" xfId="3397" xr:uid="{00000000-0005-0000-0000-0000D8310000}"/>
    <cellStyle name="Migliaia 2 2 2 2" xfId="19122" xr:uid="{00000000-0005-0000-0000-0000D9310000}"/>
    <cellStyle name="Migliaia 2 2 2 2 2" xfId="38094" xr:uid="{00000000-0005-0000-0000-0000DA310000}"/>
    <cellStyle name="Migliaia 2 2 2 3" xfId="21991" xr:uid="{00000000-0005-0000-0000-0000DB310000}"/>
    <cellStyle name="Migliaia 2 2 2 3 2" xfId="39866" xr:uid="{00000000-0005-0000-0000-0000DC310000}"/>
    <cellStyle name="Migliaia 2 2 2 4" xfId="24879" xr:uid="{00000000-0005-0000-0000-0000DD310000}"/>
    <cellStyle name="Migliaia 2 2 2 4 2" xfId="41656" xr:uid="{00000000-0005-0000-0000-0000DE310000}"/>
    <cellStyle name="Migliaia 2 2 3" xfId="3398" xr:uid="{00000000-0005-0000-0000-0000DF310000}"/>
    <cellStyle name="Migliaia 2 2 4" xfId="3399" xr:uid="{00000000-0005-0000-0000-0000E0310000}"/>
    <cellStyle name="Migliaia 2 2 4 2" xfId="28917" xr:uid="{00000000-0005-0000-0000-0000E1310000}"/>
    <cellStyle name="Migliaia 2 2 5" xfId="3400" xr:uid="{00000000-0005-0000-0000-0000E2310000}"/>
    <cellStyle name="Migliaia 2 2 5 2" xfId="28918" xr:uid="{00000000-0005-0000-0000-0000E3310000}"/>
    <cellStyle name="Migliaia 2 2 6" xfId="3401" xr:uid="{00000000-0005-0000-0000-0000E4310000}"/>
    <cellStyle name="Migliaia 2 2 6 2" xfId="28919" xr:uid="{00000000-0005-0000-0000-0000E5310000}"/>
    <cellStyle name="Migliaia 2 2 7" xfId="3402" xr:uid="{00000000-0005-0000-0000-0000E6310000}"/>
    <cellStyle name="Migliaia 2 2 7 2" xfId="28920" xr:uid="{00000000-0005-0000-0000-0000E7310000}"/>
    <cellStyle name="Migliaia 2 2 8" xfId="3403" xr:uid="{00000000-0005-0000-0000-0000E8310000}"/>
    <cellStyle name="Migliaia 2 2 8 2" xfId="28921" xr:uid="{00000000-0005-0000-0000-0000E9310000}"/>
    <cellStyle name="Migliaia 2 2 9" xfId="17240" xr:uid="{00000000-0005-0000-0000-0000EA310000}"/>
    <cellStyle name="Migliaia 2 2 9 2" xfId="37200" xr:uid="{00000000-0005-0000-0000-0000EB310000}"/>
    <cellStyle name="Migliaia 2 20" xfId="28909" xr:uid="{00000000-0005-0000-0000-0000EC310000}"/>
    <cellStyle name="Migliaia 2 21" xfId="42342" xr:uid="{00000000-0005-0000-0000-0000ED310000}"/>
    <cellStyle name="Migliaia 2 3" xfId="3404" xr:uid="{00000000-0005-0000-0000-0000EE310000}"/>
    <cellStyle name="Migliaia 2 3 10" xfId="20110" xr:uid="{00000000-0005-0000-0000-0000EF310000}"/>
    <cellStyle name="Migliaia 2 3 10 2" xfId="38973" xr:uid="{00000000-0005-0000-0000-0000F0310000}"/>
    <cellStyle name="Migliaia 2 3 11" xfId="22997" xr:uid="{00000000-0005-0000-0000-0000F1310000}"/>
    <cellStyle name="Migliaia 2 3 11 2" xfId="40762" xr:uid="{00000000-0005-0000-0000-0000F2310000}"/>
    <cellStyle name="Migliaia 2 3 12" xfId="25517" xr:uid="{00000000-0005-0000-0000-0000F3310000}"/>
    <cellStyle name="Migliaia 2 3 12 2" xfId="42177" xr:uid="{00000000-0005-0000-0000-0000F4310000}"/>
    <cellStyle name="Migliaia 2 3 13" xfId="28922" xr:uid="{00000000-0005-0000-0000-0000F5310000}"/>
    <cellStyle name="Migliaia 2 3 14" xfId="42344" xr:uid="{00000000-0005-0000-0000-0000F6310000}"/>
    <cellStyle name="Migliaia 2 3 2" xfId="3405" xr:uid="{00000000-0005-0000-0000-0000F7310000}"/>
    <cellStyle name="Migliaia 2 3 2 2" xfId="19123" xr:uid="{00000000-0005-0000-0000-0000F8310000}"/>
    <cellStyle name="Migliaia 2 3 2 2 2" xfId="38095" xr:uid="{00000000-0005-0000-0000-0000F9310000}"/>
    <cellStyle name="Migliaia 2 3 2 3" xfId="21992" xr:uid="{00000000-0005-0000-0000-0000FA310000}"/>
    <cellStyle name="Migliaia 2 3 2 3 2" xfId="39867" xr:uid="{00000000-0005-0000-0000-0000FB310000}"/>
    <cellStyle name="Migliaia 2 3 2 4" xfId="24880" xr:uid="{00000000-0005-0000-0000-0000FC310000}"/>
    <cellStyle name="Migliaia 2 3 2 4 2" xfId="41657" xr:uid="{00000000-0005-0000-0000-0000FD310000}"/>
    <cellStyle name="Migliaia 2 3 3" xfId="3406" xr:uid="{00000000-0005-0000-0000-0000FE310000}"/>
    <cellStyle name="Migliaia 2 3 4" xfId="3407" xr:uid="{00000000-0005-0000-0000-0000FF310000}"/>
    <cellStyle name="Migliaia 2 3 4 2" xfId="28923" xr:uid="{00000000-0005-0000-0000-000000320000}"/>
    <cellStyle name="Migliaia 2 3 5" xfId="3408" xr:uid="{00000000-0005-0000-0000-000001320000}"/>
    <cellStyle name="Migliaia 2 3 5 2" xfId="28924" xr:uid="{00000000-0005-0000-0000-000002320000}"/>
    <cellStyle name="Migliaia 2 3 6" xfId="3409" xr:uid="{00000000-0005-0000-0000-000003320000}"/>
    <cellStyle name="Migliaia 2 3 6 2" xfId="28925" xr:uid="{00000000-0005-0000-0000-000004320000}"/>
    <cellStyle name="Migliaia 2 3 7" xfId="3410" xr:uid="{00000000-0005-0000-0000-000005320000}"/>
    <cellStyle name="Migliaia 2 3 7 2" xfId="28926" xr:uid="{00000000-0005-0000-0000-000006320000}"/>
    <cellStyle name="Migliaia 2 3 8" xfId="3411" xr:uid="{00000000-0005-0000-0000-000007320000}"/>
    <cellStyle name="Migliaia 2 3 8 2" xfId="28927" xr:uid="{00000000-0005-0000-0000-000008320000}"/>
    <cellStyle name="Migliaia 2 3 9" xfId="17241" xr:uid="{00000000-0005-0000-0000-000009320000}"/>
    <cellStyle name="Migliaia 2 3 9 2" xfId="37201" xr:uid="{00000000-0005-0000-0000-00000A320000}"/>
    <cellStyle name="Migliaia 2 4" xfId="3412" xr:uid="{00000000-0005-0000-0000-00000B320000}"/>
    <cellStyle name="Migliaia 2 4 2" xfId="3413" xr:uid="{00000000-0005-0000-0000-00000C320000}"/>
    <cellStyle name="Migliaia 2 4 2 2" xfId="3414" xr:uid="{00000000-0005-0000-0000-00000D320000}"/>
    <cellStyle name="Migliaia 2 4 2 2 2" xfId="3415" xr:uid="{00000000-0005-0000-0000-00000E320000}"/>
    <cellStyle name="Migliaia 2 4 2 2 2 2" xfId="28931" xr:uid="{00000000-0005-0000-0000-00000F320000}"/>
    <cellStyle name="Migliaia 2 4 2 2 3" xfId="3416" xr:uid="{00000000-0005-0000-0000-000010320000}"/>
    <cellStyle name="Migliaia 2 4 2 2 3 2" xfId="28932" xr:uid="{00000000-0005-0000-0000-000011320000}"/>
    <cellStyle name="Migliaia 2 4 2 2 4" xfId="3417" xr:uid="{00000000-0005-0000-0000-000012320000}"/>
    <cellStyle name="Migliaia 2 4 2 2 4 2" xfId="28933" xr:uid="{00000000-0005-0000-0000-000013320000}"/>
    <cellStyle name="Migliaia 2 4 2 2 5" xfId="19125" xr:uid="{00000000-0005-0000-0000-000014320000}"/>
    <cellStyle name="Migliaia 2 4 2 2 5 2" xfId="38097" xr:uid="{00000000-0005-0000-0000-000015320000}"/>
    <cellStyle name="Migliaia 2 4 2 2 6" xfId="21994" xr:uid="{00000000-0005-0000-0000-000016320000}"/>
    <cellStyle name="Migliaia 2 4 2 2 6 2" xfId="39869" xr:uid="{00000000-0005-0000-0000-000017320000}"/>
    <cellStyle name="Migliaia 2 4 2 2 7" xfId="24882" xr:uid="{00000000-0005-0000-0000-000018320000}"/>
    <cellStyle name="Migliaia 2 4 2 2 7 2" xfId="41659" xr:uid="{00000000-0005-0000-0000-000019320000}"/>
    <cellStyle name="Migliaia 2 4 2 2 8" xfId="28930" xr:uid="{00000000-0005-0000-0000-00001A320000}"/>
    <cellStyle name="Migliaia 2 4 2 3" xfId="3418" xr:uid="{00000000-0005-0000-0000-00001B320000}"/>
    <cellStyle name="Migliaia 2 4 2 3 2" xfId="28934" xr:uid="{00000000-0005-0000-0000-00001C320000}"/>
    <cellStyle name="Migliaia 2 4 2 4" xfId="3419" xr:uid="{00000000-0005-0000-0000-00001D320000}"/>
    <cellStyle name="Migliaia 2 4 2 4 2" xfId="28935" xr:uid="{00000000-0005-0000-0000-00001E320000}"/>
    <cellStyle name="Migliaia 2 4 2 5" xfId="3420" xr:uid="{00000000-0005-0000-0000-00001F320000}"/>
    <cellStyle name="Migliaia 2 4 2 5 2" xfId="28936" xr:uid="{00000000-0005-0000-0000-000020320000}"/>
    <cellStyle name="Migliaia 2 4 2 6" xfId="17243" xr:uid="{00000000-0005-0000-0000-000021320000}"/>
    <cellStyle name="Migliaia 2 4 2 6 2" xfId="37203" xr:uid="{00000000-0005-0000-0000-000022320000}"/>
    <cellStyle name="Migliaia 2 4 2 7" xfId="20112" xr:uid="{00000000-0005-0000-0000-000023320000}"/>
    <cellStyle name="Migliaia 2 4 2 7 2" xfId="38975" xr:uid="{00000000-0005-0000-0000-000024320000}"/>
    <cellStyle name="Migliaia 2 4 2 8" xfId="22999" xr:uid="{00000000-0005-0000-0000-000025320000}"/>
    <cellStyle name="Migliaia 2 4 2 8 2" xfId="40764" xr:uid="{00000000-0005-0000-0000-000026320000}"/>
    <cellStyle name="Migliaia 2 4 2 9" xfId="28929" xr:uid="{00000000-0005-0000-0000-000027320000}"/>
    <cellStyle name="Migliaia 2 4 3" xfId="3421" xr:uid="{00000000-0005-0000-0000-000028320000}"/>
    <cellStyle name="Migliaia 2 4 3 2" xfId="3422" xr:uid="{00000000-0005-0000-0000-000029320000}"/>
    <cellStyle name="Migliaia 2 4 3 2 2" xfId="28937" xr:uid="{00000000-0005-0000-0000-00002A320000}"/>
    <cellStyle name="Migliaia 2 4 3 3" xfId="3423" xr:uid="{00000000-0005-0000-0000-00002B320000}"/>
    <cellStyle name="Migliaia 2 4 3 3 2" xfId="28938" xr:uid="{00000000-0005-0000-0000-00002C320000}"/>
    <cellStyle name="Migliaia 2 4 3 4" xfId="3424" xr:uid="{00000000-0005-0000-0000-00002D320000}"/>
    <cellStyle name="Migliaia 2 4 3 4 2" xfId="28939" xr:uid="{00000000-0005-0000-0000-00002E320000}"/>
    <cellStyle name="Migliaia 2 4 3 5" xfId="19124" xr:uid="{00000000-0005-0000-0000-00002F320000}"/>
    <cellStyle name="Migliaia 2 4 3 5 2" xfId="38096" xr:uid="{00000000-0005-0000-0000-000030320000}"/>
    <cellStyle name="Migliaia 2 4 3 6" xfId="21993" xr:uid="{00000000-0005-0000-0000-000031320000}"/>
    <cellStyle name="Migliaia 2 4 3 6 2" xfId="39868" xr:uid="{00000000-0005-0000-0000-000032320000}"/>
    <cellStyle name="Migliaia 2 4 3 7" xfId="24881" xr:uid="{00000000-0005-0000-0000-000033320000}"/>
    <cellStyle name="Migliaia 2 4 3 7 2" xfId="41658" xr:uid="{00000000-0005-0000-0000-000034320000}"/>
    <cellStyle name="Migliaia 2 4 4" xfId="3425" xr:uid="{00000000-0005-0000-0000-000035320000}"/>
    <cellStyle name="Migliaia 2 4 5" xfId="3426" xr:uid="{00000000-0005-0000-0000-000036320000}"/>
    <cellStyle name="Migliaia 2 4 6" xfId="17242" xr:uid="{00000000-0005-0000-0000-000037320000}"/>
    <cellStyle name="Migliaia 2 4 6 2" xfId="37202" xr:uid="{00000000-0005-0000-0000-000038320000}"/>
    <cellStyle name="Migliaia 2 4 7" xfId="20111" xr:uid="{00000000-0005-0000-0000-000039320000}"/>
    <cellStyle name="Migliaia 2 4 7 2" xfId="38974" xr:uid="{00000000-0005-0000-0000-00003A320000}"/>
    <cellStyle name="Migliaia 2 4 8" xfId="22998" xr:uid="{00000000-0005-0000-0000-00003B320000}"/>
    <cellStyle name="Migliaia 2 4 8 2" xfId="40763" xr:uid="{00000000-0005-0000-0000-00003C320000}"/>
    <cellStyle name="Migliaia 2 4 9" xfId="28928" xr:uid="{00000000-0005-0000-0000-00003D320000}"/>
    <cellStyle name="Migliaia 2 5" xfId="3427" xr:uid="{00000000-0005-0000-0000-00003E320000}"/>
    <cellStyle name="Migliaia 2 5 2" xfId="3428" xr:uid="{00000000-0005-0000-0000-00003F320000}"/>
    <cellStyle name="Migliaia 2 5 2 2" xfId="3429" xr:uid="{00000000-0005-0000-0000-000040320000}"/>
    <cellStyle name="Migliaia 2 5 2 2 2" xfId="28941" xr:uid="{00000000-0005-0000-0000-000041320000}"/>
    <cellStyle name="Migliaia 2 5 2 3" xfId="3430" xr:uid="{00000000-0005-0000-0000-000042320000}"/>
    <cellStyle name="Migliaia 2 5 2 3 2" xfId="28942" xr:uid="{00000000-0005-0000-0000-000043320000}"/>
    <cellStyle name="Migliaia 2 5 2 4" xfId="3431" xr:uid="{00000000-0005-0000-0000-000044320000}"/>
    <cellStyle name="Migliaia 2 5 2 4 2" xfId="28943" xr:uid="{00000000-0005-0000-0000-000045320000}"/>
    <cellStyle name="Migliaia 2 5 2 5" xfId="19126" xr:uid="{00000000-0005-0000-0000-000046320000}"/>
    <cellStyle name="Migliaia 2 5 2 5 2" xfId="38098" xr:uid="{00000000-0005-0000-0000-000047320000}"/>
    <cellStyle name="Migliaia 2 5 2 6" xfId="21995" xr:uid="{00000000-0005-0000-0000-000048320000}"/>
    <cellStyle name="Migliaia 2 5 2 6 2" xfId="39870" xr:uid="{00000000-0005-0000-0000-000049320000}"/>
    <cellStyle name="Migliaia 2 5 2 7" xfId="24883" xr:uid="{00000000-0005-0000-0000-00004A320000}"/>
    <cellStyle name="Migliaia 2 5 2 7 2" xfId="41660" xr:uid="{00000000-0005-0000-0000-00004B320000}"/>
    <cellStyle name="Migliaia 2 5 3" xfId="3432" xr:uid="{00000000-0005-0000-0000-00004C320000}"/>
    <cellStyle name="Migliaia 2 5 3 2" xfId="28944" xr:uid="{00000000-0005-0000-0000-00004D320000}"/>
    <cellStyle name="Migliaia 2 5 4" xfId="3433" xr:uid="{00000000-0005-0000-0000-00004E320000}"/>
    <cellStyle name="Migliaia 2 5 5" xfId="3434" xr:uid="{00000000-0005-0000-0000-00004F320000}"/>
    <cellStyle name="Migliaia 2 5 6" xfId="17244" xr:uid="{00000000-0005-0000-0000-000050320000}"/>
    <cellStyle name="Migliaia 2 5 6 2" xfId="37204" xr:uid="{00000000-0005-0000-0000-000051320000}"/>
    <cellStyle name="Migliaia 2 5 7" xfId="20113" xr:uid="{00000000-0005-0000-0000-000052320000}"/>
    <cellStyle name="Migliaia 2 5 7 2" xfId="38976" xr:uid="{00000000-0005-0000-0000-000053320000}"/>
    <cellStyle name="Migliaia 2 5 8" xfId="23000" xr:uid="{00000000-0005-0000-0000-000054320000}"/>
    <cellStyle name="Migliaia 2 5 8 2" xfId="40765" xr:uid="{00000000-0005-0000-0000-000055320000}"/>
    <cellStyle name="Migliaia 2 5 9" xfId="28940" xr:uid="{00000000-0005-0000-0000-000056320000}"/>
    <cellStyle name="Migliaia 2 6" xfId="3435" xr:uid="{00000000-0005-0000-0000-000057320000}"/>
    <cellStyle name="Migliaia 2 6 2" xfId="3436" xr:uid="{00000000-0005-0000-0000-000058320000}"/>
    <cellStyle name="Migliaia 2 6 2 2" xfId="3437" xr:uid="{00000000-0005-0000-0000-000059320000}"/>
    <cellStyle name="Migliaia 2 6 2 2 2" xfId="28947" xr:uid="{00000000-0005-0000-0000-00005A320000}"/>
    <cellStyle name="Migliaia 2 6 2 3" xfId="3438" xr:uid="{00000000-0005-0000-0000-00005B320000}"/>
    <cellStyle name="Migliaia 2 6 2 3 2" xfId="28948" xr:uid="{00000000-0005-0000-0000-00005C320000}"/>
    <cellStyle name="Migliaia 2 6 2 4" xfId="3439" xr:uid="{00000000-0005-0000-0000-00005D320000}"/>
    <cellStyle name="Migliaia 2 6 2 4 2" xfId="28949" xr:uid="{00000000-0005-0000-0000-00005E320000}"/>
    <cellStyle name="Migliaia 2 6 2 5" xfId="19127" xr:uid="{00000000-0005-0000-0000-00005F320000}"/>
    <cellStyle name="Migliaia 2 6 2 5 2" xfId="38099" xr:uid="{00000000-0005-0000-0000-000060320000}"/>
    <cellStyle name="Migliaia 2 6 2 6" xfId="21996" xr:uid="{00000000-0005-0000-0000-000061320000}"/>
    <cellStyle name="Migliaia 2 6 2 6 2" xfId="39871" xr:uid="{00000000-0005-0000-0000-000062320000}"/>
    <cellStyle name="Migliaia 2 6 2 7" xfId="24884" xr:uid="{00000000-0005-0000-0000-000063320000}"/>
    <cellStyle name="Migliaia 2 6 2 7 2" xfId="41661" xr:uid="{00000000-0005-0000-0000-000064320000}"/>
    <cellStyle name="Migliaia 2 6 2 8" xfId="28946" xr:uid="{00000000-0005-0000-0000-000065320000}"/>
    <cellStyle name="Migliaia 2 6 3" xfId="3440" xr:uid="{00000000-0005-0000-0000-000066320000}"/>
    <cellStyle name="Migliaia 2 6 3 2" xfId="28950" xr:uid="{00000000-0005-0000-0000-000067320000}"/>
    <cellStyle name="Migliaia 2 6 4" xfId="3441" xr:uid="{00000000-0005-0000-0000-000068320000}"/>
    <cellStyle name="Migliaia 2 6 4 2" xfId="28951" xr:uid="{00000000-0005-0000-0000-000069320000}"/>
    <cellStyle name="Migliaia 2 6 5" xfId="3442" xr:uid="{00000000-0005-0000-0000-00006A320000}"/>
    <cellStyle name="Migliaia 2 6 5 2" xfId="28952" xr:uid="{00000000-0005-0000-0000-00006B320000}"/>
    <cellStyle name="Migliaia 2 6 6" xfId="17245" xr:uid="{00000000-0005-0000-0000-00006C320000}"/>
    <cellStyle name="Migliaia 2 6 6 2" xfId="37205" xr:uid="{00000000-0005-0000-0000-00006D320000}"/>
    <cellStyle name="Migliaia 2 6 7" xfId="20114" xr:uid="{00000000-0005-0000-0000-00006E320000}"/>
    <cellStyle name="Migliaia 2 6 7 2" xfId="38977" xr:uid="{00000000-0005-0000-0000-00006F320000}"/>
    <cellStyle name="Migliaia 2 6 8" xfId="23001" xr:uid="{00000000-0005-0000-0000-000070320000}"/>
    <cellStyle name="Migliaia 2 6 8 2" xfId="40766" xr:uid="{00000000-0005-0000-0000-000071320000}"/>
    <cellStyle name="Migliaia 2 6 9" xfId="28945" xr:uid="{00000000-0005-0000-0000-000072320000}"/>
    <cellStyle name="Migliaia 2 7" xfId="3443" xr:uid="{00000000-0005-0000-0000-000073320000}"/>
    <cellStyle name="Migliaia 2 7 2" xfId="3444" xr:uid="{00000000-0005-0000-0000-000074320000}"/>
    <cellStyle name="Migliaia 2 7 2 2" xfId="3445" xr:uid="{00000000-0005-0000-0000-000075320000}"/>
    <cellStyle name="Migliaia 2 7 2 2 2" xfId="28955" xr:uid="{00000000-0005-0000-0000-000076320000}"/>
    <cellStyle name="Migliaia 2 7 2 3" xfId="3446" xr:uid="{00000000-0005-0000-0000-000077320000}"/>
    <cellStyle name="Migliaia 2 7 2 3 2" xfId="28956" xr:uid="{00000000-0005-0000-0000-000078320000}"/>
    <cellStyle name="Migliaia 2 7 2 4" xfId="3447" xr:uid="{00000000-0005-0000-0000-000079320000}"/>
    <cellStyle name="Migliaia 2 7 2 4 2" xfId="28957" xr:uid="{00000000-0005-0000-0000-00007A320000}"/>
    <cellStyle name="Migliaia 2 7 2 5" xfId="19128" xr:uid="{00000000-0005-0000-0000-00007B320000}"/>
    <cellStyle name="Migliaia 2 7 2 5 2" xfId="38100" xr:uid="{00000000-0005-0000-0000-00007C320000}"/>
    <cellStyle name="Migliaia 2 7 2 6" xfId="21997" xr:uid="{00000000-0005-0000-0000-00007D320000}"/>
    <cellStyle name="Migliaia 2 7 2 6 2" xfId="39872" xr:uid="{00000000-0005-0000-0000-00007E320000}"/>
    <cellStyle name="Migliaia 2 7 2 7" xfId="24885" xr:uid="{00000000-0005-0000-0000-00007F320000}"/>
    <cellStyle name="Migliaia 2 7 2 7 2" xfId="41662" xr:uid="{00000000-0005-0000-0000-000080320000}"/>
    <cellStyle name="Migliaia 2 7 2 8" xfId="28954" xr:uid="{00000000-0005-0000-0000-000081320000}"/>
    <cellStyle name="Migliaia 2 7 3" xfId="3448" xr:uid="{00000000-0005-0000-0000-000082320000}"/>
    <cellStyle name="Migliaia 2 7 3 2" xfId="28958" xr:uid="{00000000-0005-0000-0000-000083320000}"/>
    <cellStyle name="Migliaia 2 7 4" xfId="3449" xr:uid="{00000000-0005-0000-0000-000084320000}"/>
    <cellStyle name="Migliaia 2 7 4 2" xfId="28959" xr:uid="{00000000-0005-0000-0000-000085320000}"/>
    <cellStyle name="Migliaia 2 7 5" xfId="17246" xr:uid="{00000000-0005-0000-0000-000086320000}"/>
    <cellStyle name="Migliaia 2 7 5 2" xfId="37206" xr:uid="{00000000-0005-0000-0000-000087320000}"/>
    <cellStyle name="Migliaia 2 7 6" xfId="20115" xr:uid="{00000000-0005-0000-0000-000088320000}"/>
    <cellStyle name="Migliaia 2 7 6 2" xfId="38978" xr:uid="{00000000-0005-0000-0000-000089320000}"/>
    <cellStyle name="Migliaia 2 7 7" xfId="23002" xr:uid="{00000000-0005-0000-0000-00008A320000}"/>
    <cellStyle name="Migliaia 2 7 7 2" xfId="40767" xr:uid="{00000000-0005-0000-0000-00008B320000}"/>
    <cellStyle name="Migliaia 2 7 8" xfId="28953" xr:uid="{00000000-0005-0000-0000-00008C320000}"/>
    <cellStyle name="Migliaia 2 8" xfId="3450" xr:uid="{00000000-0005-0000-0000-00008D320000}"/>
    <cellStyle name="Migliaia 2 8 2" xfId="3451" xr:uid="{00000000-0005-0000-0000-00008E320000}"/>
    <cellStyle name="Migliaia 2 8 2 2" xfId="19129" xr:uid="{00000000-0005-0000-0000-00008F320000}"/>
    <cellStyle name="Migliaia 2 8 2 2 2" xfId="38101" xr:uid="{00000000-0005-0000-0000-000090320000}"/>
    <cellStyle name="Migliaia 2 8 2 3" xfId="21998" xr:uid="{00000000-0005-0000-0000-000091320000}"/>
    <cellStyle name="Migliaia 2 8 2 3 2" xfId="39873" xr:uid="{00000000-0005-0000-0000-000092320000}"/>
    <cellStyle name="Migliaia 2 8 2 4" xfId="24886" xr:uid="{00000000-0005-0000-0000-000093320000}"/>
    <cellStyle name="Migliaia 2 8 2 4 2" xfId="41663" xr:uid="{00000000-0005-0000-0000-000094320000}"/>
    <cellStyle name="Migliaia 2 8 2 5" xfId="28961" xr:uid="{00000000-0005-0000-0000-000095320000}"/>
    <cellStyle name="Migliaia 2 8 3" xfId="17247" xr:uid="{00000000-0005-0000-0000-000096320000}"/>
    <cellStyle name="Migliaia 2 8 3 2" xfId="37207" xr:uid="{00000000-0005-0000-0000-000097320000}"/>
    <cellStyle name="Migliaia 2 8 4" xfId="20116" xr:uid="{00000000-0005-0000-0000-000098320000}"/>
    <cellStyle name="Migliaia 2 8 4 2" xfId="38979" xr:uid="{00000000-0005-0000-0000-000099320000}"/>
    <cellStyle name="Migliaia 2 8 5" xfId="23003" xr:uid="{00000000-0005-0000-0000-00009A320000}"/>
    <cellStyle name="Migliaia 2 8 5 2" xfId="40768" xr:uid="{00000000-0005-0000-0000-00009B320000}"/>
    <cellStyle name="Migliaia 2 8 6" xfId="28960" xr:uid="{00000000-0005-0000-0000-00009C320000}"/>
    <cellStyle name="Migliaia 2 9" xfId="3452" xr:uid="{00000000-0005-0000-0000-00009D320000}"/>
    <cellStyle name="Migliaia 2 9 2" xfId="19121" xr:uid="{00000000-0005-0000-0000-00009E320000}"/>
    <cellStyle name="Migliaia 2 9 2 2" xfId="38093" xr:uid="{00000000-0005-0000-0000-00009F320000}"/>
    <cellStyle name="Migliaia 2 9 3" xfId="21990" xr:uid="{00000000-0005-0000-0000-0000A0320000}"/>
    <cellStyle name="Migliaia 2 9 3 2" xfId="39865" xr:uid="{00000000-0005-0000-0000-0000A1320000}"/>
    <cellStyle name="Migliaia 2 9 4" xfId="24878" xr:uid="{00000000-0005-0000-0000-0000A2320000}"/>
    <cellStyle name="Migliaia 2 9 4 2" xfId="41655" xr:uid="{00000000-0005-0000-0000-0000A3320000}"/>
    <cellStyle name="Migliaia 2 9 5" xfId="28962" xr:uid="{00000000-0005-0000-0000-0000A4320000}"/>
    <cellStyle name="Migliaia 2_Domestico_reg&amp;naz" xfId="3453" xr:uid="{00000000-0005-0000-0000-0000A5320000}"/>
    <cellStyle name="Migliaia 20" xfId="3454" xr:uid="{00000000-0005-0000-0000-0000A6320000}"/>
    <cellStyle name="Migliaia 20 10" xfId="3455" xr:uid="{00000000-0005-0000-0000-0000A7320000}"/>
    <cellStyle name="Migliaia 20 10 2" xfId="28964" xr:uid="{00000000-0005-0000-0000-0000A8320000}"/>
    <cellStyle name="Migliaia 20 11" xfId="3456" xr:uid="{00000000-0005-0000-0000-0000A9320000}"/>
    <cellStyle name="Migliaia 20 11 2" xfId="28965" xr:uid="{00000000-0005-0000-0000-0000AA320000}"/>
    <cellStyle name="Migliaia 20 12" xfId="3457" xr:uid="{00000000-0005-0000-0000-0000AB320000}"/>
    <cellStyle name="Migliaia 20 12 2" xfId="28966" xr:uid="{00000000-0005-0000-0000-0000AC320000}"/>
    <cellStyle name="Migliaia 20 13" xfId="3458" xr:uid="{00000000-0005-0000-0000-0000AD320000}"/>
    <cellStyle name="Migliaia 20 13 2" xfId="28967" xr:uid="{00000000-0005-0000-0000-0000AE320000}"/>
    <cellStyle name="Migliaia 20 14" xfId="3459" xr:uid="{00000000-0005-0000-0000-0000AF320000}"/>
    <cellStyle name="Migliaia 20 14 2" xfId="28968" xr:uid="{00000000-0005-0000-0000-0000B0320000}"/>
    <cellStyle name="Migliaia 20 15" xfId="17248" xr:uid="{00000000-0005-0000-0000-0000B1320000}"/>
    <cellStyle name="Migliaia 20 15 2" xfId="37208" xr:uid="{00000000-0005-0000-0000-0000B2320000}"/>
    <cellStyle name="Migliaia 20 16" xfId="20117" xr:uid="{00000000-0005-0000-0000-0000B3320000}"/>
    <cellStyle name="Migliaia 20 16 2" xfId="38980" xr:uid="{00000000-0005-0000-0000-0000B4320000}"/>
    <cellStyle name="Migliaia 20 17" xfId="23004" xr:uid="{00000000-0005-0000-0000-0000B5320000}"/>
    <cellStyle name="Migliaia 20 17 2" xfId="40769" xr:uid="{00000000-0005-0000-0000-0000B6320000}"/>
    <cellStyle name="Migliaia 20 18" xfId="25518" xr:uid="{00000000-0005-0000-0000-0000B7320000}"/>
    <cellStyle name="Migliaia 20 18 2" xfId="42178" xr:uid="{00000000-0005-0000-0000-0000B8320000}"/>
    <cellStyle name="Migliaia 20 19" xfId="28963" xr:uid="{00000000-0005-0000-0000-0000B9320000}"/>
    <cellStyle name="Migliaia 20 2" xfId="3460" xr:uid="{00000000-0005-0000-0000-0000BA320000}"/>
    <cellStyle name="Migliaia 20 2 2" xfId="3461" xr:uid="{00000000-0005-0000-0000-0000BB320000}"/>
    <cellStyle name="Migliaia 20 2 2 2" xfId="19131" xr:uid="{00000000-0005-0000-0000-0000BC320000}"/>
    <cellStyle name="Migliaia 20 2 2 2 2" xfId="38103" xr:uid="{00000000-0005-0000-0000-0000BD320000}"/>
    <cellStyle name="Migliaia 20 2 2 3" xfId="22000" xr:uid="{00000000-0005-0000-0000-0000BE320000}"/>
    <cellStyle name="Migliaia 20 2 2 3 2" xfId="39875" xr:uid="{00000000-0005-0000-0000-0000BF320000}"/>
    <cellStyle name="Migliaia 20 2 2 4" xfId="24888" xr:uid="{00000000-0005-0000-0000-0000C0320000}"/>
    <cellStyle name="Migliaia 20 2 2 4 2" xfId="41665" xr:uid="{00000000-0005-0000-0000-0000C1320000}"/>
    <cellStyle name="Migliaia 20 2 2 5" xfId="28970" xr:uid="{00000000-0005-0000-0000-0000C2320000}"/>
    <cellStyle name="Migliaia 20 2 3" xfId="3462" xr:uid="{00000000-0005-0000-0000-0000C3320000}"/>
    <cellStyle name="Migliaia 20 2 3 2" xfId="28971" xr:uid="{00000000-0005-0000-0000-0000C4320000}"/>
    <cellStyle name="Migliaia 20 2 4" xfId="3463" xr:uid="{00000000-0005-0000-0000-0000C5320000}"/>
    <cellStyle name="Migliaia 20 2 4 2" xfId="28972" xr:uid="{00000000-0005-0000-0000-0000C6320000}"/>
    <cellStyle name="Migliaia 20 2 5" xfId="3464" xr:uid="{00000000-0005-0000-0000-0000C7320000}"/>
    <cellStyle name="Migliaia 20 2 5 2" xfId="28973" xr:uid="{00000000-0005-0000-0000-0000C8320000}"/>
    <cellStyle name="Migliaia 20 2 6" xfId="17249" xr:uid="{00000000-0005-0000-0000-0000C9320000}"/>
    <cellStyle name="Migliaia 20 2 6 2" xfId="37209" xr:uid="{00000000-0005-0000-0000-0000CA320000}"/>
    <cellStyle name="Migliaia 20 2 7" xfId="20118" xr:uid="{00000000-0005-0000-0000-0000CB320000}"/>
    <cellStyle name="Migliaia 20 2 7 2" xfId="38981" xr:uid="{00000000-0005-0000-0000-0000CC320000}"/>
    <cellStyle name="Migliaia 20 2 8" xfId="23005" xr:uid="{00000000-0005-0000-0000-0000CD320000}"/>
    <cellStyle name="Migliaia 20 2 8 2" xfId="40770" xr:uid="{00000000-0005-0000-0000-0000CE320000}"/>
    <cellStyle name="Migliaia 20 2 9" xfId="28969" xr:uid="{00000000-0005-0000-0000-0000CF320000}"/>
    <cellStyle name="Migliaia 20 20" xfId="42345" xr:uid="{00000000-0005-0000-0000-0000D0320000}"/>
    <cellStyle name="Migliaia 20 3" xfId="3465" xr:uid="{00000000-0005-0000-0000-0000D1320000}"/>
    <cellStyle name="Migliaia 20 3 2" xfId="3466" xr:uid="{00000000-0005-0000-0000-0000D2320000}"/>
    <cellStyle name="Migliaia 20 3 2 2" xfId="3467" xr:uid="{00000000-0005-0000-0000-0000D3320000}"/>
    <cellStyle name="Migliaia 20 3 2 2 2" xfId="3468" xr:uid="{00000000-0005-0000-0000-0000D4320000}"/>
    <cellStyle name="Migliaia 20 3 2 2 2 2" xfId="28977" xr:uid="{00000000-0005-0000-0000-0000D5320000}"/>
    <cellStyle name="Migliaia 20 3 2 2 3" xfId="3469" xr:uid="{00000000-0005-0000-0000-0000D6320000}"/>
    <cellStyle name="Migliaia 20 3 2 2 3 2" xfId="28978" xr:uid="{00000000-0005-0000-0000-0000D7320000}"/>
    <cellStyle name="Migliaia 20 3 2 2 4" xfId="3470" xr:uid="{00000000-0005-0000-0000-0000D8320000}"/>
    <cellStyle name="Migliaia 20 3 2 2 4 2" xfId="28979" xr:uid="{00000000-0005-0000-0000-0000D9320000}"/>
    <cellStyle name="Migliaia 20 3 2 2 5" xfId="19133" xr:uid="{00000000-0005-0000-0000-0000DA320000}"/>
    <cellStyle name="Migliaia 20 3 2 2 5 2" xfId="38105" xr:uid="{00000000-0005-0000-0000-0000DB320000}"/>
    <cellStyle name="Migliaia 20 3 2 2 6" xfId="22002" xr:uid="{00000000-0005-0000-0000-0000DC320000}"/>
    <cellStyle name="Migliaia 20 3 2 2 6 2" xfId="39877" xr:uid="{00000000-0005-0000-0000-0000DD320000}"/>
    <cellStyle name="Migliaia 20 3 2 2 7" xfId="24890" xr:uid="{00000000-0005-0000-0000-0000DE320000}"/>
    <cellStyle name="Migliaia 20 3 2 2 7 2" xfId="41667" xr:uid="{00000000-0005-0000-0000-0000DF320000}"/>
    <cellStyle name="Migliaia 20 3 2 2 8" xfId="28976" xr:uid="{00000000-0005-0000-0000-0000E0320000}"/>
    <cellStyle name="Migliaia 20 3 2 3" xfId="3471" xr:uid="{00000000-0005-0000-0000-0000E1320000}"/>
    <cellStyle name="Migliaia 20 3 2 3 2" xfId="28980" xr:uid="{00000000-0005-0000-0000-0000E2320000}"/>
    <cellStyle name="Migliaia 20 3 2 4" xfId="3472" xr:uid="{00000000-0005-0000-0000-0000E3320000}"/>
    <cellStyle name="Migliaia 20 3 2 4 2" xfId="28981" xr:uid="{00000000-0005-0000-0000-0000E4320000}"/>
    <cellStyle name="Migliaia 20 3 2 5" xfId="3473" xr:uid="{00000000-0005-0000-0000-0000E5320000}"/>
    <cellStyle name="Migliaia 20 3 2 5 2" xfId="28982" xr:uid="{00000000-0005-0000-0000-0000E6320000}"/>
    <cellStyle name="Migliaia 20 3 2 6" xfId="17251" xr:uid="{00000000-0005-0000-0000-0000E7320000}"/>
    <cellStyle name="Migliaia 20 3 2 6 2" xfId="37211" xr:uid="{00000000-0005-0000-0000-0000E8320000}"/>
    <cellStyle name="Migliaia 20 3 2 7" xfId="20120" xr:uid="{00000000-0005-0000-0000-0000E9320000}"/>
    <cellStyle name="Migliaia 20 3 2 7 2" xfId="38983" xr:uid="{00000000-0005-0000-0000-0000EA320000}"/>
    <cellStyle name="Migliaia 20 3 2 8" xfId="23007" xr:uid="{00000000-0005-0000-0000-0000EB320000}"/>
    <cellStyle name="Migliaia 20 3 2 8 2" xfId="40772" xr:uid="{00000000-0005-0000-0000-0000EC320000}"/>
    <cellStyle name="Migliaia 20 3 2 9" xfId="28975" xr:uid="{00000000-0005-0000-0000-0000ED320000}"/>
    <cellStyle name="Migliaia 20 3 3" xfId="3474" xr:uid="{00000000-0005-0000-0000-0000EE320000}"/>
    <cellStyle name="Migliaia 20 3 3 2" xfId="3475" xr:uid="{00000000-0005-0000-0000-0000EF320000}"/>
    <cellStyle name="Migliaia 20 3 3 2 2" xfId="28983" xr:uid="{00000000-0005-0000-0000-0000F0320000}"/>
    <cellStyle name="Migliaia 20 3 3 3" xfId="3476" xr:uid="{00000000-0005-0000-0000-0000F1320000}"/>
    <cellStyle name="Migliaia 20 3 3 3 2" xfId="28984" xr:uid="{00000000-0005-0000-0000-0000F2320000}"/>
    <cellStyle name="Migliaia 20 3 3 4" xfId="3477" xr:uid="{00000000-0005-0000-0000-0000F3320000}"/>
    <cellStyle name="Migliaia 20 3 3 4 2" xfId="28985" xr:uid="{00000000-0005-0000-0000-0000F4320000}"/>
    <cellStyle name="Migliaia 20 3 3 5" xfId="19132" xr:uid="{00000000-0005-0000-0000-0000F5320000}"/>
    <cellStyle name="Migliaia 20 3 3 5 2" xfId="38104" xr:uid="{00000000-0005-0000-0000-0000F6320000}"/>
    <cellStyle name="Migliaia 20 3 3 6" xfId="22001" xr:uid="{00000000-0005-0000-0000-0000F7320000}"/>
    <cellStyle name="Migliaia 20 3 3 6 2" xfId="39876" xr:uid="{00000000-0005-0000-0000-0000F8320000}"/>
    <cellStyle name="Migliaia 20 3 3 7" xfId="24889" xr:uid="{00000000-0005-0000-0000-0000F9320000}"/>
    <cellStyle name="Migliaia 20 3 3 7 2" xfId="41666" xr:uid="{00000000-0005-0000-0000-0000FA320000}"/>
    <cellStyle name="Migliaia 20 3 4" xfId="3478" xr:uid="{00000000-0005-0000-0000-0000FB320000}"/>
    <cellStyle name="Migliaia 20 3 5" xfId="3479" xr:uid="{00000000-0005-0000-0000-0000FC320000}"/>
    <cellStyle name="Migliaia 20 3 6" xfId="17250" xr:uid="{00000000-0005-0000-0000-0000FD320000}"/>
    <cellStyle name="Migliaia 20 3 6 2" xfId="37210" xr:uid="{00000000-0005-0000-0000-0000FE320000}"/>
    <cellStyle name="Migliaia 20 3 7" xfId="20119" xr:uid="{00000000-0005-0000-0000-0000FF320000}"/>
    <cellStyle name="Migliaia 20 3 7 2" xfId="38982" xr:uid="{00000000-0005-0000-0000-000000330000}"/>
    <cellStyle name="Migliaia 20 3 8" xfId="23006" xr:uid="{00000000-0005-0000-0000-000001330000}"/>
    <cellStyle name="Migliaia 20 3 8 2" xfId="40771" xr:uid="{00000000-0005-0000-0000-000002330000}"/>
    <cellStyle name="Migliaia 20 3 9" xfId="28974" xr:uid="{00000000-0005-0000-0000-000003330000}"/>
    <cellStyle name="Migliaia 20 4" xfId="3480" xr:uid="{00000000-0005-0000-0000-000004330000}"/>
    <cellStyle name="Migliaia 20 4 2" xfId="3481" xr:uid="{00000000-0005-0000-0000-000005330000}"/>
    <cellStyle name="Migliaia 20 4 2 2" xfId="3482" xr:uid="{00000000-0005-0000-0000-000006330000}"/>
    <cellStyle name="Migliaia 20 4 2 2 2" xfId="28987" xr:uid="{00000000-0005-0000-0000-000007330000}"/>
    <cellStyle name="Migliaia 20 4 2 3" xfId="3483" xr:uid="{00000000-0005-0000-0000-000008330000}"/>
    <cellStyle name="Migliaia 20 4 2 3 2" xfId="28988" xr:uid="{00000000-0005-0000-0000-000009330000}"/>
    <cellStyle name="Migliaia 20 4 2 4" xfId="3484" xr:uid="{00000000-0005-0000-0000-00000A330000}"/>
    <cellStyle name="Migliaia 20 4 2 4 2" xfId="28989" xr:uid="{00000000-0005-0000-0000-00000B330000}"/>
    <cellStyle name="Migliaia 20 4 2 5" xfId="19134" xr:uid="{00000000-0005-0000-0000-00000C330000}"/>
    <cellStyle name="Migliaia 20 4 2 5 2" xfId="38106" xr:uid="{00000000-0005-0000-0000-00000D330000}"/>
    <cellStyle name="Migliaia 20 4 2 6" xfId="22003" xr:uid="{00000000-0005-0000-0000-00000E330000}"/>
    <cellStyle name="Migliaia 20 4 2 6 2" xfId="39878" xr:uid="{00000000-0005-0000-0000-00000F330000}"/>
    <cellStyle name="Migliaia 20 4 2 7" xfId="24891" xr:uid="{00000000-0005-0000-0000-000010330000}"/>
    <cellStyle name="Migliaia 20 4 2 7 2" xfId="41668" xr:uid="{00000000-0005-0000-0000-000011330000}"/>
    <cellStyle name="Migliaia 20 4 3" xfId="3485" xr:uid="{00000000-0005-0000-0000-000012330000}"/>
    <cellStyle name="Migliaia 20 4 3 2" xfId="28990" xr:uid="{00000000-0005-0000-0000-000013330000}"/>
    <cellStyle name="Migliaia 20 4 4" xfId="3486" xr:uid="{00000000-0005-0000-0000-000014330000}"/>
    <cellStyle name="Migliaia 20 4 5" xfId="3487" xr:uid="{00000000-0005-0000-0000-000015330000}"/>
    <cellStyle name="Migliaia 20 4 6" xfId="17252" xr:uid="{00000000-0005-0000-0000-000016330000}"/>
    <cellStyle name="Migliaia 20 4 6 2" xfId="37212" xr:uid="{00000000-0005-0000-0000-000017330000}"/>
    <cellStyle name="Migliaia 20 4 7" xfId="20121" xr:uid="{00000000-0005-0000-0000-000018330000}"/>
    <cellStyle name="Migliaia 20 4 7 2" xfId="38984" xr:uid="{00000000-0005-0000-0000-000019330000}"/>
    <cellStyle name="Migliaia 20 4 8" xfId="23008" xr:uid="{00000000-0005-0000-0000-00001A330000}"/>
    <cellStyle name="Migliaia 20 4 8 2" xfId="40773" xr:uid="{00000000-0005-0000-0000-00001B330000}"/>
    <cellStyle name="Migliaia 20 4 9" xfId="28986" xr:uid="{00000000-0005-0000-0000-00001C330000}"/>
    <cellStyle name="Migliaia 20 5" xfId="3488" xr:uid="{00000000-0005-0000-0000-00001D330000}"/>
    <cellStyle name="Migliaia 20 5 2" xfId="3489" xr:uid="{00000000-0005-0000-0000-00001E330000}"/>
    <cellStyle name="Migliaia 20 5 2 2" xfId="3490" xr:uid="{00000000-0005-0000-0000-00001F330000}"/>
    <cellStyle name="Migliaia 20 5 2 2 2" xfId="28993" xr:uid="{00000000-0005-0000-0000-000020330000}"/>
    <cellStyle name="Migliaia 20 5 2 3" xfId="3491" xr:uid="{00000000-0005-0000-0000-000021330000}"/>
    <cellStyle name="Migliaia 20 5 2 3 2" xfId="28994" xr:uid="{00000000-0005-0000-0000-000022330000}"/>
    <cellStyle name="Migliaia 20 5 2 4" xfId="3492" xr:uid="{00000000-0005-0000-0000-000023330000}"/>
    <cellStyle name="Migliaia 20 5 2 4 2" xfId="28995" xr:uid="{00000000-0005-0000-0000-000024330000}"/>
    <cellStyle name="Migliaia 20 5 2 5" xfId="19135" xr:uid="{00000000-0005-0000-0000-000025330000}"/>
    <cellStyle name="Migliaia 20 5 2 5 2" xfId="38107" xr:uid="{00000000-0005-0000-0000-000026330000}"/>
    <cellStyle name="Migliaia 20 5 2 6" xfId="22004" xr:uid="{00000000-0005-0000-0000-000027330000}"/>
    <cellStyle name="Migliaia 20 5 2 6 2" xfId="39879" xr:uid="{00000000-0005-0000-0000-000028330000}"/>
    <cellStyle name="Migliaia 20 5 2 7" xfId="24892" xr:uid="{00000000-0005-0000-0000-000029330000}"/>
    <cellStyle name="Migliaia 20 5 2 7 2" xfId="41669" xr:uid="{00000000-0005-0000-0000-00002A330000}"/>
    <cellStyle name="Migliaia 20 5 2 8" xfId="28992" xr:uid="{00000000-0005-0000-0000-00002B330000}"/>
    <cellStyle name="Migliaia 20 5 3" xfId="3493" xr:uid="{00000000-0005-0000-0000-00002C330000}"/>
    <cellStyle name="Migliaia 20 5 3 2" xfId="28996" xr:uid="{00000000-0005-0000-0000-00002D330000}"/>
    <cellStyle name="Migliaia 20 5 4" xfId="3494" xr:uid="{00000000-0005-0000-0000-00002E330000}"/>
    <cellStyle name="Migliaia 20 5 4 2" xfId="28997" xr:uid="{00000000-0005-0000-0000-00002F330000}"/>
    <cellStyle name="Migliaia 20 5 5" xfId="3495" xr:uid="{00000000-0005-0000-0000-000030330000}"/>
    <cellStyle name="Migliaia 20 5 5 2" xfId="28998" xr:uid="{00000000-0005-0000-0000-000031330000}"/>
    <cellStyle name="Migliaia 20 5 6" xfId="17253" xr:uid="{00000000-0005-0000-0000-000032330000}"/>
    <cellStyle name="Migliaia 20 5 6 2" xfId="37213" xr:uid="{00000000-0005-0000-0000-000033330000}"/>
    <cellStyle name="Migliaia 20 5 7" xfId="20122" xr:uid="{00000000-0005-0000-0000-000034330000}"/>
    <cellStyle name="Migliaia 20 5 7 2" xfId="38985" xr:uid="{00000000-0005-0000-0000-000035330000}"/>
    <cellStyle name="Migliaia 20 5 8" xfId="23009" xr:uid="{00000000-0005-0000-0000-000036330000}"/>
    <cellStyle name="Migliaia 20 5 8 2" xfId="40774" xr:uid="{00000000-0005-0000-0000-000037330000}"/>
    <cellStyle name="Migliaia 20 5 9" xfId="28991" xr:uid="{00000000-0005-0000-0000-000038330000}"/>
    <cellStyle name="Migliaia 20 6" xfId="3496" xr:uid="{00000000-0005-0000-0000-000039330000}"/>
    <cellStyle name="Migliaia 20 6 2" xfId="3497" xr:uid="{00000000-0005-0000-0000-00003A330000}"/>
    <cellStyle name="Migliaia 20 6 2 2" xfId="3498" xr:uid="{00000000-0005-0000-0000-00003B330000}"/>
    <cellStyle name="Migliaia 20 6 2 2 2" xfId="29001" xr:uid="{00000000-0005-0000-0000-00003C330000}"/>
    <cellStyle name="Migliaia 20 6 2 3" xfId="3499" xr:uid="{00000000-0005-0000-0000-00003D330000}"/>
    <cellStyle name="Migliaia 20 6 2 3 2" xfId="29002" xr:uid="{00000000-0005-0000-0000-00003E330000}"/>
    <cellStyle name="Migliaia 20 6 2 4" xfId="3500" xr:uid="{00000000-0005-0000-0000-00003F330000}"/>
    <cellStyle name="Migliaia 20 6 2 4 2" xfId="29003" xr:uid="{00000000-0005-0000-0000-000040330000}"/>
    <cellStyle name="Migliaia 20 6 2 5" xfId="19136" xr:uid="{00000000-0005-0000-0000-000041330000}"/>
    <cellStyle name="Migliaia 20 6 2 5 2" xfId="38108" xr:uid="{00000000-0005-0000-0000-000042330000}"/>
    <cellStyle name="Migliaia 20 6 2 6" xfId="22005" xr:uid="{00000000-0005-0000-0000-000043330000}"/>
    <cellStyle name="Migliaia 20 6 2 6 2" xfId="39880" xr:uid="{00000000-0005-0000-0000-000044330000}"/>
    <cellStyle name="Migliaia 20 6 2 7" xfId="24893" xr:uid="{00000000-0005-0000-0000-000045330000}"/>
    <cellStyle name="Migliaia 20 6 2 7 2" xfId="41670" xr:uid="{00000000-0005-0000-0000-000046330000}"/>
    <cellStyle name="Migliaia 20 6 2 8" xfId="29000" xr:uid="{00000000-0005-0000-0000-000047330000}"/>
    <cellStyle name="Migliaia 20 6 3" xfId="3501" xr:uid="{00000000-0005-0000-0000-000048330000}"/>
    <cellStyle name="Migliaia 20 6 3 2" xfId="29004" xr:uid="{00000000-0005-0000-0000-000049330000}"/>
    <cellStyle name="Migliaia 20 6 4" xfId="3502" xr:uid="{00000000-0005-0000-0000-00004A330000}"/>
    <cellStyle name="Migliaia 20 6 4 2" xfId="29005" xr:uid="{00000000-0005-0000-0000-00004B330000}"/>
    <cellStyle name="Migliaia 20 6 5" xfId="17254" xr:uid="{00000000-0005-0000-0000-00004C330000}"/>
    <cellStyle name="Migliaia 20 6 5 2" xfId="37214" xr:uid="{00000000-0005-0000-0000-00004D330000}"/>
    <cellStyle name="Migliaia 20 6 6" xfId="20123" xr:uid="{00000000-0005-0000-0000-00004E330000}"/>
    <cellStyle name="Migliaia 20 6 6 2" xfId="38986" xr:uid="{00000000-0005-0000-0000-00004F330000}"/>
    <cellStyle name="Migliaia 20 6 7" xfId="23010" xr:uid="{00000000-0005-0000-0000-000050330000}"/>
    <cellStyle name="Migliaia 20 6 7 2" xfId="40775" xr:uid="{00000000-0005-0000-0000-000051330000}"/>
    <cellStyle name="Migliaia 20 6 8" xfId="28999" xr:uid="{00000000-0005-0000-0000-000052330000}"/>
    <cellStyle name="Migliaia 20 7" xfId="3503" xr:uid="{00000000-0005-0000-0000-000053330000}"/>
    <cellStyle name="Migliaia 20 7 2" xfId="3504" xr:uid="{00000000-0005-0000-0000-000054330000}"/>
    <cellStyle name="Migliaia 20 7 2 2" xfId="19137" xr:uid="{00000000-0005-0000-0000-000055330000}"/>
    <cellStyle name="Migliaia 20 7 2 2 2" xfId="38109" xr:uid="{00000000-0005-0000-0000-000056330000}"/>
    <cellStyle name="Migliaia 20 7 2 3" xfId="22006" xr:uid="{00000000-0005-0000-0000-000057330000}"/>
    <cellStyle name="Migliaia 20 7 2 3 2" xfId="39881" xr:uid="{00000000-0005-0000-0000-000058330000}"/>
    <cellStyle name="Migliaia 20 7 2 4" xfId="24894" xr:uid="{00000000-0005-0000-0000-000059330000}"/>
    <cellStyle name="Migliaia 20 7 2 4 2" xfId="41671" xr:uid="{00000000-0005-0000-0000-00005A330000}"/>
    <cellStyle name="Migliaia 20 7 2 5" xfId="29007" xr:uid="{00000000-0005-0000-0000-00005B330000}"/>
    <cellStyle name="Migliaia 20 7 3" xfId="17255" xr:uid="{00000000-0005-0000-0000-00005C330000}"/>
    <cellStyle name="Migliaia 20 7 3 2" xfId="37215" xr:uid="{00000000-0005-0000-0000-00005D330000}"/>
    <cellStyle name="Migliaia 20 7 4" xfId="20124" xr:uid="{00000000-0005-0000-0000-00005E330000}"/>
    <cellStyle name="Migliaia 20 7 4 2" xfId="38987" xr:uid="{00000000-0005-0000-0000-00005F330000}"/>
    <cellStyle name="Migliaia 20 7 5" xfId="23011" xr:uid="{00000000-0005-0000-0000-000060330000}"/>
    <cellStyle name="Migliaia 20 7 5 2" xfId="40776" xr:uid="{00000000-0005-0000-0000-000061330000}"/>
    <cellStyle name="Migliaia 20 7 6" xfId="29006" xr:uid="{00000000-0005-0000-0000-000062330000}"/>
    <cellStyle name="Migliaia 20 8" xfId="3505" xr:uid="{00000000-0005-0000-0000-000063330000}"/>
    <cellStyle name="Migliaia 20 8 2" xfId="19130" xr:uid="{00000000-0005-0000-0000-000064330000}"/>
    <cellStyle name="Migliaia 20 8 2 2" xfId="38102" xr:uid="{00000000-0005-0000-0000-000065330000}"/>
    <cellStyle name="Migliaia 20 8 3" xfId="21999" xr:uid="{00000000-0005-0000-0000-000066330000}"/>
    <cellStyle name="Migliaia 20 8 3 2" xfId="39874" xr:uid="{00000000-0005-0000-0000-000067330000}"/>
    <cellStyle name="Migliaia 20 8 4" xfId="24887" xr:uid="{00000000-0005-0000-0000-000068330000}"/>
    <cellStyle name="Migliaia 20 8 4 2" xfId="41664" xr:uid="{00000000-0005-0000-0000-000069330000}"/>
    <cellStyle name="Migliaia 20 8 5" xfId="29008" xr:uid="{00000000-0005-0000-0000-00006A330000}"/>
    <cellStyle name="Migliaia 20 9" xfId="3506" xr:uid="{00000000-0005-0000-0000-00006B330000}"/>
    <cellStyle name="Migliaia 20 9 2" xfId="29009" xr:uid="{00000000-0005-0000-0000-00006C330000}"/>
    <cellStyle name="Migliaia 21" xfId="3507" xr:uid="{00000000-0005-0000-0000-00006D330000}"/>
    <cellStyle name="Migliaia 21 10" xfId="3508" xr:uid="{00000000-0005-0000-0000-00006E330000}"/>
    <cellStyle name="Migliaia 21 10 2" xfId="29011" xr:uid="{00000000-0005-0000-0000-00006F330000}"/>
    <cellStyle name="Migliaia 21 11" xfId="3509" xr:uid="{00000000-0005-0000-0000-000070330000}"/>
    <cellStyle name="Migliaia 21 11 2" xfId="29012" xr:uid="{00000000-0005-0000-0000-000071330000}"/>
    <cellStyle name="Migliaia 21 12" xfId="3510" xr:uid="{00000000-0005-0000-0000-000072330000}"/>
    <cellStyle name="Migliaia 21 12 2" xfId="29013" xr:uid="{00000000-0005-0000-0000-000073330000}"/>
    <cellStyle name="Migliaia 21 13" xfId="3511" xr:uid="{00000000-0005-0000-0000-000074330000}"/>
    <cellStyle name="Migliaia 21 13 2" xfId="29014" xr:uid="{00000000-0005-0000-0000-000075330000}"/>
    <cellStyle name="Migliaia 21 14" xfId="3512" xr:uid="{00000000-0005-0000-0000-000076330000}"/>
    <cellStyle name="Migliaia 21 14 2" xfId="29015" xr:uid="{00000000-0005-0000-0000-000077330000}"/>
    <cellStyle name="Migliaia 21 15" xfId="17256" xr:uid="{00000000-0005-0000-0000-000078330000}"/>
    <cellStyle name="Migliaia 21 15 2" xfId="37216" xr:uid="{00000000-0005-0000-0000-000079330000}"/>
    <cellStyle name="Migliaia 21 16" xfId="20125" xr:uid="{00000000-0005-0000-0000-00007A330000}"/>
    <cellStyle name="Migliaia 21 16 2" xfId="38988" xr:uid="{00000000-0005-0000-0000-00007B330000}"/>
    <cellStyle name="Migliaia 21 17" xfId="23012" xr:uid="{00000000-0005-0000-0000-00007C330000}"/>
    <cellStyle name="Migliaia 21 17 2" xfId="40777" xr:uid="{00000000-0005-0000-0000-00007D330000}"/>
    <cellStyle name="Migliaia 21 18" xfId="25519" xr:uid="{00000000-0005-0000-0000-00007E330000}"/>
    <cellStyle name="Migliaia 21 18 2" xfId="42179" xr:uid="{00000000-0005-0000-0000-00007F330000}"/>
    <cellStyle name="Migliaia 21 19" xfId="29010" xr:uid="{00000000-0005-0000-0000-000080330000}"/>
    <cellStyle name="Migliaia 21 2" xfId="3513" xr:uid="{00000000-0005-0000-0000-000081330000}"/>
    <cellStyle name="Migliaia 21 2 2" xfId="3514" xr:uid="{00000000-0005-0000-0000-000082330000}"/>
    <cellStyle name="Migliaia 21 2 2 2" xfId="19139" xr:uid="{00000000-0005-0000-0000-000083330000}"/>
    <cellStyle name="Migliaia 21 2 2 2 2" xfId="38111" xr:uid="{00000000-0005-0000-0000-000084330000}"/>
    <cellStyle name="Migliaia 21 2 2 3" xfId="22008" xr:uid="{00000000-0005-0000-0000-000085330000}"/>
    <cellStyle name="Migliaia 21 2 2 3 2" xfId="39883" xr:uid="{00000000-0005-0000-0000-000086330000}"/>
    <cellStyle name="Migliaia 21 2 2 4" xfId="24896" xr:uid="{00000000-0005-0000-0000-000087330000}"/>
    <cellStyle name="Migliaia 21 2 2 4 2" xfId="41673" xr:uid="{00000000-0005-0000-0000-000088330000}"/>
    <cellStyle name="Migliaia 21 2 2 5" xfId="29017" xr:uid="{00000000-0005-0000-0000-000089330000}"/>
    <cellStyle name="Migliaia 21 2 3" xfId="3515" xr:uid="{00000000-0005-0000-0000-00008A330000}"/>
    <cellStyle name="Migliaia 21 2 3 2" xfId="29018" xr:uid="{00000000-0005-0000-0000-00008B330000}"/>
    <cellStyle name="Migliaia 21 2 4" xfId="3516" xr:uid="{00000000-0005-0000-0000-00008C330000}"/>
    <cellStyle name="Migliaia 21 2 4 2" xfId="29019" xr:uid="{00000000-0005-0000-0000-00008D330000}"/>
    <cellStyle name="Migliaia 21 2 5" xfId="3517" xr:uid="{00000000-0005-0000-0000-00008E330000}"/>
    <cellStyle name="Migliaia 21 2 5 2" xfId="29020" xr:uid="{00000000-0005-0000-0000-00008F330000}"/>
    <cellStyle name="Migliaia 21 2 6" xfId="17257" xr:uid="{00000000-0005-0000-0000-000090330000}"/>
    <cellStyle name="Migliaia 21 2 6 2" xfId="37217" xr:uid="{00000000-0005-0000-0000-000091330000}"/>
    <cellStyle name="Migliaia 21 2 7" xfId="20126" xr:uid="{00000000-0005-0000-0000-000092330000}"/>
    <cellStyle name="Migliaia 21 2 7 2" xfId="38989" xr:uid="{00000000-0005-0000-0000-000093330000}"/>
    <cellStyle name="Migliaia 21 2 8" xfId="23013" xr:uid="{00000000-0005-0000-0000-000094330000}"/>
    <cellStyle name="Migliaia 21 2 8 2" xfId="40778" xr:uid="{00000000-0005-0000-0000-000095330000}"/>
    <cellStyle name="Migliaia 21 2 9" xfId="29016" xr:uid="{00000000-0005-0000-0000-000096330000}"/>
    <cellStyle name="Migliaia 21 20" xfId="42346" xr:uid="{00000000-0005-0000-0000-000097330000}"/>
    <cellStyle name="Migliaia 21 3" xfId="3518" xr:uid="{00000000-0005-0000-0000-000098330000}"/>
    <cellStyle name="Migliaia 21 3 2" xfId="3519" xr:uid="{00000000-0005-0000-0000-000099330000}"/>
    <cellStyle name="Migliaia 21 3 2 2" xfId="3520" xr:uid="{00000000-0005-0000-0000-00009A330000}"/>
    <cellStyle name="Migliaia 21 3 2 2 2" xfId="3521" xr:uid="{00000000-0005-0000-0000-00009B330000}"/>
    <cellStyle name="Migliaia 21 3 2 2 2 2" xfId="29024" xr:uid="{00000000-0005-0000-0000-00009C330000}"/>
    <cellStyle name="Migliaia 21 3 2 2 3" xfId="3522" xr:uid="{00000000-0005-0000-0000-00009D330000}"/>
    <cellStyle name="Migliaia 21 3 2 2 3 2" xfId="29025" xr:uid="{00000000-0005-0000-0000-00009E330000}"/>
    <cellStyle name="Migliaia 21 3 2 2 4" xfId="3523" xr:uid="{00000000-0005-0000-0000-00009F330000}"/>
    <cellStyle name="Migliaia 21 3 2 2 4 2" xfId="29026" xr:uid="{00000000-0005-0000-0000-0000A0330000}"/>
    <cellStyle name="Migliaia 21 3 2 2 5" xfId="19141" xr:uid="{00000000-0005-0000-0000-0000A1330000}"/>
    <cellStyle name="Migliaia 21 3 2 2 5 2" xfId="38113" xr:uid="{00000000-0005-0000-0000-0000A2330000}"/>
    <cellStyle name="Migliaia 21 3 2 2 6" xfId="22010" xr:uid="{00000000-0005-0000-0000-0000A3330000}"/>
    <cellStyle name="Migliaia 21 3 2 2 6 2" xfId="39885" xr:uid="{00000000-0005-0000-0000-0000A4330000}"/>
    <cellStyle name="Migliaia 21 3 2 2 7" xfId="24898" xr:uid="{00000000-0005-0000-0000-0000A5330000}"/>
    <cellStyle name="Migliaia 21 3 2 2 7 2" xfId="41675" xr:uid="{00000000-0005-0000-0000-0000A6330000}"/>
    <cellStyle name="Migliaia 21 3 2 2 8" xfId="29023" xr:uid="{00000000-0005-0000-0000-0000A7330000}"/>
    <cellStyle name="Migliaia 21 3 2 3" xfId="3524" xr:uid="{00000000-0005-0000-0000-0000A8330000}"/>
    <cellStyle name="Migliaia 21 3 2 3 2" xfId="29027" xr:uid="{00000000-0005-0000-0000-0000A9330000}"/>
    <cellStyle name="Migliaia 21 3 2 4" xfId="3525" xr:uid="{00000000-0005-0000-0000-0000AA330000}"/>
    <cellStyle name="Migliaia 21 3 2 4 2" xfId="29028" xr:uid="{00000000-0005-0000-0000-0000AB330000}"/>
    <cellStyle name="Migliaia 21 3 2 5" xfId="3526" xr:uid="{00000000-0005-0000-0000-0000AC330000}"/>
    <cellStyle name="Migliaia 21 3 2 5 2" xfId="29029" xr:uid="{00000000-0005-0000-0000-0000AD330000}"/>
    <cellStyle name="Migliaia 21 3 2 6" xfId="17259" xr:uid="{00000000-0005-0000-0000-0000AE330000}"/>
    <cellStyle name="Migliaia 21 3 2 6 2" xfId="37219" xr:uid="{00000000-0005-0000-0000-0000AF330000}"/>
    <cellStyle name="Migliaia 21 3 2 7" xfId="20128" xr:uid="{00000000-0005-0000-0000-0000B0330000}"/>
    <cellStyle name="Migliaia 21 3 2 7 2" xfId="38991" xr:uid="{00000000-0005-0000-0000-0000B1330000}"/>
    <cellStyle name="Migliaia 21 3 2 8" xfId="23015" xr:uid="{00000000-0005-0000-0000-0000B2330000}"/>
    <cellStyle name="Migliaia 21 3 2 8 2" xfId="40780" xr:uid="{00000000-0005-0000-0000-0000B3330000}"/>
    <cellStyle name="Migliaia 21 3 2 9" xfId="29022" xr:uid="{00000000-0005-0000-0000-0000B4330000}"/>
    <cellStyle name="Migliaia 21 3 3" xfId="3527" xr:uid="{00000000-0005-0000-0000-0000B5330000}"/>
    <cellStyle name="Migliaia 21 3 3 2" xfId="3528" xr:uid="{00000000-0005-0000-0000-0000B6330000}"/>
    <cellStyle name="Migliaia 21 3 3 2 2" xfId="29030" xr:uid="{00000000-0005-0000-0000-0000B7330000}"/>
    <cellStyle name="Migliaia 21 3 3 3" xfId="3529" xr:uid="{00000000-0005-0000-0000-0000B8330000}"/>
    <cellStyle name="Migliaia 21 3 3 3 2" xfId="29031" xr:uid="{00000000-0005-0000-0000-0000B9330000}"/>
    <cellStyle name="Migliaia 21 3 3 4" xfId="3530" xr:uid="{00000000-0005-0000-0000-0000BA330000}"/>
    <cellStyle name="Migliaia 21 3 3 4 2" xfId="29032" xr:uid="{00000000-0005-0000-0000-0000BB330000}"/>
    <cellStyle name="Migliaia 21 3 3 5" xfId="19140" xr:uid="{00000000-0005-0000-0000-0000BC330000}"/>
    <cellStyle name="Migliaia 21 3 3 5 2" xfId="38112" xr:uid="{00000000-0005-0000-0000-0000BD330000}"/>
    <cellStyle name="Migliaia 21 3 3 6" xfId="22009" xr:uid="{00000000-0005-0000-0000-0000BE330000}"/>
    <cellStyle name="Migliaia 21 3 3 6 2" xfId="39884" xr:uid="{00000000-0005-0000-0000-0000BF330000}"/>
    <cellStyle name="Migliaia 21 3 3 7" xfId="24897" xr:uid="{00000000-0005-0000-0000-0000C0330000}"/>
    <cellStyle name="Migliaia 21 3 3 7 2" xfId="41674" xr:uid="{00000000-0005-0000-0000-0000C1330000}"/>
    <cellStyle name="Migliaia 21 3 4" xfId="3531" xr:uid="{00000000-0005-0000-0000-0000C2330000}"/>
    <cellStyle name="Migliaia 21 3 5" xfId="3532" xr:uid="{00000000-0005-0000-0000-0000C3330000}"/>
    <cellStyle name="Migliaia 21 3 6" xfId="17258" xr:uid="{00000000-0005-0000-0000-0000C4330000}"/>
    <cellStyle name="Migliaia 21 3 6 2" xfId="37218" xr:uid="{00000000-0005-0000-0000-0000C5330000}"/>
    <cellStyle name="Migliaia 21 3 7" xfId="20127" xr:uid="{00000000-0005-0000-0000-0000C6330000}"/>
    <cellStyle name="Migliaia 21 3 7 2" xfId="38990" xr:uid="{00000000-0005-0000-0000-0000C7330000}"/>
    <cellStyle name="Migliaia 21 3 8" xfId="23014" xr:uid="{00000000-0005-0000-0000-0000C8330000}"/>
    <cellStyle name="Migliaia 21 3 8 2" xfId="40779" xr:uid="{00000000-0005-0000-0000-0000C9330000}"/>
    <cellStyle name="Migliaia 21 3 9" xfId="29021" xr:uid="{00000000-0005-0000-0000-0000CA330000}"/>
    <cellStyle name="Migliaia 21 4" xfId="3533" xr:uid="{00000000-0005-0000-0000-0000CB330000}"/>
    <cellStyle name="Migliaia 21 4 2" xfId="3534" xr:uid="{00000000-0005-0000-0000-0000CC330000}"/>
    <cellStyle name="Migliaia 21 4 2 2" xfId="3535" xr:uid="{00000000-0005-0000-0000-0000CD330000}"/>
    <cellStyle name="Migliaia 21 4 2 2 2" xfId="29034" xr:uid="{00000000-0005-0000-0000-0000CE330000}"/>
    <cellStyle name="Migliaia 21 4 2 3" xfId="3536" xr:uid="{00000000-0005-0000-0000-0000CF330000}"/>
    <cellStyle name="Migliaia 21 4 2 3 2" xfId="29035" xr:uid="{00000000-0005-0000-0000-0000D0330000}"/>
    <cellStyle name="Migliaia 21 4 2 4" xfId="3537" xr:uid="{00000000-0005-0000-0000-0000D1330000}"/>
    <cellStyle name="Migliaia 21 4 2 4 2" xfId="29036" xr:uid="{00000000-0005-0000-0000-0000D2330000}"/>
    <cellStyle name="Migliaia 21 4 2 5" xfId="19142" xr:uid="{00000000-0005-0000-0000-0000D3330000}"/>
    <cellStyle name="Migliaia 21 4 2 5 2" xfId="38114" xr:uid="{00000000-0005-0000-0000-0000D4330000}"/>
    <cellStyle name="Migliaia 21 4 2 6" xfId="22011" xr:uid="{00000000-0005-0000-0000-0000D5330000}"/>
    <cellStyle name="Migliaia 21 4 2 6 2" xfId="39886" xr:uid="{00000000-0005-0000-0000-0000D6330000}"/>
    <cellStyle name="Migliaia 21 4 2 7" xfId="24899" xr:uid="{00000000-0005-0000-0000-0000D7330000}"/>
    <cellStyle name="Migliaia 21 4 2 7 2" xfId="41676" xr:uid="{00000000-0005-0000-0000-0000D8330000}"/>
    <cellStyle name="Migliaia 21 4 3" xfId="3538" xr:uid="{00000000-0005-0000-0000-0000D9330000}"/>
    <cellStyle name="Migliaia 21 4 3 2" xfId="29037" xr:uid="{00000000-0005-0000-0000-0000DA330000}"/>
    <cellStyle name="Migliaia 21 4 4" xfId="3539" xr:uid="{00000000-0005-0000-0000-0000DB330000}"/>
    <cellStyle name="Migliaia 21 4 5" xfId="3540" xr:uid="{00000000-0005-0000-0000-0000DC330000}"/>
    <cellStyle name="Migliaia 21 4 6" xfId="17260" xr:uid="{00000000-0005-0000-0000-0000DD330000}"/>
    <cellStyle name="Migliaia 21 4 6 2" xfId="37220" xr:uid="{00000000-0005-0000-0000-0000DE330000}"/>
    <cellStyle name="Migliaia 21 4 7" xfId="20129" xr:uid="{00000000-0005-0000-0000-0000DF330000}"/>
    <cellStyle name="Migliaia 21 4 7 2" xfId="38992" xr:uid="{00000000-0005-0000-0000-0000E0330000}"/>
    <cellStyle name="Migliaia 21 4 8" xfId="23016" xr:uid="{00000000-0005-0000-0000-0000E1330000}"/>
    <cellStyle name="Migliaia 21 4 8 2" xfId="40781" xr:uid="{00000000-0005-0000-0000-0000E2330000}"/>
    <cellStyle name="Migliaia 21 4 9" xfId="29033" xr:uid="{00000000-0005-0000-0000-0000E3330000}"/>
    <cellStyle name="Migliaia 21 5" xfId="3541" xr:uid="{00000000-0005-0000-0000-0000E4330000}"/>
    <cellStyle name="Migliaia 21 5 2" xfId="3542" xr:uid="{00000000-0005-0000-0000-0000E5330000}"/>
    <cellStyle name="Migliaia 21 5 2 2" xfId="3543" xr:uid="{00000000-0005-0000-0000-0000E6330000}"/>
    <cellStyle name="Migliaia 21 5 2 2 2" xfId="29040" xr:uid="{00000000-0005-0000-0000-0000E7330000}"/>
    <cellStyle name="Migliaia 21 5 2 3" xfId="3544" xr:uid="{00000000-0005-0000-0000-0000E8330000}"/>
    <cellStyle name="Migliaia 21 5 2 3 2" xfId="29041" xr:uid="{00000000-0005-0000-0000-0000E9330000}"/>
    <cellStyle name="Migliaia 21 5 2 4" xfId="3545" xr:uid="{00000000-0005-0000-0000-0000EA330000}"/>
    <cellStyle name="Migliaia 21 5 2 4 2" xfId="29042" xr:uid="{00000000-0005-0000-0000-0000EB330000}"/>
    <cellStyle name="Migliaia 21 5 2 5" xfId="19143" xr:uid="{00000000-0005-0000-0000-0000EC330000}"/>
    <cellStyle name="Migliaia 21 5 2 5 2" xfId="38115" xr:uid="{00000000-0005-0000-0000-0000ED330000}"/>
    <cellStyle name="Migliaia 21 5 2 6" xfId="22012" xr:uid="{00000000-0005-0000-0000-0000EE330000}"/>
    <cellStyle name="Migliaia 21 5 2 6 2" xfId="39887" xr:uid="{00000000-0005-0000-0000-0000EF330000}"/>
    <cellStyle name="Migliaia 21 5 2 7" xfId="24900" xr:uid="{00000000-0005-0000-0000-0000F0330000}"/>
    <cellStyle name="Migliaia 21 5 2 7 2" xfId="41677" xr:uid="{00000000-0005-0000-0000-0000F1330000}"/>
    <cellStyle name="Migliaia 21 5 2 8" xfId="29039" xr:uid="{00000000-0005-0000-0000-0000F2330000}"/>
    <cellStyle name="Migliaia 21 5 3" xfId="3546" xr:uid="{00000000-0005-0000-0000-0000F3330000}"/>
    <cellStyle name="Migliaia 21 5 3 2" xfId="29043" xr:uid="{00000000-0005-0000-0000-0000F4330000}"/>
    <cellStyle name="Migliaia 21 5 4" xfId="3547" xr:uid="{00000000-0005-0000-0000-0000F5330000}"/>
    <cellStyle name="Migliaia 21 5 4 2" xfId="29044" xr:uid="{00000000-0005-0000-0000-0000F6330000}"/>
    <cellStyle name="Migliaia 21 5 5" xfId="3548" xr:uid="{00000000-0005-0000-0000-0000F7330000}"/>
    <cellStyle name="Migliaia 21 5 5 2" xfId="29045" xr:uid="{00000000-0005-0000-0000-0000F8330000}"/>
    <cellStyle name="Migliaia 21 5 6" xfId="17261" xr:uid="{00000000-0005-0000-0000-0000F9330000}"/>
    <cellStyle name="Migliaia 21 5 6 2" xfId="37221" xr:uid="{00000000-0005-0000-0000-0000FA330000}"/>
    <cellStyle name="Migliaia 21 5 7" xfId="20130" xr:uid="{00000000-0005-0000-0000-0000FB330000}"/>
    <cellStyle name="Migliaia 21 5 7 2" xfId="38993" xr:uid="{00000000-0005-0000-0000-0000FC330000}"/>
    <cellStyle name="Migliaia 21 5 8" xfId="23017" xr:uid="{00000000-0005-0000-0000-0000FD330000}"/>
    <cellStyle name="Migliaia 21 5 8 2" xfId="40782" xr:uid="{00000000-0005-0000-0000-0000FE330000}"/>
    <cellStyle name="Migliaia 21 5 9" xfId="29038" xr:uid="{00000000-0005-0000-0000-0000FF330000}"/>
    <cellStyle name="Migliaia 21 6" xfId="3549" xr:uid="{00000000-0005-0000-0000-000000340000}"/>
    <cellStyle name="Migliaia 21 6 2" xfId="3550" xr:uid="{00000000-0005-0000-0000-000001340000}"/>
    <cellStyle name="Migliaia 21 6 2 2" xfId="3551" xr:uid="{00000000-0005-0000-0000-000002340000}"/>
    <cellStyle name="Migliaia 21 6 2 2 2" xfId="29048" xr:uid="{00000000-0005-0000-0000-000003340000}"/>
    <cellStyle name="Migliaia 21 6 2 3" xfId="3552" xr:uid="{00000000-0005-0000-0000-000004340000}"/>
    <cellStyle name="Migliaia 21 6 2 3 2" xfId="29049" xr:uid="{00000000-0005-0000-0000-000005340000}"/>
    <cellStyle name="Migliaia 21 6 2 4" xfId="3553" xr:uid="{00000000-0005-0000-0000-000006340000}"/>
    <cellStyle name="Migliaia 21 6 2 4 2" xfId="29050" xr:uid="{00000000-0005-0000-0000-000007340000}"/>
    <cellStyle name="Migliaia 21 6 2 5" xfId="19144" xr:uid="{00000000-0005-0000-0000-000008340000}"/>
    <cellStyle name="Migliaia 21 6 2 5 2" xfId="38116" xr:uid="{00000000-0005-0000-0000-000009340000}"/>
    <cellStyle name="Migliaia 21 6 2 6" xfId="22013" xr:uid="{00000000-0005-0000-0000-00000A340000}"/>
    <cellStyle name="Migliaia 21 6 2 6 2" xfId="39888" xr:uid="{00000000-0005-0000-0000-00000B340000}"/>
    <cellStyle name="Migliaia 21 6 2 7" xfId="24901" xr:uid="{00000000-0005-0000-0000-00000C340000}"/>
    <cellStyle name="Migliaia 21 6 2 7 2" xfId="41678" xr:uid="{00000000-0005-0000-0000-00000D340000}"/>
    <cellStyle name="Migliaia 21 6 2 8" xfId="29047" xr:uid="{00000000-0005-0000-0000-00000E340000}"/>
    <cellStyle name="Migliaia 21 6 3" xfId="3554" xr:uid="{00000000-0005-0000-0000-00000F340000}"/>
    <cellStyle name="Migliaia 21 6 3 2" xfId="29051" xr:uid="{00000000-0005-0000-0000-000010340000}"/>
    <cellStyle name="Migliaia 21 6 4" xfId="3555" xr:uid="{00000000-0005-0000-0000-000011340000}"/>
    <cellStyle name="Migliaia 21 6 4 2" xfId="29052" xr:uid="{00000000-0005-0000-0000-000012340000}"/>
    <cellStyle name="Migliaia 21 6 5" xfId="17262" xr:uid="{00000000-0005-0000-0000-000013340000}"/>
    <cellStyle name="Migliaia 21 6 5 2" xfId="37222" xr:uid="{00000000-0005-0000-0000-000014340000}"/>
    <cellStyle name="Migliaia 21 6 6" xfId="20131" xr:uid="{00000000-0005-0000-0000-000015340000}"/>
    <cellStyle name="Migliaia 21 6 6 2" xfId="38994" xr:uid="{00000000-0005-0000-0000-000016340000}"/>
    <cellStyle name="Migliaia 21 6 7" xfId="23018" xr:uid="{00000000-0005-0000-0000-000017340000}"/>
    <cellStyle name="Migliaia 21 6 7 2" xfId="40783" xr:uid="{00000000-0005-0000-0000-000018340000}"/>
    <cellStyle name="Migliaia 21 6 8" xfId="29046" xr:uid="{00000000-0005-0000-0000-000019340000}"/>
    <cellStyle name="Migliaia 21 7" xfId="3556" xr:uid="{00000000-0005-0000-0000-00001A340000}"/>
    <cellStyle name="Migliaia 21 7 2" xfId="3557" xr:uid="{00000000-0005-0000-0000-00001B340000}"/>
    <cellStyle name="Migliaia 21 7 2 2" xfId="19145" xr:uid="{00000000-0005-0000-0000-00001C340000}"/>
    <cellStyle name="Migliaia 21 7 2 2 2" xfId="38117" xr:uid="{00000000-0005-0000-0000-00001D340000}"/>
    <cellStyle name="Migliaia 21 7 2 3" xfId="22014" xr:uid="{00000000-0005-0000-0000-00001E340000}"/>
    <cellStyle name="Migliaia 21 7 2 3 2" xfId="39889" xr:uid="{00000000-0005-0000-0000-00001F340000}"/>
    <cellStyle name="Migliaia 21 7 2 4" xfId="24902" xr:uid="{00000000-0005-0000-0000-000020340000}"/>
    <cellStyle name="Migliaia 21 7 2 4 2" xfId="41679" xr:uid="{00000000-0005-0000-0000-000021340000}"/>
    <cellStyle name="Migliaia 21 7 2 5" xfId="29054" xr:uid="{00000000-0005-0000-0000-000022340000}"/>
    <cellStyle name="Migliaia 21 7 3" xfId="17263" xr:uid="{00000000-0005-0000-0000-000023340000}"/>
    <cellStyle name="Migliaia 21 7 3 2" xfId="37223" xr:uid="{00000000-0005-0000-0000-000024340000}"/>
    <cellStyle name="Migliaia 21 7 4" xfId="20132" xr:uid="{00000000-0005-0000-0000-000025340000}"/>
    <cellStyle name="Migliaia 21 7 4 2" xfId="38995" xr:uid="{00000000-0005-0000-0000-000026340000}"/>
    <cellStyle name="Migliaia 21 7 5" xfId="23019" xr:uid="{00000000-0005-0000-0000-000027340000}"/>
    <cellStyle name="Migliaia 21 7 5 2" xfId="40784" xr:uid="{00000000-0005-0000-0000-000028340000}"/>
    <cellStyle name="Migliaia 21 7 6" xfId="29053" xr:uid="{00000000-0005-0000-0000-000029340000}"/>
    <cellStyle name="Migliaia 21 8" xfId="3558" xr:uid="{00000000-0005-0000-0000-00002A340000}"/>
    <cellStyle name="Migliaia 21 8 2" xfId="19138" xr:uid="{00000000-0005-0000-0000-00002B340000}"/>
    <cellStyle name="Migliaia 21 8 2 2" xfId="38110" xr:uid="{00000000-0005-0000-0000-00002C340000}"/>
    <cellStyle name="Migliaia 21 8 3" xfId="22007" xr:uid="{00000000-0005-0000-0000-00002D340000}"/>
    <cellStyle name="Migliaia 21 8 3 2" xfId="39882" xr:uid="{00000000-0005-0000-0000-00002E340000}"/>
    <cellStyle name="Migliaia 21 8 4" xfId="24895" xr:uid="{00000000-0005-0000-0000-00002F340000}"/>
    <cellStyle name="Migliaia 21 8 4 2" xfId="41672" xr:uid="{00000000-0005-0000-0000-000030340000}"/>
    <cellStyle name="Migliaia 21 8 5" xfId="29055" xr:uid="{00000000-0005-0000-0000-000031340000}"/>
    <cellStyle name="Migliaia 21 9" xfId="3559" xr:uid="{00000000-0005-0000-0000-000032340000}"/>
    <cellStyle name="Migliaia 21 9 2" xfId="29056" xr:uid="{00000000-0005-0000-0000-000033340000}"/>
    <cellStyle name="Migliaia 22" xfId="3560" xr:uid="{00000000-0005-0000-0000-000034340000}"/>
    <cellStyle name="Migliaia 22 10" xfId="3561" xr:uid="{00000000-0005-0000-0000-000035340000}"/>
    <cellStyle name="Migliaia 22 10 2" xfId="29058" xr:uid="{00000000-0005-0000-0000-000036340000}"/>
    <cellStyle name="Migliaia 22 11" xfId="3562" xr:uid="{00000000-0005-0000-0000-000037340000}"/>
    <cellStyle name="Migliaia 22 11 2" xfId="29059" xr:uid="{00000000-0005-0000-0000-000038340000}"/>
    <cellStyle name="Migliaia 22 12" xfId="3563" xr:uid="{00000000-0005-0000-0000-000039340000}"/>
    <cellStyle name="Migliaia 22 12 2" xfId="29060" xr:uid="{00000000-0005-0000-0000-00003A340000}"/>
    <cellStyle name="Migliaia 22 13" xfId="3564" xr:uid="{00000000-0005-0000-0000-00003B340000}"/>
    <cellStyle name="Migliaia 22 13 2" xfId="29061" xr:uid="{00000000-0005-0000-0000-00003C340000}"/>
    <cellStyle name="Migliaia 22 14" xfId="3565" xr:uid="{00000000-0005-0000-0000-00003D340000}"/>
    <cellStyle name="Migliaia 22 14 2" xfId="29062" xr:uid="{00000000-0005-0000-0000-00003E340000}"/>
    <cellStyle name="Migliaia 22 15" xfId="17264" xr:uid="{00000000-0005-0000-0000-00003F340000}"/>
    <cellStyle name="Migliaia 22 15 2" xfId="37224" xr:uid="{00000000-0005-0000-0000-000040340000}"/>
    <cellStyle name="Migliaia 22 16" xfId="20133" xr:uid="{00000000-0005-0000-0000-000041340000}"/>
    <cellStyle name="Migliaia 22 16 2" xfId="38996" xr:uid="{00000000-0005-0000-0000-000042340000}"/>
    <cellStyle name="Migliaia 22 17" xfId="23020" xr:uid="{00000000-0005-0000-0000-000043340000}"/>
    <cellStyle name="Migliaia 22 17 2" xfId="40785" xr:uid="{00000000-0005-0000-0000-000044340000}"/>
    <cellStyle name="Migliaia 22 18" xfId="25520" xr:uid="{00000000-0005-0000-0000-000045340000}"/>
    <cellStyle name="Migliaia 22 18 2" xfId="42180" xr:uid="{00000000-0005-0000-0000-000046340000}"/>
    <cellStyle name="Migliaia 22 19" xfId="29057" xr:uid="{00000000-0005-0000-0000-000047340000}"/>
    <cellStyle name="Migliaia 22 2" xfId="3566" xr:uid="{00000000-0005-0000-0000-000048340000}"/>
    <cellStyle name="Migliaia 22 2 2" xfId="3567" xr:uid="{00000000-0005-0000-0000-000049340000}"/>
    <cellStyle name="Migliaia 22 2 2 2" xfId="19147" xr:uid="{00000000-0005-0000-0000-00004A340000}"/>
    <cellStyle name="Migliaia 22 2 2 2 2" xfId="38119" xr:uid="{00000000-0005-0000-0000-00004B340000}"/>
    <cellStyle name="Migliaia 22 2 2 3" xfId="22016" xr:uid="{00000000-0005-0000-0000-00004C340000}"/>
    <cellStyle name="Migliaia 22 2 2 3 2" xfId="39891" xr:uid="{00000000-0005-0000-0000-00004D340000}"/>
    <cellStyle name="Migliaia 22 2 2 4" xfId="24904" xr:uid="{00000000-0005-0000-0000-00004E340000}"/>
    <cellStyle name="Migliaia 22 2 2 4 2" xfId="41681" xr:uid="{00000000-0005-0000-0000-00004F340000}"/>
    <cellStyle name="Migliaia 22 2 2 5" xfId="29064" xr:uid="{00000000-0005-0000-0000-000050340000}"/>
    <cellStyle name="Migliaia 22 2 3" xfId="3568" xr:uid="{00000000-0005-0000-0000-000051340000}"/>
    <cellStyle name="Migliaia 22 2 3 2" xfId="29065" xr:uid="{00000000-0005-0000-0000-000052340000}"/>
    <cellStyle name="Migliaia 22 2 4" xfId="3569" xr:uid="{00000000-0005-0000-0000-000053340000}"/>
    <cellStyle name="Migliaia 22 2 4 2" xfId="29066" xr:uid="{00000000-0005-0000-0000-000054340000}"/>
    <cellStyle name="Migliaia 22 2 5" xfId="3570" xr:uid="{00000000-0005-0000-0000-000055340000}"/>
    <cellStyle name="Migliaia 22 2 5 2" xfId="29067" xr:uid="{00000000-0005-0000-0000-000056340000}"/>
    <cellStyle name="Migliaia 22 2 6" xfId="17265" xr:uid="{00000000-0005-0000-0000-000057340000}"/>
    <cellStyle name="Migliaia 22 2 6 2" xfId="37225" xr:uid="{00000000-0005-0000-0000-000058340000}"/>
    <cellStyle name="Migliaia 22 2 7" xfId="20134" xr:uid="{00000000-0005-0000-0000-000059340000}"/>
    <cellStyle name="Migliaia 22 2 7 2" xfId="38997" xr:uid="{00000000-0005-0000-0000-00005A340000}"/>
    <cellStyle name="Migliaia 22 2 8" xfId="23021" xr:uid="{00000000-0005-0000-0000-00005B340000}"/>
    <cellStyle name="Migliaia 22 2 8 2" xfId="40786" xr:uid="{00000000-0005-0000-0000-00005C340000}"/>
    <cellStyle name="Migliaia 22 2 9" xfId="29063" xr:uid="{00000000-0005-0000-0000-00005D340000}"/>
    <cellStyle name="Migliaia 22 20" xfId="42347" xr:uid="{00000000-0005-0000-0000-00005E340000}"/>
    <cellStyle name="Migliaia 22 3" xfId="3571" xr:uid="{00000000-0005-0000-0000-00005F340000}"/>
    <cellStyle name="Migliaia 22 3 2" xfId="3572" xr:uid="{00000000-0005-0000-0000-000060340000}"/>
    <cellStyle name="Migliaia 22 3 2 2" xfId="3573" xr:uid="{00000000-0005-0000-0000-000061340000}"/>
    <cellStyle name="Migliaia 22 3 2 2 2" xfId="3574" xr:uid="{00000000-0005-0000-0000-000062340000}"/>
    <cellStyle name="Migliaia 22 3 2 2 2 2" xfId="29071" xr:uid="{00000000-0005-0000-0000-000063340000}"/>
    <cellStyle name="Migliaia 22 3 2 2 3" xfId="3575" xr:uid="{00000000-0005-0000-0000-000064340000}"/>
    <cellStyle name="Migliaia 22 3 2 2 3 2" xfId="29072" xr:uid="{00000000-0005-0000-0000-000065340000}"/>
    <cellStyle name="Migliaia 22 3 2 2 4" xfId="3576" xr:uid="{00000000-0005-0000-0000-000066340000}"/>
    <cellStyle name="Migliaia 22 3 2 2 4 2" xfId="29073" xr:uid="{00000000-0005-0000-0000-000067340000}"/>
    <cellStyle name="Migliaia 22 3 2 2 5" xfId="19149" xr:uid="{00000000-0005-0000-0000-000068340000}"/>
    <cellStyle name="Migliaia 22 3 2 2 5 2" xfId="38121" xr:uid="{00000000-0005-0000-0000-000069340000}"/>
    <cellStyle name="Migliaia 22 3 2 2 6" xfId="22018" xr:uid="{00000000-0005-0000-0000-00006A340000}"/>
    <cellStyle name="Migliaia 22 3 2 2 6 2" xfId="39893" xr:uid="{00000000-0005-0000-0000-00006B340000}"/>
    <cellStyle name="Migliaia 22 3 2 2 7" xfId="24906" xr:uid="{00000000-0005-0000-0000-00006C340000}"/>
    <cellStyle name="Migliaia 22 3 2 2 7 2" xfId="41683" xr:uid="{00000000-0005-0000-0000-00006D340000}"/>
    <cellStyle name="Migliaia 22 3 2 2 8" xfId="29070" xr:uid="{00000000-0005-0000-0000-00006E340000}"/>
    <cellStyle name="Migliaia 22 3 2 3" xfId="3577" xr:uid="{00000000-0005-0000-0000-00006F340000}"/>
    <cellStyle name="Migliaia 22 3 2 3 2" xfId="29074" xr:uid="{00000000-0005-0000-0000-000070340000}"/>
    <cellStyle name="Migliaia 22 3 2 4" xfId="3578" xr:uid="{00000000-0005-0000-0000-000071340000}"/>
    <cellStyle name="Migliaia 22 3 2 4 2" xfId="29075" xr:uid="{00000000-0005-0000-0000-000072340000}"/>
    <cellStyle name="Migliaia 22 3 2 5" xfId="3579" xr:uid="{00000000-0005-0000-0000-000073340000}"/>
    <cellStyle name="Migliaia 22 3 2 5 2" xfId="29076" xr:uid="{00000000-0005-0000-0000-000074340000}"/>
    <cellStyle name="Migliaia 22 3 2 6" xfId="17267" xr:uid="{00000000-0005-0000-0000-000075340000}"/>
    <cellStyle name="Migliaia 22 3 2 6 2" xfId="37227" xr:uid="{00000000-0005-0000-0000-000076340000}"/>
    <cellStyle name="Migliaia 22 3 2 7" xfId="20136" xr:uid="{00000000-0005-0000-0000-000077340000}"/>
    <cellStyle name="Migliaia 22 3 2 7 2" xfId="38999" xr:uid="{00000000-0005-0000-0000-000078340000}"/>
    <cellStyle name="Migliaia 22 3 2 8" xfId="23023" xr:uid="{00000000-0005-0000-0000-000079340000}"/>
    <cellStyle name="Migliaia 22 3 2 8 2" xfId="40788" xr:uid="{00000000-0005-0000-0000-00007A340000}"/>
    <cellStyle name="Migliaia 22 3 2 9" xfId="29069" xr:uid="{00000000-0005-0000-0000-00007B340000}"/>
    <cellStyle name="Migliaia 22 3 3" xfId="3580" xr:uid="{00000000-0005-0000-0000-00007C340000}"/>
    <cellStyle name="Migliaia 22 3 3 2" xfId="3581" xr:uid="{00000000-0005-0000-0000-00007D340000}"/>
    <cellStyle name="Migliaia 22 3 3 2 2" xfId="29077" xr:uid="{00000000-0005-0000-0000-00007E340000}"/>
    <cellStyle name="Migliaia 22 3 3 3" xfId="3582" xr:uid="{00000000-0005-0000-0000-00007F340000}"/>
    <cellStyle name="Migliaia 22 3 3 3 2" xfId="29078" xr:uid="{00000000-0005-0000-0000-000080340000}"/>
    <cellStyle name="Migliaia 22 3 3 4" xfId="3583" xr:uid="{00000000-0005-0000-0000-000081340000}"/>
    <cellStyle name="Migliaia 22 3 3 4 2" xfId="29079" xr:uid="{00000000-0005-0000-0000-000082340000}"/>
    <cellStyle name="Migliaia 22 3 3 5" xfId="19148" xr:uid="{00000000-0005-0000-0000-000083340000}"/>
    <cellStyle name="Migliaia 22 3 3 5 2" xfId="38120" xr:uid="{00000000-0005-0000-0000-000084340000}"/>
    <cellStyle name="Migliaia 22 3 3 6" xfId="22017" xr:uid="{00000000-0005-0000-0000-000085340000}"/>
    <cellStyle name="Migliaia 22 3 3 6 2" xfId="39892" xr:uid="{00000000-0005-0000-0000-000086340000}"/>
    <cellStyle name="Migliaia 22 3 3 7" xfId="24905" xr:uid="{00000000-0005-0000-0000-000087340000}"/>
    <cellStyle name="Migliaia 22 3 3 7 2" xfId="41682" xr:uid="{00000000-0005-0000-0000-000088340000}"/>
    <cellStyle name="Migliaia 22 3 4" xfId="3584" xr:uid="{00000000-0005-0000-0000-000089340000}"/>
    <cellStyle name="Migliaia 22 3 5" xfId="3585" xr:uid="{00000000-0005-0000-0000-00008A340000}"/>
    <cellStyle name="Migliaia 22 3 6" xfId="17266" xr:uid="{00000000-0005-0000-0000-00008B340000}"/>
    <cellStyle name="Migliaia 22 3 6 2" xfId="37226" xr:uid="{00000000-0005-0000-0000-00008C340000}"/>
    <cellStyle name="Migliaia 22 3 7" xfId="20135" xr:uid="{00000000-0005-0000-0000-00008D340000}"/>
    <cellStyle name="Migliaia 22 3 7 2" xfId="38998" xr:uid="{00000000-0005-0000-0000-00008E340000}"/>
    <cellStyle name="Migliaia 22 3 8" xfId="23022" xr:uid="{00000000-0005-0000-0000-00008F340000}"/>
    <cellStyle name="Migliaia 22 3 8 2" xfId="40787" xr:uid="{00000000-0005-0000-0000-000090340000}"/>
    <cellStyle name="Migliaia 22 3 9" xfId="29068" xr:uid="{00000000-0005-0000-0000-000091340000}"/>
    <cellStyle name="Migliaia 22 4" xfId="3586" xr:uid="{00000000-0005-0000-0000-000092340000}"/>
    <cellStyle name="Migliaia 22 4 2" xfId="3587" xr:uid="{00000000-0005-0000-0000-000093340000}"/>
    <cellStyle name="Migliaia 22 4 2 2" xfId="3588" xr:uid="{00000000-0005-0000-0000-000094340000}"/>
    <cellStyle name="Migliaia 22 4 2 2 2" xfId="29081" xr:uid="{00000000-0005-0000-0000-000095340000}"/>
    <cellStyle name="Migliaia 22 4 2 3" xfId="3589" xr:uid="{00000000-0005-0000-0000-000096340000}"/>
    <cellStyle name="Migliaia 22 4 2 3 2" xfId="29082" xr:uid="{00000000-0005-0000-0000-000097340000}"/>
    <cellStyle name="Migliaia 22 4 2 4" xfId="3590" xr:uid="{00000000-0005-0000-0000-000098340000}"/>
    <cellStyle name="Migliaia 22 4 2 4 2" xfId="29083" xr:uid="{00000000-0005-0000-0000-000099340000}"/>
    <cellStyle name="Migliaia 22 4 2 5" xfId="19150" xr:uid="{00000000-0005-0000-0000-00009A340000}"/>
    <cellStyle name="Migliaia 22 4 2 5 2" xfId="38122" xr:uid="{00000000-0005-0000-0000-00009B340000}"/>
    <cellStyle name="Migliaia 22 4 2 6" xfId="22019" xr:uid="{00000000-0005-0000-0000-00009C340000}"/>
    <cellStyle name="Migliaia 22 4 2 6 2" xfId="39894" xr:uid="{00000000-0005-0000-0000-00009D340000}"/>
    <cellStyle name="Migliaia 22 4 2 7" xfId="24907" xr:uid="{00000000-0005-0000-0000-00009E340000}"/>
    <cellStyle name="Migliaia 22 4 2 7 2" xfId="41684" xr:uid="{00000000-0005-0000-0000-00009F340000}"/>
    <cellStyle name="Migliaia 22 4 3" xfId="3591" xr:uid="{00000000-0005-0000-0000-0000A0340000}"/>
    <cellStyle name="Migliaia 22 4 3 2" xfId="29084" xr:uid="{00000000-0005-0000-0000-0000A1340000}"/>
    <cellStyle name="Migliaia 22 4 4" xfId="3592" xr:uid="{00000000-0005-0000-0000-0000A2340000}"/>
    <cellStyle name="Migliaia 22 4 5" xfId="3593" xr:uid="{00000000-0005-0000-0000-0000A3340000}"/>
    <cellStyle name="Migliaia 22 4 6" xfId="17268" xr:uid="{00000000-0005-0000-0000-0000A4340000}"/>
    <cellStyle name="Migliaia 22 4 6 2" xfId="37228" xr:uid="{00000000-0005-0000-0000-0000A5340000}"/>
    <cellStyle name="Migliaia 22 4 7" xfId="20137" xr:uid="{00000000-0005-0000-0000-0000A6340000}"/>
    <cellStyle name="Migliaia 22 4 7 2" xfId="39000" xr:uid="{00000000-0005-0000-0000-0000A7340000}"/>
    <cellStyle name="Migliaia 22 4 8" xfId="23024" xr:uid="{00000000-0005-0000-0000-0000A8340000}"/>
    <cellStyle name="Migliaia 22 4 8 2" xfId="40789" xr:uid="{00000000-0005-0000-0000-0000A9340000}"/>
    <cellStyle name="Migliaia 22 4 9" xfId="29080" xr:uid="{00000000-0005-0000-0000-0000AA340000}"/>
    <cellStyle name="Migliaia 22 5" xfId="3594" xr:uid="{00000000-0005-0000-0000-0000AB340000}"/>
    <cellStyle name="Migliaia 22 5 2" xfId="3595" xr:uid="{00000000-0005-0000-0000-0000AC340000}"/>
    <cellStyle name="Migliaia 22 5 2 2" xfId="3596" xr:uid="{00000000-0005-0000-0000-0000AD340000}"/>
    <cellStyle name="Migliaia 22 5 2 2 2" xfId="29087" xr:uid="{00000000-0005-0000-0000-0000AE340000}"/>
    <cellStyle name="Migliaia 22 5 2 3" xfId="3597" xr:uid="{00000000-0005-0000-0000-0000AF340000}"/>
    <cellStyle name="Migliaia 22 5 2 3 2" xfId="29088" xr:uid="{00000000-0005-0000-0000-0000B0340000}"/>
    <cellStyle name="Migliaia 22 5 2 4" xfId="3598" xr:uid="{00000000-0005-0000-0000-0000B1340000}"/>
    <cellStyle name="Migliaia 22 5 2 4 2" xfId="29089" xr:uid="{00000000-0005-0000-0000-0000B2340000}"/>
    <cellStyle name="Migliaia 22 5 2 5" xfId="19151" xr:uid="{00000000-0005-0000-0000-0000B3340000}"/>
    <cellStyle name="Migliaia 22 5 2 5 2" xfId="38123" xr:uid="{00000000-0005-0000-0000-0000B4340000}"/>
    <cellStyle name="Migliaia 22 5 2 6" xfId="22020" xr:uid="{00000000-0005-0000-0000-0000B5340000}"/>
    <cellStyle name="Migliaia 22 5 2 6 2" xfId="39895" xr:uid="{00000000-0005-0000-0000-0000B6340000}"/>
    <cellStyle name="Migliaia 22 5 2 7" xfId="24908" xr:uid="{00000000-0005-0000-0000-0000B7340000}"/>
    <cellStyle name="Migliaia 22 5 2 7 2" xfId="41685" xr:uid="{00000000-0005-0000-0000-0000B8340000}"/>
    <cellStyle name="Migliaia 22 5 2 8" xfId="29086" xr:uid="{00000000-0005-0000-0000-0000B9340000}"/>
    <cellStyle name="Migliaia 22 5 3" xfId="3599" xr:uid="{00000000-0005-0000-0000-0000BA340000}"/>
    <cellStyle name="Migliaia 22 5 3 2" xfId="29090" xr:uid="{00000000-0005-0000-0000-0000BB340000}"/>
    <cellStyle name="Migliaia 22 5 4" xfId="3600" xr:uid="{00000000-0005-0000-0000-0000BC340000}"/>
    <cellStyle name="Migliaia 22 5 4 2" xfId="29091" xr:uid="{00000000-0005-0000-0000-0000BD340000}"/>
    <cellStyle name="Migliaia 22 5 5" xfId="3601" xr:uid="{00000000-0005-0000-0000-0000BE340000}"/>
    <cellStyle name="Migliaia 22 5 5 2" xfId="29092" xr:uid="{00000000-0005-0000-0000-0000BF340000}"/>
    <cellStyle name="Migliaia 22 5 6" xfId="17269" xr:uid="{00000000-0005-0000-0000-0000C0340000}"/>
    <cellStyle name="Migliaia 22 5 6 2" xfId="37229" xr:uid="{00000000-0005-0000-0000-0000C1340000}"/>
    <cellStyle name="Migliaia 22 5 7" xfId="20138" xr:uid="{00000000-0005-0000-0000-0000C2340000}"/>
    <cellStyle name="Migliaia 22 5 7 2" xfId="39001" xr:uid="{00000000-0005-0000-0000-0000C3340000}"/>
    <cellStyle name="Migliaia 22 5 8" xfId="23025" xr:uid="{00000000-0005-0000-0000-0000C4340000}"/>
    <cellStyle name="Migliaia 22 5 8 2" xfId="40790" xr:uid="{00000000-0005-0000-0000-0000C5340000}"/>
    <cellStyle name="Migliaia 22 5 9" xfId="29085" xr:uid="{00000000-0005-0000-0000-0000C6340000}"/>
    <cellStyle name="Migliaia 22 6" xfId="3602" xr:uid="{00000000-0005-0000-0000-0000C7340000}"/>
    <cellStyle name="Migliaia 22 6 2" xfId="3603" xr:uid="{00000000-0005-0000-0000-0000C8340000}"/>
    <cellStyle name="Migliaia 22 6 2 2" xfId="3604" xr:uid="{00000000-0005-0000-0000-0000C9340000}"/>
    <cellStyle name="Migliaia 22 6 2 2 2" xfId="29095" xr:uid="{00000000-0005-0000-0000-0000CA340000}"/>
    <cellStyle name="Migliaia 22 6 2 3" xfId="3605" xr:uid="{00000000-0005-0000-0000-0000CB340000}"/>
    <cellStyle name="Migliaia 22 6 2 3 2" xfId="29096" xr:uid="{00000000-0005-0000-0000-0000CC340000}"/>
    <cellStyle name="Migliaia 22 6 2 4" xfId="3606" xr:uid="{00000000-0005-0000-0000-0000CD340000}"/>
    <cellStyle name="Migliaia 22 6 2 4 2" xfId="29097" xr:uid="{00000000-0005-0000-0000-0000CE340000}"/>
    <cellStyle name="Migliaia 22 6 2 5" xfId="19152" xr:uid="{00000000-0005-0000-0000-0000CF340000}"/>
    <cellStyle name="Migliaia 22 6 2 5 2" xfId="38124" xr:uid="{00000000-0005-0000-0000-0000D0340000}"/>
    <cellStyle name="Migliaia 22 6 2 6" xfId="22021" xr:uid="{00000000-0005-0000-0000-0000D1340000}"/>
    <cellStyle name="Migliaia 22 6 2 6 2" xfId="39896" xr:uid="{00000000-0005-0000-0000-0000D2340000}"/>
    <cellStyle name="Migliaia 22 6 2 7" xfId="24909" xr:uid="{00000000-0005-0000-0000-0000D3340000}"/>
    <cellStyle name="Migliaia 22 6 2 7 2" xfId="41686" xr:uid="{00000000-0005-0000-0000-0000D4340000}"/>
    <cellStyle name="Migliaia 22 6 2 8" xfId="29094" xr:uid="{00000000-0005-0000-0000-0000D5340000}"/>
    <cellStyle name="Migliaia 22 6 3" xfId="3607" xr:uid="{00000000-0005-0000-0000-0000D6340000}"/>
    <cellStyle name="Migliaia 22 6 3 2" xfId="29098" xr:uid="{00000000-0005-0000-0000-0000D7340000}"/>
    <cellStyle name="Migliaia 22 6 4" xfId="3608" xr:uid="{00000000-0005-0000-0000-0000D8340000}"/>
    <cellStyle name="Migliaia 22 6 4 2" xfId="29099" xr:uid="{00000000-0005-0000-0000-0000D9340000}"/>
    <cellStyle name="Migliaia 22 6 5" xfId="17270" xr:uid="{00000000-0005-0000-0000-0000DA340000}"/>
    <cellStyle name="Migliaia 22 6 5 2" xfId="37230" xr:uid="{00000000-0005-0000-0000-0000DB340000}"/>
    <cellStyle name="Migliaia 22 6 6" xfId="20139" xr:uid="{00000000-0005-0000-0000-0000DC340000}"/>
    <cellStyle name="Migliaia 22 6 6 2" xfId="39002" xr:uid="{00000000-0005-0000-0000-0000DD340000}"/>
    <cellStyle name="Migliaia 22 6 7" xfId="23026" xr:uid="{00000000-0005-0000-0000-0000DE340000}"/>
    <cellStyle name="Migliaia 22 6 7 2" xfId="40791" xr:uid="{00000000-0005-0000-0000-0000DF340000}"/>
    <cellStyle name="Migliaia 22 6 8" xfId="29093" xr:uid="{00000000-0005-0000-0000-0000E0340000}"/>
    <cellStyle name="Migliaia 22 7" xfId="3609" xr:uid="{00000000-0005-0000-0000-0000E1340000}"/>
    <cellStyle name="Migliaia 22 7 2" xfId="3610" xr:uid="{00000000-0005-0000-0000-0000E2340000}"/>
    <cellStyle name="Migliaia 22 7 2 2" xfId="19153" xr:uid="{00000000-0005-0000-0000-0000E3340000}"/>
    <cellStyle name="Migliaia 22 7 2 2 2" xfId="38125" xr:uid="{00000000-0005-0000-0000-0000E4340000}"/>
    <cellStyle name="Migliaia 22 7 2 3" xfId="22022" xr:uid="{00000000-0005-0000-0000-0000E5340000}"/>
    <cellStyle name="Migliaia 22 7 2 3 2" xfId="39897" xr:uid="{00000000-0005-0000-0000-0000E6340000}"/>
    <cellStyle name="Migliaia 22 7 2 4" xfId="24910" xr:uid="{00000000-0005-0000-0000-0000E7340000}"/>
    <cellStyle name="Migliaia 22 7 2 4 2" xfId="41687" xr:uid="{00000000-0005-0000-0000-0000E8340000}"/>
    <cellStyle name="Migliaia 22 7 2 5" xfId="29101" xr:uid="{00000000-0005-0000-0000-0000E9340000}"/>
    <cellStyle name="Migliaia 22 7 3" xfId="17271" xr:uid="{00000000-0005-0000-0000-0000EA340000}"/>
    <cellStyle name="Migliaia 22 7 3 2" xfId="37231" xr:uid="{00000000-0005-0000-0000-0000EB340000}"/>
    <cellStyle name="Migliaia 22 7 4" xfId="20140" xr:uid="{00000000-0005-0000-0000-0000EC340000}"/>
    <cellStyle name="Migliaia 22 7 4 2" xfId="39003" xr:uid="{00000000-0005-0000-0000-0000ED340000}"/>
    <cellStyle name="Migliaia 22 7 5" xfId="23027" xr:uid="{00000000-0005-0000-0000-0000EE340000}"/>
    <cellStyle name="Migliaia 22 7 5 2" xfId="40792" xr:uid="{00000000-0005-0000-0000-0000EF340000}"/>
    <cellStyle name="Migliaia 22 7 6" xfId="29100" xr:uid="{00000000-0005-0000-0000-0000F0340000}"/>
    <cellStyle name="Migliaia 22 8" xfId="3611" xr:uid="{00000000-0005-0000-0000-0000F1340000}"/>
    <cellStyle name="Migliaia 22 8 2" xfId="19146" xr:uid="{00000000-0005-0000-0000-0000F2340000}"/>
    <cellStyle name="Migliaia 22 8 2 2" xfId="38118" xr:uid="{00000000-0005-0000-0000-0000F3340000}"/>
    <cellStyle name="Migliaia 22 8 3" xfId="22015" xr:uid="{00000000-0005-0000-0000-0000F4340000}"/>
    <cellStyle name="Migliaia 22 8 3 2" xfId="39890" xr:uid="{00000000-0005-0000-0000-0000F5340000}"/>
    <cellStyle name="Migliaia 22 8 4" xfId="24903" xr:uid="{00000000-0005-0000-0000-0000F6340000}"/>
    <cellStyle name="Migliaia 22 8 4 2" xfId="41680" xr:uid="{00000000-0005-0000-0000-0000F7340000}"/>
    <cellStyle name="Migliaia 22 8 5" xfId="29102" xr:uid="{00000000-0005-0000-0000-0000F8340000}"/>
    <cellStyle name="Migliaia 22 9" xfId="3612" xr:uid="{00000000-0005-0000-0000-0000F9340000}"/>
    <cellStyle name="Migliaia 22 9 2" xfId="29103" xr:uid="{00000000-0005-0000-0000-0000FA340000}"/>
    <cellStyle name="Migliaia 23" xfId="3613" xr:uid="{00000000-0005-0000-0000-0000FB340000}"/>
    <cellStyle name="Migliaia 23 10" xfId="3614" xr:uid="{00000000-0005-0000-0000-0000FC340000}"/>
    <cellStyle name="Migliaia 23 10 2" xfId="29105" xr:uid="{00000000-0005-0000-0000-0000FD340000}"/>
    <cellStyle name="Migliaia 23 11" xfId="3615" xr:uid="{00000000-0005-0000-0000-0000FE340000}"/>
    <cellStyle name="Migliaia 23 11 2" xfId="29106" xr:uid="{00000000-0005-0000-0000-0000FF340000}"/>
    <cellStyle name="Migliaia 23 12" xfId="3616" xr:uid="{00000000-0005-0000-0000-000000350000}"/>
    <cellStyle name="Migliaia 23 12 2" xfId="29107" xr:uid="{00000000-0005-0000-0000-000001350000}"/>
    <cellStyle name="Migliaia 23 13" xfId="3617" xr:uid="{00000000-0005-0000-0000-000002350000}"/>
    <cellStyle name="Migliaia 23 13 2" xfId="29108" xr:uid="{00000000-0005-0000-0000-000003350000}"/>
    <cellStyle name="Migliaia 23 14" xfId="3618" xr:uid="{00000000-0005-0000-0000-000004350000}"/>
    <cellStyle name="Migliaia 23 14 2" xfId="29109" xr:uid="{00000000-0005-0000-0000-000005350000}"/>
    <cellStyle name="Migliaia 23 15" xfId="17272" xr:uid="{00000000-0005-0000-0000-000006350000}"/>
    <cellStyle name="Migliaia 23 15 2" xfId="37232" xr:uid="{00000000-0005-0000-0000-000007350000}"/>
    <cellStyle name="Migliaia 23 16" xfId="20141" xr:uid="{00000000-0005-0000-0000-000008350000}"/>
    <cellStyle name="Migliaia 23 16 2" xfId="39004" xr:uid="{00000000-0005-0000-0000-000009350000}"/>
    <cellStyle name="Migliaia 23 17" xfId="23028" xr:uid="{00000000-0005-0000-0000-00000A350000}"/>
    <cellStyle name="Migliaia 23 17 2" xfId="40793" xr:uid="{00000000-0005-0000-0000-00000B350000}"/>
    <cellStyle name="Migliaia 23 18" xfId="25521" xr:uid="{00000000-0005-0000-0000-00000C350000}"/>
    <cellStyle name="Migliaia 23 18 2" xfId="42181" xr:uid="{00000000-0005-0000-0000-00000D350000}"/>
    <cellStyle name="Migliaia 23 19" xfId="29104" xr:uid="{00000000-0005-0000-0000-00000E350000}"/>
    <cellStyle name="Migliaia 23 2" xfId="3619" xr:uid="{00000000-0005-0000-0000-00000F350000}"/>
    <cellStyle name="Migliaia 23 2 2" xfId="3620" xr:uid="{00000000-0005-0000-0000-000010350000}"/>
    <cellStyle name="Migliaia 23 2 2 2" xfId="19155" xr:uid="{00000000-0005-0000-0000-000011350000}"/>
    <cellStyle name="Migliaia 23 2 2 2 2" xfId="38127" xr:uid="{00000000-0005-0000-0000-000012350000}"/>
    <cellStyle name="Migliaia 23 2 2 3" xfId="22024" xr:uid="{00000000-0005-0000-0000-000013350000}"/>
    <cellStyle name="Migliaia 23 2 2 3 2" xfId="39899" xr:uid="{00000000-0005-0000-0000-000014350000}"/>
    <cellStyle name="Migliaia 23 2 2 4" xfId="24912" xr:uid="{00000000-0005-0000-0000-000015350000}"/>
    <cellStyle name="Migliaia 23 2 2 4 2" xfId="41689" xr:uid="{00000000-0005-0000-0000-000016350000}"/>
    <cellStyle name="Migliaia 23 2 2 5" xfId="29111" xr:uid="{00000000-0005-0000-0000-000017350000}"/>
    <cellStyle name="Migliaia 23 2 3" xfId="3621" xr:uid="{00000000-0005-0000-0000-000018350000}"/>
    <cellStyle name="Migliaia 23 2 3 2" xfId="29112" xr:uid="{00000000-0005-0000-0000-000019350000}"/>
    <cellStyle name="Migliaia 23 2 4" xfId="3622" xr:uid="{00000000-0005-0000-0000-00001A350000}"/>
    <cellStyle name="Migliaia 23 2 4 2" xfId="29113" xr:uid="{00000000-0005-0000-0000-00001B350000}"/>
    <cellStyle name="Migliaia 23 2 5" xfId="3623" xr:uid="{00000000-0005-0000-0000-00001C350000}"/>
    <cellStyle name="Migliaia 23 2 5 2" xfId="29114" xr:uid="{00000000-0005-0000-0000-00001D350000}"/>
    <cellStyle name="Migliaia 23 2 6" xfId="17273" xr:uid="{00000000-0005-0000-0000-00001E350000}"/>
    <cellStyle name="Migliaia 23 2 6 2" xfId="37233" xr:uid="{00000000-0005-0000-0000-00001F350000}"/>
    <cellStyle name="Migliaia 23 2 7" xfId="20142" xr:uid="{00000000-0005-0000-0000-000020350000}"/>
    <cellStyle name="Migliaia 23 2 7 2" xfId="39005" xr:uid="{00000000-0005-0000-0000-000021350000}"/>
    <cellStyle name="Migliaia 23 2 8" xfId="23029" xr:uid="{00000000-0005-0000-0000-000022350000}"/>
    <cellStyle name="Migliaia 23 2 8 2" xfId="40794" xr:uid="{00000000-0005-0000-0000-000023350000}"/>
    <cellStyle name="Migliaia 23 2 9" xfId="29110" xr:uid="{00000000-0005-0000-0000-000024350000}"/>
    <cellStyle name="Migliaia 23 20" xfId="42348" xr:uid="{00000000-0005-0000-0000-000025350000}"/>
    <cellStyle name="Migliaia 23 3" xfId="3624" xr:uid="{00000000-0005-0000-0000-000026350000}"/>
    <cellStyle name="Migliaia 23 3 2" xfId="3625" xr:uid="{00000000-0005-0000-0000-000027350000}"/>
    <cellStyle name="Migliaia 23 3 2 2" xfId="3626" xr:uid="{00000000-0005-0000-0000-000028350000}"/>
    <cellStyle name="Migliaia 23 3 2 2 2" xfId="3627" xr:uid="{00000000-0005-0000-0000-000029350000}"/>
    <cellStyle name="Migliaia 23 3 2 2 2 2" xfId="29118" xr:uid="{00000000-0005-0000-0000-00002A350000}"/>
    <cellStyle name="Migliaia 23 3 2 2 3" xfId="3628" xr:uid="{00000000-0005-0000-0000-00002B350000}"/>
    <cellStyle name="Migliaia 23 3 2 2 3 2" xfId="29119" xr:uid="{00000000-0005-0000-0000-00002C350000}"/>
    <cellStyle name="Migliaia 23 3 2 2 4" xfId="3629" xr:uid="{00000000-0005-0000-0000-00002D350000}"/>
    <cellStyle name="Migliaia 23 3 2 2 4 2" xfId="29120" xr:uid="{00000000-0005-0000-0000-00002E350000}"/>
    <cellStyle name="Migliaia 23 3 2 2 5" xfId="19157" xr:uid="{00000000-0005-0000-0000-00002F350000}"/>
    <cellStyle name="Migliaia 23 3 2 2 5 2" xfId="38129" xr:uid="{00000000-0005-0000-0000-000030350000}"/>
    <cellStyle name="Migliaia 23 3 2 2 6" xfId="22026" xr:uid="{00000000-0005-0000-0000-000031350000}"/>
    <cellStyle name="Migliaia 23 3 2 2 6 2" xfId="39901" xr:uid="{00000000-0005-0000-0000-000032350000}"/>
    <cellStyle name="Migliaia 23 3 2 2 7" xfId="24914" xr:uid="{00000000-0005-0000-0000-000033350000}"/>
    <cellStyle name="Migliaia 23 3 2 2 7 2" xfId="41691" xr:uid="{00000000-0005-0000-0000-000034350000}"/>
    <cellStyle name="Migliaia 23 3 2 2 8" xfId="29117" xr:uid="{00000000-0005-0000-0000-000035350000}"/>
    <cellStyle name="Migliaia 23 3 2 3" xfId="3630" xr:uid="{00000000-0005-0000-0000-000036350000}"/>
    <cellStyle name="Migliaia 23 3 2 3 2" xfId="29121" xr:uid="{00000000-0005-0000-0000-000037350000}"/>
    <cellStyle name="Migliaia 23 3 2 4" xfId="3631" xr:uid="{00000000-0005-0000-0000-000038350000}"/>
    <cellStyle name="Migliaia 23 3 2 4 2" xfId="29122" xr:uid="{00000000-0005-0000-0000-000039350000}"/>
    <cellStyle name="Migliaia 23 3 2 5" xfId="3632" xr:uid="{00000000-0005-0000-0000-00003A350000}"/>
    <cellStyle name="Migliaia 23 3 2 5 2" xfId="29123" xr:uid="{00000000-0005-0000-0000-00003B350000}"/>
    <cellStyle name="Migliaia 23 3 2 6" xfId="17275" xr:uid="{00000000-0005-0000-0000-00003C350000}"/>
    <cellStyle name="Migliaia 23 3 2 6 2" xfId="37235" xr:uid="{00000000-0005-0000-0000-00003D350000}"/>
    <cellStyle name="Migliaia 23 3 2 7" xfId="20144" xr:uid="{00000000-0005-0000-0000-00003E350000}"/>
    <cellStyle name="Migliaia 23 3 2 7 2" xfId="39007" xr:uid="{00000000-0005-0000-0000-00003F350000}"/>
    <cellStyle name="Migliaia 23 3 2 8" xfId="23031" xr:uid="{00000000-0005-0000-0000-000040350000}"/>
    <cellStyle name="Migliaia 23 3 2 8 2" xfId="40796" xr:uid="{00000000-0005-0000-0000-000041350000}"/>
    <cellStyle name="Migliaia 23 3 2 9" xfId="29116" xr:uid="{00000000-0005-0000-0000-000042350000}"/>
    <cellStyle name="Migliaia 23 3 3" xfId="3633" xr:uid="{00000000-0005-0000-0000-000043350000}"/>
    <cellStyle name="Migliaia 23 3 3 2" xfId="3634" xr:uid="{00000000-0005-0000-0000-000044350000}"/>
    <cellStyle name="Migliaia 23 3 3 2 2" xfId="29124" xr:uid="{00000000-0005-0000-0000-000045350000}"/>
    <cellStyle name="Migliaia 23 3 3 3" xfId="3635" xr:uid="{00000000-0005-0000-0000-000046350000}"/>
    <cellStyle name="Migliaia 23 3 3 3 2" xfId="29125" xr:uid="{00000000-0005-0000-0000-000047350000}"/>
    <cellStyle name="Migliaia 23 3 3 4" xfId="3636" xr:uid="{00000000-0005-0000-0000-000048350000}"/>
    <cellStyle name="Migliaia 23 3 3 4 2" xfId="29126" xr:uid="{00000000-0005-0000-0000-000049350000}"/>
    <cellStyle name="Migliaia 23 3 3 5" xfId="19156" xr:uid="{00000000-0005-0000-0000-00004A350000}"/>
    <cellStyle name="Migliaia 23 3 3 5 2" xfId="38128" xr:uid="{00000000-0005-0000-0000-00004B350000}"/>
    <cellStyle name="Migliaia 23 3 3 6" xfId="22025" xr:uid="{00000000-0005-0000-0000-00004C350000}"/>
    <cellStyle name="Migliaia 23 3 3 6 2" xfId="39900" xr:uid="{00000000-0005-0000-0000-00004D350000}"/>
    <cellStyle name="Migliaia 23 3 3 7" xfId="24913" xr:uid="{00000000-0005-0000-0000-00004E350000}"/>
    <cellStyle name="Migliaia 23 3 3 7 2" xfId="41690" xr:uid="{00000000-0005-0000-0000-00004F350000}"/>
    <cellStyle name="Migliaia 23 3 4" xfId="3637" xr:uid="{00000000-0005-0000-0000-000050350000}"/>
    <cellStyle name="Migliaia 23 3 5" xfId="3638" xr:uid="{00000000-0005-0000-0000-000051350000}"/>
    <cellStyle name="Migliaia 23 3 6" xfId="17274" xr:uid="{00000000-0005-0000-0000-000052350000}"/>
    <cellStyle name="Migliaia 23 3 6 2" xfId="37234" xr:uid="{00000000-0005-0000-0000-000053350000}"/>
    <cellStyle name="Migliaia 23 3 7" xfId="20143" xr:uid="{00000000-0005-0000-0000-000054350000}"/>
    <cellStyle name="Migliaia 23 3 7 2" xfId="39006" xr:uid="{00000000-0005-0000-0000-000055350000}"/>
    <cellStyle name="Migliaia 23 3 8" xfId="23030" xr:uid="{00000000-0005-0000-0000-000056350000}"/>
    <cellStyle name="Migliaia 23 3 8 2" xfId="40795" xr:uid="{00000000-0005-0000-0000-000057350000}"/>
    <cellStyle name="Migliaia 23 3 9" xfId="29115" xr:uid="{00000000-0005-0000-0000-000058350000}"/>
    <cellStyle name="Migliaia 23 4" xfId="3639" xr:uid="{00000000-0005-0000-0000-000059350000}"/>
    <cellStyle name="Migliaia 23 4 2" xfId="3640" xr:uid="{00000000-0005-0000-0000-00005A350000}"/>
    <cellStyle name="Migliaia 23 4 2 2" xfId="3641" xr:uid="{00000000-0005-0000-0000-00005B350000}"/>
    <cellStyle name="Migliaia 23 4 2 2 2" xfId="29128" xr:uid="{00000000-0005-0000-0000-00005C350000}"/>
    <cellStyle name="Migliaia 23 4 2 3" xfId="3642" xr:uid="{00000000-0005-0000-0000-00005D350000}"/>
    <cellStyle name="Migliaia 23 4 2 3 2" xfId="29129" xr:uid="{00000000-0005-0000-0000-00005E350000}"/>
    <cellStyle name="Migliaia 23 4 2 4" xfId="3643" xr:uid="{00000000-0005-0000-0000-00005F350000}"/>
    <cellStyle name="Migliaia 23 4 2 4 2" xfId="29130" xr:uid="{00000000-0005-0000-0000-000060350000}"/>
    <cellStyle name="Migliaia 23 4 2 5" xfId="19158" xr:uid="{00000000-0005-0000-0000-000061350000}"/>
    <cellStyle name="Migliaia 23 4 2 5 2" xfId="38130" xr:uid="{00000000-0005-0000-0000-000062350000}"/>
    <cellStyle name="Migliaia 23 4 2 6" xfId="22027" xr:uid="{00000000-0005-0000-0000-000063350000}"/>
    <cellStyle name="Migliaia 23 4 2 6 2" xfId="39902" xr:uid="{00000000-0005-0000-0000-000064350000}"/>
    <cellStyle name="Migliaia 23 4 2 7" xfId="24915" xr:uid="{00000000-0005-0000-0000-000065350000}"/>
    <cellStyle name="Migliaia 23 4 2 7 2" xfId="41692" xr:uid="{00000000-0005-0000-0000-000066350000}"/>
    <cellStyle name="Migliaia 23 4 3" xfId="3644" xr:uid="{00000000-0005-0000-0000-000067350000}"/>
    <cellStyle name="Migliaia 23 4 3 2" xfId="29131" xr:uid="{00000000-0005-0000-0000-000068350000}"/>
    <cellStyle name="Migliaia 23 4 4" xfId="3645" xr:uid="{00000000-0005-0000-0000-000069350000}"/>
    <cellStyle name="Migliaia 23 4 5" xfId="3646" xr:uid="{00000000-0005-0000-0000-00006A350000}"/>
    <cellStyle name="Migliaia 23 4 6" xfId="17276" xr:uid="{00000000-0005-0000-0000-00006B350000}"/>
    <cellStyle name="Migliaia 23 4 6 2" xfId="37236" xr:uid="{00000000-0005-0000-0000-00006C350000}"/>
    <cellStyle name="Migliaia 23 4 7" xfId="20145" xr:uid="{00000000-0005-0000-0000-00006D350000}"/>
    <cellStyle name="Migliaia 23 4 7 2" xfId="39008" xr:uid="{00000000-0005-0000-0000-00006E350000}"/>
    <cellStyle name="Migliaia 23 4 8" xfId="23032" xr:uid="{00000000-0005-0000-0000-00006F350000}"/>
    <cellStyle name="Migliaia 23 4 8 2" xfId="40797" xr:uid="{00000000-0005-0000-0000-000070350000}"/>
    <cellStyle name="Migliaia 23 4 9" xfId="29127" xr:uid="{00000000-0005-0000-0000-000071350000}"/>
    <cellStyle name="Migliaia 23 5" xfId="3647" xr:uid="{00000000-0005-0000-0000-000072350000}"/>
    <cellStyle name="Migliaia 23 5 2" xfId="3648" xr:uid="{00000000-0005-0000-0000-000073350000}"/>
    <cellStyle name="Migliaia 23 5 2 2" xfId="3649" xr:uid="{00000000-0005-0000-0000-000074350000}"/>
    <cellStyle name="Migliaia 23 5 2 2 2" xfId="29134" xr:uid="{00000000-0005-0000-0000-000075350000}"/>
    <cellStyle name="Migliaia 23 5 2 3" xfId="3650" xr:uid="{00000000-0005-0000-0000-000076350000}"/>
    <cellStyle name="Migliaia 23 5 2 3 2" xfId="29135" xr:uid="{00000000-0005-0000-0000-000077350000}"/>
    <cellStyle name="Migliaia 23 5 2 4" xfId="3651" xr:uid="{00000000-0005-0000-0000-000078350000}"/>
    <cellStyle name="Migliaia 23 5 2 4 2" xfId="29136" xr:uid="{00000000-0005-0000-0000-000079350000}"/>
    <cellStyle name="Migliaia 23 5 2 5" xfId="19159" xr:uid="{00000000-0005-0000-0000-00007A350000}"/>
    <cellStyle name="Migliaia 23 5 2 5 2" xfId="38131" xr:uid="{00000000-0005-0000-0000-00007B350000}"/>
    <cellStyle name="Migliaia 23 5 2 6" xfId="22028" xr:uid="{00000000-0005-0000-0000-00007C350000}"/>
    <cellStyle name="Migliaia 23 5 2 6 2" xfId="39903" xr:uid="{00000000-0005-0000-0000-00007D350000}"/>
    <cellStyle name="Migliaia 23 5 2 7" xfId="24916" xr:uid="{00000000-0005-0000-0000-00007E350000}"/>
    <cellStyle name="Migliaia 23 5 2 7 2" xfId="41693" xr:uid="{00000000-0005-0000-0000-00007F350000}"/>
    <cellStyle name="Migliaia 23 5 2 8" xfId="29133" xr:uid="{00000000-0005-0000-0000-000080350000}"/>
    <cellStyle name="Migliaia 23 5 3" xfId="3652" xr:uid="{00000000-0005-0000-0000-000081350000}"/>
    <cellStyle name="Migliaia 23 5 3 2" xfId="29137" xr:uid="{00000000-0005-0000-0000-000082350000}"/>
    <cellStyle name="Migliaia 23 5 4" xfId="3653" xr:uid="{00000000-0005-0000-0000-000083350000}"/>
    <cellStyle name="Migliaia 23 5 4 2" xfId="29138" xr:uid="{00000000-0005-0000-0000-000084350000}"/>
    <cellStyle name="Migliaia 23 5 5" xfId="3654" xr:uid="{00000000-0005-0000-0000-000085350000}"/>
    <cellStyle name="Migliaia 23 5 5 2" xfId="29139" xr:uid="{00000000-0005-0000-0000-000086350000}"/>
    <cellStyle name="Migliaia 23 5 6" xfId="17277" xr:uid="{00000000-0005-0000-0000-000087350000}"/>
    <cellStyle name="Migliaia 23 5 6 2" xfId="37237" xr:uid="{00000000-0005-0000-0000-000088350000}"/>
    <cellStyle name="Migliaia 23 5 7" xfId="20146" xr:uid="{00000000-0005-0000-0000-000089350000}"/>
    <cellStyle name="Migliaia 23 5 7 2" xfId="39009" xr:uid="{00000000-0005-0000-0000-00008A350000}"/>
    <cellStyle name="Migliaia 23 5 8" xfId="23033" xr:uid="{00000000-0005-0000-0000-00008B350000}"/>
    <cellStyle name="Migliaia 23 5 8 2" xfId="40798" xr:uid="{00000000-0005-0000-0000-00008C350000}"/>
    <cellStyle name="Migliaia 23 5 9" xfId="29132" xr:uid="{00000000-0005-0000-0000-00008D350000}"/>
    <cellStyle name="Migliaia 23 6" xfId="3655" xr:uid="{00000000-0005-0000-0000-00008E350000}"/>
    <cellStyle name="Migliaia 23 6 2" xfId="3656" xr:uid="{00000000-0005-0000-0000-00008F350000}"/>
    <cellStyle name="Migliaia 23 6 2 2" xfId="3657" xr:uid="{00000000-0005-0000-0000-000090350000}"/>
    <cellStyle name="Migliaia 23 6 2 2 2" xfId="29142" xr:uid="{00000000-0005-0000-0000-000091350000}"/>
    <cellStyle name="Migliaia 23 6 2 3" xfId="3658" xr:uid="{00000000-0005-0000-0000-000092350000}"/>
    <cellStyle name="Migliaia 23 6 2 3 2" xfId="29143" xr:uid="{00000000-0005-0000-0000-000093350000}"/>
    <cellStyle name="Migliaia 23 6 2 4" xfId="3659" xr:uid="{00000000-0005-0000-0000-000094350000}"/>
    <cellStyle name="Migliaia 23 6 2 4 2" xfId="29144" xr:uid="{00000000-0005-0000-0000-000095350000}"/>
    <cellStyle name="Migliaia 23 6 2 5" xfId="19160" xr:uid="{00000000-0005-0000-0000-000096350000}"/>
    <cellStyle name="Migliaia 23 6 2 5 2" xfId="38132" xr:uid="{00000000-0005-0000-0000-000097350000}"/>
    <cellStyle name="Migliaia 23 6 2 6" xfId="22029" xr:uid="{00000000-0005-0000-0000-000098350000}"/>
    <cellStyle name="Migliaia 23 6 2 6 2" xfId="39904" xr:uid="{00000000-0005-0000-0000-000099350000}"/>
    <cellStyle name="Migliaia 23 6 2 7" xfId="24917" xr:uid="{00000000-0005-0000-0000-00009A350000}"/>
    <cellStyle name="Migliaia 23 6 2 7 2" xfId="41694" xr:uid="{00000000-0005-0000-0000-00009B350000}"/>
    <cellStyle name="Migliaia 23 6 2 8" xfId="29141" xr:uid="{00000000-0005-0000-0000-00009C350000}"/>
    <cellStyle name="Migliaia 23 6 3" xfId="3660" xr:uid="{00000000-0005-0000-0000-00009D350000}"/>
    <cellStyle name="Migliaia 23 6 3 2" xfId="29145" xr:uid="{00000000-0005-0000-0000-00009E350000}"/>
    <cellStyle name="Migliaia 23 6 4" xfId="3661" xr:uid="{00000000-0005-0000-0000-00009F350000}"/>
    <cellStyle name="Migliaia 23 6 4 2" xfId="29146" xr:uid="{00000000-0005-0000-0000-0000A0350000}"/>
    <cellStyle name="Migliaia 23 6 5" xfId="17278" xr:uid="{00000000-0005-0000-0000-0000A1350000}"/>
    <cellStyle name="Migliaia 23 6 5 2" xfId="37238" xr:uid="{00000000-0005-0000-0000-0000A2350000}"/>
    <cellStyle name="Migliaia 23 6 6" xfId="20147" xr:uid="{00000000-0005-0000-0000-0000A3350000}"/>
    <cellStyle name="Migliaia 23 6 6 2" xfId="39010" xr:uid="{00000000-0005-0000-0000-0000A4350000}"/>
    <cellStyle name="Migliaia 23 6 7" xfId="23034" xr:uid="{00000000-0005-0000-0000-0000A5350000}"/>
    <cellStyle name="Migliaia 23 6 7 2" xfId="40799" xr:uid="{00000000-0005-0000-0000-0000A6350000}"/>
    <cellStyle name="Migliaia 23 6 8" xfId="29140" xr:uid="{00000000-0005-0000-0000-0000A7350000}"/>
    <cellStyle name="Migliaia 23 7" xfId="3662" xr:uid="{00000000-0005-0000-0000-0000A8350000}"/>
    <cellStyle name="Migliaia 23 7 2" xfId="3663" xr:uid="{00000000-0005-0000-0000-0000A9350000}"/>
    <cellStyle name="Migliaia 23 7 2 2" xfId="19161" xr:uid="{00000000-0005-0000-0000-0000AA350000}"/>
    <cellStyle name="Migliaia 23 7 2 2 2" xfId="38133" xr:uid="{00000000-0005-0000-0000-0000AB350000}"/>
    <cellStyle name="Migliaia 23 7 2 3" xfId="22030" xr:uid="{00000000-0005-0000-0000-0000AC350000}"/>
    <cellStyle name="Migliaia 23 7 2 3 2" xfId="39905" xr:uid="{00000000-0005-0000-0000-0000AD350000}"/>
    <cellStyle name="Migliaia 23 7 2 4" xfId="24918" xr:uid="{00000000-0005-0000-0000-0000AE350000}"/>
    <cellStyle name="Migliaia 23 7 2 4 2" xfId="41695" xr:uid="{00000000-0005-0000-0000-0000AF350000}"/>
    <cellStyle name="Migliaia 23 7 2 5" xfId="29148" xr:uid="{00000000-0005-0000-0000-0000B0350000}"/>
    <cellStyle name="Migliaia 23 7 3" xfId="17279" xr:uid="{00000000-0005-0000-0000-0000B1350000}"/>
    <cellStyle name="Migliaia 23 7 3 2" xfId="37239" xr:uid="{00000000-0005-0000-0000-0000B2350000}"/>
    <cellStyle name="Migliaia 23 7 4" xfId="20148" xr:uid="{00000000-0005-0000-0000-0000B3350000}"/>
    <cellStyle name="Migliaia 23 7 4 2" xfId="39011" xr:uid="{00000000-0005-0000-0000-0000B4350000}"/>
    <cellStyle name="Migliaia 23 7 5" xfId="23035" xr:uid="{00000000-0005-0000-0000-0000B5350000}"/>
    <cellStyle name="Migliaia 23 7 5 2" xfId="40800" xr:uid="{00000000-0005-0000-0000-0000B6350000}"/>
    <cellStyle name="Migliaia 23 7 6" xfId="29147" xr:uid="{00000000-0005-0000-0000-0000B7350000}"/>
    <cellStyle name="Migliaia 23 8" xfId="3664" xr:uid="{00000000-0005-0000-0000-0000B8350000}"/>
    <cellStyle name="Migliaia 23 8 2" xfId="19154" xr:uid="{00000000-0005-0000-0000-0000B9350000}"/>
    <cellStyle name="Migliaia 23 8 2 2" xfId="38126" xr:uid="{00000000-0005-0000-0000-0000BA350000}"/>
    <cellStyle name="Migliaia 23 8 3" xfId="22023" xr:uid="{00000000-0005-0000-0000-0000BB350000}"/>
    <cellStyle name="Migliaia 23 8 3 2" xfId="39898" xr:uid="{00000000-0005-0000-0000-0000BC350000}"/>
    <cellStyle name="Migliaia 23 8 4" xfId="24911" xr:uid="{00000000-0005-0000-0000-0000BD350000}"/>
    <cellStyle name="Migliaia 23 8 4 2" xfId="41688" xr:uid="{00000000-0005-0000-0000-0000BE350000}"/>
    <cellStyle name="Migliaia 23 8 5" xfId="29149" xr:uid="{00000000-0005-0000-0000-0000BF350000}"/>
    <cellStyle name="Migliaia 23 9" xfId="3665" xr:uid="{00000000-0005-0000-0000-0000C0350000}"/>
    <cellStyle name="Migliaia 23 9 2" xfId="29150" xr:uid="{00000000-0005-0000-0000-0000C1350000}"/>
    <cellStyle name="Migliaia 24" xfId="3666" xr:uid="{00000000-0005-0000-0000-0000C2350000}"/>
    <cellStyle name="Migliaia 24 10" xfId="3667" xr:uid="{00000000-0005-0000-0000-0000C3350000}"/>
    <cellStyle name="Migliaia 24 10 2" xfId="29152" xr:uid="{00000000-0005-0000-0000-0000C4350000}"/>
    <cellStyle name="Migliaia 24 11" xfId="3668" xr:uid="{00000000-0005-0000-0000-0000C5350000}"/>
    <cellStyle name="Migliaia 24 11 2" xfId="29153" xr:uid="{00000000-0005-0000-0000-0000C6350000}"/>
    <cellStyle name="Migliaia 24 12" xfId="3669" xr:uid="{00000000-0005-0000-0000-0000C7350000}"/>
    <cellStyle name="Migliaia 24 12 2" xfId="29154" xr:uid="{00000000-0005-0000-0000-0000C8350000}"/>
    <cellStyle name="Migliaia 24 13" xfId="3670" xr:uid="{00000000-0005-0000-0000-0000C9350000}"/>
    <cellStyle name="Migliaia 24 13 2" xfId="29155" xr:uid="{00000000-0005-0000-0000-0000CA350000}"/>
    <cellStyle name="Migliaia 24 14" xfId="3671" xr:uid="{00000000-0005-0000-0000-0000CB350000}"/>
    <cellStyle name="Migliaia 24 14 2" xfId="29156" xr:uid="{00000000-0005-0000-0000-0000CC350000}"/>
    <cellStyle name="Migliaia 24 15" xfId="17280" xr:uid="{00000000-0005-0000-0000-0000CD350000}"/>
    <cellStyle name="Migliaia 24 15 2" xfId="37240" xr:uid="{00000000-0005-0000-0000-0000CE350000}"/>
    <cellStyle name="Migliaia 24 16" xfId="20149" xr:uid="{00000000-0005-0000-0000-0000CF350000}"/>
    <cellStyle name="Migliaia 24 16 2" xfId="39012" xr:uid="{00000000-0005-0000-0000-0000D0350000}"/>
    <cellStyle name="Migliaia 24 17" xfId="23036" xr:uid="{00000000-0005-0000-0000-0000D1350000}"/>
    <cellStyle name="Migliaia 24 17 2" xfId="40801" xr:uid="{00000000-0005-0000-0000-0000D2350000}"/>
    <cellStyle name="Migliaia 24 18" xfId="25522" xr:uid="{00000000-0005-0000-0000-0000D3350000}"/>
    <cellStyle name="Migliaia 24 18 2" xfId="42182" xr:uid="{00000000-0005-0000-0000-0000D4350000}"/>
    <cellStyle name="Migliaia 24 19" xfId="29151" xr:uid="{00000000-0005-0000-0000-0000D5350000}"/>
    <cellStyle name="Migliaia 24 2" xfId="3672" xr:uid="{00000000-0005-0000-0000-0000D6350000}"/>
    <cellStyle name="Migliaia 24 2 2" xfId="3673" xr:uid="{00000000-0005-0000-0000-0000D7350000}"/>
    <cellStyle name="Migliaia 24 2 2 2" xfId="19163" xr:uid="{00000000-0005-0000-0000-0000D8350000}"/>
    <cellStyle name="Migliaia 24 2 2 2 2" xfId="38135" xr:uid="{00000000-0005-0000-0000-0000D9350000}"/>
    <cellStyle name="Migliaia 24 2 2 3" xfId="22032" xr:uid="{00000000-0005-0000-0000-0000DA350000}"/>
    <cellStyle name="Migliaia 24 2 2 3 2" xfId="39907" xr:uid="{00000000-0005-0000-0000-0000DB350000}"/>
    <cellStyle name="Migliaia 24 2 2 4" xfId="24920" xr:uid="{00000000-0005-0000-0000-0000DC350000}"/>
    <cellStyle name="Migliaia 24 2 2 4 2" xfId="41697" xr:uid="{00000000-0005-0000-0000-0000DD350000}"/>
    <cellStyle name="Migliaia 24 2 2 5" xfId="29158" xr:uid="{00000000-0005-0000-0000-0000DE350000}"/>
    <cellStyle name="Migliaia 24 2 3" xfId="3674" xr:uid="{00000000-0005-0000-0000-0000DF350000}"/>
    <cellStyle name="Migliaia 24 2 3 2" xfId="29159" xr:uid="{00000000-0005-0000-0000-0000E0350000}"/>
    <cellStyle name="Migliaia 24 2 4" xfId="3675" xr:uid="{00000000-0005-0000-0000-0000E1350000}"/>
    <cellStyle name="Migliaia 24 2 4 2" xfId="29160" xr:uid="{00000000-0005-0000-0000-0000E2350000}"/>
    <cellStyle name="Migliaia 24 2 5" xfId="3676" xr:uid="{00000000-0005-0000-0000-0000E3350000}"/>
    <cellStyle name="Migliaia 24 2 5 2" xfId="29161" xr:uid="{00000000-0005-0000-0000-0000E4350000}"/>
    <cellStyle name="Migliaia 24 2 6" xfId="17281" xr:uid="{00000000-0005-0000-0000-0000E5350000}"/>
    <cellStyle name="Migliaia 24 2 6 2" xfId="37241" xr:uid="{00000000-0005-0000-0000-0000E6350000}"/>
    <cellStyle name="Migliaia 24 2 7" xfId="20150" xr:uid="{00000000-0005-0000-0000-0000E7350000}"/>
    <cellStyle name="Migliaia 24 2 7 2" xfId="39013" xr:uid="{00000000-0005-0000-0000-0000E8350000}"/>
    <cellStyle name="Migliaia 24 2 8" xfId="23037" xr:uid="{00000000-0005-0000-0000-0000E9350000}"/>
    <cellStyle name="Migliaia 24 2 8 2" xfId="40802" xr:uid="{00000000-0005-0000-0000-0000EA350000}"/>
    <cellStyle name="Migliaia 24 2 9" xfId="29157" xr:uid="{00000000-0005-0000-0000-0000EB350000}"/>
    <cellStyle name="Migliaia 24 20" xfId="42349" xr:uid="{00000000-0005-0000-0000-0000EC350000}"/>
    <cellStyle name="Migliaia 24 3" xfId="3677" xr:uid="{00000000-0005-0000-0000-0000ED350000}"/>
    <cellStyle name="Migliaia 24 3 2" xfId="3678" xr:uid="{00000000-0005-0000-0000-0000EE350000}"/>
    <cellStyle name="Migliaia 24 3 2 2" xfId="3679" xr:uid="{00000000-0005-0000-0000-0000EF350000}"/>
    <cellStyle name="Migliaia 24 3 2 2 2" xfId="3680" xr:uid="{00000000-0005-0000-0000-0000F0350000}"/>
    <cellStyle name="Migliaia 24 3 2 2 2 2" xfId="29165" xr:uid="{00000000-0005-0000-0000-0000F1350000}"/>
    <cellStyle name="Migliaia 24 3 2 2 3" xfId="3681" xr:uid="{00000000-0005-0000-0000-0000F2350000}"/>
    <cellStyle name="Migliaia 24 3 2 2 3 2" xfId="29166" xr:uid="{00000000-0005-0000-0000-0000F3350000}"/>
    <cellStyle name="Migliaia 24 3 2 2 4" xfId="3682" xr:uid="{00000000-0005-0000-0000-0000F4350000}"/>
    <cellStyle name="Migliaia 24 3 2 2 4 2" xfId="29167" xr:uid="{00000000-0005-0000-0000-0000F5350000}"/>
    <cellStyle name="Migliaia 24 3 2 2 5" xfId="19165" xr:uid="{00000000-0005-0000-0000-0000F6350000}"/>
    <cellStyle name="Migliaia 24 3 2 2 5 2" xfId="38137" xr:uid="{00000000-0005-0000-0000-0000F7350000}"/>
    <cellStyle name="Migliaia 24 3 2 2 6" xfId="22034" xr:uid="{00000000-0005-0000-0000-0000F8350000}"/>
    <cellStyle name="Migliaia 24 3 2 2 6 2" xfId="39909" xr:uid="{00000000-0005-0000-0000-0000F9350000}"/>
    <cellStyle name="Migliaia 24 3 2 2 7" xfId="24922" xr:uid="{00000000-0005-0000-0000-0000FA350000}"/>
    <cellStyle name="Migliaia 24 3 2 2 7 2" xfId="41699" xr:uid="{00000000-0005-0000-0000-0000FB350000}"/>
    <cellStyle name="Migliaia 24 3 2 2 8" xfId="29164" xr:uid="{00000000-0005-0000-0000-0000FC350000}"/>
    <cellStyle name="Migliaia 24 3 2 3" xfId="3683" xr:uid="{00000000-0005-0000-0000-0000FD350000}"/>
    <cellStyle name="Migliaia 24 3 2 3 2" xfId="29168" xr:uid="{00000000-0005-0000-0000-0000FE350000}"/>
    <cellStyle name="Migliaia 24 3 2 4" xfId="3684" xr:uid="{00000000-0005-0000-0000-0000FF350000}"/>
    <cellStyle name="Migliaia 24 3 2 4 2" xfId="29169" xr:uid="{00000000-0005-0000-0000-000000360000}"/>
    <cellStyle name="Migliaia 24 3 2 5" xfId="3685" xr:uid="{00000000-0005-0000-0000-000001360000}"/>
    <cellStyle name="Migliaia 24 3 2 5 2" xfId="29170" xr:uid="{00000000-0005-0000-0000-000002360000}"/>
    <cellStyle name="Migliaia 24 3 2 6" xfId="17283" xr:uid="{00000000-0005-0000-0000-000003360000}"/>
    <cellStyle name="Migliaia 24 3 2 6 2" xfId="37243" xr:uid="{00000000-0005-0000-0000-000004360000}"/>
    <cellStyle name="Migliaia 24 3 2 7" xfId="20152" xr:uid="{00000000-0005-0000-0000-000005360000}"/>
    <cellStyle name="Migliaia 24 3 2 7 2" xfId="39015" xr:uid="{00000000-0005-0000-0000-000006360000}"/>
    <cellStyle name="Migliaia 24 3 2 8" xfId="23039" xr:uid="{00000000-0005-0000-0000-000007360000}"/>
    <cellStyle name="Migliaia 24 3 2 8 2" xfId="40804" xr:uid="{00000000-0005-0000-0000-000008360000}"/>
    <cellStyle name="Migliaia 24 3 2 9" xfId="29163" xr:uid="{00000000-0005-0000-0000-000009360000}"/>
    <cellStyle name="Migliaia 24 3 3" xfId="3686" xr:uid="{00000000-0005-0000-0000-00000A360000}"/>
    <cellStyle name="Migliaia 24 3 3 2" xfId="3687" xr:uid="{00000000-0005-0000-0000-00000B360000}"/>
    <cellStyle name="Migliaia 24 3 3 2 2" xfId="29171" xr:uid="{00000000-0005-0000-0000-00000C360000}"/>
    <cellStyle name="Migliaia 24 3 3 3" xfId="3688" xr:uid="{00000000-0005-0000-0000-00000D360000}"/>
    <cellStyle name="Migliaia 24 3 3 3 2" xfId="29172" xr:uid="{00000000-0005-0000-0000-00000E360000}"/>
    <cellStyle name="Migliaia 24 3 3 4" xfId="3689" xr:uid="{00000000-0005-0000-0000-00000F360000}"/>
    <cellStyle name="Migliaia 24 3 3 4 2" xfId="29173" xr:uid="{00000000-0005-0000-0000-000010360000}"/>
    <cellStyle name="Migliaia 24 3 3 5" xfId="19164" xr:uid="{00000000-0005-0000-0000-000011360000}"/>
    <cellStyle name="Migliaia 24 3 3 5 2" xfId="38136" xr:uid="{00000000-0005-0000-0000-000012360000}"/>
    <cellStyle name="Migliaia 24 3 3 6" xfId="22033" xr:uid="{00000000-0005-0000-0000-000013360000}"/>
    <cellStyle name="Migliaia 24 3 3 6 2" xfId="39908" xr:uid="{00000000-0005-0000-0000-000014360000}"/>
    <cellStyle name="Migliaia 24 3 3 7" xfId="24921" xr:uid="{00000000-0005-0000-0000-000015360000}"/>
    <cellStyle name="Migliaia 24 3 3 7 2" xfId="41698" xr:uid="{00000000-0005-0000-0000-000016360000}"/>
    <cellStyle name="Migliaia 24 3 4" xfId="3690" xr:uid="{00000000-0005-0000-0000-000017360000}"/>
    <cellStyle name="Migliaia 24 3 5" xfId="3691" xr:uid="{00000000-0005-0000-0000-000018360000}"/>
    <cellStyle name="Migliaia 24 3 6" xfId="17282" xr:uid="{00000000-0005-0000-0000-000019360000}"/>
    <cellStyle name="Migliaia 24 3 6 2" xfId="37242" xr:uid="{00000000-0005-0000-0000-00001A360000}"/>
    <cellStyle name="Migliaia 24 3 7" xfId="20151" xr:uid="{00000000-0005-0000-0000-00001B360000}"/>
    <cellStyle name="Migliaia 24 3 7 2" xfId="39014" xr:uid="{00000000-0005-0000-0000-00001C360000}"/>
    <cellStyle name="Migliaia 24 3 8" xfId="23038" xr:uid="{00000000-0005-0000-0000-00001D360000}"/>
    <cellStyle name="Migliaia 24 3 8 2" xfId="40803" xr:uid="{00000000-0005-0000-0000-00001E360000}"/>
    <cellStyle name="Migliaia 24 3 9" xfId="29162" xr:uid="{00000000-0005-0000-0000-00001F360000}"/>
    <cellStyle name="Migliaia 24 4" xfId="3692" xr:uid="{00000000-0005-0000-0000-000020360000}"/>
    <cellStyle name="Migliaia 24 4 2" xfId="3693" xr:uid="{00000000-0005-0000-0000-000021360000}"/>
    <cellStyle name="Migliaia 24 4 2 2" xfId="3694" xr:uid="{00000000-0005-0000-0000-000022360000}"/>
    <cellStyle name="Migliaia 24 4 2 2 2" xfId="29175" xr:uid="{00000000-0005-0000-0000-000023360000}"/>
    <cellStyle name="Migliaia 24 4 2 3" xfId="3695" xr:uid="{00000000-0005-0000-0000-000024360000}"/>
    <cellStyle name="Migliaia 24 4 2 3 2" xfId="29176" xr:uid="{00000000-0005-0000-0000-000025360000}"/>
    <cellStyle name="Migliaia 24 4 2 4" xfId="3696" xr:uid="{00000000-0005-0000-0000-000026360000}"/>
    <cellStyle name="Migliaia 24 4 2 4 2" xfId="29177" xr:uid="{00000000-0005-0000-0000-000027360000}"/>
    <cellStyle name="Migliaia 24 4 2 5" xfId="19166" xr:uid="{00000000-0005-0000-0000-000028360000}"/>
    <cellStyle name="Migliaia 24 4 2 5 2" xfId="38138" xr:uid="{00000000-0005-0000-0000-000029360000}"/>
    <cellStyle name="Migliaia 24 4 2 6" xfId="22035" xr:uid="{00000000-0005-0000-0000-00002A360000}"/>
    <cellStyle name="Migliaia 24 4 2 6 2" xfId="39910" xr:uid="{00000000-0005-0000-0000-00002B360000}"/>
    <cellStyle name="Migliaia 24 4 2 7" xfId="24923" xr:uid="{00000000-0005-0000-0000-00002C360000}"/>
    <cellStyle name="Migliaia 24 4 2 7 2" xfId="41700" xr:uid="{00000000-0005-0000-0000-00002D360000}"/>
    <cellStyle name="Migliaia 24 4 3" xfId="3697" xr:uid="{00000000-0005-0000-0000-00002E360000}"/>
    <cellStyle name="Migliaia 24 4 3 2" xfId="29178" xr:uid="{00000000-0005-0000-0000-00002F360000}"/>
    <cellStyle name="Migliaia 24 4 4" xfId="3698" xr:uid="{00000000-0005-0000-0000-000030360000}"/>
    <cellStyle name="Migliaia 24 4 5" xfId="3699" xr:uid="{00000000-0005-0000-0000-000031360000}"/>
    <cellStyle name="Migliaia 24 4 6" xfId="17284" xr:uid="{00000000-0005-0000-0000-000032360000}"/>
    <cellStyle name="Migliaia 24 4 6 2" xfId="37244" xr:uid="{00000000-0005-0000-0000-000033360000}"/>
    <cellStyle name="Migliaia 24 4 7" xfId="20153" xr:uid="{00000000-0005-0000-0000-000034360000}"/>
    <cellStyle name="Migliaia 24 4 7 2" xfId="39016" xr:uid="{00000000-0005-0000-0000-000035360000}"/>
    <cellStyle name="Migliaia 24 4 8" xfId="23040" xr:uid="{00000000-0005-0000-0000-000036360000}"/>
    <cellStyle name="Migliaia 24 4 8 2" xfId="40805" xr:uid="{00000000-0005-0000-0000-000037360000}"/>
    <cellStyle name="Migliaia 24 4 9" xfId="29174" xr:uid="{00000000-0005-0000-0000-000038360000}"/>
    <cellStyle name="Migliaia 24 5" xfId="3700" xr:uid="{00000000-0005-0000-0000-000039360000}"/>
    <cellStyle name="Migliaia 24 5 2" xfId="3701" xr:uid="{00000000-0005-0000-0000-00003A360000}"/>
    <cellStyle name="Migliaia 24 5 2 2" xfId="3702" xr:uid="{00000000-0005-0000-0000-00003B360000}"/>
    <cellStyle name="Migliaia 24 5 2 2 2" xfId="29181" xr:uid="{00000000-0005-0000-0000-00003C360000}"/>
    <cellStyle name="Migliaia 24 5 2 3" xfId="3703" xr:uid="{00000000-0005-0000-0000-00003D360000}"/>
    <cellStyle name="Migliaia 24 5 2 3 2" xfId="29182" xr:uid="{00000000-0005-0000-0000-00003E360000}"/>
    <cellStyle name="Migliaia 24 5 2 4" xfId="3704" xr:uid="{00000000-0005-0000-0000-00003F360000}"/>
    <cellStyle name="Migliaia 24 5 2 4 2" xfId="29183" xr:uid="{00000000-0005-0000-0000-000040360000}"/>
    <cellStyle name="Migliaia 24 5 2 5" xfId="19167" xr:uid="{00000000-0005-0000-0000-000041360000}"/>
    <cellStyle name="Migliaia 24 5 2 5 2" xfId="38139" xr:uid="{00000000-0005-0000-0000-000042360000}"/>
    <cellStyle name="Migliaia 24 5 2 6" xfId="22036" xr:uid="{00000000-0005-0000-0000-000043360000}"/>
    <cellStyle name="Migliaia 24 5 2 6 2" xfId="39911" xr:uid="{00000000-0005-0000-0000-000044360000}"/>
    <cellStyle name="Migliaia 24 5 2 7" xfId="24924" xr:uid="{00000000-0005-0000-0000-000045360000}"/>
    <cellStyle name="Migliaia 24 5 2 7 2" xfId="41701" xr:uid="{00000000-0005-0000-0000-000046360000}"/>
    <cellStyle name="Migliaia 24 5 2 8" xfId="29180" xr:uid="{00000000-0005-0000-0000-000047360000}"/>
    <cellStyle name="Migliaia 24 5 3" xfId="3705" xr:uid="{00000000-0005-0000-0000-000048360000}"/>
    <cellStyle name="Migliaia 24 5 3 2" xfId="29184" xr:uid="{00000000-0005-0000-0000-000049360000}"/>
    <cellStyle name="Migliaia 24 5 4" xfId="3706" xr:uid="{00000000-0005-0000-0000-00004A360000}"/>
    <cellStyle name="Migliaia 24 5 4 2" xfId="29185" xr:uid="{00000000-0005-0000-0000-00004B360000}"/>
    <cellStyle name="Migliaia 24 5 5" xfId="3707" xr:uid="{00000000-0005-0000-0000-00004C360000}"/>
    <cellStyle name="Migliaia 24 5 5 2" xfId="29186" xr:uid="{00000000-0005-0000-0000-00004D360000}"/>
    <cellStyle name="Migliaia 24 5 6" xfId="17285" xr:uid="{00000000-0005-0000-0000-00004E360000}"/>
    <cellStyle name="Migliaia 24 5 6 2" xfId="37245" xr:uid="{00000000-0005-0000-0000-00004F360000}"/>
    <cellStyle name="Migliaia 24 5 7" xfId="20154" xr:uid="{00000000-0005-0000-0000-000050360000}"/>
    <cellStyle name="Migliaia 24 5 7 2" xfId="39017" xr:uid="{00000000-0005-0000-0000-000051360000}"/>
    <cellStyle name="Migliaia 24 5 8" xfId="23041" xr:uid="{00000000-0005-0000-0000-000052360000}"/>
    <cellStyle name="Migliaia 24 5 8 2" xfId="40806" xr:uid="{00000000-0005-0000-0000-000053360000}"/>
    <cellStyle name="Migliaia 24 5 9" xfId="29179" xr:uid="{00000000-0005-0000-0000-000054360000}"/>
    <cellStyle name="Migliaia 24 6" xfId="3708" xr:uid="{00000000-0005-0000-0000-000055360000}"/>
    <cellStyle name="Migliaia 24 6 2" xfId="3709" xr:uid="{00000000-0005-0000-0000-000056360000}"/>
    <cellStyle name="Migliaia 24 6 2 2" xfId="3710" xr:uid="{00000000-0005-0000-0000-000057360000}"/>
    <cellStyle name="Migliaia 24 6 2 2 2" xfId="29189" xr:uid="{00000000-0005-0000-0000-000058360000}"/>
    <cellStyle name="Migliaia 24 6 2 3" xfId="3711" xr:uid="{00000000-0005-0000-0000-000059360000}"/>
    <cellStyle name="Migliaia 24 6 2 3 2" xfId="29190" xr:uid="{00000000-0005-0000-0000-00005A360000}"/>
    <cellStyle name="Migliaia 24 6 2 4" xfId="3712" xr:uid="{00000000-0005-0000-0000-00005B360000}"/>
    <cellStyle name="Migliaia 24 6 2 4 2" xfId="29191" xr:uid="{00000000-0005-0000-0000-00005C360000}"/>
    <cellStyle name="Migliaia 24 6 2 5" xfId="19168" xr:uid="{00000000-0005-0000-0000-00005D360000}"/>
    <cellStyle name="Migliaia 24 6 2 5 2" xfId="38140" xr:uid="{00000000-0005-0000-0000-00005E360000}"/>
    <cellStyle name="Migliaia 24 6 2 6" xfId="22037" xr:uid="{00000000-0005-0000-0000-00005F360000}"/>
    <cellStyle name="Migliaia 24 6 2 6 2" xfId="39912" xr:uid="{00000000-0005-0000-0000-000060360000}"/>
    <cellStyle name="Migliaia 24 6 2 7" xfId="24925" xr:uid="{00000000-0005-0000-0000-000061360000}"/>
    <cellStyle name="Migliaia 24 6 2 7 2" xfId="41702" xr:uid="{00000000-0005-0000-0000-000062360000}"/>
    <cellStyle name="Migliaia 24 6 2 8" xfId="29188" xr:uid="{00000000-0005-0000-0000-000063360000}"/>
    <cellStyle name="Migliaia 24 6 3" xfId="3713" xr:uid="{00000000-0005-0000-0000-000064360000}"/>
    <cellStyle name="Migliaia 24 6 3 2" xfId="29192" xr:uid="{00000000-0005-0000-0000-000065360000}"/>
    <cellStyle name="Migliaia 24 6 4" xfId="3714" xr:uid="{00000000-0005-0000-0000-000066360000}"/>
    <cellStyle name="Migliaia 24 6 4 2" xfId="29193" xr:uid="{00000000-0005-0000-0000-000067360000}"/>
    <cellStyle name="Migliaia 24 6 5" xfId="17286" xr:uid="{00000000-0005-0000-0000-000068360000}"/>
    <cellStyle name="Migliaia 24 6 5 2" xfId="37246" xr:uid="{00000000-0005-0000-0000-000069360000}"/>
    <cellStyle name="Migliaia 24 6 6" xfId="20155" xr:uid="{00000000-0005-0000-0000-00006A360000}"/>
    <cellStyle name="Migliaia 24 6 6 2" xfId="39018" xr:uid="{00000000-0005-0000-0000-00006B360000}"/>
    <cellStyle name="Migliaia 24 6 7" xfId="23042" xr:uid="{00000000-0005-0000-0000-00006C360000}"/>
    <cellStyle name="Migliaia 24 6 7 2" xfId="40807" xr:uid="{00000000-0005-0000-0000-00006D360000}"/>
    <cellStyle name="Migliaia 24 6 8" xfId="29187" xr:uid="{00000000-0005-0000-0000-00006E360000}"/>
    <cellStyle name="Migliaia 24 7" xfId="3715" xr:uid="{00000000-0005-0000-0000-00006F360000}"/>
    <cellStyle name="Migliaia 24 7 2" xfId="3716" xr:uid="{00000000-0005-0000-0000-000070360000}"/>
    <cellStyle name="Migliaia 24 7 2 2" xfId="19169" xr:uid="{00000000-0005-0000-0000-000071360000}"/>
    <cellStyle name="Migliaia 24 7 2 2 2" xfId="38141" xr:uid="{00000000-0005-0000-0000-000072360000}"/>
    <cellStyle name="Migliaia 24 7 2 3" xfId="22038" xr:uid="{00000000-0005-0000-0000-000073360000}"/>
    <cellStyle name="Migliaia 24 7 2 3 2" xfId="39913" xr:uid="{00000000-0005-0000-0000-000074360000}"/>
    <cellStyle name="Migliaia 24 7 2 4" xfId="24926" xr:uid="{00000000-0005-0000-0000-000075360000}"/>
    <cellStyle name="Migliaia 24 7 2 4 2" xfId="41703" xr:uid="{00000000-0005-0000-0000-000076360000}"/>
    <cellStyle name="Migliaia 24 7 2 5" xfId="29195" xr:uid="{00000000-0005-0000-0000-000077360000}"/>
    <cellStyle name="Migliaia 24 7 3" xfId="17287" xr:uid="{00000000-0005-0000-0000-000078360000}"/>
    <cellStyle name="Migliaia 24 7 3 2" xfId="37247" xr:uid="{00000000-0005-0000-0000-000079360000}"/>
    <cellStyle name="Migliaia 24 7 4" xfId="20156" xr:uid="{00000000-0005-0000-0000-00007A360000}"/>
    <cellStyle name="Migliaia 24 7 4 2" xfId="39019" xr:uid="{00000000-0005-0000-0000-00007B360000}"/>
    <cellStyle name="Migliaia 24 7 5" xfId="23043" xr:uid="{00000000-0005-0000-0000-00007C360000}"/>
    <cellStyle name="Migliaia 24 7 5 2" xfId="40808" xr:uid="{00000000-0005-0000-0000-00007D360000}"/>
    <cellStyle name="Migliaia 24 7 6" xfId="29194" xr:uid="{00000000-0005-0000-0000-00007E360000}"/>
    <cellStyle name="Migliaia 24 8" xfId="3717" xr:uid="{00000000-0005-0000-0000-00007F360000}"/>
    <cellStyle name="Migliaia 24 8 2" xfId="19162" xr:uid="{00000000-0005-0000-0000-000080360000}"/>
    <cellStyle name="Migliaia 24 8 2 2" xfId="38134" xr:uid="{00000000-0005-0000-0000-000081360000}"/>
    <cellStyle name="Migliaia 24 8 3" xfId="22031" xr:uid="{00000000-0005-0000-0000-000082360000}"/>
    <cellStyle name="Migliaia 24 8 3 2" xfId="39906" xr:uid="{00000000-0005-0000-0000-000083360000}"/>
    <cellStyle name="Migliaia 24 8 4" xfId="24919" xr:uid="{00000000-0005-0000-0000-000084360000}"/>
    <cellStyle name="Migliaia 24 8 4 2" xfId="41696" xr:uid="{00000000-0005-0000-0000-000085360000}"/>
    <cellStyle name="Migliaia 24 8 5" xfId="29196" xr:uid="{00000000-0005-0000-0000-000086360000}"/>
    <cellStyle name="Migliaia 24 9" xfId="3718" xr:uid="{00000000-0005-0000-0000-000087360000}"/>
    <cellStyle name="Migliaia 24 9 2" xfId="29197" xr:uid="{00000000-0005-0000-0000-000088360000}"/>
    <cellStyle name="Migliaia 25" xfId="3719" xr:uid="{00000000-0005-0000-0000-000089360000}"/>
    <cellStyle name="Migliaia 25 10" xfId="3720" xr:uid="{00000000-0005-0000-0000-00008A360000}"/>
    <cellStyle name="Migliaia 25 10 2" xfId="29199" xr:uid="{00000000-0005-0000-0000-00008B360000}"/>
    <cellStyle name="Migliaia 25 11" xfId="3721" xr:uid="{00000000-0005-0000-0000-00008C360000}"/>
    <cellStyle name="Migliaia 25 11 2" xfId="29200" xr:uid="{00000000-0005-0000-0000-00008D360000}"/>
    <cellStyle name="Migliaia 25 12" xfId="3722" xr:uid="{00000000-0005-0000-0000-00008E360000}"/>
    <cellStyle name="Migliaia 25 12 2" xfId="29201" xr:uid="{00000000-0005-0000-0000-00008F360000}"/>
    <cellStyle name="Migliaia 25 13" xfId="3723" xr:uid="{00000000-0005-0000-0000-000090360000}"/>
    <cellStyle name="Migliaia 25 13 2" xfId="29202" xr:uid="{00000000-0005-0000-0000-000091360000}"/>
    <cellStyle name="Migliaia 25 14" xfId="3724" xr:uid="{00000000-0005-0000-0000-000092360000}"/>
    <cellStyle name="Migliaia 25 14 2" xfId="29203" xr:uid="{00000000-0005-0000-0000-000093360000}"/>
    <cellStyle name="Migliaia 25 15" xfId="17288" xr:uid="{00000000-0005-0000-0000-000094360000}"/>
    <cellStyle name="Migliaia 25 15 2" xfId="37248" xr:uid="{00000000-0005-0000-0000-000095360000}"/>
    <cellStyle name="Migliaia 25 16" xfId="20157" xr:uid="{00000000-0005-0000-0000-000096360000}"/>
    <cellStyle name="Migliaia 25 16 2" xfId="39020" xr:uid="{00000000-0005-0000-0000-000097360000}"/>
    <cellStyle name="Migliaia 25 17" xfId="23044" xr:uid="{00000000-0005-0000-0000-000098360000}"/>
    <cellStyle name="Migliaia 25 17 2" xfId="40809" xr:uid="{00000000-0005-0000-0000-000099360000}"/>
    <cellStyle name="Migliaia 25 18" xfId="25523" xr:uid="{00000000-0005-0000-0000-00009A360000}"/>
    <cellStyle name="Migliaia 25 18 2" xfId="42183" xr:uid="{00000000-0005-0000-0000-00009B360000}"/>
    <cellStyle name="Migliaia 25 19" xfId="29198" xr:uid="{00000000-0005-0000-0000-00009C360000}"/>
    <cellStyle name="Migliaia 25 2" xfId="3725" xr:uid="{00000000-0005-0000-0000-00009D360000}"/>
    <cellStyle name="Migliaia 25 2 2" xfId="3726" xr:uid="{00000000-0005-0000-0000-00009E360000}"/>
    <cellStyle name="Migliaia 25 2 2 2" xfId="19171" xr:uid="{00000000-0005-0000-0000-00009F360000}"/>
    <cellStyle name="Migliaia 25 2 2 2 2" xfId="38143" xr:uid="{00000000-0005-0000-0000-0000A0360000}"/>
    <cellStyle name="Migliaia 25 2 2 3" xfId="22040" xr:uid="{00000000-0005-0000-0000-0000A1360000}"/>
    <cellStyle name="Migliaia 25 2 2 3 2" xfId="39915" xr:uid="{00000000-0005-0000-0000-0000A2360000}"/>
    <cellStyle name="Migliaia 25 2 2 4" xfId="24928" xr:uid="{00000000-0005-0000-0000-0000A3360000}"/>
    <cellStyle name="Migliaia 25 2 2 4 2" xfId="41705" xr:uid="{00000000-0005-0000-0000-0000A4360000}"/>
    <cellStyle name="Migliaia 25 2 2 5" xfId="29205" xr:uid="{00000000-0005-0000-0000-0000A5360000}"/>
    <cellStyle name="Migliaia 25 2 3" xfId="3727" xr:uid="{00000000-0005-0000-0000-0000A6360000}"/>
    <cellStyle name="Migliaia 25 2 3 2" xfId="29206" xr:uid="{00000000-0005-0000-0000-0000A7360000}"/>
    <cellStyle name="Migliaia 25 2 4" xfId="3728" xr:uid="{00000000-0005-0000-0000-0000A8360000}"/>
    <cellStyle name="Migliaia 25 2 4 2" xfId="29207" xr:uid="{00000000-0005-0000-0000-0000A9360000}"/>
    <cellStyle name="Migliaia 25 2 5" xfId="3729" xr:uid="{00000000-0005-0000-0000-0000AA360000}"/>
    <cellStyle name="Migliaia 25 2 5 2" xfId="29208" xr:uid="{00000000-0005-0000-0000-0000AB360000}"/>
    <cellStyle name="Migliaia 25 2 6" xfId="17289" xr:uid="{00000000-0005-0000-0000-0000AC360000}"/>
    <cellStyle name="Migliaia 25 2 6 2" xfId="37249" xr:uid="{00000000-0005-0000-0000-0000AD360000}"/>
    <cellStyle name="Migliaia 25 2 7" xfId="20158" xr:uid="{00000000-0005-0000-0000-0000AE360000}"/>
    <cellStyle name="Migliaia 25 2 7 2" xfId="39021" xr:uid="{00000000-0005-0000-0000-0000AF360000}"/>
    <cellStyle name="Migliaia 25 2 8" xfId="23045" xr:uid="{00000000-0005-0000-0000-0000B0360000}"/>
    <cellStyle name="Migliaia 25 2 8 2" xfId="40810" xr:uid="{00000000-0005-0000-0000-0000B1360000}"/>
    <cellStyle name="Migliaia 25 2 9" xfId="29204" xr:uid="{00000000-0005-0000-0000-0000B2360000}"/>
    <cellStyle name="Migliaia 25 20" xfId="42350" xr:uid="{00000000-0005-0000-0000-0000B3360000}"/>
    <cellStyle name="Migliaia 25 3" xfId="3730" xr:uid="{00000000-0005-0000-0000-0000B4360000}"/>
    <cellStyle name="Migliaia 25 3 2" xfId="3731" xr:uid="{00000000-0005-0000-0000-0000B5360000}"/>
    <cellStyle name="Migliaia 25 3 2 2" xfId="3732" xr:uid="{00000000-0005-0000-0000-0000B6360000}"/>
    <cellStyle name="Migliaia 25 3 2 2 2" xfId="3733" xr:uid="{00000000-0005-0000-0000-0000B7360000}"/>
    <cellStyle name="Migliaia 25 3 2 2 2 2" xfId="29212" xr:uid="{00000000-0005-0000-0000-0000B8360000}"/>
    <cellStyle name="Migliaia 25 3 2 2 3" xfId="3734" xr:uid="{00000000-0005-0000-0000-0000B9360000}"/>
    <cellStyle name="Migliaia 25 3 2 2 3 2" xfId="29213" xr:uid="{00000000-0005-0000-0000-0000BA360000}"/>
    <cellStyle name="Migliaia 25 3 2 2 4" xfId="3735" xr:uid="{00000000-0005-0000-0000-0000BB360000}"/>
    <cellStyle name="Migliaia 25 3 2 2 4 2" xfId="29214" xr:uid="{00000000-0005-0000-0000-0000BC360000}"/>
    <cellStyle name="Migliaia 25 3 2 2 5" xfId="19173" xr:uid="{00000000-0005-0000-0000-0000BD360000}"/>
    <cellStyle name="Migliaia 25 3 2 2 5 2" xfId="38145" xr:uid="{00000000-0005-0000-0000-0000BE360000}"/>
    <cellStyle name="Migliaia 25 3 2 2 6" xfId="22042" xr:uid="{00000000-0005-0000-0000-0000BF360000}"/>
    <cellStyle name="Migliaia 25 3 2 2 6 2" xfId="39917" xr:uid="{00000000-0005-0000-0000-0000C0360000}"/>
    <cellStyle name="Migliaia 25 3 2 2 7" xfId="24930" xr:uid="{00000000-0005-0000-0000-0000C1360000}"/>
    <cellStyle name="Migliaia 25 3 2 2 7 2" xfId="41707" xr:uid="{00000000-0005-0000-0000-0000C2360000}"/>
    <cellStyle name="Migliaia 25 3 2 2 8" xfId="29211" xr:uid="{00000000-0005-0000-0000-0000C3360000}"/>
    <cellStyle name="Migliaia 25 3 2 3" xfId="3736" xr:uid="{00000000-0005-0000-0000-0000C4360000}"/>
    <cellStyle name="Migliaia 25 3 2 3 2" xfId="29215" xr:uid="{00000000-0005-0000-0000-0000C5360000}"/>
    <cellStyle name="Migliaia 25 3 2 4" xfId="3737" xr:uid="{00000000-0005-0000-0000-0000C6360000}"/>
    <cellStyle name="Migliaia 25 3 2 4 2" xfId="29216" xr:uid="{00000000-0005-0000-0000-0000C7360000}"/>
    <cellStyle name="Migliaia 25 3 2 5" xfId="3738" xr:uid="{00000000-0005-0000-0000-0000C8360000}"/>
    <cellStyle name="Migliaia 25 3 2 5 2" xfId="29217" xr:uid="{00000000-0005-0000-0000-0000C9360000}"/>
    <cellStyle name="Migliaia 25 3 2 6" xfId="17291" xr:uid="{00000000-0005-0000-0000-0000CA360000}"/>
    <cellStyle name="Migliaia 25 3 2 6 2" xfId="37251" xr:uid="{00000000-0005-0000-0000-0000CB360000}"/>
    <cellStyle name="Migliaia 25 3 2 7" xfId="20160" xr:uid="{00000000-0005-0000-0000-0000CC360000}"/>
    <cellStyle name="Migliaia 25 3 2 7 2" xfId="39023" xr:uid="{00000000-0005-0000-0000-0000CD360000}"/>
    <cellStyle name="Migliaia 25 3 2 8" xfId="23047" xr:uid="{00000000-0005-0000-0000-0000CE360000}"/>
    <cellStyle name="Migliaia 25 3 2 8 2" xfId="40812" xr:uid="{00000000-0005-0000-0000-0000CF360000}"/>
    <cellStyle name="Migliaia 25 3 2 9" xfId="29210" xr:uid="{00000000-0005-0000-0000-0000D0360000}"/>
    <cellStyle name="Migliaia 25 3 3" xfId="3739" xr:uid="{00000000-0005-0000-0000-0000D1360000}"/>
    <cellStyle name="Migliaia 25 3 3 2" xfId="3740" xr:uid="{00000000-0005-0000-0000-0000D2360000}"/>
    <cellStyle name="Migliaia 25 3 3 2 2" xfId="29218" xr:uid="{00000000-0005-0000-0000-0000D3360000}"/>
    <cellStyle name="Migliaia 25 3 3 3" xfId="3741" xr:uid="{00000000-0005-0000-0000-0000D4360000}"/>
    <cellStyle name="Migliaia 25 3 3 3 2" xfId="29219" xr:uid="{00000000-0005-0000-0000-0000D5360000}"/>
    <cellStyle name="Migliaia 25 3 3 4" xfId="3742" xr:uid="{00000000-0005-0000-0000-0000D6360000}"/>
    <cellStyle name="Migliaia 25 3 3 4 2" xfId="29220" xr:uid="{00000000-0005-0000-0000-0000D7360000}"/>
    <cellStyle name="Migliaia 25 3 3 5" xfId="19172" xr:uid="{00000000-0005-0000-0000-0000D8360000}"/>
    <cellStyle name="Migliaia 25 3 3 5 2" xfId="38144" xr:uid="{00000000-0005-0000-0000-0000D9360000}"/>
    <cellStyle name="Migliaia 25 3 3 6" xfId="22041" xr:uid="{00000000-0005-0000-0000-0000DA360000}"/>
    <cellStyle name="Migliaia 25 3 3 6 2" xfId="39916" xr:uid="{00000000-0005-0000-0000-0000DB360000}"/>
    <cellStyle name="Migliaia 25 3 3 7" xfId="24929" xr:uid="{00000000-0005-0000-0000-0000DC360000}"/>
    <cellStyle name="Migliaia 25 3 3 7 2" xfId="41706" xr:uid="{00000000-0005-0000-0000-0000DD360000}"/>
    <cellStyle name="Migliaia 25 3 4" xfId="3743" xr:uid="{00000000-0005-0000-0000-0000DE360000}"/>
    <cellStyle name="Migliaia 25 3 5" xfId="3744" xr:uid="{00000000-0005-0000-0000-0000DF360000}"/>
    <cellStyle name="Migliaia 25 3 6" xfId="17290" xr:uid="{00000000-0005-0000-0000-0000E0360000}"/>
    <cellStyle name="Migliaia 25 3 6 2" xfId="37250" xr:uid="{00000000-0005-0000-0000-0000E1360000}"/>
    <cellStyle name="Migliaia 25 3 7" xfId="20159" xr:uid="{00000000-0005-0000-0000-0000E2360000}"/>
    <cellStyle name="Migliaia 25 3 7 2" xfId="39022" xr:uid="{00000000-0005-0000-0000-0000E3360000}"/>
    <cellStyle name="Migliaia 25 3 8" xfId="23046" xr:uid="{00000000-0005-0000-0000-0000E4360000}"/>
    <cellStyle name="Migliaia 25 3 8 2" xfId="40811" xr:uid="{00000000-0005-0000-0000-0000E5360000}"/>
    <cellStyle name="Migliaia 25 3 9" xfId="29209" xr:uid="{00000000-0005-0000-0000-0000E6360000}"/>
    <cellStyle name="Migliaia 25 4" xfId="3745" xr:uid="{00000000-0005-0000-0000-0000E7360000}"/>
    <cellStyle name="Migliaia 25 4 2" xfId="3746" xr:uid="{00000000-0005-0000-0000-0000E8360000}"/>
    <cellStyle name="Migliaia 25 4 2 2" xfId="3747" xr:uid="{00000000-0005-0000-0000-0000E9360000}"/>
    <cellStyle name="Migliaia 25 4 2 2 2" xfId="29222" xr:uid="{00000000-0005-0000-0000-0000EA360000}"/>
    <cellStyle name="Migliaia 25 4 2 3" xfId="3748" xr:uid="{00000000-0005-0000-0000-0000EB360000}"/>
    <cellStyle name="Migliaia 25 4 2 3 2" xfId="29223" xr:uid="{00000000-0005-0000-0000-0000EC360000}"/>
    <cellStyle name="Migliaia 25 4 2 4" xfId="3749" xr:uid="{00000000-0005-0000-0000-0000ED360000}"/>
    <cellStyle name="Migliaia 25 4 2 4 2" xfId="29224" xr:uid="{00000000-0005-0000-0000-0000EE360000}"/>
    <cellStyle name="Migliaia 25 4 2 5" xfId="19174" xr:uid="{00000000-0005-0000-0000-0000EF360000}"/>
    <cellStyle name="Migliaia 25 4 2 5 2" xfId="38146" xr:uid="{00000000-0005-0000-0000-0000F0360000}"/>
    <cellStyle name="Migliaia 25 4 2 6" xfId="22043" xr:uid="{00000000-0005-0000-0000-0000F1360000}"/>
    <cellStyle name="Migliaia 25 4 2 6 2" xfId="39918" xr:uid="{00000000-0005-0000-0000-0000F2360000}"/>
    <cellStyle name="Migliaia 25 4 2 7" xfId="24931" xr:uid="{00000000-0005-0000-0000-0000F3360000}"/>
    <cellStyle name="Migliaia 25 4 2 7 2" xfId="41708" xr:uid="{00000000-0005-0000-0000-0000F4360000}"/>
    <cellStyle name="Migliaia 25 4 3" xfId="3750" xr:uid="{00000000-0005-0000-0000-0000F5360000}"/>
    <cellStyle name="Migliaia 25 4 3 2" xfId="29225" xr:uid="{00000000-0005-0000-0000-0000F6360000}"/>
    <cellStyle name="Migliaia 25 4 4" xfId="3751" xr:uid="{00000000-0005-0000-0000-0000F7360000}"/>
    <cellStyle name="Migliaia 25 4 5" xfId="3752" xr:uid="{00000000-0005-0000-0000-0000F8360000}"/>
    <cellStyle name="Migliaia 25 4 6" xfId="17292" xr:uid="{00000000-0005-0000-0000-0000F9360000}"/>
    <cellStyle name="Migliaia 25 4 6 2" xfId="37252" xr:uid="{00000000-0005-0000-0000-0000FA360000}"/>
    <cellStyle name="Migliaia 25 4 7" xfId="20161" xr:uid="{00000000-0005-0000-0000-0000FB360000}"/>
    <cellStyle name="Migliaia 25 4 7 2" xfId="39024" xr:uid="{00000000-0005-0000-0000-0000FC360000}"/>
    <cellStyle name="Migliaia 25 4 8" xfId="23048" xr:uid="{00000000-0005-0000-0000-0000FD360000}"/>
    <cellStyle name="Migliaia 25 4 8 2" xfId="40813" xr:uid="{00000000-0005-0000-0000-0000FE360000}"/>
    <cellStyle name="Migliaia 25 4 9" xfId="29221" xr:uid="{00000000-0005-0000-0000-0000FF360000}"/>
    <cellStyle name="Migliaia 25 5" xfId="3753" xr:uid="{00000000-0005-0000-0000-000000370000}"/>
    <cellStyle name="Migliaia 25 5 2" xfId="3754" xr:uid="{00000000-0005-0000-0000-000001370000}"/>
    <cellStyle name="Migliaia 25 5 2 2" xfId="3755" xr:uid="{00000000-0005-0000-0000-000002370000}"/>
    <cellStyle name="Migliaia 25 5 2 2 2" xfId="29228" xr:uid="{00000000-0005-0000-0000-000003370000}"/>
    <cellStyle name="Migliaia 25 5 2 3" xfId="3756" xr:uid="{00000000-0005-0000-0000-000004370000}"/>
    <cellStyle name="Migliaia 25 5 2 3 2" xfId="29229" xr:uid="{00000000-0005-0000-0000-000005370000}"/>
    <cellStyle name="Migliaia 25 5 2 4" xfId="3757" xr:uid="{00000000-0005-0000-0000-000006370000}"/>
    <cellStyle name="Migliaia 25 5 2 4 2" xfId="29230" xr:uid="{00000000-0005-0000-0000-000007370000}"/>
    <cellStyle name="Migliaia 25 5 2 5" xfId="19175" xr:uid="{00000000-0005-0000-0000-000008370000}"/>
    <cellStyle name="Migliaia 25 5 2 5 2" xfId="38147" xr:uid="{00000000-0005-0000-0000-000009370000}"/>
    <cellStyle name="Migliaia 25 5 2 6" xfId="22044" xr:uid="{00000000-0005-0000-0000-00000A370000}"/>
    <cellStyle name="Migliaia 25 5 2 6 2" xfId="39919" xr:uid="{00000000-0005-0000-0000-00000B370000}"/>
    <cellStyle name="Migliaia 25 5 2 7" xfId="24932" xr:uid="{00000000-0005-0000-0000-00000C370000}"/>
    <cellStyle name="Migliaia 25 5 2 7 2" xfId="41709" xr:uid="{00000000-0005-0000-0000-00000D370000}"/>
    <cellStyle name="Migliaia 25 5 2 8" xfId="29227" xr:uid="{00000000-0005-0000-0000-00000E370000}"/>
    <cellStyle name="Migliaia 25 5 3" xfId="3758" xr:uid="{00000000-0005-0000-0000-00000F370000}"/>
    <cellStyle name="Migliaia 25 5 3 2" xfId="29231" xr:uid="{00000000-0005-0000-0000-000010370000}"/>
    <cellStyle name="Migliaia 25 5 4" xfId="3759" xr:uid="{00000000-0005-0000-0000-000011370000}"/>
    <cellStyle name="Migliaia 25 5 4 2" xfId="29232" xr:uid="{00000000-0005-0000-0000-000012370000}"/>
    <cellStyle name="Migliaia 25 5 5" xfId="3760" xr:uid="{00000000-0005-0000-0000-000013370000}"/>
    <cellStyle name="Migliaia 25 5 5 2" xfId="29233" xr:uid="{00000000-0005-0000-0000-000014370000}"/>
    <cellStyle name="Migliaia 25 5 6" xfId="17293" xr:uid="{00000000-0005-0000-0000-000015370000}"/>
    <cellStyle name="Migliaia 25 5 6 2" xfId="37253" xr:uid="{00000000-0005-0000-0000-000016370000}"/>
    <cellStyle name="Migliaia 25 5 7" xfId="20162" xr:uid="{00000000-0005-0000-0000-000017370000}"/>
    <cellStyle name="Migliaia 25 5 7 2" xfId="39025" xr:uid="{00000000-0005-0000-0000-000018370000}"/>
    <cellStyle name="Migliaia 25 5 8" xfId="23049" xr:uid="{00000000-0005-0000-0000-000019370000}"/>
    <cellStyle name="Migliaia 25 5 8 2" xfId="40814" xr:uid="{00000000-0005-0000-0000-00001A370000}"/>
    <cellStyle name="Migliaia 25 5 9" xfId="29226" xr:uid="{00000000-0005-0000-0000-00001B370000}"/>
    <cellStyle name="Migliaia 25 6" xfId="3761" xr:uid="{00000000-0005-0000-0000-00001C370000}"/>
    <cellStyle name="Migliaia 25 6 2" xfId="3762" xr:uid="{00000000-0005-0000-0000-00001D370000}"/>
    <cellStyle name="Migliaia 25 6 2 2" xfId="3763" xr:uid="{00000000-0005-0000-0000-00001E370000}"/>
    <cellStyle name="Migliaia 25 6 2 2 2" xfId="29236" xr:uid="{00000000-0005-0000-0000-00001F370000}"/>
    <cellStyle name="Migliaia 25 6 2 3" xfId="3764" xr:uid="{00000000-0005-0000-0000-000020370000}"/>
    <cellStyle name="Migliaia 25 6 2 3 2" xfId="29237" xr:uid="{00000000-0005-0000-0000-000021370000}"/>
    <cellStyle name="Migliaia 25 6 2 4" xfId="3765" xr:uid="{00000000-0005-0000-0000-000022370000}"/>
    <cellStyle name="Migliaia 25 6 2 4 2" xfId="29238" xr:uid="{00000000-0005-0000-0000-000023370000}"/>
    <cellStyle name="Migliaia 25 6 2 5" xfId="19176" xr:uid="{00000000-0005-0000-0000-000024370000}"/>
    <cellStyle name="Migliaia 25 6 2 5 2" xfId="38148" xr:uid="{00000000-0005-0000-0000-000025370000}"/>
    <cellStyle name="Migliaia 25 6 2 6" xfId="22045" xr:uid="{00000000-0005-0000-0000-000026370000}"/>
    <cellStyle name="Migliaia 25 6 2 6 2" xfId="39920" xr:uid="{00000000-0005-0000-0000-000027370000}"/>
    <cellStyle name="Migliaia 25 6 2 7" xfId="24933" xr:uid="{00000000-0005-0000-0000-000028370000}"/>
    <cellStyle name="Migliaia 25 6 2 7 2" xfId="41710" xr:uid="{00000000-0005-0000-0000-000029370000}"/>
    <cellStyle name="Migliaia 25 6 2 8" xfId="29235" xr:uid="{00000000-0005-0000-0000-00002A370000}"/>
    <cellStyle name="Migliaia 25 6 3" xfId="3766" xr:uid="{00000000-0005-0000-0000-00002B370000}"/>
    <cellStyle name="Migliaia 25 6 3 2" xfId="29239" xr:uid="{00000000-0005-0000-0000-00002C370000}"/>
    <cellStyle name="Migliaia 25 6 4" xfId="3767" xr:uid="{00000000-0005-0000-0000-00002D370000}"/>
    <cellStyle name="Migliaia 25 6 4 2" xfId="29240" xr:uid="{00000000-0005-0000-0000-00002E370000}"/>
    <cellStyle name="Migliaia 25 6 5" xfId="17294" xr:uid="{00000000-0005-0000-0000-00002F370000}"/>
    <cellStyle name="Migliaia 25 6 5 2" xfId="37254" xr:uid="{00000000-0005-0000-0000-000030370000}"/>
    <cellStyle name="Migliaia 25 6 6" xfId="20163" xr:uid="{00000000-0005-0000-0000-000031370000}"/>
    <cellStyle name="Migliaia 25 6 6 2" xfId="39026" xr:uid="{00000000-0005-0000-0000-000032370000}"/>
    <cellStyle name="Migliaia 25 6 7" xfId="23050" xr:uid="{00000000-0005-0000-0000-000033370000}"/>
    <cellStyle name="Migliaia 25 6 7 2" xfId="40815" xr:uid="{00000000-0005-0000-0000-000034370000}"/>
    <cellStyle name="Migliaia 25 6 8" xfId="29234" xr:uid="{00000000-0005-0000-0000-000035370000}"/>
    <cellStyle name="Migliaia 25 7" xfId="3768" xr:uid="{00000000-0005-0000-0000-000036370000}"/>
    <cellStyle name="Migliaia 25 7 2" xfId="3769" xr:uid="{00000000-0005-0000-0000-000037370000}"/>
    <cellStyle name="Migliaia 25 7 2 2" xfId="19177" xr:uid="{00000000-0005-0000-0000-000038370000}"/>
    <cellStyle name="Migliaia 25 7 2 2 2" xfId="38149" xr:uid="{00000000-0005-0000-0000-000039370000}"/>
    <cellStyle name="Migliaia 25 7 2 3" xfId="22046" xr:uid="{00000000-0005-0000-0000-00003A370000}"/>
    <cellStyle name="Migliaia 25 7 2 3 2" xfId="39921" xr:uid="{00000000-0005-0000-0000-00003B370000}"/>
    <cellStyle name="Migliaia 25 7 2 4" xfId="24934" xr:uid="{00000000-0005-0000-0000-00003C370000}"/>
    <cellStyle name="Migliaia 25 7 2 4 2" xfId="41711" xr:uid="{00000000-0005-0000-0000-00003D370000}"/>
    <cellStyle name="Migliaia 25 7 2 5" xfId="29242" xr:uid="{00000000-0005-0000-0000-00003E370000}"/>
    <cellStyle name="Migliaia 25 7 3" xfId="17295" xr:uid="{00000000-0005-0000-0000-00003F370000}"/>
    <cellStyle name="Migliaia 25 7 3 2" xfId="37255" xr:uid="{00000000-0005-0000-0000-000040370000}"/>
    <cellStyle name="Migliaia 25 7 4" xfId="20164" xr:uid="{00000000-0005-0000-0000-000041370000}"/>
    <cellStyle name="Migliaia 25 7 4 2" xfId="39027" xr:uid="{00000000-0005-0000-0000-000042370000}"/>
    <cellStyle name="Migliaia 25 7 5" xfId="23051" xr:uid="{00000000-0005-0000-0000-000043370000}"/>
    <cellStyle name="Migliaia 25 7 5 2" xfId="40816" xr:uid="{00000000-0005-0000-0000-000044370000}"/>
    <cellStyle name="Migliaia 25 7 6" xfId="29241" xr:uid="{00000000-0005-0000-0000-000045370000}"/>
    <cellStyle name="Migliaia 25 8" xfId="3770" xr:uid="{00000000-0005-0000-0000-000046370000}"/>
    <cellStyle name="Migliaia 25 8 2" xfId="19170" xr:uid="{00000000-0005-0000-0000-000047370000}"/>
    <cellStyle name="Migliaia 25 8 2 2" xfId="38142" xr:uid="{00000000-0005-0000-0000-000048370000}"/>
    <cellStyle name="Migliaia 25 8 3" xfId="22039" xr:uid="{00000000-0005-0000-0000-000049370000}"/>
    <cellStyle name="Migliaia 25 8 3 2" xfId="39914" xr:uid="{00000000-0005-0000-0000-00004A370000}"/>
    <cellStyle name="Migliaia 25 8 4" xfId="24927" xr:uid="{00000000-0005-0000-0000-00004B370000}"/>
    <cellStyle name="Migliaia 25 8 4 2" xfId="41704" xr:uid="{00000000-0005-0000-0000-00004C370000}"/>
    <cellStyle name="Migliaia 25 8 5" xfId="29243" xr:uid="{00000000-0005-0000-0000-00004D370000}"/>
    <cellStyle name="Migliaia 25 9" xfId="3771" xr:uid="{00000000-0005-0000-0000-00004E370000}"/>
    <cellStyle name="Migliaia 25 9 2" xfId="29244" xr:uid="{00000000-0005-0000-0000-00004F370000}"/>
    <cellStyle name="Migliaia 26" xfId="3772" xr:uid="{00000000-0005-0000-0000-000050370000}"/>
    <cellStyle name="Migliaia 26 10" xfId="3773" xr:uid="{00000000-0005-0000-0000-000051370000}"/>
    <cellStyle name="Migliaia 26 10 2" xfId="29246" xr:uid="{00000000-0005-0000-0000-000052370000}"/>
    <cellStyle name="Migliaia 26 11" xfId="3774" xr:uid="{00000000-0005-0000-0000-000053370000}"/>
    <cellStyle name="Migliaia 26 11 2" xfId="29247" xr:uid="{00000000-0005-0000-0000-000054370000}"/>
    <cellStyle name="Migliaia 26 12" xfId="3775" xr:uid="{00000000-0005-0000-0000-000055370000}"/>
    <cellStyle name="Migliaia 26 12 2" xfId="29248" xr:uid="{00000000-0005-0000-0000-000056370000}"/>
    <cellStyle name="Migliaia 26 13" xfId="3776" xr:uid="{00000000-0005-0000-0000-000057370000}"/>
    <cellStyle name="Migliaia 26 13 2" xfId="29249" xr:uid="{00000000-0005-0000-0000-000058370000}"/>
    <cellStyle name="Migliaia 26 14" xfId="3777" xr:uid="{00000000-0005-0000-0000-000059370000}"/>
    <cellStyle name="Migliaia 26 14 2" xfId="29250" xr:uid="{00000000-0005-0000-0000-00005A370000}"/>
    <cellStyle name="Migliaia 26 15" xfId="17296" xr:uid="{00000000-0005-0000-0000-00005B370000}"/>
    <cellStyle name="Migliaia 26 15 2" xfId="37256" xr:uid="{00000000-0005-0000-0000-00005C370000}"/>
    <cellStyle name="Migliaia 26 16" xfId="20165" xr:uid="{00000000-0005-0000-0000-00005D370000}"/>
    <cellStyle name="Migliaia 26 16 2" xfId="39028" xr:uid="{00000000-0005-0000-0000-00005E370000}"/>
    <cellStyle name="Migliaia 26 17" xfId="23052" xr:uid="{00000000-0005-0000-0000-00005F370000}"/>
    <cellStyle name="Migliaia 26 17 2" xfId="40817" xr:uid="{00000000-0005-0000-0000-000060370000}"/>
    <cellStyle name="Migliaia 26 18" xfId="25524" xr:uid="{00000000-0005-0000-0000-000061370000}"/>
    <cellStyle name="Migliaia 26 18 2" xfId="42184" xr:uid="{00000000-0005-0000-0000-000062370000}"/>
    <cellStyle name="Migliaia 26 19" xfId="29245" xr:uid="{00000000-0005-0000-0000-000063370000}"/>
    <cellStyle name="Migliaia 26 2" xfId="3778" xr:uid="{00000000-0005-0000-0000-000064370000}"/>
    <cellStyle name="Migliaia 26 2 2" xfId="3779" xr:uid="{00000000-0005-0000-0000-000065370000}"/>
    <cellStyle name="Migliaia 26 2 2 2" xfId="19179" xr:uid="{00000000-0005-0000-0000-000066370000}"/>
    <cellStyle name="Migliaia 26 2 2 2 2" xfId="38151" xr:uid="{00000000-0005-0000-0000-000067370000}"/>
    <cellStyle name="Migliaia 26 2 2 3" xfId="22048" xr:uid="{00000000-0005-0000-0000-000068370000}"/>
    <cellStyle name="Migliaia 26 2 2 3 2" xfId="39923" xr:uid="{00000000-0005-0000-0000-000069370000}"/>
    <cellStyle name="Migliaia 26 2 2 4" xfId="24936" xr:uid="{00000000-0005-0000-0000-00006A370000}"/>
    <cellStyle name="Migliaia 26 2 2 4 2" xfId="41713" xr:uid="{00000000-0005-0000-0000-00006B370000}"/>
    <cellStyle name="Migliaia 26 2 2 5" xfId="29252" xr:uid="{00000000-0005-0000-0000-00006C370000}"/>
    <cellStyle name="Migliaia 26 2 3" xfId="3780" xr:uid="{00000000-0005-0000-0000-00006D370000}"/>
    <cellStyle name="Migliaia 26 2 3 2" xfId="29253" xr:uid="{00000000-0005-0000-0000-00006E370000}"/>
    <cellStyle name="Migliaia 26 2 4" xfId="3781" xr:uid="{00000000-0005-0000-0000-00006F370000}"/>
    <cellStyle name="Migliaia 26 2 4 2" xfId="29254" xr:uid="{00000000-0005-0000-0000-000070370000}"/>
    <cellStyle name="Migliaia 26 2 5" xfId="3782" xr:uid="{00000000-0005-0000-0000-000071370000}"/>
    <cellStyle name="Migliaia 26 2 5 2" xfId="29255" xr:uid="{00000000-0005-0000-0000-000072370000}"/>
    <cellStyle name="Migliaia 26 2 6" xfId="17297" xr:uid="{00000000-0005-0000-0000-000073370000}"/>
    <cellStyle name="Migliaia 26 2 6 2" xfId="37257" xr:uid="{00000000-0005-0000-0000-000074370000}"/>
    <cellStyle name="Migliaia 26 2 7" xfId="20166" xr:uid="{00000000-0005-0000-0000-000075370000}"/>
    <cellStyle name="Migliaia 26 2 7 2" xfId="39029" xr:uid="{00000000-0005-0000-0000-000076370000}"/>
    <cellStyle name="Migliaia 26 2 8" xfId="23053" xr:uid="{00000000-0005-0000-0000-000077370000}"/>
    <cellStyle name="Migliaia 26 2 8 2" xfId="40818" xr:uid="{00000000-0005-0000-0000-000078370000}"/>
    <cellStyle name="Migliaia 26 2 9" xfId="29251" xr:uid="{00000000-0005-0000-0000-000079370000}"/>
    <cellStyle name="Migliaia 26 20" xfId="42351" xr:uid="{00000000-0005-0000-0000-00007A370000}"/>
    <cellStyle name="Migliaia 26 3" xfId="3783" xr:uid="{00000000-0005-0000-0000-00007B370000}"/>
    <cellStyle name="Migliaia 26 3 2" xfId="3784" xr:uid="{00000000-0005-0000-0000-00007C370000}"/>
    <cellStyle name="Migliaia 26 3 2 2" xfId="3785" xr:uid="{00000000-0005-0000-0000-00007D370000}"/>
    <cellStyle name="Migliaia 26 3 2 2 2" xfId="3786" xr:uid="{00000000-0005-0000-0000-00007E370000}"/>
    <cellStyle name="Migliaia 26 3 2 2 2 2" xfId="29259" xr:uid="{00000000-0005-0000-0000-00007F370000}"/>
    <cellStyle name="Migliaia 26 3 2 2 3" xfId="3787" xr:uid="{00000000-0005-0000-0000-000080370000}"/>
    <cellStyle name="Migliaia 26 3 2 2 3 2" xfId="29260" xr:uid="{00000000-0005-0000-0000-000081370000}"/>
    <cellStyle name="Migliaia 26 3 2 2 4" xfId="3788" xr:uid="{00000000-0005-0000-0000-000082370000}"/>
    <cellStyle name="Migliaia 26 3 2 2 4 2" xfId="29261" xr:uid="{00000000-0005-0000-0000-000083370000}"/>
    <cellStyle name="Migliaia 26 3 2 2 5" xfId="19181" xr:uid="{00000000-0005-0000-0000-000084370000}"/>
    <cellStyle name="Migliaia 26 3 2 2 5 2" xfId="38153" xr:uid="{00000000-0005-0000-0000-000085370000}"/>
    <cellStyle name="Migliaia 26 3 2 2 6" xfId="22050" xr:uid="{00000000-0005-0000-0000-000086370000}"/>
    <cellStyle name="Migliaia 26 3 2 2 6 2" xfId="39925" xr:uid="{00000000-0005-0000-0000-000087370000}"/>
    <cellStyle name="Migliaia 26 3 2 2 7" xfId="24938" xr:uid="{00000000-0005-0000-0000-000088370000}"/>
    <cellStyle name="Migliaia 26 3 2 2 7 2" xfId="41715" xr:uid="{00000000-0005-0000-0000-000089370000}"/>
    <cellStyle name="Migliaia 26 3 2 2 8" xfId="29258" xr:uid="{00000000-0005-0000-0000-00008A370000}"/>
    <cellStyle name="Migliaia 26 3 2 3" xfId="3789" xr:uid="{00000000-0005-0000-0000-00008B370000}"/>
    <cellStyle name="Migliaia 26 3 2 3 2" xfId="29262" xr:uid="{00000000-0005-0000-0000-00008C370000}"/>
    <cellStyle name="Migliaia 26 3 2 4" xfId="3790" xr:uid="{00000000-0005-0000-0000-00008D370000}"/>
    <cellStyle name="Migliaia 26 3 2 4 2" xfId="29263" xr:uid="{00000000-0005-0000-0000-00008E370000}"/>
    <cellStyle name="Migliaia 26 3 2 5" xfId="3791" xr:uid="{00000000-0005-0000-0000-00008F370000}"/>
    <cellStyle name="Migliaia 26 3 2 5 2" xfId="29264" xr:uid="{00000000-0005-0000-0000-000090370000}"/>
    <cellStyle name="Migliaia 26 3 2 6" xfId="17299" xr:uid="{00000000-0005-0000-0000-000091370000}"/>
    <cellStyle name="Migliaia 26 3 2 6 2" xfId="37259" xr:uid="{00000000-0005-0000-0000-000092370000}"/>
    <cellStyle name="Migliaia 26 3 2 7" xfId="20168" xr:uid="{00000000-0005-0000-0000-000093370000}"/>
    <cellStyle name="Migliaia 26 3 2 7 2" xfId="39031" xr:uid="{00000000-0005-0000-0000-000094370000}"/>
    <cellStyle name="Migliaia 26 3 2 8" xfId="23055" xr:uid="{00000000-0005-0000-0000-000095370000}"/>
    <cellStyle name="Migliaia 26 3 2 8 2" xfId="40820" xr:uid="{00000000-0005-0000-0000-000096370000}"/>
    <cellStyle name="Migliaia 26 3 2 9" xfId="29257" xr:uid="{00000000-0005-0000-0000-000097370000}"/>
    <cellStyle name="Migliaia 26 3 3" xfId="3792" xr:uid="{00000000-0005-0000-0000-000098370000}"/>
    <cellStyle name="Migliaia 26 3 3 2" xfId="3793" xr:uid="{00000000-0005-0000-0000-000099370000}"/>
    <cellStyle name="Migliaia 26 3 3 2 2" xfId="29265" xr:uid="{00000000-0005-0000-0000-00009A370000}"/>
    <cellStyle name="Migliaia 26 3 3 3" xfId="3794" xr:uid="{00000000-0005-0000-0000-00009B370000}"/>
    <cellStyle name="Migliaia 26 3 3 3 2" xfId="29266" xr:uid="{00000000-0005-0000-0000-00009C370000}"/>
    <cellStyle name="Migliaia 26 3 3 4" xfId="3795" xr:uid="{00000000-0005-0000-0000-00009D370000}"/>
    <cellStyle name="Migliaia 26 3 3 4 2" xfId="29267" xr:uid="{00000000-0005-0000-0000-00009E370000}"/>
    <cellStyle name="Migliaia 26 3 3 5" xfId="19180" xr:uid="{00000000-0005-0000-0000-00009F370000}"/>
    <cellStyle name="Migliaia 26 3 3 5 2" xfId="38152" xr:uid="{00000000-0005-0000-0000-0000A0370000}"/>
    <cellStyle name="Migliaia 26 3 3 6" xfId="22049" xr:uid="{00000000-0005-0000-0000-0000A1370000}"/>
    <cellStyle name="Migliaia 26 3 3 6 2" xfId="39924" xr:uid="{00000000-0005-0000-0000-0000A2370000}"/>
    <cellStyle name="Migliaia 26 3 3 7" xfId="24937" xr:uid="{00000000-0005-0000-0000-0000A3370000}"/>
    <cellStyle name="Migliaia 26 3 3 7 2" xfId="41714" xr:uid="{00000000-0005-0000-0000-0000A4370000}"/>
    <cellStyle name="Migliaia 26 3 4" xfId="3796" xr:uid="{00000000-0005-0000-0000-0000A5370000}"/>
    <cellStyle name="Migliaia 26 3 5" xfId="3797" xr:uid="{00000000-0005-0000-0000-0000A6370000}"/>
    <cellStyle name="Migliaia 26 3 6" xfId="17298" xr:uid="{00000000-0005-0000-0000-0000A7370000}"/>
    <cellStyle name="Migliaia 26 3 6 2" xfId="37258" xr:uid="{00000000-0005-0000-0000-0000A8370000}"/>
    <cellStyle name="Migliaia 26 3 7" xfId="20167" xr:uid="{00000000-0005-0000-0000-0000A9370000}"/>
    <cellStyle name="Migliaia 26 3 7 2" xfId="39030" xr:uid="{00000000-0005-0000-0000-0000AA370000}"/>
    <cellStyle name="Migliaia 26 3 8" xfId="23054" xr:uid="{00000000-0005-0000-0000-0000AB370000}"/>
    <cellStyle name="Migliaia 26 3 8 2" xfId="40819" xr:uid="{00000000-0005-0000-0000-0000AC370000}"/>
    <cellStyle name="Migliaia 26 3 9" xfId="29256" xr:uid="{00000000-0005-0000-0000-0000AD370000}"/>
    <cellStyle name="Migliaia 26 4" xfId="3798" xr:uid="{00000000-0005-0000-0000-0000AE370000}"/>
    <cellStyle name="Migliaia 26 4 2" xfId="3799" xr:uid="{00000000-0005-0000-0000-0000AF370000}"/>
    <cellStyle name="Migliaia 26 4 2 2" xfId="3800" xr:uid="{00000000-0005-0000-0000-0000B0370000}"/>
    <cellStyle name="Migliaia 26 4 2 2 2" xfId="29269" xr:uid="{00000000-0005-0000-0000-0000B1370000}"/>
    <cellStyle name="Migliaia 26 4 2 3" xfId="3801" xr:uid="{00000000-0005-0000-0000-0000B2370000}"/>
    <cellStyle name="Migliaia 26 4 2 3 2" xfId="29270" xr:uid="{00000000-0005-0000-0000-0000B3370000}"/>
    <cellStyle name="Migliaia 26 4 2 4" xfId="3802" xr:uid="{00000000-0005-0000-0000-0000B4370000}"/>
    <cellStyle name="Migliaia 26 4 2 4 2" xfId="29271" xr:uid="{00000000-0005-0000-0000-0000B5370000}"/>
    <cellStyle name="Migliaia 26 4 2 5" xfId="19182" xr:uid="{00000000-0005-0000-0000-0000B6370000}"/>
    <cellStyle name="Migliaia 26 4 2 5 2" xfId="38154" xr:uid="{00000000-0005-0000-0000-0000B7370000}"/>
    <cellStyle name="Migliaia 26 4 2 6" xfId="22051" xr:uid="{00000000-0005-0000-0000-0000B8370000}"/>
    <cellStyle name="Migliaia 26 4 2 6 2" xfId="39926" xr:uid="{00000000-0005-0000-0000-0000B9370000}"/>
    <cellStyle name="Migliaia 26 4 2 7" xfId="24939" xr:uid="{00000000-0005-0000-0000-0000BA370000}"/>
    <cellStyle name="Migliaia 26 4 2 7 2" xfId="41716" xr:uid="{00000000-0005-0000-0000-0000BB370000}"/>
    <cellStyle name="Migliaia 26 4 3" xfId="3803" xr:uid="{00000000-0005-0000-0000-0000BC370000}"/>
    <cellStyle name="Migliaia 26 4 3 2" xfId="29272" xr:uid="{00000000-0005-0000-0000-0000BD370000}"/>
    <cellStyle name="Migliaia 26 4 4" xfId="3804" xr:uid="{00000000-0005-0000-0000-0000BE370000}"/>
    <cellStyle name="Migliaia 26 4 5" xfId="3805" xr:uid="{00000000-0005-0000-0000-0000BF370000}"/>
    <cellStyle name="Migliaia 26 4 6" xfId="17300" xr:uid="{00000000-0005-0000-0000-0000C0370000}"/>
    <cellStyle name="Migliaia 26 4 6 2" xfId="37260" xr:uid="{00000000-0005-0000-0000-0000C1370000}"/>
    <cellStyle name="Migliaia 26 4 7" xfId="20169" xr:uid="{00000000-0005-0000-0000-0000C2370000}"/>
    <cellStyle name="Migliaia 26 4 7 2" xfId="39032" xr:uid="{00000000-0005-0000-0000-0000C3370000}"/>
    <cellStyle name="Migliaia 26 4 8" xfId="23056" xr:uid="{00000000-0005-0000-0000-0000C4370000}"/>
    <cellStyle name="Migliaia 26 4 8 2" xfId="40821" xr:uid="{00000000-0005-0000-0000-0000C5370000}"/>
    <cellStyle name="Migliaia 26 4 9" xfId="29268" xr:uid="{00000000-0005-0000-0000-0000C6370000}"/>
    <cellStyle name="Migliaia 26 5" xfId="3806" xr:uid="{00000000-0005-0000-0000-0000C7370000}"/>
    <cellStyle name="Migliaia 26 5 2" xfId="3807" xr:uid="{00000000-0005-0000-0000-0000C8370000}"/>
    <cellStyle name="Migliaia 26 5 2 2" xfId="3808" xr:uid="{00000000-0005-0000-0000-0000C9370000}"/>
    <cellStyle name="Migliaia 26 5 2 2 2" xfId="29275" xr:uid="{00000000-0005-0000-0000-0000CA370000}"/>
    <cellStyle name="Migliaia 26 5 2 3" xfId="3809" xr:uid="{00000000-0005-0000-0000-0000CB370000}"/>
    <cellStyle name="Migliaia 26 5 2 3 2" xfId="29276" xr:uid="{00000000-0005-0000-0000-0000CC370000}"/>
    <cellStyle name="Migliaia 26 5 2 4" xfId="3810" xr:uid="{00000000-0005-0000-0000-0000CD370000}"/>
    <cellStyle name="Migliaia 26 5 2 4 2" xfId="29277" xr:uid="{00000000-0005-0000-0000-0000CE370000}"/>
    <cellStyle name="Migliaia 26 5 2 5" xfId="19183" xr:uid="{00000000-0005-0000-0000-0000CF370000}"/>
    <cellStyle name="Migliaia 26 5 2 5 2" xfId="38155" xr:uid="{00000000-0005-0000-0000-0000D0370000}"/>
    <cellStyle name="Migliaia 26 5 2 6" xfId="22052" xr:uid="{00000000-0005-0000-0000-0000D1370000}"/>
    <cellStyle name="Migliaia 26 5 2 6 2" xfId="39927" xr:uid="{00000000-0005-0000-0000-0000D2370000}"/>
    <cellStyle name="Migliaia 26 5 2 7" xfId="24940" xr:uid="{00000000-0005-0000-0000-0000D3370000}"/>
    <cellStyle name="Migliaia 26 5 2 7 2" xfId="41717" xr:uid="{00000000-0005-0000-0000-0000D4370000}"/>
    <cellStyle name="Migliaia 26 5 2 8" xfId="29274" xr:uid="{00000000-0005-0000-0000-0000D5370000}"/>
    <cellStyle name="Migliaia 26 5 3" xfId="3811" xr:uid="{00000000-0005-0000-0000-0000D6370000}"/>
    <cellStyle name="Migliaia 26 5 3 2" xfId="29278" xr:uid="{00000000-0005-0000-0000-0000D7370000}"/>
    <cellStyle name="Migliaia 26 5 4" xfId="3812" xr:uid="{00000000-0005-0000-0000-0000D8370000}"/>
    <cellStyle name="Migliaia 26 5 4 2" xfId="29279" xr:uid="{00000000-0005-0000-0000-0000D9370000}"/>
    <cellStyle name="Migliaia 26 5 5" xfId="3813" xr:uid="{00000000-0005-0000-0000-0000DA370000}"/>
    <cellStyle name="Migliaia 26 5 5 2" xfId="29280" xr:uid="{00000000-0005-0000-0000-0000DB370000}"/>
    <cellStyle name="Migliaia 26 5 6" xfId="17301" xr:uid="{00000000-0005-0000-0000-0000DC370000}"/>
    <cellStyle name="Migliaia 26 5 6 2" xfId="37261" xr:uid="{00000000-0005-0000-0000-0000DD370000}"/>
    <cellStyle name="Migliaia 26 5 7" xfId="20170" xr:uid="{00000000-0005-0000-0000-0000DE370000}"/>
    <cellStyle name="Migliaia 26 5 7 2" xfId="39033" xr:uid="{00000000-0005-0000-0000-0000DF370000}"/>
    <cellStyle name="Migliaia 26 5 8" xfId="23057" xr:uid="{00000000-0005-0000-0000-0000E0370000}"/>
    <cellStyle name="Migliaia 26 5 8 2" xfId="40822" xr:uid="{00000000-0005-0000-0000-0000E1370000}"/>
    <cellStyle name="Migliaia 26 5 9" xfId="29273" xr:uid="{00000000-0005-0000-0000-0000E2370000}"/>
    <cellStyle name="Migliaia 26 6" xfId="3814" xr:uid="{00000000-0005-0000-0000-0000E3370000}"/>
    <cellStyle name="Migliaia 26 6 2" xfId="3815" xr:uid="{00000000-0005-0000-0000-0000E4370000}"/>
    <cellStyle name="Migliaia 26 6 2 2" xfId="3816" xr:uid="{00000000-0005-0000-0000-0000E5370000}"/>
    <cellStyle name="Migliaia 26 6 2 2 2" xfId="29283" xr:uid="{00000000-0005-0000-0000-0000E6370000}"/>
    <cellStyle name="Migliaia 26 6 2 3" xfId="3817" xr:uid="{00000000-0005-0000-0000-0000E7370000}"/>
    <cellStyle name="Migliaia 26 6 2 3 2" xfId="29284" xr:uid="{00000000-0005-0000-0000-0000E8370000}"/>
    <cellStyle name="Migliaia 26 6 2 4" xfId="3818" xr:uid="{00000000-0005-0000-0000-0000E9370000}"/>
    <cellStyle name="Migliaia 26 6 2 4 2" xfId="29285" xr:uid="{00000000-0005-0000-0000-0000EA370000}"/>
    <cellStyle name="Migliaia 26 6 2 5" xfId="19184" xr:uid="{00000000-0005-0000-0000-0000EB370000}"/>
    <cellStyle name="Migliaia 26 6 2 5 2" xfId="38156" xr:uid="{00000000-0005-0000-0000-0000EC370000}"/>
    <cellStyle name="Migliaia 26 6 2 6" xfId="22053" xr:uid="{00000000-0005-0000-0000-0000ED370000}"/>
    <cellStyle name="Migliaia 26 6 2 6 2" xfId="39928" xr:uid="{00000000-0005-0000-0000-0000EE370000}"/>
    <cellStyle name="Migliaia 26 6 2 7" xfId="24941" xr:uid="{00000000-0005-0000-0000-0000EF370000}"/>
    <cellStyle name="Migliaia 26 6 2 7 2" xfId="41718" xr:uid="{00000000-0005-0000-0000-0000F0370000}"/>
    <cellStyle name="Migliaia 26 6 2 8" xfId="29282" xr:uid="{00000000-0005-0000-0000-0000F1370000}"/>
    <cellStyle name="Migliaia 26 6 3" xfId="3819" xr:uid="{00000000-0005-0000-0000-0000F2370000}"/>
    <cellStyle name="Migliaia 26 6 3 2" xfId="29286" xr:uid="{00000000-0005-0000-0000-0000F3370000}"/>
    <cellStyle name="Migliaia 26 6 4" xfId="3820" xr:uid="{00000000-0005-0000-0000-0000F4370000}"/>
    <cellStyle name="Migliaia 26 6 4 2" xfId="29287" xr:uid="{00000000-0005-0000-0000-0000F5370000}"/>
    <cellStyle name="Migliaia 26 6 5" xfId="17302" xr:uid="{00000000-0005-0000-0000-0000F6370000}"/>
    <cellStyle name="Migliaia 26 6 5 2" xfId="37262" xr:uid="{00000000-0005-0000-0000-0000F7370000}"/>
    <cellStyle name="Migliaia 26 6 6" xfId="20171" xr:uid="{00000000-0005-0000-0000-0000F8370000}"/>
    <cellStyle name="Migliaia 26 6 6 2" xfId="39034" xr:uid="{00000000-0005-0000-0000-0000F9370000}"/>
    <cellStyle name="Migliaia 26 6 7" xfId="23058" xr:uid="{00000000-0005-0000-0000-0000FA370000}"/>
    <cellStyle name="Migliaia 26 6 7 2" xfId="40823" xr:uid="{00000000-0005-0000-0000-0000FB370000}"/>
    <cellStyle name="Migliaia 26 6 8" xfId="29281" xr:uid="{00000000-0005-0000-0000-0000FC370000}"/>
    <cellStyle name="Migliaia 26 7" xfId="3821" xr:uid="{00000000-0005-0000-0000-0000FD370000}"/>
    <cellStyle name="Migliaia 26 7 2" xfId="3822" xr:uid="{00000000-0005-0000-0000-0000FE370000}"/>
    <cellStyle name="Migliaia 26 7 2 2" xfId="19185" xr:uid="{00000000-0005-0000-0000-0000FF370000}"/>
    <cellStyle name="Migliaia 26 7 2 2 2" xfId="38157" xr:uid="{00000000-0005-0000-0000-000000380000}"/>
    <cellStyle name="Migliaia 26 7 2 3" xfId="22054" xr:uid="{00000000-0005-0000-0000-000001380000}"/>
    <cellStyle name="Migliaia 26 7 2 3 2" xfId="39929" xr:uid="{00000000-0005-0000-0000-000002380000}"/>
    <cellStyle name="Migliaia 26 7 2 4" xfId="24942" xr:uid="{00000000-0005-0000-0000-000003380000}"/>
    <cellStyle name="Migliaia 26 7 2 4 2" xfId="41719" xr:uid="{00000000-0005-0000-0000-000004380000}"/>
    <cellStyle name="Migliaia 26 7 2 5" xfId="29289" xr:uid="{00000000-0005-0000-0000-000005380000}"/>
    <cellStyle name="Migliaia 26 7 3" xfId="17303" xr:uid="{00000000-0005-0000-0000-000006380000}"/>
    <cellStyle name="Migliaia 26 7 3 2" xfId="37263" xr:uid="{00000000-0005-0000-0000-000007380000}"/>
    <cellStyle name="Migliaia 26 7 4" xfId="20172" xr:uid="{00000000-0005-0000-0000-000008380000}"/>
    <cellStyle name="Migliaia 26 7 4 2" xfId="39035" xr:uid="{00000000-0005-0000-0000-000009380000}"/>
    <cellStyle name="Migliaia 26 7 5" xfId="23059" xr:uid="{00000000-0005-0000-0000-00000A380000}"/>
    <cellStyle name="Migliaia 26 7 5 2" xfId="40824" xr:uid="{00000000-0005-0000-0000-00000B380000}"/>
    <cellStyle name="Migliaia 26 7 6" xfId="29288" xr:uid="{00000000-0005-0000-0000-00000C380000}"/>
    <cellStyle name="Migliaia 26 8" xfId="3823" xr:uid="{00000000-0005-0000-0000-00000D380000}"/>
    <cellStyle name="Migliaia 26 8 2" xfId="19178" xr:uid="{00000000-0005-0000-0000-00000E380000}"/>
    <cellStyle name="Migliaia 26 8 2 2" xfId="38150" xr:uid="{00000000-0005-0000-0000-00000F380000}"/>
    <cellStyle name="Migliaia 26 8 3" xfId="22047" xr:uid="{00000000-0005-0000-0000-000010380000}"/>
    <cellStyle name="Migliaia 26 8 3 2" xfId="39922" xr:uid="{00000000-0005-0000-0000-000011380000}"/>
    <cellStyle name="Migliaia 26 8 4" xfId="24935" xr:uid="{00000000-0005-0000-0000-000012380000}"/>
    <cellStyle name="Migliaia 26 8 4 2" xfId="41712" xr:uid="{00000000-0005-0000-0000-000013380000}"/>
    <cellStyle name="Migliaia 26 8 5" xfId="29290" xr:uid="{00000000-0005-0000-0000-000014380000}"/>
    <cellStyle name="Migliaia 26 9" xfId="3824" xr:uid="{00000000-0005-0000-0000-000015380000}"/>
    <cellStyle name="Migliaia 26 9 2" xfId="29291" xr:uid="{00000000-0005-0000-0000-000016380000}"/>
    <cellStyle name="Migliaia 27" xfId="3825" xr:uid="{00000000-0005-0000-0000-000017380000}"/>
    <cellStyle name="Migliaia 27 10" xfId="3826" xr:uid="{00000000-0005-0000-0000-000018380000}"/>
    <cellStyle name="Migliaia 27 10 2" xfId="29293" xr:uid="{00000000-0005-0000-0000-000019380000}"/>
    <cellStyle name="Migliaia 27 11" xfId="3827" xr:uid="{00000000-0005-0000-0000-00001A380000}"/>
    <cellStyle name="Migliaia 27 11 2" xfId="29294" xr:uid="{00000000-0005-0000-0000-00001B380000}"/>
    <cellStyle name="Migliaia 27 12" xfId="3828" xr:uid="{00000000-0005-0000-0000-00001C380000}"/>
    <cellStyle name="Migliaia 27 12 2" xfId="29295" xr:uid="{00000000-0005-0000-0000-00001D380000}"/>
    <cellStyle name="Migliaia 27 13" xfId="3829" xr:uid="{00000000-0005-0000-0000-00001E380000}"/>
    <cellStyle name="Migliaia 27 13 2" xfId="29296" xr:uid="{00000000-0005-0000-0000-00001F380000}"/>
    <cellStyle name="Migliaia 27 14" xfId="3830" xr:uid="{00000000-0005-0000-0000-000020380000}"/>
    <cellStyle name="Migliaia 27 14 2" xfId="29297" xr:uid="{00000000-0005-0000-0000-000021380000}"/>
    <cellStyle name="Migliaia 27 15" xfId="17304" xr:uid="{00000000-0005-0000-0000-000022380000}"/>
    <cellStyle name="Migliaia 27 15 2" xfId="37264" xr:uid="{00000000-0005-0000-0000-000023380000}"/>
    <cellStyle name="Migliaia 27 16" xfId="20173" xr:uid="{00000000-0005-0000-0000-000024380000}"/>
    <cellStyle name="Migliaia 27 16 2" xfId="39036" xr:uid="{00000000-0005-0000-0000-000025380000}"/>
    <cellStyle name="Migliaia 27 17" xfId="23060" xr:uid="{00000000-0005-0000-0000-000026380000}"/>
    <cellStyle name="Migliaia 27 17 2" xfId="40825" xr:uid="{00000000-0005-0000-0000-000027380000}"/>
    <cellStyle name="Migliaia 27 18" xfId="25525" xr:uid="{00000000-0005-0000-0000-000028380000}"/>
    <cellStyle name="Migliaia 27 18 2" xfId="42185" xr:uid="{00000000-0005-0000-0000-000029380000}"/>
    <cellStyle name="Migliaia 27 19" xfId="29292" xr:uid="{00000000-0005-0000-0000-00002A380000}"/>
    <cellStyle name="Migliaia 27 2" xfId="3831" xr:uid="{00000000-0005-0000-0000-00002B380000}"/>
    <cellStyle name="Migliaia 27 2 2" xfId="3832" xr:uid="{00000000-0005-0000-0000-00002C380000}"/>
    <cellStyle name="Migliaia 27 2 2 2" xfId="19187" xr:uid="{00000000-0005-0000-0000-00002D380000}"/>
    <cellStyle name="Migliaia 27 2 2 2 2" xfId="38159" xr:uid="{00000000-0005-0000-0000-00002E380000}"/>
    <cellStyle name="Migliaia 27 2 2 3" xfId="22056" xr:uid="{00000000-0005-0000-0000-00002F380000}"/>
    <cellStyle name="Migliaia 27 2 2 3 2" xfId="39931" xr:uid="{00000000-0005-0000-0000-000030380000}"/>
    <cellStyle name="Migliaia 27 2 2 4" xfId="24944" xr:uid="{00000000-0005-0000-0000-000031380000}"/>
    <cellStyle name="Migliaia 27 2 2 4 2" xfId="41721" xr:uid="{00000000-0005-0000-0000-000032380000}"/>
    <cellStyle name="Migliaia 27 2 2 5" xfId="29299" xr:uid="{00000000-0005-0000-0000-000033380000}"/>
    <cellStyle name="Migliaia 27 2 3" xfId="3833" xr:uid="{00000000-0005-0000-0000-000034380000}"/>
    <cellStyle name="Migliaia 27 2 3 2" xfId="29300" xr:uid="{00000000-0005-0000-0000-000035380000}"/>
    <cellStyle name="Migliaia 27 2 4" xfId="3834" xr:uid="{00000000-0005-0000-0000-000036380000}"/>
    <cellStyle name="Migliaia 27 2 4 2" xfId="29301" xr:uid="{00000000-0005-0000-0000-000037380000}"/>
    <cellStyle name="Migliaia 27 2 5" xfId="3835" xr:uid="{00000000-0005-0000-0000-000038380000}"/>
    <cellStyle name="Migliaia 27 2 5 2" xfId="29302" xr:uid="{00000000-0005-0000-0000-000039380000}"/>
    <cellStyle name="Migliaia 27 2 6" xfId="17305" xr:uid="{00000000-0005-0000-0000-00003A380000}"/>
    <cellStyle name="Migliaia 27 2 6 2" xfId="37265" xr:uid="{00000000-0005-0000-0000-00003B380000}"/>
    <cellStyle name="Migliaia 27 2 7" xfId="20174" xr:uid="{00000000-0005-0000-0000-00003C380000}"/>
    <cellStyle name="Migliaia 27 2 7 2" xfId="39037" xr:uid="{00000000-0005-0000-0000-00003D380000}"/>
    <cellStyle name="Migliaia 27 2 8" xfId="23061" xr:uid="{00000000-0005-0000-0000-00003E380000}"/>
    <cellStyle name="Migliaia 27 2 8 2" xfId="40826" xr:uid="{00000000-0005-0000-0000-00003F380000}"/>
    <cellStyle name="Migliaia 27 2 9" xfId="29298" xr:uid="{00000000-0005-0000-0000-000040380000}"/>
    <cellStyle name="Migliaia 27 20" xfId="42352" xr:uid="{00000000-0005-0000-0000-000041380000}"/>
    <cellStyle name="Migliaia 27 3" xfId="3836" xr:uid="{00000000-0005-0000-0000-000042380000}"/>
    <cellStyle name="Migliaia 27 3 2" xfId="3837" xr:uid="{00000000-0005-0000-0000-000043380000}"/>
    <cellStyle name="Migliaia 27 3 2 2" xfId="3838" xr:uid="{00000000-0005-0000-0000-000044380000}"/>
    <cellStyle name="Migliaia 27 3 2 2 2" xfId="3839" xr:uid="{00000000-0005-0000-0000-000045380000}"/>
    <cellStyle name="Migliaia 27 3 2 2 2 2" xfId="29306" xr:uid="{00000000-0005-0000-0000-000046380000}"/>
    <cellStyle name="Migliaia 27 3 2 2 3" xfId="3840" xr:uid="{00000000-0005-0000-0000-000047380000}"/>
    <cellStyle name="Migliaia 27 3 2 2 3 2" xfId="29307" xr:uid="{00000000-0005-0000-0000-000048380000}"/>
    <cellStyle name="Migliaia 27 3 2 2 4" xfId="3841" xr:uid="{00000000-0005-0000-0000-000049380000}"/>
    <cellStyle name="Migliaia 27 3 2 2 4 2" xfId="29308" xr:uid="{00000000-0005-0000-0000-00004A380000}"/>
    <cellStyle name="Migliaia 27 3 2 2 5" xfId="19189" xr:uid="{00000000-0005-0000-0000-00004B380000}"/>
    <cellStyle name="Migliaia 27 3 2 2 5 2" xfId="38161" xr:uid="{00000000-0005-0000-0000-00004C380000}"/>
    <cellStyle name="Migliaia 27 3 2 2 6" xfId="22058" xr:uid="{00000000-0005-0000-0000-00004D380000}"/>
    <cellStyle name="Migliaia 27 3 2 2 6 2" xfId="39933" xr:uid="{00000000-0005-0000-0000-00004E380000}"/>
    <cellStyle name="Migliaia 27 3 2 2 7" xfId="24946" xr:uid="{00000000-0005-0000-0000-00004F380000}"/>
    <cellStyle name="Migliaia 27 3 2 2 7 2" xfId="41723" xr:uid="{00000000-0005-0000-0000-000050380000}"/>
    <cellStyle name="Migliaia 27 3 2 2 8" xfId="29305" xr:uid="{00000000-0005-0000-0000-000051380000}"/>
    <cellStyle name="Migliaia 27 3 2 3" xfId="3842" xr:uid="{00000000-0005-0000-0000-000052380000}"/>
    <cellStyle name="Migliaia 27 3 2 3 2" xfId="29309" xr:uid="{00000000-0005-0000-0000-000053380000}"/>
    <cellStyle name="Migliaia 27 3 2 4" xfId="3843" xr:uid="{00000000-0005-0000-0000-000054380000}"/>
    <cellStyle name="Migliaia 27 3 2 4 2" xfId="29310" xr:uid="{00000000-0005-0000-0000-000055380000}"/>
    <cellStyle name="Migliaia 27 3 2 5" xfId="3844" xr:uid="{00000000-0005-0000-0000-000056380000}"/>
    <cellStyle name="Migliaia 27 3 2 5 2" xfId="29311" xr:uid="{00000000-0005-0000-0000-000057380000}"/>
    <cellStyle name="Migliaia 27 3 2 6" xfId="17307" xr:uid="{00000000-0005-0000-0000-000058380000}"/>
    <cellStyle name="Migliaia 27 3 2 6 2" xfId="37267" xr:uid="{00000000-0005-0000-0000-000059380000}"/>
    <cellStyle name="Migliaia 27 3 2 7" xfId="20176" xr:uid="{00000000-0005-0000-0000-00005A380000}"/>
    <cellStyle name="Migliaia 27 3 2 7 2" xfId="39039" xr:uid="{00000000-0005-0000-0000-00005B380000}"/>
    <cellStyle name="Migliaia 27 3 2 8" xfId="23063" xr:uid="{00000000-0005-0000-0000-00005C380000}"/>
    <cellStyle name="Migliaia 27 3 2 8 2" xfId="40828" xr:uid="{00000000-0005-0000-0000-00005D380000}"/>
    <cellStyle name="Migliaia 27 3 2 9" xfId="29304" xr:uid="{00000000-0005-0000-0000-00005E380000}"/>
    <cellStyle name="Migliaia 27 3 3" xfId="3845" xr:uid="{00000000-0005-0000-0000-00005F380000}"/>
    <cellStyle name="Migliaia 27 3 3 2" xfId="3846" xr:uid="{00000000-0005-0000-0000-000060380000}"/>
    <cellStyle name="Migliaia 27 3 3 2 2" xfId="29312" xr:uid="{00000000-0005-0000-0000-000061380000}"/>
    <cellStyle name="Migliaia 27 3 3 3" xfId="3847" xr:uid="{00000000-0005-0000-0000-000062380000}"/>
    <cellStyle name="Migliaia 27 3 3 3 2" xfId="29313" xr:uid="{00000000-0005-0000-0000-000063380000}"/>
    <cellStyle name="Migliaia 27 3 3 4" xfId="3848" xr:uid="{00000000-0005-0000-0000-000064380000}"/>
    <cellStyle name="Migliaia 27 3 3 4 2" xfId="29314" xr:uid="{00000000-0005-0000-0000-000065380000}"/>
    <cellStyle name="Migliaia 27 3 3 5" xfId="19188" xr:uid="{00000000-0005-0000-0000-000066380000}"/>
    <cellStyle name="Migliaia 27 3 3 5 2" xfId="38160" xr:uid="{00000000-0005-0000-0000-000067380000}"/>
    <cellStyle name="Migliaia 27 3 3 6" xfId="22057" xr:uid="{00000000-0005-0000-0000-000068380000}"/>
    <cellStyle name="Migliaia 27 3 3 6 2" xfId="39932" xr:uid="{00000000-0005-0000-0000-000069380000}"/>
    <cellStyle name="Migliaia 27 3 3 7" xfId="24945" xr:uid="{00000000-0005-0000-0000-00006A380000}"/>
    <cellStyle name="Migliaia 27 3 3 7 2" xfId="41722" xr:uid="{00000000-0005-0000-0000-00006B380000}"/>
    <cellStyle name="Migliaia 27 3 4" xfId="3849" xr:uid="{00000000-0005-0000-0000-00006C380000}"/>
    <cellStyle name="Migliaia 27 3 5" xfId="3850" xr:uid="{00000000-0005-0000-0000-00006D380000}"/>
    <cellStyle name="Migliaia 27 3 6" xfId="17306" xr:uid="{00000000-0005-0000-0000-00006E380000}"/>
    <cellStyle name="Migliaia 27 3 6 2" xfId="37266" xr:uid="{00000000-0005-0000-0000-00006F380000}"/>
    <cellStyle name="Migliaia 27 3 7" xfId="20175" xr:uid="{00000000-0005-0000-0000-000070380000}"/>
    <cellStyle name="Migliaia 27 3 7 2" xfId="39038" xr:uid="{00000000-0005-0000-0000-000071380000}"/>
    <cellStyle name="Migliaia 27 3 8" xfId="23062" xr:uid="{00000000-0005-0000-0000-000072380000}"/>
    <cellStyle name="Migliaia 27 3 8 2" xfId="40827" xr:uid="{00000000-0005-0000-0000-000073380000}"/>
    <cellStyle name="Migliaia 27 3 9" xfId="29303" xr:uid="{00000000-0005-0000-0000-000074380000}"/>
    <cellStyle name="Migliaia 27 4" xfId="3851" xr:uid="{00000000-0005-0000-0000-000075380000}"/>
    <cellStyle name="Migliaia 27 4 2" xfId="3852" xr:uid="{00000000-0005-0000-0000-000076380000}"/>
    <cellStyle name="Migliaia 27 4 2 2" xfId="3853" xr:uid="{00000000-0005-0000-0000-000077380000}"/>
    <cellStyle name="Migliaia 27 4 2 2 2" xfId="29316" xr:uid="{00000000-0005-0000-0000-000078380000}"/>
    <cellStyle name="Migliaia 27 4 2 3" xfId="3854" xr:uid="{00000000-0005-0000-0000-000079380000}"/>
    <cellStyle name="Migliaia 27 4 2 3 2" xfId="29317" xr:uid="{00000000-0005-0000-0000-00007A380000}"/>
    <cellStyle name="Migliaia 27 4 2 4" xfId="3855" xr:uid="{00000000-0005-0000-0000-00007B380000}"/>
    <cellStyle name="Migliaia 27 4 2 4 2" xfId="29318" xr:uid="{00000000-0005-0000-0000-00007C380000}"/>
    <cellStyle name="Migliaia 27 4 2 5" xfId="19190" xr:uid="{00000000-0005-0000-0000-00007D380000}"/>
    <cellStyle name="Migliaia 27 4 2 5 2" xfId="38162" xr:uid="{00000000-0005-0000-0000-00007E380000}"/>
    <cellStyle name="Migliaia 27 4 2 6" xfId="22059" xr:uid="{00000000-0005-0000-0000-00007F380000}"/>
    <cellStyle name="Migliaia 27 4 2 6 2" xfId="39934" xr:uid="{00000000-0005-0000-0000-000080380000}"/>
    <cellStyle name="Migliaia 27 4 2 7" xfId="24947" xr:uid="{00000000-0005-0000-0000-000081380000}"/>
    <cellStyle name="Migliaia 27 4 2 7 2" xfId="41724" xr:uid="{00000000-0005-0000-0000-000082380000}"/>
    <cellStyle name="Migliaia 27 4 3" xfId="3856" xr:uid="{00000000-0005-0000-0000-000083380000}"/>
    <cellStyle name="Migliaia 27 4 3 2" xfId="29319" xr:uid="{00000000-0005-0000-0000-000084380000}"/>
    <cellStyle name="Migliaia 27 4 4" xfId="3857" xr:uid="{00000000-0005-0000-0000-000085380000}"/>
    <cellStyle name="Migliaia 27 4 5" xfId="3858" xr:uid="{00000000-0005-0000-0000-000086380000}"/>
    <cellStyle name="Migliaia 27 4 6" xfId="17308" xr:uid="{00000000-0005-0000-0000-000087380000}"/>
    <cellStyle name="Migliaia 27 4 6 2" xfId="37268" xr:uid="{00000000-0005-0000-0000-000088380000}"/>
    <cellStyle name="Migliaia 27 4 7" xfId="20177" xr:uid="{00000000-0005-0000-0000-000089380000}"/>
    <cellStyle name="Migliaia 27 4 7 2" xfId="39040" xr:uid="{00000000-0005-0000-0000-00008A380000}"/>
    <cellStyle name="Migliaia 27 4 8" xfId="23064" xr:uid="{00000000-0005-0000-0000-00008B380000}"/>
    <cellStyle name="Migliaia 27 4 8 2" xfId="40829" xr:uid="{00000000-0005-0000-0000-00008C380000}"/>
    <cellStyle name="Migliaia 27 4 9" xfId="29315" xr:uid="{00000000-0005-0000-0000-00008D380000}"/>
    <cellStyle name="Migliaia 27 5" xfId="3859" xr:uid="{00000000-0005-0000-0000-00008E380000}"/>
    <cellStyle name="Migliaia 27 5 2" xfId="3860" xr:uid="{00000000-0005-0000-0000-00008F380000}"/>
    <cellStyle name="Migliaia 27 5 2 2" xfId="3861" xr:uid="{00000000-0005-0000-0000-000090380000}"/>
    <cellStyle name="Migliaia 27 5 2 2 2" xfId="29322" xr:uid="{00000000-0005-0000-0000-000091380000}"/>
    <cellStyle name="Migliaia 27 5 2 3" xfId="3862" xr:uid="{00000000-0005-0000-0000-000092380000}"/>
    <cellStyle name="Migliaia 27 5 2 3 2" xfId="29323" xr:uid="{00000000-0005-0000-0000-000093380000}"/>
    <cellStyle name="Migliaia 27 5 2 4" xfId="3863" xr:uid="{00000000-0005-0000-0000-000094380000}"/>
    <cellStyle name="Migliaia 27 5 2 4 2" xfId="29324" xr:uid="{00000000-0005-0000-0000-000095380000}"/>
    <cellStyle name="Migliaia 27 5 2 5" xfId="19191" xr:uid="{00000000-0005-0000-0000-000096380000}"/>
    <cellStyle name="Migliaia 27 5 2 5 2" xfId="38163" xr:uid="{00000000-0005-0000-0000-000097380000}"/>
    <cellStyle name="Migliaia 27 5 2 6" xfId="22060" xr:uid="{00000000-0005-0000-0000-000098380000}"/>
    <cellStyle name="Migliaia 27 5 2 6 2" xfId="39935" xr:uid="{00000000-0005-0000-0000-000099380000}"/>
    <cellStyle name="Migliaia 27 5 2 7" xfId="24948" xr:uid="{00000000-0005-0000-0000-00009A380000}"/>
    <cellStyle name="Migliaia 27 5 2 7 2" xfId="41725" xr:uid="{00000000-0005-0000-0000-00009B380000}"/>
    <cellStyle name="Migliaia 27 5 2 8" xfId="29321" xr:uid="{00000000-0005-0000-0000-00009C380000}"/>
    <cellStyle name="Migliaia 27 5 3" xfId="3864" xr:uid="{00000000-0005-0000-0000-00009D380000}"/>
    <cellStyle name="Migliaia 27 5 3 2" xfId="29325" xr:uid="{00000000-0005-0000-0000-00009E380000}"/>
    <cellStyle name="Migliaia 27 5 4" xfId="3865" xr:uid="{00000000-0005-0000-0000-00009F380000}"/>
    <cellStyle name="Migliaia 27 5 4 2" xfId="29326" xr:uid="{00000000-0005-0000-0000-0000A0380000}"/>
    <cellStyle name="Migliaia 27 5 5" xfId="3866" xr:uid="{00000000-0005-0000-0000-0000A1380000}"/>
    <cellStyle name="Migliaia 27 5 5 2" xfId="29327" xr:uid="{00000000-0005-0000-0000-0000A2380000}"/>
    <cellStyle name="Migliaia 27 5 6" xfId="17309" xr:uid="{00000000-0005-0000-0000-0000A3380000}"/>
    <cellStyle name="Migliaia 27 5 6 2" xfId="37269" xr:uid="{00000000-0005-0000-0000-0000A4380000}"/>
    <cellStyle name="Migliaia 27 5 7" xfId="20178" xr:uid="{00000000-0005-0000-0000-0000A5380000}"/>
    <cellStyle name="Migliaia 27 5 7 2" xfId="39041" xr:uid="{00000000-0005-0000-0000-0000A6380000}"/>
    <cellStyle name="Migliaia 27 5 8" xfId="23065" xr:uid="{00000000-0005-0000-0000-0000A7380000}"/>
    <cellStyle name="Migliaia 27 5 8 2" xfId="40830" xr:uid="{00000000-0005-0000-0000-0000A8380000}"/>
    <cellStyle name="Migliaia 27 5 9" xfId="29320" xr:uid="{00000000-0005-0000-0000-0000A9380000}"/>
    <cellStyle name="Migliaia 27 6" xfId="3867" xr:uid="{00000000-0005-0000-0000-0000AA380000}"/>
    <cellStyle name="Migliaia 27 6 2" xfId="3868" xr:uid="{00000000-0005-0000-0000-0000AB380000}"/>
    <cellStyle name="Migliaia 27 6 2 2" xfId="3869" xr:uid="{00000000-0005-0000-0000-0000AC380000}"/>
    <cellStyle name="Migliaia 27 6 2 2 2" xfId="29330" xr:uid="{00000000-0005-0000-0000-0000AD380000}"/>
    <cellStyle name="Migliaia 27 6 2 3" xfId="3870" xr:uid="{00000000-0005-0000-0000-0000AE380000}"/>
    <cellStyle name="Migliaia 27 6 2 3 2" xfId="29331" xr:uid="{00000000-0005-0000-0000-0000AF380000}"/>
    <cellStyle name="Migliaia 27 6 2 4" xfId="3871" xr:uid="{00000000-0005-0000-0000-0000B0380000}"/>
    <cellStyle name="Migliaia 27 6 2 4 2" xfId="29332" xr:uid="{00000000-0005-0000-0000-0000B1380000}"/>
    <cellStyle name="Migliaia 27 6 2 5" xfId="19192" xr:uid="{00000000-0005-0000-0000-0000B2380000}"/>
    <cellStyle name="Migliaia 27 6 2 5 2" xfId="38164" xr:uid="{00000000-0005-0000-0000-0000B3380000}"/>
    <cellStyle name="Migliaia 27 6 2 6" xfId="22061" xr:uid="{00000000-0005-0000-0000-0000B4380000}"/>
    <cellStyle name="Migliaia 27 6 2 6 2" xfId="39936" xr:uid="{00000000-0005-0000-0000-0000B5380000}"/>
    <cellStyle name="Migliaia 27 6 2 7" xfId="24949" xr:uid="{00000000-0005-0000-0000-0000B6380000}"/>
    <cellStyle name="Migliaia 27 6 2 7 2" xfId="41726" xr:uid="{00000000-0005-0000-0000-0000B7380000}"/>
    <cellStyle name="Migliaia 27 6 2 8" xfId="29329" xr:uid="{00000000-0005-0000-0000-0000B8380000}"/>
    <cellStyle name="Migliaia 27 6 3" xfId="3872" xr:uid="{00000000-0005-0000-0000-0000B9380000}"/>
    <cellStyle name="Migliaia 27 6 3 2" xfId="29333" xr:uid="{00000000-0005-0000-0000-0000BA380000}"/>
    <cellStyle name="Migliaia 27 6 4" xfId="3873" xr:uid="{00000000-0005-0000-0000-0000BB380000}"/>
    <cellStyle name="Migliaia 27 6 4 2" xfId="29334" xr:uid="{00000000-0005-0000-0000-0000BC380000}"/>
    <cellStyle name="Migliaia 27 6 5" xfId="17310" xr:uid="{00000000-0005-0000-0000-0000BD380000}"/>
    <cellStyle name="Migliaia 27 6 5 2" xfId="37270" xr:uid="{00000000-0005-0000-0000-0000BE380000}"/>
    <cellStyle name="Migliaia 27 6 6" xfId="20179" xr:uid="{00000000-0005-0000-0000-0000BF380000}"/>
    <cellStyle name="Migliaia 27 6 6 2" xfId="39042" xr:uid="{00000000-0005-0000-0000-0000C0380000}"/>
    <cellStyle name="Migliaia 27 6 7" xfId="23066" xr:uid="{00000000-0005-0000-0000-0000C1380000}"/>
    <cellStyle name="Migliaia 27 6 7 2" xfId="40831" xr:uid="{00000000-0005-0000-0000-0000C2380000}"/>
    <cellStyle name="Migliaia 27 6 8" xfId="29328" xr:uid="{00000000-0005-0000-0000-0000C3380000}"/>
    <cellStyle name="Migliaia 27 7" xfId="3874" xr:uid="{00000000-0005-0000-0000-0000C4380000}"/>
    <cellStyle name="Migliaia 27 7 2" xfId="3875" xr:uid="{00000000-0005-0000-0000-0000C5380000}"/>
    <cellStyle name="Migliaia 27 7 2 2" xfId="19193" xr:uid="{00000000-0005-0000-0000-0000C6380000}"/>
    <cellStyle name="Migliaia 27 7 2 2 2" xfId="38165" xr:uid="{00000000-0005-0000-0000-0000C7380000}"/>
    <cellStyle name="Migliaia 27 7 2 3" xfId="22062" xr:uid="{00000000-0005-0000-0000-0000C8380000}"/>
    <cellStyle name="Migliaia 27 7 2 3 2" xfId="39937" xr:uid="{00000000-0005-0000-0000-0000C9380000}"/>
    <cellStyle name="Migliaia 27 7 2 4" xfId="24950" xr:uid="{00000000-0005-0000-0000-0000CA380000}"/>
    <cellStyle name="Migliaia 27 7 2 4 2" xfId="41727" xr:uid="{00000000-0005-0000-0000-0000CB380000}"/>
    <cellStyle name="Migliaia 27 7 2 5" xfId="29336" xr:uid="{00000000-0005-0000-0000-0000CC380000}"/>
    <cellStyle name="Migliaia 27 7 3" xfId="17311" xr:uid="{00000000-0005-0000-0000-0000CD380000}"/>
    <cellStyle name="Migliaia 27 7 3 2" xfId="37271" xr:uid="{00000000-0005-0000-0000-0000CE380000}"/>
    <cellStyle name="Migliaia 27 7 4" xfId="20180" xr:uid="{00000000-0005-0000-0000-0000CF380000}"/>
    <cellStyle name="Migliaia 27 7 4 2" xfId="39043" xr:uid="{00000000-0005-0000-0000-0000D0380000}"/>
    <cellStyle name="Migliaia 27 7 5" xfId="23067" xr:uid="{00000000-0005-0000-0000-0000D1380000}"/>
    <cellStyle name="Migliaia 27 7 5 2" xfId="40832" xr:uid="{00000000-0005-0000-0000-0000D2380000}"/>
    <cellStyle name="Migliaia 27 7 6" xfId="29335" xr:uid="{00000000-0005-0000-0000-0000D3380000}"/>
    <cellStyle name="Migliaia 27 8" xfId="3876" xr:uid="{00000000-0005-0000-0000-0000D4380000}"/>
    <cellStyle name="Migliaia 27 8 2" xfId="19186" xr:uid="{00000000-0005-0000-0000-0000D5380000}"/>
    <cellStyle name="Migliaia 27 8 2 2" xfId="38158" xr:uid="{00000000-0005-0000-0000-0000D6380000}"/>
    <cellStyle name="Migliaia 27 8 3" xfId="22055" xr:uid="{00000000-0005-0000-0000-0000D7380000}"/>
    <cellStyle name="Migliaia 27 8 3 2" xfId="39930" xr:uid="{00000000-0005-0000-0000-0000D8380000}"/>
    <cellStyle name="Migliaia 27 8 4" xfId="24943" xr:uid="{00000000-0005-0000-0000-0000D9380000}"/>
    <cellStyle name="Migliaia 27 8 4 2" xfId="41720" xr:uid="{00000000-0005-0000-0000-0000DA380000}"/>
    <cellStyle name="Migliaia 27 8 5" xfId="29337" xr:uid="{00000000-0005-0000-0000-0000DB380000}"/>
    <cellStyle name="Migliaia 27 9" xfId="3877" xr:uid="{00000000-0005-0000-0000-0000DC380000}"/>
    <cellStyle name="Migliaia 27 9 2" xfId="29338" xr:uid="{00000000-0005-0000-0000-0000DD380000}"/>
    <cellStyle name="Migliaia 28" xfId="3878" xr:uid="{00000000-0005-0000-0000-0000DE380000}"/>
    <cellStyle name="Migliaia 28 10" xfId="3879" xr:uid="{00000000-0005-0000-0000-0000DF380000}"/>
    <cellStyle name="Migliaia 28 10 2" xfId="29340" xr:uid="{00000000-0005-0000-0000-0000E0380000}"/>
    <cellStyle name="Migliaia 28 11" xfId="3880" xr:uid="{00000000-0005-0000-0000-0000E1380000}"/>
    <cellStyle name="Migliaia 28 11 2" xfId="29341" xr:uid="{00000000-0005-0000-0000-0000E2380000}"/>
    <cellStyle name="Migliaia 28 12" xfId="3881" xr:uid="{00000000-0005-0000-0000-0000E3380000}"/>
    <cellStyle name="Migliaia 28 12 2" xfId="29342" xr:uid="{00000000-0005-0000-0000-0000E4380000}"/>
    <cellStyle name="Migliaia 28 13" xfId="3882" xr:uid="{00000000-0005-0000-0000-0000E5380000}"/>
    <cellStyle name="Migliaia 28 13 2" xfId="29343" xr:uid="{00000000-0005-0000-0000-0000E6380000}"/>
    <cellStyle name="Migliaia 28 14" xfId="3883" xr:uid="{00000000-0005-0000-0000-0000E7380000}"/>
    <cellStyle name="Migliaia 28 14 2" xfId="29344" xr:uid="{00000000-0005-0000-0000-0000E8380000}"/>
    <cellStyle name="Migliaia 28 15" xfId="17312" xr:uid="{00000000-0005-0000-0000-0000E9380000}"/>
    <cellStyle name="Migliaia 28 15 2" xfId="37272" xr:uid="{00000000-0005-0000-0000-0000EA380000}"/>
    <cellStyle name="Migliaia 28 16" xfId="20181" xr:uid="{00000000-0005-0000-0000-0000EB380000}"/>
    <cellStyle name="Migliaia 28 16 2" xfId="39044" xr:uid="{00000000-0005-0000-0000-0000EC380000}"/>
    <cellStyle name="Migliaia 28 17" xfId="23068" xr:uid="{00000000-0005-0000-0000-0000ED380000}"/>
    <cellStyle name="Migliaia 28 17 2" xfId="40833" xr:uid="{00000000-0005-0000-0000-0000EE380000}"/>
    <cellStyle name="Migliaia 28 18" xfId="25526" xr:uid="{00000000-0005-0000-0000-0000EF380000}"/>
    <cellStyle name="Migliaia 28 18 2" xfId="42186" xr:uid="{00000000-0005-0000-0000-0000F0380000}"/>
    <cellStyle name="Migliaia 28 19" xfId="29339" xr:uid="{00000000-0005-0000-0000-0000F1380000}"/>
    <cellStyle name="Migliaia 28 2" xfId="3884" xr:uid="{00000000-0005-0000-0000-0000F2380000}"/>
    <cellStyle name="Migliaia 28 2 2" xfId="3885" xr:uid="{00000000-0005-0000-0000-0000F3380000}"/>
    <cellStyle name="Migliaia 28 2 2 2" xfId="19195" xr:uid="{00000000-0005-0000-0000-0000F4380000}"/>
    <cellStyle name="Migliaia 28 2 2 2 2" xfId="38167" xr:uid="{00000000-0005-0000-0000-0000F5380000}"/>
    <cellStyle name="Migliaia 28 2 2 3" xfId="22064" xr:uid="{00000000-0005-0000-0000-0000F6380000}"/>
    <cellStyle name="Migliaia 28 2 2 3 2" xfId="39939" xr:uid="{00000000-0005-0000-0000-0000F7380000}"/>
    <cellStyle name="Migliaia 28 2 2 4" xfId="24952" xr:uid="{00000000-0005-0000-0000-0000F8380000}"/>
    <cellStyle name="Migliaia 28 2 2 4 2" xfId="41729" xr:uid="{00000000-0005-0000-0000-0000F9380000}"/>
    <cellStyle name="Migliaia 28 2 2 5" xfId="29346" xr:uid="{00000000-0005-0000-0000-0000FA380000}"/>
    <cellStyle name="Migliaia 28 2 3" xfId="3886" xr:uid="{00000000-0005-0000-0000-0000FB380000}"/>
    <cellStyle name="Migliaia 28 2 3 2" xfId="29347" xr:uid="{00000000-0005-0000-0000-0000FC380000}"/>
    <cellStyle name="Migliaia 28 2 4" xfId="3887" xr:uid="{00000000-0005-0000-0000-0000FD380000}"/>
    <cellStyle name="Migliaia 28 2 4 2" xfId="29348" xr:uid="{00000000-0005-0000-0000-0000FE380000}"/>
    <cellStyle name="Migliaia 28 2 5" xfId="3888" xr:uid="{00000000-0005-0000-0000-0000FF380000}"/>
    <cellStyle name="Migliaia 28 2 5 2" xfId="29349" xr:uid="{00000000-0005-0000-0000-000000390000}"/>
    <cellStyle name="Migliaia 28 2 6" xfId="17313" xr:uid="{00000000-0005-0000-0000-000001390000}"/>
    <cellStyle name="Migliaia 28 2 6 2" xfId="37273" xr:uid="{00000000-0005-0000-0000-000002390000}"/>
    <cellStyle name="Migliaia 28 2 7" xfId="20182" xr:uid="{00000000-0005-0000-0000-000003390000}"/>
    <cellStyle name="Migliaia 28 2 7 2" xfId="39045" xr:uid="{00000000-0005-0000-0000-000004390000}"/>
    <cellStyle name="Migliaia 28 2 8" xfId="23069" xr:uid="{00000000-0005-0000-0000-000005390000}"/>
    <cellStyle name="Migliaia 28 2 8 2" xfId="40834" xr:uid="{00000000-0005-0000-0000-000006390000}"/>
    <cellStyle name="Migliaia 28 2 9" xfId="29345" xr:uid="{00000000-0005-0000-0000-000007390000}"/>
    <cellStyle name="Migliaia 28 20" xfId="42353" xr:uid="{00000000-0005-0000-0000-000008390000}"/>
    <cellStyle name="Migliaia 28 3" xfId="3889" xr:uid="{00000000-0005-0000-0000-000009390000}"/>
    <cellStyle name="Migliaia 28 3 2" xfId="3890" xr:uid="{00000000-0005-0000-0000-00000A390000}"/>
    <cellStyle name="Migliaia 28 3 2 2" xfId="3891" xr:uid="{00000000-0005-0000-0000-00000B390000}"/>
    <cellStyle name="Migliaia 28 3 2 2 2" xfId="3892" xr:uid="{00000000-0005-0000-0000-00000C390000}"/>
    <cellStyle name="Migliaia 28 3 2 2 2 2" xfId="29353" xr:uid="{00000000-0005-0000-0000-00000D390000}"/>
    <cellStyle name="Migliaia 28 3 2 2 3" xfId="3893" xr:uid="{00000000-0005-0000-0000-00000E390000}"/>
    <cellStyle name="Migliaia 28 3 2 2 3 2" xfId="29354" xr:uid="{00000000-0005-0000-0000-00000F390000}"/>
    <cellStyle name="Migliaia 28 3 2 2 4" xfId="3894" xr:uid="{00000000-0005-0000-0000-000010390000}"/>
    <cellStyle name="Migliaia 28 3 2 2 4 2" xfId="29355" xr:uid="{00000000-0005-0000-0000-000011390000}"/>
    <cellStyle name="Migliaia 28 3 2 2 5" xfId="19197" xr:uid="{00000000-0005-0000-0000-000012390000}"/>
    <cellStyle name="Migliaia 28 3 2 2 5 2" xfId="38169" xr:uid="{00000000-0005-0000-0000-000013390000}"/>
    <cellStyle name="Migliaia 28 3 2 2 6" xfId="22066" xr:uid="{00000000-0005-0000-0000-000014390000}"/>
    <cellStyle name="Migliaia 28 3 2 2 6 2" xfId="39941" xr:uid="{00000000-0005-0000-0000-000015390000}"/>
    <cellStyle name="Migliaia 28 3 2 2 7" xfId="24954" xr:uid="{00000000-0005-0000-0000-000016390000}"/>
    <cellStyle name="Migliaia 28 3 2 2 7 2" xfId="41731" xr:uid="{00000000-0005-0000-0000-000017390000}"/>
    <cellStyle name="Migliaia 28 3 2 2 8" xfId="29352" xr:uid="{00000000-0005-0000-0000-000018390000}"/>
    <cellStyle name="Migliaia 28 3 2 3" xfId="3895" xr:uid="{00000000-0005-0000-0000-000019390000}"/>
    <cellStyle name="Migliaia 28 3 2 3 2" xfId="29356" xr:uid="{00000000-0005-0000-0000-00001A390000}"/>
    <cellStyle name="Migliaia 28 3 2 4" xfId="3896" xr:uid="{00000000-0005-0000-0000-00001B390000}"/>
    <cellStyle name="Migliaia 28 3 2 4 2" xfId="29357" xr:uid="{00000000-0005-0000-0000-00001C390000}"/>
    <cellStyle name="Migliaia 28 3 2 5" xfId="3897" xr:uid="{00000000-0005-0000-0000-00001D390000}"/>
    <cellStyle name="Migliaia 28 3 2 5 2" xfId="29358" xr:uid="{00000000-0005-0000-0000-00001E390000}"/>
    <cellStyle name="Migliaia 28 3 2 6" xfId="17315" xr:uid="{00000000-0005-0000-0000-00001F390000}"/>
    <cellStyle name="Migliaia 28 3 2 6 2" xfId="37275" xr:uid="{00000000-0005-0000-0000-000020390000}"/>
    <cellStyle name="Migliaia 28 3 2 7" xfId="20184" xr:uid="{00000000-0005-0000-0000-000021390000}"/>
    <cellStyle name="Migliaia 28 3 2 7 2" xfId="39047" xr:uid="{00000000-0005-0000-0000-000022390000}"/>
    <cellStyle name="Migliaia 28 3 2 8" xfId="23071" xr:uid="{00000000-0005-0000-0000-000023390000}"/>
    <cellStyle name="Migliaia 28 3 2 8 2" xfId="40836" xr:uid="{00000000-0005-0000-0000-000024390000}"/>
    <cellStyle name="Migliaia 28 3 2 9" xfId="29351" xr:uid="{00000000-0005-0000-0000-000025390000}"/>
    <cellStyle name="Migliaia 28 3 3" xfId="3898" xr:uid="{00000000-0005-0000-0000-000026390000}"/>
    <cellStyle name="Migliaia 28 3 3 2" xfId="3899" xr:uid="{00000000-0005-0000-0000-000027390000}"/>
    <cellStyle name="Migliaia 28 3 3 2 2" xfId="29359" xr:uid="{00000000-0005-0000-0000-000028390000}"/>
    <cellStyle name="Migliaia 28 3 3 3" xfId="3900" xr:uid="{00000000-0005-0000-0000-000029390000}"/>
    <cellStyle name="Migliaia 28 3 3 3 2" xfId="29360" xr:uid="{00000000-0005-0000-0000-00002A390000}"/>
    <cellStyle name="Migliaia 28 3 3 4" xfId="3901" xr:uid="{00000000-0005-0000-0000-00002B390000}"/>
    <cellStyle name="Migliaia 28 3 3 4 2" xfId="29361" xr:uid="{00000000-0005-0000-0000-00002C390000}"/>
    <cellStyle name="Migliaia 28 3 3 5" xfId="19196" xr:uid="{00000000-0005-0000-0000-00002D390000}"/>
    <cellStyle name="Migliaia 28 3 3 5 2" xfId="38168" xr:uid="{00000000-0005-0000-0000-00002E390000}"/>
    <cellStyle name="Migliaia 28 3 3 6" xfId="22065" xr:uid="{00000000-0005-0000-0000-00002F390000}"/>
    <cellStyle name="Migliaia 28 3 3 6 2" xfId="39940" xr:uid="{00000000-0005-0000-0000-000030390000}"/>
    <cellStyle name="Migliaia 28 3 3 7" xfId="24953" xr:uid="{00000000-0005-0000-0000-000031390000}"/>
    <cellStyle name="Migliaia 28 3 3 7 2" xfId="41730" xr:uid="{00000000-0005-0000-0000-000032390000}"/>
    <cellStyle name="Migliaia 28 3 4" xfId="3902" xr:uid="{00000000-0005-0000-0000-000033390000}"/>
    <cellStyle name="Migliaia 28 3 5" xfId="3903" xr:uid="{00000000-0005-0000-0000-000034390000}"/>
    <cellStyle name="Migliaia 28 3 6" xfId="17314" xr:uid="{00000000-0005-0000-0000-000035390000}"/>
    <cellStyle name="Migliaia 28 3 6 2" xfId="37274" xr:uid="{00000000-0005-0000-0000-000036390000}"/>
    <cellStyle name="Migliaia 28 3 7" xfId="20183" xr:uid="{00000000-0005-0000-0000-000037390000}"/>
    <cellStyle name="Migliaia 28 3 7 2" xfId="39046" xr:uid="{00000000-0005-0000-0000-000038390000}"/>
    <cellStyle name="Migliaia 28 3 8" xfId="23070" xr:uid="{00000000-0005-0000-0000-000039390000}"/>
    <cellStyle name="Migliaia 28 3 8 2" xfId="40835" xr:uid="{00000000-0005-0000-0000-00003A390000}"/>
    <cellStyle name="Migliaia 28 3 9" xfId="29350" xr:uid="{00000000-0005-0000-0000-00003B390000}"/>
    <cellStyle name="Migliaia 28 4" xfId="3904" xr:uid="{00000000-0005-0000-0000-00003C390000}"/>
    <cellStyle name="Migliaia 28 4 2" xfId="3905" xr:uid="{00000000-0005-0000-0000-00003D390000}"/>
    <cellStyle name="Migliaia 28 4 2 2" xfId="3906" xr:uid="{00000000-0005-0000-0000-00003E390000}"/>
    <cellStyle name="Migliaia 28 4 2 2 2" xfId="29363" xr:uid="{00000000-0005-0000-0000-00003F390000}"/>
    <cellStyle name="Migliaia 28 4 2 3" xfId="3907" xr:uid="{00000000-0005-0000-0000-000040390000}"/>
    <cellStyle name="Migliaia 28 4 2 3 2" xfId="29364" xr:uid="{00000000-0005-0000-0000-000041390000}"/>
    <cellStyle name="Migliaia 28 4 2 4" xfId="3908" xr:uid="{00000000-0005-0000-0000-000042390000}"/>
    <cellStyle name="Migliaia 28 4 2 4 2" xfId="29365" xr:uid="{00000000-0005-0000-0000-000043390000}"/>
    <cellStyle name="Migliaia 28 4 2 5" xfId="19198" xr:uid="{00000000-0005-0000-0000-000044390000}"/>
    <cellStyle name="Migliaia 28 4 2 5 2" xfId="38170" xr:uid="{00000000-0005-0000-0000-000045390000}"/>
    <cellStyle name="Migliaia 28 4 2 6" xfId="22067" xr:uid="{00000000-0005-0000-0000-000046390000}"/>
    <cellStyle name="Migliaia 28 4 2 6 2" xfId="39942" xr:uid="{00000000-0005-0000-0000-000047390000}"/>
    <cellStyle name="Migliaia 28 4 2 7" xfId="24955" xr:uid="{00000000-0005-0000-0000-000048390000}"/>
    <cellStyle name="Migliaia 28 4 2 7 2" xfId="41732" xr:uid="{00000000-0005-0000-0000-000049390000}"/>
    <cellStyle name="Migliaia 28 4 3" xfId="3909" xr:uid="{00000000-0005-0000-0000-00004A390000}"/>
    <cellStyle name="Migliaia 28 4 3 2" xfId="29366" xr:uid="{00000000-0005-0000-0000-00004B390000}"/>
    <cellStyle name="Migliaia 28 4 4" xfId="3910" xr:uid="{00000000-0005-0000-0000-00004C390000}"/>
    <cellStyle name="Migliaia 28 4 5" xfId="3911" xr:uid="{00000000-0005-0000-0000-00004D390000}"/>
    <cellStyle name="Migliaia 28 4 6" xfId="17316" xr:uid="{00000000-0005-0000-0000-00004E390000}"/>
    <cellStyle name="Migliaia 28 4 6 2" xfId="37276" xr:uid="{00000000-0005-0000-0000-00004F390000}"/>
    <cellStyle name="Migliaia 28 4 7" xfId="20185" xr:uid="{00000000-0005-0000-0000-000050390000}"/>
    <cellStyle name="Migliaia 28 4 7 2" xfId="39048" xr:uid="{00000000-0005-0000-0000-000051390000}"/>
    <cellStyle name="Migliaia 28 4 8" xfId="23072" xr:uid="{00000000-0005-0000-0000-000052390000}"/>
    <cellStyle name="Migliaia 28 4 8 2" xfId="40837" xr:uid="{00000000-0005-0000-0000-000053390000}"/>
    <cellStyle name="Migliaia 28 4 9" xfId="29362" xr:uid="{00000000-0005-0000-0000-000054390000}"/>
    <cellStyle name="Migliaia 28 5" xfId="3912" xr:uid="{00000000-0005-0000-0000-000055390000}"/>
    <cellStyle name="Migliaia 28 5 2" xfId="3913" xr:uid="{00000000-0005-0000-0000-000056390000}"/>
    <cellStyle name="Migliaia 28 5 2 2" xfId="3914" xr:uid="{00000000-0005-0000-0000-000057390000}"/>
    <cellStyle name="Migliaia 28 5 2 2 2" xfId="29369" xr:uid="{00000000-0005-0000-0000-000058390000}"/>
    <cellStyle name="Migliaia 28 5 2 3" xfId="3915" xr:uid="{00000000-0005-0000-0000-000059390000}"/>
    <cellStyle name="Migliaia 28 5 2 3 2" xfId="29370" xr:uid="{00000000-0005-0000-0000-00005A390000}"/>
    <cellStyle name="Migliaia 28 5 2 4" xfId="3916" xr:uid="{00000000-0005-0000-0000-00005B390000}"/>
    <cellStyle name="Migliaia 28 5 2 4 2" xfId="29371" xr:uid="{00000000-0005-0000-0000-00005C390000}"/>
    <cellStyle name="Migliaia 28 5 2 5" xfId="19199" xr:uid="{00000000-0005-0000-0000-00005D390000}"/>
    <cellStyle name="Migliaia 28 5 2 5 2" xfId="38171" xr:uid="{00000000-0005-0000-0000-00005E390000}"/>
    <cellStyle name="Migliaia 28 5 2 6" xfId="22068" xr:uid="{00000000-0005-0000-0000-00005F390000}"/>
    <cellStyle name="Migliaia 28 5 2 6 2" xfId="39943" xr:uid="{00000000-0005-0000-0000-000060390000}"/>
    <cellStyle name="Migliaia 28 5 2 7" xfId="24956" xr:uid="{00000000-0005-0000-0000-000061390000}"/>
    <cellStyle name="Migliaia 28 5 2 7 2" xfId="41733" xr:uid="{00000000-0005-0000-0000-000062390000}"/>
    <cellStyle name="Migliaia 28 5 2 8" xfId="29368" xr:uid="{00000000-0005-0000-0000-000063390000}"/>
    <cellStyle name="Migliaia 28 5 3" xfId="3917" xr:uid="{00000000-0005-0000-0000-000064390000}"/>
    <cellStyle name="Migliaia 28 5 3 2" xfId="29372" xr:uid="{00000000-0005-0000-0000-000065390000}"/>
    <cellStyle name="Migliaia 28 5 4" xfId="3918" xr:uid="{00000000-0005-0000-0000-000066390000}"/>
    <cellStyle name="Migliaia 28 5 4 2" xfId="29373" xr:uid="{00000000-0005-0000-0000-000067390000}"/>
    <cellStyle name="Migliaia 28 5 5" xfId="3919" xr:uid="{00000000-0005-0000-0000-000068390000}"/>
    <cellStyle name="Migliaia 28 5 5 2" xfId="29374" xr:uid="{00000000-0005-0000-0000-000069390000}"/>
    <cellStyle name="Migliaia 28 5 6" xfId="17317" xr:uid="{00000000-0005-0000-0000-00006A390000}"/>
    <cellStyle name="Migliaia 28 5 6 2" xfId="37277" xr:uid="{00000000-0005-0000-0000-00006B390000}"/>
    <cellStyle name="Migliaia 28 5 7" xfId="20186" xr:uid="{00000000-0005-0000-0000-00006C390000}"/>
    <cellStyle name="Migliaia 28 5 7 2" xfId="39049" xr:uid="{00000000-0005-0000-0000-00006D390000}"/>
    <cellStyle name="Migliaia 28 5 8" xfId="23073" xr:uid="{00000000-0005-0000-0000-00006E390000}"/>
    <cellStyle name="Migliaia 28 5 8 2" xfId="40838" xr:uid="{00000000-0005-0000-0000-00006F390000}"/>
    <cellStyle name="Migliaia 28 5 9" xfId="29367" xr:uid="{00000000-0005-0000-0000-000070390000}"/>
    <cellStyle name="Migliaia 28 6" xfId="3920" xr:uid="{00000000-0005-0000-0000-000071390000}"/>
    <cellStyle name="Migliaia 28 6 2" xfId="3921" xr:uid="{00000000-0005-0000-0000-000072390000}"/>
    <cellStyle name="Migliaia 28 6 2 2" xfId="3922" xr:uid="{00000000-0005-0000-0000-000073390000}"/>
    <cellStyle name="Migliaia 28 6 2 2 2" xfId="29377" xr:uid="{00000000-0005-0000-0000-000074390000}"/>
    <cellStyle name="Migliaia 28 6 2 3" xfId="3923" xr:uid="{00000000-0005-0000-0000-000075390000}"/>
    <cellStyle name="Migliaia 28 6 2 3 2" xfId="29378" xr:uid="{00000000-0005-0000-0000-000076390000}"/>
    <cellStyle name="Migliaia 28 6 2 4" xfId="3924" xr:uid="{00000000-0005-0000-0000-000077390000}"/>
    <cellStyle name="Migliaia 28 6 2 4 2" xfId="29379" xr:uid="{00000000-0005-0000-0000-000078390000}"/>
    <cellStyle name="Migliaia 28 6 2 5" xfId="19200" xr:uid="{00000000-0005-0000-0000-000079390000}"/>
    <cellStyle name="Migliaia 28 6 2 5 2" xfId="38172" xr:uid="{00000000-0005-0000-0000-00007A390000}"/>
    <cellStyle name="Migliaia 28 6 2 6" xfId="22069" xr:uid="{00000000-0005-0000-0000-00007B390000}"/>
    <cellStyle name="Migliaia 28 6 2 6 2" xfId="39944" xr:uid="{00000000-0005-0000-0000-00007C390000}"/>
    <cellStyle name="Migliaia 28 6 2 7" xfId="24957" xr:uid="{00000000-0005-0000-0000-00007D390000}"/>
    <cellStyle name="Migliaia 28 6 2 7 2" xfId="41734" xr:uid="{00000000-0005-0000-0000-00007E390000}"/>
    <cellStyle name="Migliaia 28 6 2 8" xfId="29376" xr:uid="{00000000-0005-0000-0000-00007F390000}"/>
    <cellStyle name="Migliaia 28 6 3" xfId="3925" xr:uid="{00000000-0005-0000-0000-000080390000}"/>
    <cellStyle name="Migliaia 28 6 3 2" xfId="29380" xr:uid="{00000000-0005-0000-0000-000081390000}"/>
    <cellStyle name="Migliaia 28 6 4" xfId="3926" xr:uid="{00000000-0005-0000-0000-000082390000}"/>
    <cellStyle name="Migliaia 28 6 4 2" xfId="29381" xr:uid="{00000000-0005-0000-0000-000083390000}"/>
    <cellStyle name="Migliaia 28 6 5" xfId="17318" xr:uid="{00000000-0005-0000-0000-000084390000}"/>
    <cellStyle name="Migliaia 28 6 5 2" xfId="37278" xr:uid="{00000000-0005-0000-0000-000085390000}"/>
    <cellStyle name="Migliaia 28 6 6" xfId="20187" xr:uid="{00000000-0005-0000-0000-000086390000}"/>
    <cellStyle name="Migliaia 28 6 6 2" xfId="39050" xr:uid="{00000000-0005-0000-0000-000087390000}"/>
    <cellStyle name="Migliaia 28 6 7" xfId="23074" xr:uid="{00000000-0005-0000-0000-000088390000}"/>
    <cellStyle name="Migliaia 28 6 7 2" xfId="40839" xr:uid="{00000000-0005-0000-0000-000089390000}"/>
    <cellStyle name="Migliaia 28 6 8" xfId="29375" xr:uid="{00000000-0005-0000-0000-00008A390000}"/>
    <cellStyle name="Migliaia 28 7" xfId="3927" xr:uid="{00000000-0005-0000-0000-00008B390000}"/>
    <cellStyle name="Migliaia 28 7 2" xfId="3928" xr:uid="{00000000-0005-0000-0000-00008C390000}"/>
    <cellStyle name="Migliaia 28 7 2 2" xfId="19201" xr:uid="{00000000-0005-0000-0000-00008D390000}"/>
    <cellStyle name="Migliaia 28 7 2 2 2" xfId="38173" xr:uid="{00000000-0005-0000-0000-00008E390000}"/>
    <cellStyle name="Migliaia 28 7 2 3" xfId="22070" xr:uid="{00000000-0005-0000-0000-00008F390000}"/>
    <cellStyle name="Migliaia 28 7 2 3 2" xfId="39945" xr:uid="{00000000-0005-0000-0000-000090390000}"/>
    <cellStyle name="Migliaia 28 7 2 4" xfId="24958" xr:uid="{00000000-0005-0000-0000-000091390000}"/>
    <cellStyle name="Migliaia 28 7 2 4 2" xfId="41735" xr:uid="{00000000-0005-0000-0000-000092390000}"/>
    <cellStyle name="Migliaia 28 7 2 5" xfId="29383" xr:uid="{00000000-0005-0000-0000-000093390000}"/>
    <cellStyle name="Migliaia 28 7 3" xfId="17319" xr:uid="{00000000-0005-0000-0000-000094390000}"/>
    <cellStyle name="Migliaia 28 7 3 2" xfId="37279" xr:uid="{00000000-0005-0000-0000-000095390000}"/>
    <cellStyle name="Migliaia 28 7 4" xfId="20188" xr:uid="{00000000-0005-0000-0000-000096390000}"/>
    <cellStyle name="Migliaia 28 7 4 2" xfId="39051" xr:uid="{00000000-0005-0000-0000-000097390000}"/>
    <cellStyle name="Migliaia 28 7 5" xfId="23075" xr:uid="{00000000-0005-0000-0000-000098390000}"/>
    <cellStyle name="Migliaia 28 7 5 2" xfId="40840" xr:uid="{00000000-0005-0000-0000-000099390000}"/>
    <cellStyle name="Migliaia 28 7 6" xfId="29382" xr:uid="{00000000-0005-0000-0000-00009A390000}"/>
    <cellStyle name="Migliaia 28 8" xfId="3929" xr:uid="{00000000-0005-0000-0000-00009B390000}"/>
    <cellStyle name="Migliaia 28 8 2" xfId="19194" xr:uid="{00000000-0005-0000-0000-00009C390000}"/>
    <cellStyle name="Migliaia 28 8 2 2" xfId="38166" xr:uid="{00000000-0005-0000-0000-00009D390000}"/>
    <cellStyle name="Migliaia 28 8 3" xfId="22063" xr:uid="{00000000-0005-0000-0000-00009E390000}"/>
    <cellStyle name="Migliaia 28 8 3 2" xfId="39938" xr:uid="{00000000-0005-0000-0000-00009F390000}"/>
    <cellStyle name="Migliaia 28 8 4" xfId="24951" xr:uid="{00000000-0005-0000-0000-0000A0390000}"/>
    <cellStyle name="Migliaia 28 8 4 2" xfId="41728" xr:uid="{00000000-0005-0000-0000-0000A1390000}"/>
    <cellStyle name="Migliaia 28 8 5" xfId="29384" xr:uid="{00000000-0005-0000-0000-0000A2390000}"/>
    <cellStyle name="Migliaia 28 9" xfId="3930" xr:uid="{00000000-0005-0000-0000-0000A3390000}"/>
    <cellStyle name="Migliaia 28 9 2" xfId="29385" xr:uid="{00000000-0005-0000-0000-0000A4390000}"/>
    <cellStyle name="Migliaia 29" xfId="3931" xr:uid="{00000000-0005-0000-0000-0000A5390000}"/>
    <cellStyle name="Migliaia 29 10" xfId="3932" xr:uid="{00000000-0005-0000-0000-0000A6390000}"/>
    <cellStyle name="Migliaia 29 10 2" xfId="29387" xr:uid="{00000000-0005-0000-0000-0000A7390000}"/>
    <cellStyle name="Migliaia 29 11" xfId="3933" xr:uid="{00000000-0005-0000-0000-0000A8390000}"/>
    <cellStyle name="Migliaia 29 11 2" xfId="29388" xr:uid="{00000000-0005-0000-0000-0000A9390000}"/>
    <cellStyle name="Migliaia 29 12" xfId="3934" xr:uid="{00000000-0005-0000-0000-0000AA390000}"/>
    <cellStyle name="Migliaia 29 12 2" xfId="29389" xr:uid="{00000000-0005-0000-0000-0000AB390000}"/>
    <cellStyle name="Migliaia 29 13" xfId="3935" xr:uid="{00000000-0005-0000-0000-0000AC390000}"/>
    <cellStyle name="Migliaia 29 13 2" xfId="29390" xr:uid="{00000000-0005-0000-0000-0000AD390000}"/>
    <cellStyle name="Migliaia 29 14" xfId="3936" xr:uid="{00000000-0005-0000-0000-0000AE390000}"/>
    <cellStyle name="Migliaia 29 14 2" xfId="29391" xr:uid="{00000000-0005-0000-0000-0000AF390000}"/>
    <cellStyle name="Migliaia 29 15" xfId="17320" xr:uid="{00000000-0005-0000-0000-0000B0390000}"/>
    <cellStyle name="Migliaia 29 15 2" xfId="37280" xr:uid="{00000000-0005-0000-0000-0000B1390000}"/>
    <cellStyle name="Migliaia 29 16" xfId="20189" xr:uid="{00000000-0005-0000-0000-0000B2390000}"/>
    <cellStyle name="Migliaia 29 16 2" xfId="39052" xr:uid="{00000000-0005-0000-0000-0000B3390000}"/>
    <cellStyle name="Migliaia 29 17" xfId="23076" xr:uid="{00000000-0005-0000-0000-0000B4390000}"/>
    <cellStyle name="Migliaia 29 17 2" xfId="40841" xr:uid="{00000000-0005-0000-0000-0000B5390000}"/>
    <cellStyle name="Migliaia 29 18" xfId="25527" xr:uid="{00000000-0005-0000-0000-0000B6390000}"/>
    <cellStyle name="Migliaia 29 18 2" xfId="42187" xr:uid="{00000000-0005-0000-0000-0000B7390000}"/>
    <cellStyle name="Migliaia 29 19" xfId="29386" xr:uid="{00000000-0005-0000-0000-0000B8390000}"/>
    <cellStyle name="Migliaia 29 2" xfId="3937" xr:uid="{00000000-0005-0000-0000-0000B9390000}"/>
    <cellStyle name="Migliaia 29 2 2" xfId="3938" xr:uid="{00000000-0005-0000-0000-0000BA390000}"/>
    <cellStyle name="Migliaia 29 2 2 2" xfId="19203" xr:uid="{00000000-0005-0000-0000-0000BB390000}"/>
    <cellStyle name="Migliaia 29 2 2 2 2" xfId="38175" xr:uid="{00000000-0005-0000-0000-0000BC390000}"/>
    <cellStyle name="Migliaia 29 2 2 3" xfId="22072" xr:uid="{00000000-0005-0000-0000-0000BD390000}"/>
    <cellStyle name="Migliaia 29 2 2 3 2" xfId="39947" xr:uid="{00000000-0005-0000-0000-0000BE390000}"/>
    <cellStyle name="Migliaia 29 2 2 4" xfId="24960" xr:uid="{00000000-0005-0000-0000-0000BF390000}"/>
    <cellStyle name="Migliaia 29 2 2 4 2" xfId="41737" xr:uid="{00000000-0005-0000-0000-0000C0390000}"/>
    <cellStyle name="Migliaia 29 2 2 5" xfId="29393" xr:uid="{00000000-0005-0000-0000-0000C1390000}"/>
    <cellStyle name="Migliaia 29 2 3" xfId="3939" xr:uid="{00000000-0005-0000-0000-0000C2390000}"/>
    <cellStyle name="Migliaia 29 2 3 2" xfId="29394" xr:uid="{00000000-0005-0000-0000-0000C3390000}"/>
    <cellStyle name="Migliaia 29 2 4" xfId="3940" xr:uid="{00000000-0005-0000-0000-0000C4390000}"/>
    <cellStyle name="Migliaia 29 2 4 2" xfId="29395" xr:uid="{00000000-0005-0000-0000-0000C5390000}"/>
    <cellStyle name="Migliaia 29 2 5" xfId="3941" xr:uid="{00000000-0005-0000-0000-0000C6390000}"/>
    <cellStyle name="Migliaia 29 2 5 2" xfId="29396" xr:uid="{00000000-0005-0000-0000-0000C7390000}"/>
    <cellStyle name="Migliaia 29 2 6" xfId="17321" xr:uid="{00000000-0005-0000-0000-0000C8390000}"/>
    <cellStyle name="Migliaia 29 2 6 2" xfId="37281" xr:uid="{00000000-0005-0000-0000-0000C9390000}"/>
    <cellStyle name="Migliaia 29 2 7" xfId="20190" xr:uid="{00000000-0005-0000-0000-0000CA390000}"/>
    <cellStyle name="Migliaia 29 2 7 2" xfId="39053" xr:uid="{00000000-0005-0000-0000-0000CB390000}"/>
    <cellStyle name="Migliaia 29 2 8" xfId="23077" xr:uid="{00000000-0005-0000-0000-0000CC390000}"/>
    <cellStyle name="Migliaia 29 2 8 2" xfId="40842" xr:uid="{00000000-0005-0000-0000-0000CD390000}"/>
    <cellStyle name="Migliaia 29 2 9" xfId="29392" xr:uid="{00000000-0005-0000-0000-0000CE390000}"/>
    <cellStyle name="Migliaia 29 20" xfId="42354" xr:uid="{00000000-0005-0000-0000-0000CF390000}"/>
    <cellStyle name="Migliaia 29 3" xfId="3942" xr:uid="{00000000-0005-0000-0000-0000D0390000}"/>
    <cellStyle name="Migliaia 29 3 2" xfId="3943" xr:uid="{00000000-0005-0000-0000-0000D1390000}"/>
    <cellStyle name="Migliaia 29 3 2 2" xfId="3944" xr:uid="{00000000-0005-0000-0000-0000D2390000}"/>
    <cellStyle name="Migliaia 29 3 2 2 2" xfId="3945" xr:uid="{00000000-0005-0000-0000-0000D3390000}"/>
    <cellStyle name="Migliaia 29 3 2 2 2 2" xfId="29400" xr:uid="{00000000-0005-0000-0000-0000D4390000}"/>
    <cellStyle name="Migliaia 29 3 2 2 3" xfId="3946" xr:uid="{00000000-0005-0000-0000-0000D5390000}"/>
    <cellStyle name="Migliaia 29 3 2 2 3 2" xfId="29401" xr:uid="{00000000-0005-0000-0000-0000D6390000}"/>
    <cellStyle name="Migliaia 29 3 2 2 4" xfId="3947" xr:uid="{00000000-0005-0000-0000-0000D7390000}"/>
    <cellStyle name="Migliaia 29 3 2 2 4 2" xfId="29402" xr:uid="{00000000-0005-0000-0000-0000D8390000}"/>
    <cellStyle name="Migliaia 29 3 2 2 5" xfId="19205" xr:uid="{00000000-0005-0000-0000-0000D9390000}"/>
    <cellStyle name="Migliaia 29 3 2 2 5 2" xfId="38177" xr:uid="{00000000-0005-0000-0000-0000DA390000}"/>
    <cellStyle name="Migliaia 29 3 2 2 6" xfId="22074" xr:uid="{00000000-0005-0000-0000-0000DB390000}"/>
    <cellStyle name="Migliaia 29 3 2 2 6 2" xfId="39949" xr:uid="{00000000-0005-0000-0000-0000DC390000}"/>
    <cellStyle name="Migliaia 29 3 2 2 7" xfId="24962" xr:uid="{00000000-0005-0000-0000-0000DD390000}"/>
    <cellStyle name="Migliaia 29 3 2 2 7 2" xfId="41739" xr:uid="{00000000-0005-0000-0000-0000DE390000}"/>
    <cellStyle name="Migliaia 29 3 2 2 8" xfId="29399" xr:uid="{00000000-0005-0000-0000-0000DF390000}"/>
    <cellStyle name="Migliaia 29 3 2 3" xfId="3948" xr:uid="{00000000-0005-0000-0000-0000E0390000}"/>
    <cellStyle name="Migliaia 29 3 2 3 2" xfId="29403" xr:uid="{00000000-0005-0000-0000-0000E1390000}"/>
    <cellStyle name="Migliaia 29 3 2 4" xfId="3949" xr:uid="{00000000-0005-0000-0000-0000E2390000}"/>
    <cellStyle name="Migliaia 29 3 2 4 2" xfId="29404" xr:uid="{00000000-0005-0000-0000-0000E3390000}"/>
    <cellStyle name="Migliaia 29 3 2 5" xfId="3950" xr:uid="{00000000-0005-0000-0000-0000E4390000}"/>
    <cellStyle name="Migliaia 29 3 2 5 2" xfId="29405" xr:uid="{00000000-0005-0000-0000-0000E5390000}"/>
    <cellStyle name="Migliaia 29 3 2 6" xfId="17323" xr:uid="{00000000-0005-0000-0000-0000E6390000}"/>
    <cellStyle name="Migliaia 29 3 2 6 2" xfId="37283" xr:uid="{00000000-0005-0000-0000-0000E7390000}"/>
    <cellStyle name="Migliaia 29 3 2 7" xfId="20192" xr:uid="{00000000-0005-0000-0000-0000E8390000}"/>
    <cellStyle name="Migliaia 29 3 2 7 2" xfId="39055" xr:uid="{00000000-0005-0000-0000-0000E9390000}"/>
    <cellStyle name="Migliaia 29 3 2 8" xfId="23079" xr:uid="{00000000-0005-0000-0000-0000EA390000}"/>
    <cellStyle name="Migliaia 29 3 2 8 2" xfId="40844" xr:uid="{00000000-0005-0000-0000-0000EB390000}"/>
    <cellStyle name="Migliaia 29 3 2 9" xfId="29398" xr:uid="{00000000-0005-0000-0000-0000EC390000}"/>
    <cellStyle name="Migliaia 29 3 3" xfId="3951" xr:uid="{00000000-0005-0000-0000-0000ED390000}"/>
    <cellStyle name="Migliaia 29 3 3 2" xfId="3952" xr:uid="{00000000-0005-0000-0000-0000EE390000}"/>
    <cellStyle name="Migliaia 29 3 3 2 2" xfId="29406" xr:uid="{00000000-0005-0000-0000-0000EF390000}"/>
    <cellStyle name="Migliaia 29 3 3 3" xfId="3953" xr:uid="{00000000-0005-0000-0000-0000F0390000}"/>
    <cellStyle name="Migliaia 29 3 3 3 2" xfId="29407" xr:uid="{00000000-0005-0000-0000-0000F1390000}"/>
    <cellStyle name="Migliaia 29 3 3 4" xfId="3954" xr:uid="{00000000-0005-0000-0000-0000F2390000}"/>
    <cellStyle name="Migliaia 29 3 3 4 2" xfId="29408" xr:uid="{00000000-0005-0000-0000-0000F3390000}"/>
    <cellStyle name="Migliaia 29 3 3 5" xfId="19204" xr:uid="{00000000-0005-0000-0000-0000F4390000}"/>
    <cellStyle name="Migliaia 29 3 3 5 2" xfId="38176" xr:uid="{00000000-0005-0000-0000-0000F5390000}"/>
    <cellStyle name="Migliaia 29 3 3 6" xfId="22073" xr:uid="{00000000-0005-0000-0000-0000F6390000}"/>
    <cellStyle name="Migliaia 29 3 3 6 2" xfId="39948" xr:uid="{00000000-0005-0000-0000-0000F7390000}"/>
    <cellStyle name="Migliaia 29 3 3 7" xfId="24961" xr:uid="{00000000-0005-0000-0000-0000F8390000}"/>
    <cellStyle name="Migliaia 29 3 3 7 2" xfId="41738" xr:uid="{00000000-0005-0000-0000-0000F9390000}"/>
    <cellStyle name="Migliaia 29 3 4" xfId="3955" xr:uid="{00000000-0005-0000-0000-0000FA390000}"/>
    <cellStyle name="Migliaia 29 3 5" xfId="3956" xr:uid="{00000000-0005-0000-0000-0000FB390000}"/>
    <cellStyle name="Migliaia 29 3 6" xfId="17322" xr:uid="{00000000-0005-0000-0000-0000FC390000}"/>
    <cellStyle name="Migliaia 29 3 6 2" xfId="37282" xr:uid="{00000000-0005-0000-0000-0000FD390000}"/>
    <cellStyle name="Migliaia 29 3 7" xfId="20191" xr:uid="{00000000-0005-0000-0000-0000FE390000}"/>
    <cellStyle name="Migliaia 29 3 7 2" xfId="39054" xr:uid="{00000000-0005-0000-0000-0000FF390000}"/>
    <cellStyle name="Migliaia 29 3 8" xfId="23078" xr:uid="{00000000-0005-0000-0000-0000003A0000}"/>
    <cellStyle name="Migliaia 29 3 8 2" xfId="40843" xr:uid="{00000000-0005-0000-0000-0000013A0000}"/>
    <cellStyle name="Migliaia 29 3 9" xfId="29397" xr:uid="{00000000-0005-0000-0000-0000023A0000}"/>
    <cellStyle name="Migliaia 29 4" xfId="3957" xr:uid="{00000000-0005-0000-0000-0000033A0000}"/>
    <cellStyle name="Migliaia 29 4 2" xfId="3958" xr:uid="{00000000-0005-0000-0000-0000043A0000}"/>
    <cellStyle name="Migliaia 29 4 2 2" xfId="3959" xr:uid="{00000000-0005-0000-0000-0000053A0000}"/>
    <cellStyle name="Migliaia 29 4 2 2 2" xfId="29410" xr:uid="{00000000-0005-0000-0000-0000063A0000}"/>
    <cellStyle name="Migliaia 29 4 2 3" xfId="3960" xr:uid="{00000000-0005-0000-0000-0000073A0000}"/>
    <cellStyle name="Migliaia 29 4 2 3 2" xfId="29411" xr:uid="{00000000-0005-0000-0000-0000083A0000}"/>
    <cellStyle name="Migliaia 29 4 2 4" xfId="3961" xr:uid="{00000000-0005-0000-0000-0000093A0000}"/>
    <cellStyle name="Migliaia 29 4 2 4 2" xfId="29412" xr:uid="{00000000-0005-0000-0000-00000A3A0000}"/>
    <cellStyle name="Migliaia 29 4 2 5" xfId="19206" xr:uid="{00000000-0005-0000-0000-00000B3A0000}"/>
    <cellStyle name="Migliaia 29 4 2 5 2" xfId="38178" xr:uid="{00000000-0005-0000-0000-00000C3A0000}"/>
    <cellStyle name="Migliaia 29 4 2 6" xfId="22075" xr:uid="{00000000-0005-0000-0000-00000D3A0000}"/>
    <cellStyle name="Migliaia 29 4 2 6 2" xfId="39950" xr:uid="{00000000-0005-0000-0000-00000E3A0000}"/>
    <cellStyle name="Migliaia 29 4 2 7" xfId="24963" xr:uid="{00000000-0005-0000-0000-00000F3A0000}"/>
    <cellStyle name="Migliaia 29 4 2 7 2" xfId="41740" xr:uid="{00000000-0005-0000-0000-0000103A0000}"/>
    <cellStyle name="Migliaia 29 4 3" xfId="3962" xr:uid="{00000000-0005-0000-0000-0000113A0000}"/>
    <cellStyle name="Migliaia 29 4 3 2" xfId="29413" xr:uid="{00000000-0005-0000-0000-0000123A0000}"/>
    <cellStyle name="Migliaia 29 4 4" xfId="3963" xr:uid="{00000000-0005-0000-0000-0000133A0000}"/>
    <cellStyle name="Migliaia 29 4 5" xfId="3964" xr:uid="{00000000-0005-0000-0000-0000143A0000}"/>
    <cellStyle name="Migliaia 29 4 6" xfId="17324" xr:uid="{00000000-0005-0000-0000-0000153A0000}"/>
    <cellStyle name="Migliaia 29 4 6 2" xfId="37284" xr:uid="{00000000-0005-0000-0000-0000163A0000}"/>
    <cellStyle name="Migliaia 29 4 7" xfId="20193" xr:uid="{00000000-0005-0000-0000-0000173A0000}"/>
    <cellStyle name="Migliaia 29 4 7 2" xfId="39056" xr:uid="{00000000-0005-0000-0000-0000183A0000}"/>
    <cellStyle name="Migliaia 29 4 8" xfId="23080" xr:uid="{00000000-0005-0000-0000-0000193A0000}"/>
    <cellStyle name="Migliaia 29 4 8 2" xfId="40845" xr:uid="{00000000-0005-0000-0000-00001A3A0000}"/>
    <cellStyle name="Migliaia 29 4 9" xfId="29409" xr:uid="{00000000-0005-0000-0000-00001B3A0000}"/>
    <cellStyle name="Migliaia 29 5" xfId="3965" xr:uid="{00000000-0005-0000-0000-00001C3A0000}"/>
    <cellStyle name="Migliaia 29 5 2" xfId="3966" xr:uid="{00000000-0005-0000-0000-00001D3A0000}"/>
    <cellStyle name="Migliaia 29 5 2 2" xfId="3967" xr:uid="{00000000-0005-0000-0000-00001E3A0000}"/>
    <cellStyle name="Migliaia 29 5 2 2 2" xfId="29416" xr:uid="{00000000-0005-0000-0000-00001F3A0000}"/>
    <cellStyle name="Migliaia 29 5 2 3" xfId="3968" xr:uid="{00000000-0005-0000-0000-0000203A0000}"/>
    <cellStyle name="Migliaia 29 5 2 3 2" xfId="29417" xr:uid="{00000000-0005-0000-0000-0000213A0000}"/>
    <cellStyle name="Migliaia 29 5 2 4" xfId="3969" xr:uid="{00000000-0005-0000-0000-0000223A0000}"/>
    <cellStyle name="Migliaia 29 5 2 4 2" xfId="29418" xr:uid="{00000000-0005-0000-0000-0000233A0000}"/>
    <cellStyle name="Migliaia 29 5 2 5" xfId="19207" xr:uid="{00000000-0005-0000-0000-0000243A0000}"/>
    <cellStyle name="Migliaia 29 5 2 5 2" xfId="38179" xr:uid="{00000000-0005-0000-0000-0000253A0000}"/>
    <cellStyle name="Migliaia 29 5 2 6" xfId="22076" xr:uid="{00000000-0005-0000-0000-0000263A0000}"/>
    <cellStyle name="Migliaia 29 5 2 6 2" xfId="39951" xr:uid="{00000000-0005-0000-0000-0000273A0000}"/>
    <cellStyle name="Migliaia 29 5 2 7" xfId="24964" xr:uid="{00000000-0005-0000-0000-0000283A0000}"/>
    <cellStyle name="Migliaia 29 5 2 7 2" xfId="41741" xr:uid="{00000000-0005-0000-0000-0000293A0000}"/>
    <cellStyle name="Migliaia 29 5 2 8" xfId="29415" xr:uid="{00000000-0005-0000-0000-00002A3A0000}"/>
    <cellStyle name="Migliaia 29 5 3" xfId="3970" xr:uid="{00000000-0005-0000-0000-00002B3A0000}"/>
    <cellStyle name="Migliaia 29 5 3 2" xfId="29419" xr:uid="{00000000-0005-0000-0000-00002C3A0000}"/>
    <cellStyle name="Migliaia 29 5 4" xfId="3971" xr:uid="{00000000-0005-0000-0000-00002D3A0000}"/>
    <cellStyle name="Migliaia 29 5 4 2" xfId="29420" xr:uid="{00000000-0005-0000-0000-00002E3A0000}"/>
    <cellStyle name="Migliaia 29 5 5" xfId="3972" xr:uid="{00000000-0005-0000-0000-00002F3A0000}"/>
    <cellStyle name="Migliaia 29 5 5 2" xfId="29421" xr:uid="{00000000-0005-0000-0000-0000303A0000}"/>
    <cellStyle name="Migliaia 29 5 6" xfId="17325" xr:uid="{00000000-0005-0000-0000-0000313A0000}"/>
    <cellStyle name="Migliaia 29 5 6 2" xfId="37285" xr:uid="{00000000-0005-0000-0000-0000323A0000}"/>
    <cellStyle name="Migliaia 29 5 7" xfId="20194" xr:uid="{00000000-0005-0000-0000-0000333A0000}"/>
    <cellStyle name="Migliaia 29 5 7 2" xfId="39057" xr:uid="{00000000-0005-0000-0000-0000343A0000}"/>
    <cellStyle name="Migliaia 29 5 8" xfId="23081" xr:uid="{00000000-0005-0000-0000-0000353A0000}"/>
    <cellStyle name="Migliaia 29 5 8 2" xfId="40846" xr:uid="{00000000-0005-0000-0000-0000363A0000}"/>
    <cellStyle name="Migliaia 29 5 9" xfId="29414" xr:uid="{00000000-0005-0000-0000-0000373A0000}"/>
    <cellStyle name="Migliaia 29 6" xfId="3973" xr:uid="{00000000-0005-0000-0000-0000383A0000}"/>
    <cellStyle name="Migliaia 29 6 2" xfId="3974" xr:uid="{00000000-0005-0000-0000-0000393A0000}"/>
    <cellStyle name="Migliaia 29 6 2 2" xfId="3975" xr:uid="{00000000-0005-0000-0000-00003A3A0000}"/>
    <cellStyle name="Migliaia 29 6 2 2 2" xfId="29424" xr:uid="{00000000-0005-0000-0000-00003B3A0000}"/>
    <cellStyle name="Migliaia 29 6 2 3" xfId="3976" xr:uid="{00000000-0005-0000-0000-00003C3A0000}"/>
    <cellStyle name="Migliaia 29 6 2 3 2" xfId="29425" xr:uid="{00000000-0005-0000-0000-00003D3A0000}"/>
    <cellStyle name="Migliaia 29 6 2 4" xfId="3977" xr:uid="{00000000-0005-0000-0000-00003E3A0000}"/>
    <cellStyle name="Migliaia 29 6 2 4 2" xfId="29426" xr:uid="{00000000-0005-0000-0000-00003F3A0000}"/>
    <cellStyle name="Migliaia 29 6 2 5" xfId="19208" xr:uid="{00000000-0005-0000-0000-0000403A0000}"/>
    <cellStyle name="Migliaia 29 6 2 5 2" xfId="38180" xr:uid="{00000000-0005-0000-0000-0000413A0000}"/>
    <cellStyle name="Migliaia 29 6 2 6" xfId="22077" xr:uid="{00000000-0005-0000-0000-0000423A0000}"/>
    <cellStyle name="Migliaia 29 6 2 6 2" xfId="39952" xr:uid="{00000000-0005-0000-0000-0000433A0000}"/>
    <cellStyle name="Migliaia 29 6 2 7" xfId="24965" xr:uid="{00000000-0005-0000-0000-0000443A0000}"/>
    <cellStyle name="Migliaia 29 6 2 7 2" xfId="41742" xr:uid="{00000000-0005-0000-0000-0000453A0000}"/>
    <cellStyle name="Migliaia 29 6 2 8" xfId="29423" xr:uid="{00000000-0005-0000-0000-0000463A0000}"/>
    <cellStyle name="Migliaia 29 6 3" xfId="3978" xr:uid="{00000000-0005-0000-0000-0000473A0000}"/>
    <cellStyle name="Migliaia 29 6 3 2" xfId="29427" xr:uid="{00000000-0005-0000-0000-0000483A0000}"/>
    <cellStyle name="Migliaia 29 6 4" xfId="3979" xr:uid="{00000000-0005-0000-0000-0000493A0000}"/>
    <cellStyle name="Migliaia 29 6 4 2" xfId="29428" xr:uid="{00000000-0005-0000-0000-00004A3A0000}"/>
    <cellStyle name="Migliaia 29 6 5" xfId="17326" xr:uid="{00000000-0005-0000-0000-00004B3A0000}"/>
    <cellStyle name="Migliaia 29 6 5 2" xfId="37286" xr:uid="{00000000-0005-0000-0000-00004C3A0000}"/>
    <cellStyle name="Migliaia 29 6 6" xfId="20195" xr:uid="{00000000-0005-0000-0000-00004D3A0000}"/>
    <cellStyle name="Migliaia 29 6 6 2" xfId="39058" xr:uid="{00000000-0005-0000-0000-00004E3A0000}"/>
    <cellStyle name="Migliaia 29 6 7" xfId="23082" xr:uid="{00000000-0005-0000-0000-00004F3A0000}"/>
    <cellStyle name="Migliaia 29 6 7 2" xfId="40847" xr:uid="{00000000-0005-0000-0000-0000503A0000}"/>
    <cellStyle name="Migliaia 29 6 8" xfId="29422" xr:uid="{00000000-0005-0000-0000-0000513A0000}"/>
    <cellStyle name="Migliaia 29 7" xfId="3980" xr:uid="{00000000-0005-0000-0000-0000523A0000}"/>
    <cellStyle name="Migliaia 29 7 2" xfId="3981" xr:uid="{00000000-0005-0000-0000-0000533A0000}"/>
    <cellStyle name="Migliaia 29 7 2 2" xfId="19209" xr:uid="{00000000-0005-0000-0000-0000543A0000}"/>
    <cellStyle name="Migliaia 29 7 2 2 2" xfId="38181" xr:uid="{00000000-0005-0000-0000-0000553A0000}"/>
    <cellStyle name="Migliaia 29 7 2 3" xfId="22078" xr:uid="{00000000-0005-0000-0000-0000563A0000}"/>
    <cellStyle name="Migliaia 29 7 2 3 2" xfId="39953" xr:uid="{00000000-0005-0000-0000-0000573A0000}"/>
    <cellStyle name="Migliaia 29 7 2 4" xfId="24966" xr:uid="{00000000-0005-0000-0000-0000583A0000}"/>
    <cellStyle name="Migliaia 29 7 2 4 2" xfId="41743" xr:uid="{00000000-0005-0000-0000-0000593A0000}"/>
    <cellStyle name="Migliaia 29 7 2 5" xfId="29430" xr:uid="{00000000-0005-0000-0000-00005A3A0000}"/>
    <cellStyle name="Migliaia 29 7 3" xfId="17327" xr:uid="{00000000-0005-0000-0000-00005B3A0000}"/>
    <cellStyle name="Migliaia 29 7 3 2" xfId="37287" xr:uid="{00000000-0005-0000-0000-00005C3A0000}"/>
    <cellStyle name="Migliaia 29 7 4" xfId="20196" xr:uid="{00000000-0005-0000-0000-00005D3A0000}"/>
    <cellStyle name="Migliaia 29 7 4 2" xfId="39059" xr:uid="{00000000-0005-0000-0000-00005E3A0000}"/>
    <cellStyle name="Migliaia 29 7 5" xfId="23083" xr:uid="{00000000-0005-0000-0000-00005F3A0000}"/>
    <cellStyle name="Migliaia 29 7 5 2" xfId="40848" xr:uid="{00000000-0005-0000-0000-0000603A0000}"/>
    <cellStyle name="Migliaia 29 7 6" xfId="29429" xr:uid="{00000000-0005-0000-0000-0000613A0000}"/>
    <cellStyle name="Migliaia 29 8" xfId="3982" xr:uid="{00000000-0005-0000-0000-0000623A0000}"/>
    <cellStyle name="Migliaia 29 8 2" xfId="19202" xr:uid="{00000000-0005-0000-0000-0000633A0000}"/>
    <cellStyle name="Migliaia 29 8 2 2" xfId="38174" xr:uid="{00000000-0005-0000-0000-0000643A0000}"/>
    <cellStyle name="Migliaia 29 8 3" xfId="22071" xr:uid="{00000000-0005-0000-0000-0000653A0000}"/>
    <cellStyle name="Migliaia 29 8 3 2" xfId="39946" xr:uid="{00000000-0005-0000-0000-0000663A0000}"/>
    <cellStyle name="Migliaia 29 8 4" xfId="24959" xr:uid="{00000000-0005-0000-0000-0000673A0000}"/>
    <cellStyle name="Migliaia 29 8 4 2" xfId="41736" xr:uid="{00000000-0005-0000-0000-0000683A0000}"/>
    <cellStyle name="Migliaia 29 8 5" xfId="29431" xr:uid="{00000000-0005-0000-0000-0000693A0000}"/>
    <cellStyle name="Migliaia 29 9" xfId="3983" xr:uid="{00000000-0005-0000-0000-00006A3A0000}"/>
    <cellStyle name="Migliaia 29 9 2" xfId="29432" xr:uid="{00000000-0005-0000-0000-00006B3A0000}"/>
    <cellStyle name="Migliaia 3" xfId="3984" xr:uid="{00000000-0005-0000-0000-00006C3A0000}"/>
    <cellStyle name="Migliaia 3 10" xfId="3985" xr:uid="{00000000-0005-0000-0000-00006D3A0000}"/>
    <cellStyle name="Migliaia 3 10 2" xfId="29434" xr:uid="{00000000-0005-0000-0000-00006E3A0000}"/>
    <cellStyle name="Migliaia 3 11" xfId="3986" xr:uid="{00000000-0005-0000-0000-00006F3A0000}"/>
    <cellStyle name="Migliaia 3 11 2" xfId="29435" xr:uid="{00000000-0005-0000-0000-0000703A0000}"/>
    <cellStyle name="Migliaia 3 12" xfId="3987" xr:uid="{00000000-0005-0000-0000-0000713A0000}"/>
    <cellStyle name="Migliaia 3 12 2" xfId="29436" xr:uid="{00000000-0005-0000-0000-0000723A0000}"/>
    <cellStyle name="Migliaia 3 13" xfId="3988" xr:uid="{00000000-0005-0000-0000-0000733A0000}"/>
    <cellStyle name="Migliaia 3 13 2" xfId="29437" xr:uid="{00000000-0005-0000-0000-0000743A0000}"/>
    <cellStyle name="Migliaia 3 14" xfId="3989" xr:uid="{00000000-0005-0000-0000-0000753A0000}"/>
    <cellStyle name="Migliaia 3 14 2" xfId="29438" xr:uid="{00000000-0005-0000-0000-0000763A0000}"/>
    <cellStyle name="Migliaia 3 15" xfId="17328" xr:uid="{00000000-0005-0000-0000-0000773A0000}"/>
    <cellStyle name="Migliaia 3 15 2" xfId="37288" xr:uid="{00000000-0005-0000-0000-0000783A0000}"/>
    <cellStyle name="Migliaia 3 16" xfId="20197" xr:uid="{00000000-0005-0000-0000-0000793A0000}"/>
    <cellStyle name="Migliaia 3 16 2" xfId="39060" xr:uid="{00000000-0005-0000-0000-00007A3A0000}"/>
    <cellStyle name="Migliaia 3 17" xfId="23084" xr:uid="{00000000-0005-0000-0000-00007B3A0000}"/>
    <cellStyle name="Migliaia 3 17 2" xfId="40849" xr:uid="{00000000-0005-0000-0000-00007C3A0000}"/>
    <cellStyle name="Migliaia 3 18" xfId="25528" xr:uid="{00000000-0005-0000-0000-00007D3A0000}"/>
    <cellStyle name="Migliaia 3 18 2" xfId="42188" xr:uid="{00000000-0005-0000-0000-00007E3A0000}"/>
    <cellStyle name="Migliaia 3 19" xfId="29433" xr:uid="{00000000-0005-0000-0000-00007F3A0000}"/>
    <cellStyle name="Migliaia 3 2" xfId="3990" xr:uid="{00000000-0005-0000-0000-0000803A0000}"/>
    <cellStyle name="Migliaia 3 2 2" xfId="3991" xr:uid="{00000000-0005-0000-0000-0000813A0000}"/>
    <cellStyle name="Migliaia 3 2 2 2" xfId="19211" xr:uid="{00000000-0005-0000-0000-0000823A0000}"/>
    <cellStyle name="Migliaia 3 2 2 2 2" xfId="38183" xr:uid="{00000000-0005-0000-0000-0000833A0000}"/>
    <cellStyle name="Migliaia 3 2 2 3" xfId="22080" xr:uid="{00000000-0005-0000-0000-0000843A0000}"/>
    <cellStyle name="Migliaia 3 2 2 3 2" xfId="39955" xr:uid="{00000000-0005-0000-0000-0000853A0000}"/>
    <cellStyle name="Migliaia 3 2 2 4" xfId="24968" xr:uid="{00000000-0005-0000-0000-0000863A0000}"/>
    <cellStyle name="Migliaia 3 2 2 4 2" xfId="41745" xr:uid="{00000000-0005-0000-0000-0000873A0000}"/>
    <cellStyle name="Migliaia 3 2 2 5" xfId="29440" xr:uid="{00000000-0005-0000-0000-0000883A0000}"/>
    <cellStyle name="Migliaia 3 2 3" xfId="3992" xr:uid="{00000000-0005-0000-0000-0000893A0000}"/>
    <cellStyle name="Migliaia 3 2 3 2" xfId="29441" xr:uid="{00000000-0005-0000-0000-00008A3A0000}"/>
    <cellStyle name="Migliaia 3 2 4" xfId="3993" xr:uid="{00000000-0005-0000-0000-00008B3A0000}"/>
    <cellStyle name="Migliaia 3 2 4 2" xfId="29442" xr:uid="{00000000-0005-0000-0000-00008C3A0000}"/>
    <cellStyle name="Migliaia 3 2 5" xfId="3994" xr:uid="{00000000-0005-0000-0000-00008D3A0000}"/>
    <cellStyle name="Migliaia 3 2 5 2" xfId="29443" xr:uid="{00000000-0005-0000-0000-00008E3A0000}"/>
    <cellStyle name="Migliaia 3 2 6" xfId="17329" xr:uid="{00000000-0005-0000-0000-00008F3A0000}"/>
    <cellStyle name="Migliaia 3 2 6 2" xfId="37289" xr:uid="{00000000-0005-0000-0000-0000903A0000}"/>
    <cellStyle name="Migliaia 3 2 7" xfId="20198" xr:uid="{00000000-0005-0000-0000-0000913A0000}"/>
    <cellStyle name="Migliaia 3 2 7 2" xfId="39061" xr:uid="{00000000-0005-0000-0000-0000923A0000}"/>
    <cellStyle name="Migliaia 3 2 8" xfId="23085" xr:uid="{00000000-0005-0000-0000-0000933A0000}"/>
    <cellStyle name="Migliaia 3 2 8 2" xfId="40850" xr:uid="{00000000-0005-0000-0000-0000943A0000}"/>
    <cellStyle name="Migliaia 3 2 9" xfId="29439" xr:uid="{00000000-0005-0000-0000-0000953A0000}"/>
    <cellStyle name="Migliaia 3 20" xfId="42355" xr:uid="{00000000-0005-0000-0000-0000963A0000}"/>
    <cellStyle name="Migliaia 3 3" xfId="3995" xr:uid="{00000000-0005-0000-0000-0000973A0000}"/>
    <cellStyle name="Migliaia 3 3 2" xfId="3996" xr:uid="{00000000-0005-0000-0000-0000983A0000}"/>
    <cellStyle name="Migliaia 3 3 2 2" xfId="3997" xr:uid="{00000000-0005-0000-0000-0000993A0000}"/>
    <cellStyle name="Migliaia 3 3 2 2 2" xfId="3998" xr:uid="{00000000-0005-0000-0000-00009A3A0000}"/>
    <cellStyle name="Migliaia 3 3 2 2 2 2" xfId="29447" xr:uid="{00000000-0005-0000-0000-00009B3A0000}"/>
    <cellStyle name="Migliaia 3 3 2 2 3" xfId="3999" xr:uid="{00000000-0005-0000-0000-00009C3A0000}"/>
    <cellStyle name="Migliaia 3 3 2 2 3 2" xfId="29448" xr:uid="{00000000-0005-0000-0000-00009D3A0000}"/>
    <cellStyle name="Migliaia 3 3 2 2 4" xfId="4000" xr:uid="{00000000-0005-0000-0000-00009E3A0000}"/>
    <cellStyle name="Migliaia 3 3 2 2 4 2" xfId="29449" xr:uid="{00000000-0005-0000-0000-00009F3A0000}"/>
    <cellStyle name="Migliaia 3 3 2 2 5" xfId="19213" xr:uid="{00000000-0005-0000-0000-0000A03A0000}"/>
    <cellStyle name="Migliaia 3 3 2 2 5 2" xfId="38185" xr:uid="{00000000-0005-0000-0000-0000A13A0000}"/>
    <cellStyle name="Migliaia 3 3 2 2 6" xfId="22082" xr:uid="{00000000-0005-0000-0000-0000A23A0000}"/>
    <cellStyle name="Migliaia 3 3 2 2 6 2" xfId="39957" xr:uid="{00000000-0005-0000-0000-0000A33A0000}"/>
    <cellStyle name="Migliaia 3 3 2 2 7" xfId="24970" xr:uid="{00000000-0005-0000-0000-0000A43A0000}"/>
    <cellStyle name="Migliaia 3 3 2 2 7 2" xfId="41747" xr:uid="{00000000-0005-0000-0000-0000A53A0000}"/>
    <cellStyle name="Migliaia 3 3 2 2 8" xfId="29446" xr:uid="{00000000-0005-0000-0000-0000A63A0000}"/>
    <cellStyle name="Migliaia 3 3 2 3" xfId="4001" xr:uid="{00000000-0005-0000-0000-0000A73A0000}"/>
    <cellStyle name="Migliaia 3 3 2 3 2" xfId="29450" xr:uid="{00000000-0005-0000-0000-0000A83A0000}"/>
    <cellStyle name="Migliaia 3 3 2 4" xfId="4002" xr:uid="{00000000-0005-0000-0000-0000A93A0000}"/>
    <cellStyle name="Migliaia 3 3 2 4 2" xfId="29451" xr:uid="{00000000-0005-0000-0000-0000AA3A0000}"/>
    <cellStyle name="Migliaia 3 3 2 5" xfId="4003" xr:uid="{00000000-0005-0000-0000-0000AB3A0000}"/>
    <cellStyle name="Migliaia 3 3 2 5 2" xfId="29452" xr:uid="{00000000-0005-0000-0000-0000AC3A0000}"/>
    <cellStyle name="Migliaia 3 3 2 6" xfId="17331" xr:uid="{00000000-0005-0000-0000-0000AD3A0000}"/>
    <cellStyle name="Migliaia 3 3 2 6 2" xfId="37291" xr:uid="{00000000-0005-0000-0000-0000AE3A0000}"/>
    <cellStyle name="Migliaia 3 3 2 7" xfId="20200" xr:uid="{00000000-0005-0000-0000-0000AF3A0000}"/>
    <cellStyle name="Migliaia 3 3 2 7 2" xfId="39063" xr:uid="{00000000-0005-0000-0000-0000B03A0000}"/>
    <cellStyle name="Migliaia 3 3 2 8" xfId="23087" xr:uid="{00000000-0005-0000-0000-0000B13A0000}"/>
    <cellStyle name="Migliaia 3 3 2 8 2" xfId="40852" xr:uid="{00000000-0005-0000-0000-0000B23A0000}"/>
    <cellStyle name="Migliaia 3 3 2 9" xfId="29445" xr:uid="{00000000-0005-0000-0000-0000B33A0000}"/>
    <cellStyle name="Migliaia 3 3 3" xfId="4004" xr:uid="{00000000-0005-0000-0000-0000B43A0000}"/>
    <cellStyle name="Migliaia 3 3 3 2" xfId="4005" xr:uid="{00000000-0005-0000-0000-0000B53A0000}"/>
    <cellStyle name="Migliaia 3 3 3 2 2" xfId="29453" xr:uid="{00000000-0005-0000-0000-0000B63A0000}"/>
    <cellStyle name="Migliaia 3 3 3 3" xfId="4006" xr:uid="{00000000-0005-0000-0000-0000B73A0000}"/>
    <cellStyle name="Migliaia 3 3 3 3 2" xfId="29454" xr:uid="{00000000-0005-0000-0000-0000B83A0000}"/>
    <cellStyle name="Migliaia 3 3 3 4" xfId="4007" xr:uid="{00000000-0005-0000-0000-0000B93A0000}"/>
    <cellStyle name="Migliaia 3 3 3 4 2" xfId="29455" xr:uid="{00000000-0005-0000-0000-0000BA3A0000}"/>
    <cellStyle name="Migliaia 3 3 3 5" xfId="19212" xr:uid="{00000000-0005-0000-0000-0000BB3A0000}"/>
    <cellStyle name="Migliaia 3 3 3 5 2" xfId="38184" xr:uid="{00000000-0005-0000-0000-0000BC3A0000}"/>
    <cellStyle name="Migliaia 3 3 3 6" xfId="22081" xr:uid="{00000000-0005-0000-0000-0000BD3A0000}"/>
    <cellStyle name="Migliaia 3 3 3 6 2" xfId="39956" xr:uid="{00000000-0005-0000-0000-0000BE3A0000}"/>
    <cellStyle name="Migliaia 3 3 3 7" xfId="24969" xr:uid="{00000000-0005-0000-0000-0000BF3A0000}"/>
    <cellStyle name="Migliaia 3 3 3 7 2" xfId="41746" xr:uid="{00000000-0005-0000-0000-0000C03A0000}"/>
    <cellStyle name="Migliaia 3 3 4" xfId="4008" xr:uid="{00000000-0005-0000-0000-0000C13A0000}"/>
    <cellStyle name="Migliaia 3 3 5" xfId="4009" xr:uid="{00000000-0005-0000-0000-0000C23A0000}"/>
    <cellStyle name="Migliaia 3 3 6" xfId="17330" xr:uid="{00000000-0005-0000-0000-0000C33A0000}"/>
    <cellStyle name="Migliaia 3 3 6 2" xfId="37290" xr:uid="{00000000-0005-0000-0000-0000C43A0000}"/>
    <cellStyle name="Migliaia 3 3 7" xfId="20199" xr:uid="{00000000-0005-0000-0000-0000C53A0000}"/>
    <cellStyle name="Migliaia 3 3 7 2" xfId="39062" xr:uid="{00000000-0005-0000-0000-0000C63A0000}"/>
    <cellStyle name="Migliaia 3 3 8" xfId="23086" xr:uid="{00000000-0005-0000-0000-0000C73A0000}"/>
    <cellStyle name="Migliaia 3 3 8 2" xfId="40851" xr:uid="{00000000-0005-0000-0000-0000C83A0000}"/>
    <cellStyle name="Migliaia 3 3 9" xfId="29444" xr:uid="{00000000-0005-0000-0000-0000C93A0000}"/>
    <cellStyle name="Migliaia 3 4" xfId="4010" xr:uid="{00000000-0005-0000-0000-0000CA3A0000}"/>
    <cellStyle name="Migliaia 3 4 2" xfId="4011" xr:uid="{00000000-0005-0000-0000-0000CB3A0000}"/>
    <cellStyle name="Migliaia 3 4 2 2" xfId="4012" xr:uid="{00000000-0005-0000-0000-0000CC3A0000}"/>
    <cellStyle name="Migliaia 3 4 2 2 2" xfId="29457" xr:uid="{00000000-0005-0000-0000-0000CD3A0000}"/>
    <cellStyle name="Migliaia 3 4 2 3" xfId="4013" xr:uid="{00000000-0005-0000-0000-0000CE3A0000}"/>
    <cellStyle name="Migliaia 3 4 2 3 2" xfId="29458" xr:uid="{00000000-0005-0000-0000-0000CF3A0000}"/>
    <cellStyle name="Migliaia 3 4 2 4" xfId="4014" xr:uid="{00000000-0005-0000-0000-0000D03A0000}"/>
    <cellStyle name="Migliaia 3 4 2 4 2" xfId="29459" xr:uid="{00000000-0005-0000-0000-0000D13A0000}"/>
    <cellStyle name="Migliaia 3 4 2 5" xfId="19214" xr:uid="{00000000-0005-0000-0000-0000D23A0000}"/>
    <cellStyle name="Migliaia 3 4 2 5 2" xfId="38186" xr:uid="{00000000-0005-0000-0000-0000D33A0000}"/>
    <cellStyle name="Migliaia 3 4 2 6" xfId="22083" xr:uid="{00000000-0005-0000-0000-0000D43A0000}"/>
    <cellStyle name="Migliaia 3 4 2 6 2" xfId="39958" xr:uid="{00000000-0005-0000-0000-0000D53A0000}"/>
    <cellStyle name="Migliaia 3 4 2 7" xfId="24971" xr:uid="{00000000-0005-0000-0000-0000D63A0000}"/>
    <cellStyle name="Migliaia 3 4 2 7 2" xfId="41748" xr:uid="{00000000-0005-0000-0000-0000D73A0000}"/>
    <cellStyle name="Migliaia 3 4 3" xfId="4015" xr:uid="{00000000-0005-0000-0000-0000D83A0000}"/>
    <cellStyle name="Migliaia 3 4 3 2" xfId="29460" xr:uid="{00000000-0005-0000-0000-0000D93A0000}"/>
    <cellStyle name="Migliaia 3 4 4" xfId="4016" xr:uid="{00000000-0005-0000-0000-0000DA3A0000}"/>
    <cellStyle name="Migliaia 3 4 5" xfId="4017" xr:uid="{00000000-0005-0000-0000-0000DB3A0000}"/>
    <cellStyle name="Migliaia 3 4 6" xfId="17332" xr:uid="{00000000-0005-0000-0000-0000DC3A0000}"/>
    <cellStyle name="Migliaia 3 4 6 2" xfId="37292" xr:uid="{00000000-0005-0000-0000-0000DD3A0000}"/>
    <cellStyle name="Migliaia 3 4 7" xfId="20201" xr:uid="{00000000-0005-0000-0000-0000DE3A0000}"/>
    <cellStyle name="Migliaia 3 4 7 2" xfId="39064" xr:uid="{00000000-0005-0000-0000-0000DF3A0000}"/>
    <cellStyle name="Migliaia 3 4 8" xfId="23088" xr:uid="{00000000-0005-0000-0000-0000E03A0000}"/>
    <cellStyle name="Migliaia 3 4 8 2" xfId="40853" xr:uid="{00000000-0005-0000-0000-0000E13A0000}"/>
    <cellStyle name="Migliaia 3 4 9" xfId="29456" xr:uid="{00000000-0005-0000-0000-0000E23A0000}"/>
    <cellStyle name="Migliaia 3 5" xfId="4018" xr:uid="{00000000-0005-0000-0000-0000E33A0000}"/>
    <cellStyle name="Migliaia 3 5 2" xfId="4019" xr:uid="{00000000-0005-0000-0000-0000E43A0000}"/>
    <cellStyle name="Migliaia 3 5 2 2" xfId="4020" xr:uid="{00000000-0005-0000-0000-0000E53A0000}"/>
    <cellStyle name="Migliaia 3 5 2 2 2" xfId="29463" xr:uid="{00000000-0005-0000-0000-0000E63A0000}"/>
    <cellStyle name="Migliaia 3 5 2 3" xfId="4021" xr:uid="{00000000-0005-0000-0000-0000E73A0000}"/>
    <cellStyle name="Migliaia 3 5 2 3 2" xfId="29464" xr:uid="{00000000-0005-0000-0000-0000E83A0000}"/>
    <cellStyle name="Migliaia 3 5 2 4" xfId="4022" xr:uid="{00000000-0005-0000-0000-0000E93A0000}"/>
    <cellStyle name="Migliaia 3 5 2 4 2" xfId="29465" xr:uid="{00000000-0005-0000-0000-0000EA3A0000}"/>
    <cellStyle name="Migliaia 3 5 2 5" xfId="19215" xr:uid="{00000000-0005-0000-0000-0000EB3A0000}"/>
    <cellStyle name="Migliaia 3 5 2 5 2" xfId="38187" xr:uid="{00000000-0005-0000-0000-0000EC3A0000}"/>
    <cellStyle name="Migliaia 3 5 2 6" xfId="22084" xr:uid="{00000000-0005-0000-0000-0000ED3A0000}"/>
    <cellStyle name="Migliaia 3 5 2 6 2" xfId="39959" xr:uid="{00000000-0005-0000-0000-0000EE3A0000}"/>
    <cellStyle name="Migliaia 3 5 2 7" xfId="24972" xr:uid="{00000000-0005-0000-0000-0000EF3A0000}"/>
    <cellStyle name="Migliaia 3 5 2 7 2" xfId="41749" xr:uid="{00000000-0005-0000-0000-0000F03A0000}"/>
    <cellStyle name="Migliaia 3 5 2 8" xfId="29462" xr:uid="{00000000-0005-0000-0000-0000F13A0000}"/>
    <cellStyle name="Migliaia 3 5 3" xfId="4023" xr:uid="{00000000-0005-0000-0000-0000F23A0000}"/>
    <cellStyle name="Migliaia 3 5 3 2" xfId="29466" xr:uid="{00000000-0005-0000-0000-0000F33A0000}"/>
    <cellStyle name="Migliaia 3 5 4" xfId="4024" xr:uid="{00000000-0005-0000-0000-0000F43A0000}"/>
    <cellStyle name="Migliaia 3 5 4 2" xfId="29467" xr:uid="{00000000-0005-0000-0000-0000F53A0000}"/>
    <cellStyle name="Migliaia 3 5 5" xfId="4025" xr:uid="{00000000-0005-0000-0000-0000F63A0000}"/>
    <cellStyle name="Migliaia 3 5 5 2" xfId="29468" xr:uid="{00000000-0005-0000-0000-0000F73A0000}"/>
    <cellStyle name="Migliaia 3 5 6" xfId="17333" xr:uid="{00000000-0005-0000-0000-0000F83A0000}"/>
    <cellStyle name="Migliaia 3 5 6 2" xfId="37293" xr:uid="{00000000-0005-0000-0000-0000F93A0000}"/>
    <cellStyle name="Migliaia 3 5 7" xfId="20202" xr:uid="{00000000-0005-0000-0000-0000FA3A0000}"/>
    <cellStyle name="Migliaia 3 5 7 2" xfId="39065" xr:uid="{00000000-0005-0000-0000-0000FB3A0000}"/>
    <cellStyle name="Migliaia 3 5 8" xfId="23089" xr:uid="{00000000-0005-0000-0000-0000FC3A0000}"/>
    <cellStyle name="Migliaia 3 5 8 2" xfId="40854" xr:uid="{00000000-0005-0000-0000-0000FD3A0000}"/>
    <cellStyle name="Migliaia 3 5 9" xfId="29461" xr:uid="{00000000-0005-0000-0000-0000FE3A0000}"/>
    <cellStyle name="Migliaia 3 6" xfId="4026" xr:uid="{00000000-0005-0000-0000-0000FF3A0000}"/>
    <cellStyle name="Migliaia 3 6 2" xfId="4027" xr:uid="{00000000-0005-0000-0000-0000003B0000}"/>
    <cellStyle name="Migliaia 3 6 2 2" xfId="4028" xr:uid="{00000000-0005-0000-0000-0000013B0000}"/>
    <cellStyle name="Migliaia 3 6 2 2 2" xfId="29471" xr:uid="{00000000-0005-0000-0000-0000023B0000}"/>
    <cellStyle name="Migliaia 3 6 2 3" xfId="4029" xr:uid="{00000000-0005-0000-0000-0000033B0000}"/>
    <cellStyle name="Migliaia 3 6 2 3 2" xfId="29472" xr:uid="{00000000-0005-0000-0000-0000043B0000}"/>
    <cellStyle name="Migliaia 3 6 2 4" xfId="4030" xr:uid="{00000000-0005-0000-0000-0000053B0000}"/>
    <cellStyle name="Migliaia 3 6 2 4 2" xfId="29473" xr:uid="{00000000-0005-0000-0000-0000063B0000}"/>
    <cellStyle name="Migliaia 3 6 2 5" xfId="19216" xr:uid="{00000000-0005-0000-0000-0000073B0000}"/>
    <cellStyle name="Migliaia 3 6 2 5 2" xfId="38188" xr:uid="{00000000-0005-0000-0000-0000083B0000}"/>
    <cellStyle name="Migliaia 3 6 2 6" xfId="22085" xr:uid="{00000000-0005-0000-0000-0000093B0000}"/>
    <cellStyle name="Migliaia 3 6 2 6 2" xfId="39960" xr:uid="{00000000-0005-0000-0000-00000A3B0000}"/>
    <cellStyle name="Migliaia 3 6 2 7" xfId="24973" xr:uid="{00000000-0005-0000-0000-00000B3B0000}"/>
    <cellStyle name="Migliaia 3 6 2 7 2" xfId="41750" xr:uid="{00000000-0005-0000-0000-00000C3B0000}"/>
    <cellStyle name="Migliaia 3 6 2 8" xfId="29470" xr:uid="{00000000-0005-0000-0000-00000D3B0000}"/>
    <cellStyle name="Migliaia 3 6 3" xfId="4031" xr:uid="{00000000-0005-0000-0000-00000E3B0000}"/>
    <cellStyle name="Migliaia 3 6 3 2" xfId="29474" xr:uid="{00000000-0005-0000-0000-00000F3B0000}"/>
    <cellStyle name="Migliaia 3 6 4" xfId="4032" xr:uid="{00000000-0005-0000-0000-0000103B0000}"/>
    <cellStyle name="Migliaia 3 6 4 2" xfId="29475" xr:uid="{00000000-0005-0000-0000-0000113B0000}"/>
    <cellStyle name="Migliaia 3 6 5" xfId="17334" xr:uid="{00000000-0005-0000-0000-0000123B0000}"/>
    <cellStyle name="Migliaia 3 6 5 2" xfId="37294" xr:uid="{00000000-0005-0000-0000-0000133B0000}"/>
    <cellStyle name="Migliaia 3 6 6" xfId="20203" xr:uid="{00000000-0005-0000-0000-0000143B0000}"/>
    <cellStyle name="Migliaia 3 6 6 2" xfId="39066" xr:uid="{00000000-0005-0000-0000-0000153B0000}"/>
    <cellStyle name="Migliaia 3 6 7" xfId="23090" xr:uid="{00000000-0005-0000-0000-0000163B0000}"/>
    <cellStyle name="Migliaia 3 6 7 2" xfId="40855" xr:uid="{00000000-0005-0000-0000-0000173B0000}"/>
    <cellStyle name="Migliaia 3 6 8" xfId="29469" xr:uid="{00000000-0005-0000-0000-0000183B0000}"/>
    <cellStyle name="Migliaia 3 7" xfId="4033" xr:uid="{00000000-0005-0000-0000-0000193B0000}"/>
    <cellStyle name="Migliaia 3 7 2" xfId="4034" xr:uid="{00000000-0005-0000-0000-00001A3B0000}"/>
    <cellStyle name="Migliaia 3 7 2 2" xfId="19217" xr:uid="{00000000-0005-0000-0000-00001B3B0000}"/>
    <cellStyle name="Migliaia 3 7 2 2 2" xfId="38189" xr:uid="{00000000-0005-0000-0000-00001C3B0000}"/>
    <cellStyle name="Migliaia 3 7 2 3" xfId="22086" xr:uid="{00000000-0005-0000-0000-00001D3B0000}"/>
    <cellStyle name="Migliaia 3 7 2 3 2" xfId="39961" xr:uid="{00000000-0005-0000-0000-00001E3B0000}"/>
    <cellStyle name="Migliaia 3 7 2 4" xfId="24974" xr:uid="{00000000-0005-0000-0000-00001F3B0000}"/>
    <cellStyle name="Migliaia 3 7 2 4 2" xfId="41751" xr:uid="{00000000-0005-0000-0000-0000203B0000}"/>
    <cellStyle name="Migliaia 3 7 2 5" xfId="29477" xr:uid="{00000000-0005-0000-0000-0000213B0000}"/>
    <cellStyle name="Migliaia 3 7 3" xfId="17335" xr:uid="{00000000-0005-0000-0000-0000223B0000}"/>
    <cellStyle name="Migliaia 3 7 3 2" xfId="37295" xr:uid="{00000000-0005-0000-0000-0000233B0000}"/>
    <cellStyle name="Migliaia 3 7 4" xfId="20204" xr:uid="{00000000-0005-0000-0000-0000243B0000}"/>
    <cellStyle name="Migliaia 3 7 4 2" xfId="39067" xr:uid="{00000000-0005-0000-0000-0000253B0000}"/>
    <cellStyle name="Migliaia 3 7 5" xfId="23091" xr:uid="{00000000-0005-0000-0000-0000263B0000}"/>
    <cellStyle name="Migliaia 3 7 5 2" xfId="40856" xr:uid="{00000000-0005-0000-0000-0000273B0000}"/>
    <cellStyle name="Migliaia 3 7 6" xfId="29476" xr:uid="{00000000-0005-0000-0000-0000283B0000}"/>
    <cellStyle name="Migliaia 3 8" xfId="4035" xr:uid="{00000000-0005-0000-0000-0000293B0000}"/>
    <cellStyle name="Migliaia 3 8 2" xfId="19210" xr:uid="{00000000-0005-0000-0000-00002A3B0000}"/>
    <cellStyle name="Migliaia 3 8 2 2" xfId="38182" xr:uid="{00000000-0005-0000-0000-00002B3B0000}"/>
    <cellStyle name="Migliaia 3 8 3" xfId="22079" xr:uid="{00000000-0005-0000-0000-00002C3B0000}"/>
    <cellStyle name="Migliaia 3 8 3 2" xfId="39954" xr:uid="{00000000-0005-0000-0000-00002D3B0000}"/>
    <cellStyle name="Migliaia 3 8 4" xfId="24967" xr:uid="{00000000-0005-0000-0000-00002E3B0000}"/>
    <cellStyle name="Migliaia 3 8 4 2" xfId="41744" xr:uid="{00000000-0005-0000-0000-00002F3B0000}"/>
    <cellStyle name="Migliaia 3 8 5" xfId="29478" xr:uid="{00000000-0005-0000-0000-0000303B0000}"/>
    <cellStyle name="Migliaia 3 9" xfId="4036" xr:uid="{00000000-0005-0000-0000-0000313B0000}"/>
    <cellStyle name="Migliaia 3 9 2" xfId="29479" xr:uid="{00000000-0005-0000-0000-0000323B0000}"/>
    <cellStyle name="Migliaia 30" xfId="4037" xr:uid="{00000000-0005-0000-0000-0000333B0000}"/>
    <cellStyle name="Migliaia 30 10" xfId="4038" xr:uid="{00000000-0005-0000-0000-0000343B0000}"/>
    <cellStyle name="Migliaia 30 10 2" xfId="29481" xr:uid="{00000000-0005-0000-0000-0000353B0000}"/>
    <cellStyle name="Migliaia 30 11" xfId="4039" xr:uid="{00000000-0005-0000-0000-0000363B0000}"/>
    <cellStyle name="Migliaia 30 11 2" xfId="29482" xr:uid="{00000000-0005-0000-0000-0000373B0000}"/>
    <cellStyle name="Migliaia 30 12" xfId="4040" xr:uid="{00000000-0005-0000-0000-0000383B0000}"/>
    <cellStyle name="Migliaia 30 12 2" xfId="29483" xr:uid="{00000000-0005-0000-0000-0000393B0000}"/>
    <cellStyle name="Migliaia 30 13" xfId="4041" xr:uid="{00000000-0005-0000-0000-00003A3B0000}"/>
    <cellStyle name="Migliaia 30 13 2" xfId="29484" xr:uid="{00000000-0005-0000-0000-00003B3B0000}"/>
    <cellStyle name="Migliaia 30 14" xfId="4042" xr:uid="{00000000-0005-0000-0000-00003C3B0000}"/>
    <cellStyle name="Migliaia 30 14 2" xfId="29485" xr:uid="{00000000-0005-0000-0000-00003D3B0000}"/>
    <cellStyle name="Migliaia 30 15" xfId="17336" xr:uid="{00000000-0005-0000-0000-00003E3B0000}"/>
    <cellStyle name="Migliaia 30 15 2" xfId="37296" xr:uid="{00000000-0005-0000-0000-00003F3B0000}"/>
    <cellStyle name="Migliaia 30 16" xfId="20205" xr:uid="{00000000-0005-0000-0000-0000403B0000}"/>
    <cellStyle name="Migliaia 30 16 2" xfId="39068" xr:uid="{00000000-0005-0000-0000-0000413B0000}"/>
    <cellStyle name="Migliaia 30 17" xfId="23092" xr:uid="{00000000-0005-0000-0000-0000423B0000}"/>
    <cellStyle name="Migliaia 30 17 2" xfId="40857" xr:uid="{00000000-0005-0000-0000-0000433B0000}"/>
    <cellStyle name="Migliaia 30 18" xfId="25529" xr:uid="{00000000-0005-0000-0000-0000443B0000}"/>
    <cellStyle name="Migliaia 30 18 2" xfId="42189" xr:uid="{00000000-0005-0000-0000-0000453B0000}"/>
    <cellStyle name="Migliaia 30 19" xfId="29480" xr:uid="{00000000-0005-0000-0000-0000463B0000}"/>
    <cellStyle name="Migliaia 30 2" xfId="4043" xr:uid="{00000000-0005-0000-0000-0000473B0000}"/>
    <cellStyle name="Migliaia 30 2 2" xfId="4044" xr:uid="{00000000-0005-0000-0000-0000483B0000}"/>
    <cellStyle name="Migliaia 30 2 2 2" xfId="19219" xr:uid="{00000000-0005-0000-0000-0000493B0000}"/>
    <cellStyle name="Migliaia 30 2 2 2 2" xfId="38191" xr:uid="{00000000-0005-0000-0000-00004A3B0000}"/>
    <cellStyle name="Migliaia 30 2 2 3" xfId="22088" xr:uid="{00000000-0005-0000-0000-00004B3B0000}"/>
    <cellStyle name="Migliaia 30 2 2 3 2" xfId="39963" xr:uid="{00000000-0005-0000-0000-00004C3B0000}"/>
    <cellStyle name="Migliaia 30 2 2 4" xfId="24976" xr:uid="{00000000-0005-0000-0000-00004D3B0000}"/>
    <cellStyle name="Migliaia 30 2 2 4 2" xfId="41753" xr:uid="{00000000-0005-0000-0000-00004E3B0000}"/>
    <cellStyle name="Migliaia 30 2 2 5" xfId="29487" xr:uid="{00000000-0005-0000-0000-00004F3B0000}"/>
    <cellStyle name="Migliaia 30 2 3" xfId="4045" xr:uid="{00000000-0005-0000-0000-0000503B0000}"/>
    <cellStyle name="Migliaia 30 2 3 2" xfId="29488" xr:uid="{00000000-0005-0000-0000-0000513B0000}"/>
    <cellStyle name="Migliaia 30 2 4" xfId="4046" xr:uid="{00000000-0005-0000-0000-0000523B0000}"/>
    <cellStyle name="Migliaia 30 2 4 2" xfId="29489" xr:uid="{00000000-0005-0000-0000-0000533B0000}"/>
    <cellStyle name="Migliaia 30 2 5" xfId="4047" xr:uid="{00000000-0005-0000-0000-0000543B0000}"/>
    <cellStyle name="Migliaia 30 2 5 2" xfId="29490" xr:uid="{00000000-0005-0000-0000-0000553B0000}"/>
    <cellStyle name="Migliaia 30 2 6" xfId="17337" xr:uid="{00000000-0005-0000-0000-0000563B0000}"/>
    <cellStyle name="Migliaia 30 2 6 2" xfId="37297" xr:uid="{00000000-0005-0000-0000-0000573B0000}"/>
    <cellStyle name="Migliaia 30 2 7" xfId="20206" xr:uid="{00000000-0005-0000-0000-0000583B0000}"/>
    <cellStyle name="Migliaia 30 2 7 2" xfId="39069" xr:uid="{00000000-0005-0000-0000-0000593B0000}"/>
    <cellStyle name="Migliaia 30 2 8" xfId="23093" xr:uid="{00000000-0005-0000-0000-00005A3B0000}"/>
    <cellStyle name="Migliaia 30 2 8 2" xfId="40858" xr:uid="{00000000-0005-0000-0000-00005B3B0000}"/>
    <cellStyle name="Migliaia 30 2 9" xfId="29486" xr:uid="{00000000-0005-0000-0000-00005C3B0000}"/>
    <cellStyle name="Migliaia 30 20" xfId="42356" xr:uid="{00000000-0005-0000-0000-00005D3B0000}"/>
    <cellStyle name="Migliaia 30 3" xfId="4048" xr:uid="{00000000-0005-0000-0000-00005E3B0000}"/>
    <cellStyle name="Migliaia 30 3 2" xfId="4049" xr:uid="{00000000-0005-0000-0000-00005F3B0000}"/>
    <cellStyle name="Migliaia 30 3 2 2" xfId="4050" xr:uid="{00000000-0005-0000-0000-0000603B0000}"/>
    <cellStyle name="Migliaia 30 3 2 2 2" xfId="4051" xr:uid="{00000000-0005-0000-0000-0000613B0000}"/>
    <cellStyle name="Migliaia 30 3 2 2 2 2" xfId="29494" xr:uid="{00000000-0005-0000-0000-0000623B0000}"/>
    <cellStyle name="Migliaia 30 3 2 2 3" xfId="4052" xr:uid="{00000000-0005-0000-0000-0000633B0000}"/>
    <cellStyle name="Migliaia 30 3 2 2 3 2" xfId="29495" xr:uid="{00000000-0005-0000-0000-0000643B0000}"/>
    <cellStyle name="Migliaia 30 3 2 2 4" xfId="4053" xr:uid="{00000000-0005-0000-0000-0000653B0000}"/>
    <cellStyle name="Migliaia 30 3 2 2 4 2" xfId="29496" xr:uid="{00000000-0005-0000-0000-0000663B0000}"/>
    <cellStyle name="Migliaia 30 3 2 2 5" xfId="19221" xr:uid="{00000000-0005-0000-0000-0000673B0000}"/>
    <cellStyle name="Migliaia 30 3 2 2 5 2" xfId="38193" xr:uid="{00000000-0005-0000-0000-0000683B0000}"/>
    <cellStyle name="Migliaia 30 3 2 2 6" xfId="22090" xr:uid="{00000000-0005-0000-0000-0000693B0000}"/>
    <cellStyle name="Migliaia 30 3 2 2 6 2" xfId="39965" xr:uid="{00000000-0005-0000-0000-00006A3B0000}"/>
    <cellStyle name="Migliaia 30 3 2 2 7" xfId="24978" xr:uid="{00000000-0005-0000-0000-00006B3B0000}"/>
    <cellStyle name="Migliaia 30 3 2 2 7 2" xfId="41755" xr:uid="{00000000-0005-0000-0000-00006C3B0000}"/>
    <cellStyle name="Migliaia 30 3 2 2 8" xfId="29493" xr:uid="{00000000-0005-0000-0000-00006D3B0000}"/>
    <cellStyle name="Migliaia 30 3 2 3" xfId="4054" xr:uid="{00000000-0005-0000-0000-00006E3B0000}"/>
    <cellStyle name="Migliaia 30 3 2 3 2" xfId="29497" xr:uid="{00000000-0005-0000-0000-00006F3B0000}"/>
    <cellStyle name="Migliaia 30 3 2 4" xfId="4055" xr:uid="{00000000-0005-0000-0000-0000703B0000}"/>
    <cellStyle name="Migliaia 30 3 2 4 2" xfId="29498" xr:uid="{00000000-0005-0000-0000-0000713B0000}"/>
    <cellStyle name="Migliaia 30 3 2 5" xfId="4056" xr:uid="{00000000-0005-0000-0000-0000723B0000}"/>
    <cellStyle name="Migliaia 30 3 2 5 2" xfId="29499" xr:uid="{00000000-0005-0000-0000-0000733B0000}"/>
    <cellStyle name="Migliaia 30 3 2 6" xfId="17339" xr:uid="{00000000-0005-0000-0000-0000743B0000}"/>
    <cellStyle name="Migliaia 30 3 2 6 2" xfId="37299" xr:uid="{00000000-0005-0000-0000-0000753B0000}"/>
    <cellStyle name="Migliaia 30 3 2 7" xfId="20208" xr:uid="{00000000-0005-0000-0000-0000763B0000}"/>
    <cellStyle name="Migliaia 30 3 2 7 2" xfId="39071" xr:uid="{00000000-0005-0000-0000-0000773B0000}"/>
    <cellStyle name="Migliaia 30 3 2 8" xfId="23095" xr:uid="{00000000-0005-0000-0000-0000783B0000}"/>
    <cellStyle name="Migliaia 30 3 2 8 2" xfId="40860" xr:uid="{00000000-0005-0000-0000-0000793B0000}"/>
    <cellStyle name="Migliaia 30 3 2 9" xfId="29492" xr:uid="{00000000-0005-0000-0000-00007A3B0000}"/>
    <cellStyle name="Migliaia 30 3 3" xfId="4057" xr:uid="{00000000-0005-0000-0000-00007B3B0000}"/>
    <cellStyle name="Migliaia 30 3 3 2" xfId="4058" xr:uid="{00000000-0005-0000-0000-00007C3B0000}"/>
    <cellStyle name="Migliaia 30 3 3 2 2" xfId="29501" xr:uid="{00000000-0005-0000-0000-00007D3B0000}"/>
    <cellStyle name="Migliaia 30 3 3 3" xfId="4059" xr:uid="{00000000-0005-0000-0000-00007E3B0000}"/>
    <cellStyle name="Migliaia 30 3 3 3 2" xfId="29502" xr:uid="{00000000-0005-0000-0000-00007F3B0000}"/>
    <cellStyle name="Migliaia 30 3 3 4" xfId="4060" xr:uid="{00000000-0005-0000-0000-0000803B0000}"/>
    <cellStyle name="Migliaia 30 3 3 4 2" xfId="29503" xr:uid="{00000000-0005-0000-0000-0000813B0000}"/>
    <cellStyle name="Migliaia 30 3 3 5" xfId="19220" xr:uid="{00000000-0005-0000-0000-0000823B0000}"/>
    <cellStyle name="Migliaia 30 3 3 5 2" xfId="38192" xr:uid="{00000000-0005-0000-0000-0000833B0000}"/>
    <cellStyle name="Migliaia 30 3 3 6" xfId="22089" xr:uid="{00000000-0005-0000-0000-0000843B0000}"/>
    <cellStyle name="Migliaia 30 3 3 6 2" xfId="39964" xr:uid="{00000000-0005-0000-0000-0000853B0000}"/>
    <cellStyle name="Migliaia 30 3 3 7" xfId="24977" xr:uid="{00000000-0005-0000-0000-0000863B0000}"/>
    <cellStyle name="Migliaia 30 3 3 7 2" xfId="41754" xr:uid="{00000000-0005-0000-0000-0000873B0000}"/>
    <cellStyle name="Migliaia 30 3 3 8" xfId="29500" xr:uid="{00000000-0005-0000-0000-0000883B0000}"/>
    <cellStyle name="Migliaia 30 3 4" xfId="4061" xr:uid="{00000000-0005-0000-0000-0000893B0000}"/>
    <cellStyle name="Migliaia 30 3 4 2" xfId="29504" xr:uid="{00000000-0005-0000-0000-00008A3B0000}"/>
    <cellStyle name="Migliaia 30 3 5" xfId="4062" xr:uid="{00000000-0005-0000-0000-00008B3B0000}"/>
    <cellStyle name="Migliaia 30 3 5 2" xfId="29505" xr:uid="{00000000-0005-0000-0000-00008C3B0000}"/>
    <cellStyle name="Migliaia 30 3 6" xfId="17338" xr:uid="{00000000-0005-0000-0000-00008D3B0000}"/>
    <cellStyle name="Migliaia 30 3 6 2" xfId="37298" xr:uid="{00000000-0005-0000-0000-00008E3B0000}"/>
    <cellStyle name="Migliaia 30 3 7" xfId="20207" xr:uid="{00000000-0005-0000-0000-00008F3B0000}"/>
    <cellStyle name="Migliaia 30 3 7 2" xfId="39070" xr:uid="{00000000-0005-0000-0000-0000903B0000}"/>
    <cellStyle name="Migliaia 30 3 8" xfId="23094" xr:uid="{00000000-0005-0000-0000-0000913B0000}"/>
    <cellStyle name="Migliaia 30 3 8 2" xfId="40859" xr:uid="{00000000-0005-0000-0000-0000923B0000}"/>
    <cellStyle name="Migliaia 30 3 9" xfId="29491" xr:uid="{00000000-0005-0000-0000-0000933B0000}"/>
    <cellStyle name="Migliaia 30 4" xfId="4063" xr:uid="{00000000-0005-0000-0000-0000943B0000}"/>
    <cellStyle name="Migliaia 30 4 2" xfId="4064" xr:uid="{00000000-0005-0000-0000-0000953B0000}"/>
    <cellStyle name="Migliaia 30 4 2 2" xfId="4065" xr:uid="{00000000-0005-0000-0000-0000963B0000}"/>
    <cellStyle name="Migliaia 30 4 2 2 2" xfId="29508" xr:uid="{00000000-0005-0000-0000-0000973B0000}"/>
    <cellStyle name="Migliaia 30 4 2 3" xfId="4066" xr:uid="{00000000-0005-0000-0000-0000983B0000}"/>
    <cellStyle name="Migliaia 30 4 2 3 2" xfId="29509" xr:uid="{00000000-0005-0000-0000-0000993B0000}"/>
    <cellStyle name="Migliaia 30 4 2 4" xfId="4067" xr:uid="{00000000-0005-0000-0000-00009A3B0000}"/>
    <cellStyle name="Migliaia 30 4 2 4 2" xfId="29510" xr:uid="{00000000-0005-0000-0000-00009B3B0000}"/>
    <cellStyle name="Migliaia 30 4 2 5" xfId="19222" xr:uid="{00000000-0005-0000-0000-00009C3B0000}"/>
    <cellStyle name="Migliaia 30 4 2 5 2" xfId="38194" xr:uid="{00000000-0005-0000-0000-00009D3B0000}"/>
    <cellStyle name="Migliaia 30 4 2 6" xfId="22091" xr:uid="{00000000-0005-0000-0000-00009E3B0000}"/>
    <cellStyle name="Migliaia 30 4 2 6 2" xfId="39966" xr:uid="{00000000-0005-0000-0000-00009F3B0000}"/>
    <cellStyle name="Migliaia 30 4 2 7" xfId="24979" xr:uid="{00000000-0005-0000-0000-0000A03B0000}"/>
    <cellStyle name="Migliaia 30 4 2 7 2" xfId="41756" xr:uid="{00000000-0005-0000-0000-0000A13B0000}"/>
    <cellStyle name="Migliaia 30 4 2 8" xfId="29507" xr:uid="{00000000-0005-0000-0000-0000A23B0000}"/>
    <cellStyle name="Migliaia 30 4 3" xfId="4068" xr:uid="{00000000-0005-0000-0000-0000A33B0000}"/>
    <cellStyle name="Migliaia 30 4 3 2" xfId="29511" xr:uid="{00000000-0005-0000-0000-0000A43B0000}"/>
    <cellStyle name="Migliaia 30 4 4" xfId="4069" xr:uid="{00000000-0005-0000-0000-0000A53B0000}"/>
    <cellStyle name="Migliaia 30 4 4 2" xfId="29512" xr:uid="{00000000-0005-0000-0000-0000A63B0000}"/>
    <cellStyle name="Migliaia 30 4 5" xfId="4070" xr:uid="{00000000-0005-0000-0000-0000A73B0000}"/>
    <cellStyle name="Migliaia 30 4 5 2" xfId="29513" xr:uid="{00000000-0005-0000-0000-0000A83B0000}"/>
    <cellStyle name="Migliaia 30 4 6" xfId="17340" xr:uid="{00000000-0005-0000-0000-0000A93B0000}"/>
    <cellStyle name="Migliaia 30 4 6 2" xfId="37300" xr:uid="{00000000-0005-0000-0000-0000AA3B0000}"/>
    <cellStyle name="Migliaia 30 4 7" xfId="20209" xr:uid="{00000000-0005-0000-0000-0000AB3B0000}"/>
    <cellStyle name="Migliaia 30 4 7 2" xfId="39072" xr:uid="{00000000-0005-0000-0000-0000AC3B0000}"/>
    <cellStyle name="Migliaia 30 4 8" xfId="23096" xr:uid="{00000000-0005-0000-0000-0000AD3B0000}"/>
    <cellStyle name="Migliaia 30 4 8 2" xfId="40861" xr:uid="{00000000-0005-0000-0000-0000AE3B0000}"/>
    <cellStyle name="Migliaia 30 4 9" xfId="29506" xr:uid="{00000000-0005-0000-0000-0000AF3B0000}"/>
    <cellStyle name="Migliaia 30 5" xfId="4071" xr:uid="{00000000-0005-0000-0000-0000B03B0000}"/>
    <cellStyle name="Migliaia 30 5 2" xfId="4072" xr:uid="{00000000-0005-0000-0000-0000B13B0000}"/>
    <cellStyle name="Migliaia 30 5 2 2" xfId="4073" xr:uid="{00000000-0005-0000-0000-0000B23B0000}"/>
    <cellStyle name="Migliaia 30 5 2 2 2" xfId="29516" xr:uid="{00000000-0005-0000-0000-0000B33B0000}"/>
    <cellStyle name="Migliaia 30 5 2 3" xfId="4074" xr:uid="{00000000-0005-0000-0000-0000B43B0000}"/>
    <cellStyle name="Migliaia 30 5 2 3 2" xfId="29517" xr:uid="{00000000-0005-0000-0000-0000B53B0000}"/>
    <cellStyle name="Migliaia 30 5 2 4" xfId="4075" xr:uid="{00000000-0005-0000-0000-0000B63B0000}"/>
    <cellStyle name="Migliaia 30 5 2 4 2" xfId="29518" xr:uid="{00000000-0005-0000-0000-0000B73B0000}"/>
    <cellStyle name="Migliaia 30 5 2 5" xfId="19223" xr:uid="{00000000-0005-0000-0000-0000B83B0000}"/>
    <cellStyle name="Migliaia 30 5 2 5 2" xfId="38195" xr:uid="{00000000-0005-0000-0000-0000B93B0000}"/>
    <cellStyle name="Migliaia 30 5 2 6" xfId="22092" xr:uid="{00000000-0005-0000-0000-0000BA3B0000}"/>
    <cellStyle name="Migliaia 30 5 2 6 2" xfId="39967" xr:uid="{00000000-0005-0000-0000-0000BB3B0000}"/>
    <cellStyle name="Migliaia 30 5 2 7" xfId="24980" xr:uid="{00000000-0005-0000-0000-0000BC3B0000}"/>
    <cellStyle name="Migliaia 30 5 2 7 2" xfId="41757" xr:uid="{00000000-0005-0000-0000-0000BD3B0000}"/>
    <cellStyle name="Migliaia 30 5 2 8" xfId="29515" xr:uid="{00000000-0005-0000-0000-0000BE3B0000}"/>
    <cellStyle name="Migliaia 30 5 3" xfId="4076" xr:uid="{00000000-0005-0000-0000-0000BF3B0000}"/>
    <cellStyle name="Migliaia 30 5 3 2" xfId="29519" xr:uid="{00000000-0005-0000-0000-0000C03B0000}"/>
    <cellStyle name="Migliaia 30 5 4" xfId="4077" xr:uid="{00000000-0005-0000-0000-0000C13B0000}"/>
    <cellStyle name="Migliaia 30 5 4 2" xfId="29520" xr:uid="{00000000-0005-0000-0000-0000C23B0000}"/>
    <cellStyle name="Migliaia 30 5 5" xfId="4078" xr:uid="{00000000-0005-0000-0000-0000C33B0000}"/>
    <cellStyle name="Migliaia 30 5 5 2" xfId="29521" xr:uid="{00000000-0005-0000-0000-0000C43B0000}"/>
    <cellStyle name="Migliaia 30 5 6" xfId="17341" xr:uid="{00000000-0005-0000-0000-0000C53B0000}"/>
    <cellStyle name="Migliaia 30 5 6 2" xfId="37301" xr:uid="{00000000-0005-0000-0000-0000C63B0000}"/>
    <cellStyle name="Migliaia 30 5 7" xfId="20210" xr:uid="{00000000-0005-0000-0000-0000C73B0000}"/>
    <cellStyle name="Migliaia 30 5 7 2" xfId="39073" xr:uid="{00000000-0005-0000-0000-0000C83B0000}"/>
    <cellStyle name="Migliaia 30 5 8" xfId="23097" xr:uid="{00000000-0005-0000-0000-0000C93B0000}"/>
    <cellStyle name="Migliaia 30 5 8 2" xfId="40862" xr:uid="{00000000-0005-0000-0000-0000CA3B0000}"/>
    <cellStyle name="Migliaia 30 5 9" xfId="29514" xr:uid="{00000000-0005-0000-0000-0000CB3B0000}"/>
    <cellStyle name="Migliaia 30 6" xfId="4079" xr:uid="{00000000-0005-0000-0000-0000CC3B0000}"/>
    <cellStyle name="Migliaia 30 6 2" xfId="4080" xr:uid="{00000000-0005-0000-0000-0000CD3B0000}"/>
    <cellStyle name="Migliaia 30 6 2 2" xfId="4081" xr:uid="{00000000-0005-0000-0000-0000CE3B0000}"/>
    <cellStyle name="Migliaia 30 6 2 2 2" xfId="29524" xr:uid="{00000000-0005-0000-0000-0000CF3B0000}"/>
    <cellStyle name="Migliaia 30 6 2 3" xfId="4082" xr:uid="{00000000-0005-0000-0000-0000D03B0000}"/>
    <cellStyle name="Migliaia 30 6 2 3 2" xfId="29525" xr:uid="{00000000-0005-0000-0000-0000D13B0000}"/>
    <cellStyle name="Migliaia 30 6 2 4" xfId="4083" xr:uid="{00000000-0005-0000-0000-0000D23B0000}"/>
    <cellStyle name="Migliaia 30 6 2 4 2" xfId="29526" xr:uid="{00000000-0005-0000-0000-0000D33B0000}"/>
    <cellStyle name="Migliaia 30 6 2 5" xfId="19224" xr:uid="{00000000-0005-0000-0000-0000D43B0000}"/>
    <cellStyle name="Migliaia 30 6 2 5 2" xfId="38196" xr:uid="{00000000-0005-0000-0000-0000D53B0000}"/>
    <cellStyle name="Migliaia 30 6 2 6" xfId="22093" xr:uid="{00000000-0005-0000-0000-0000D63B0000}"/>
    <cellStyle name="Migliaia 30 6 2 6 2" xfId="39968" xr:uid="{00000000-0005-0000-0000-0000D73B0000}"/>
    <cellStyle name="Migliaia 30 6 2 7" xfId="24981" xr:uid="{00000000-0005-0000-0000-0000D83B0000}"/>
    <cellStyle name="Migliaia 30 6 2 7 2" xfId="41758" xr:uid="{00000000-0005-0000-0000-0000D93B0000}"/>
    <cellStyle name="Migliaia 30 6 2 8" xfId="29523" xr:uid="{00000000-0005-0000-0000-0000DA3B0000}"/>
    <cellStyle name="Migliaia 30 6 3" xfId="4084" xr:uid="{00000000-0005-0000-0000-0000DB3B0000}"/>
    <cellStyle name="Migliaia 30 6 3 2" xfId="29527" xr:uid="{00000000-0005-0000-0000-0000DC3B0000}"/>
    <cellStyle name="Migliaia 30 6 4" xfId="4085" xr:uid="{00000000-0005-0000-0000-0000DD3B0000}"/>
    <cellStyle name="Migliaia 30 6 4 2" xfId="29528" xr:uid="{00000000-0005-0000-0000-0000DE3B0000}"/>
    <cellStyle name="Migliaia 30 6 5" xfId="17342" xr:uid="{00000000-0005-0000-0000-0000DF3B0000}"/>
    <cellStyle name="Migliaia 30 6 5 2" xfId="37302" xr:uid="{00000000-0005-0000-0000-0000E03B0000}"/>
    <cellStyle name="Migliaia 30 6 6" xfId="20211" xr:uid="{00000000-0005-0000-0000-0000E13B0000}"/>
    <cellStyle name="Migliaia 30 6 6 2" xfId="39074" xr:uid="{00000000-0005-0000-0000-0000E23B0000}"/>
    <cellStyle name="Migliaia 30 6 7" xfId="23098" xr:uid="{00000000-0005-0000-0000-0000E33B0000}"/>
    <cellStyle name="Migliaia 30 6 7 2" xfId="40863" xr:uid="{00000000-0005-0000-0000-0000E43B0000}"/>
    <cellStyle name="Migliaia 30 6 8" xfId="29522" xr:uid="{00000000-0005-0000-0000-0000E53B0000}"/>
    <cellStyle name="Migliaia 30 7" xfId="4086" xr:uid="{00000000-0005-0000-0000-0000E63B0000}"/>
    <cellStyle name="Migliaia 30 7 2" xfId="4087" xr:uid="{00000000-0005-0000-0000-0000E73B0000}"/>
    <cellStyle name="Migliaia 30 7 2 2" xfId="19225" xr:uid="{00000000-0005-0000-0000-0000E83B0000}"/>
    <cellStyle name="Migliaia 30 7 2 2 2" xfId="38197" xr:uid="{00000000-0005-0000-0000-0000E93B0000}"/>
    <cellStyle name="Migliaia 30 7 2 3" xfId="22094" xr:uid="{00000000-0005-0000-0000-0000EA3B0000}"/>
    <cellStyle name="Migliaia 30 7 2 3 2" xfId="39969" xr:uid="{00000000-0005-0000-0000-0000EB3B0000}"/>
    <cellStyle name="Migliaia 30 7 2 4" xfId="24982" xr:uid="{00000000-0005-0000-0000-0000EC3B0000}"/>
    <cellStyle name="Migliaia 30 7 2 4 2" xfId="41759" xr:uid="{00000000-0005-0000-0000-0000ED3B0000}"/>
    <cellStyle name="Migliaia 30 7 2 5" xfId="29530" xr:uid="{00000000-0005-0000-0000-0000EE3B0000}"/>
    <cellStyle name="Migliaia 30 7 3" xfId="17343" xr:uid="{00000000-0005-0000-0000-0000EF3B0000}"/>
    <cellStyle name="Migliaia 30 7 3 2" xfId="37303" xr:uid="{00000000-0005-0000-0000-0000F03B0000}"/>
    <cellStyle name="Migliaia 30 7 4" xfId="20212" xr:uid="{00000000-0005-0000-0000-0000F13B0000}"/>
    <cellStyle name="Migliaia 30 7 4 2" xfId="39075" xr:uid="{00000000-0005-0000-0000-0000F23B0000}"/>
    <cellStyle name="Migliaia 30 7 5" xfId="23099" xr:uid="{00000000-0005-0000-0000-0000F33B0000}"/>
    <cellStyle name="Migliaia 30 7 5 2" xfId="40864" xr:uid="{00000000-0005-0000-0000-0000F43B0000}"/>
    <cellStyle name="Migliaia 30 7 6" xfId="29529" xr:uid="{00000000-0005-0000-0000-0000F53B0000}"/>
    <cellStyle name="Migliaia 30 8" xfId="4088" xr:uid="{00000000-0005-0000-0000-0000F63B0000}"/>
    <cellStyle name="Migliaia 30 8 2" xfId="19218" xr:uid="{00000000-0005-0000-0000-0000F73B0000}"/>
    <cellStyle name="Migliaia 30 8 2 2" xfId="38190" xr:uid="{00000000-0005-0000-0000-0000F83B0000}"/>
    <cellStyle name="Migliaia 30 8 3" xfId="22087" xr:uid="{00000000-0005-0000-0000-0000F93B0000}"/>
    <cellStyle name="Migliaia 30 8 3 2" xfId="39962" xr:uid="{00000000-0005-0000-0000-0000FA3B0000}"/>
    <cellStyle name="Migliaia 30 8 4" xfId="24975" xr:uid="{00000000-0005-0000-0000-0000FB3B0000}"/>
    <cellStyle name="Migliaia 30 8 4 2" xfId="41752" xr:uid="{00000000-0005-0000-0000-0000FC3B0000}"/>
    <cellStyle name="Migliaia 30 8 5" xfId="29531" xr:uid="{00000000-0005-0000-0000-0000FD3B0000}"/>
    <cellStyle name="Migliaia 30 9" xfId="4089" xr:uid="{00000000-0005-0000-0000-0000FE3B0000}"/>
    <cellStyle name="Migliaia 30 9 2" xfId="29532" xr:uid="{00000000-0005-0000-0000-0000FF3B0000}"/>
    <cellStyle name="Migliaia 31" xfId="4090" xr:uid="{00000000-0005-0000-0000-0000003C0000}"/>
    <cellStyle name="Migliaia 31 10" xfId="4091" xr:uid="{00000000-0005-0000-0000-0000013C0000}"/>
    <cellStyle name="Migliaia 31 10 2" xfId="29534" xr:uid="{00000000-0005-0000-0000-0000023C0000}"/>
    <cellStyle name="Migliaia 31 11" xfId="4092" xr:uid="{00000000-0005-0000-0000-0000033C0000}"/>
    <cellStyle name="Migliaia 31 11 2" xfId="29535" xr:uid="{00000000-0005-0000-0000-0000043C0000}"/>
    <cellStyle name="Migliaia 31 12" xfId="4093" xr:uid="{00000000-0005-0000-0000-0000053C0000}"/>
    <cellStyle name="Migliaia 31 12 2" xfId="29536" xr:uid="{00000000-0005-0000-0000-0000063C0000}"/>
    <cellStyle name="Migliaia 31 13" xfId="4094" xr:uid="{00000000-0005-0000-0000-0000073C0000}"/>
    <cellStyle name="Migliaia 31 13 2" xfId="29537" xr:uid="{00000000-0005-0000-0000-0000083C0000}"/>
    <cellStyle name="Migliaia 31 14" xfId="4095" xr:uid="{00000000-0005-0000-0000-0000093C0000}"/>
    <cellStyle name="Migliaia 31 14 2" xfId="29538" xr:uid="{00000000-0005-0000-0000-00000A3C0000}"/>
    <cellStyle name="Migliaia 31 15" xfId="17344" xr:uid="{00000000-0005-0000-0000-00000B3C0000}"/>
    <cellStyle name="Migliaia 31 15 2" xfId="37304" xr:uid="{00000000-0005-0000-0000-00000C3C0000}"/>
    <cellStyle name="Migliaia 31 16" xfId="20213" xr:uid="{00000000-0005-0000-0000-00000D3C0000}"/>
    <cellStyle name="Migliaia 31 16 2" xfId="39076" xr:uid="{00000000-0005-0000-0000-00000E3C0000}"/>
    <cellStyle name="Migliaia 31 17" xfId="23100" xr:uid="{00000000-0005-0000-0000-00000F3C0000}"/>
    <cellStyle name="Migliaia 31 17 2" xfId="40865" xr:uid="{00000000-0005-0000-0000-0000103C0000}"/>
    <cellStyle name="Migliaia 31 18" xfId="25530" xr:uid="{00000000-0005-0000-0000-0000113C0000}"/>
    <cellStyle name="Migliaia 31 18 2" xfId="42190" xr:uid="{00000000-0005-0000-0000-0000123C0000}"/>
    <cellStyle name="Migliaia 31 19" xfId="29533" xr:uid="{00000000-0005-0000-0000-0000133C0000}"/>
    <cellStyle name="Migliaia 31 2" xfId="4096" xr:uid="{00000000-0005-0000-0000-0000143C0000}"/>
    <cellStyle name="Migliaia 31 2 2" xfId="4097" xr:uid="{00000000-0005-0000-0000-0000153C0000}"/>
    <cellStyle name="Migliaia 31 2 2 2" xfId="19227" xr:uid="{00000000-0005-0000-0000-0000163C0000}"/>
    <cellStyle name="Migliaia 31 2 2 2 2" xfId="38199" xr:uid="{00000000-0005-0000-0000-0000173C0000}"/>
    <cellStyle name="Migliaia 31 2 2 3" xfId="22096" xr:uid="{00000000-0005-0000-0000-0000183C0000}"/>
    <cellStyle name="Migliaia 31 2 2 3 2" xfId="39971" xr:uid="{00000000-0005-0000-0000-0000193C0000}"/>
    <cellStyle name="Migliaia 31 2 2 4" xfId="24984" xr:uid="{00000000-0005-0000-0000-00001A3C0000}"/>
    <cellStyle name="Migliaia 31 2 2 4 2" xfId="41761" xr:uid="{00000000-0005-0000-0000-00001B3C0000}"/>
    <cellStyle name="Migliaia 31 2 2 5" xfId="29540" xr:uid="{00000000-0005-0000-0000-00001C3C0000}"/>
    <cellStyle name="Migliaia 31 2 3" xfId="4098" xr:uid="{00000000-0005-0000-0000-00001D3C0000}"/>
    <cellStyle name="Migliaia 31 2 3 2" xfId="29541" xr:uid="{00000000-0005-0000-0000-00001E3C0000}"/>
    <cellStyle name="Migliaia 31 2 4" xfId="4099" xr:uid="{00000000-0005-0000-0000-00001F3C0000}"/>
    <cellStyle name="Migliaia 31 2 4 2" xfId="29542" xr:uid="{00000000-0005-0000-0000-0000203C0000}"/>
    <cellStyle name="Migliaia 31 2 5" xfId="4100" xr:uid="{00000000-0005-0000-0000-0000213C0000}"/>
    <cellStyle name="Migliaia 31 2 5 2" xfId="29543" xr:uid="{00000000-0005-0000-0000-0000223C0000}"/>
    <cellStyle name="Migliaia 31 2 6" xfId="17345" xr:uid="{00000000-0005-0000-0000-0000233C0000}"/>
    <cellStyle name="Migliaia 31 2 6 2" xfId="37305" xr:uid="{00000000-0005-0000-0000-0000243C0000}"/>
    <cellStyle name="Migliaia 31 2 7" xfId="20214" xr:uid="{00000000-0005-0000-0000-0000253C0000}"/>
    <cellStyle name="Migliaia 31 2 7 2" xfId="39077" xr:uid="{00000000-0005-0000-0000-0000263C0000}"/>
    <cellStyle name="Migliaia 31 2 8" xfId="23101" xr:uid="{00000000-0005-0000-0000-0000273C0000}"/>
    <cellStyle name="Migliaia 31 2 8 2" xfId="40866" xr:uid="{00000000-0005-0000-0000-0000283C0000}"/>
    <cellStyle name="Migliaia 31 2 9" xfId="29539" xr:uid="{00000000-0005-0000-0000-0000293C0000}"/>
    <cellStyle name="Migliaia 31 20" xfId="42357" xr:uid="{00000000-0005-0000-0000-00002A3C0000}"/>
    <cellStyle name="Migliaia 31 3" xfId="4101" xr:uid="{00000000-0005-0000-0000-00002B3C0000}"/>
    <cellStyle name="Migliaia 31 3 2" xfId="4102" xr:uid="{00000000-0005-0000-0000-00002C3C0000}"/>
    <cellStyle name="Migliaia 31 3 2 2" xfId="4103" xr:uid="{00000000-0005-0000-0000-00002D3C0000}"/>
    <cellStyle name="Migliaia 31 3 2 2 2" xfId="4104" xr:uid="{00000000-0005-0000-0000-00002E3C0000}"/>
    <cellStyle name="Migliaia 31 3 2 2 2 2" xfId="29547" xr:uid="{00000000-0005-0000-0000-00002F3C0000}"/>
    <cellStyle name="Migliaia 31 3 2 2 3" xfId="4105" xr:uid="{00000000-0005-0000-0000-0000303C0000}"/>
    <cellStyle name="Migliaia 31 3 2 2 3 2" xfId="29548" xr:uid="{00000000-0005-0000-0000-0000313C0000}"/>
    <cellStyle name="Migliaia 31 3 2 2 4" xfId="4106" xr:uid="{00000000-0005-0000-0000-0000323C0000}"/>
    <cellStyle name="Migliaia 31 3 2 2 4 2" xfId="29549" xr:uid="{00000000-0005-0000-0000-0000333C0000}"/>
    <cellStyle name="Migliaia 31 3 2 2 5" xfId="19229" xr:uid="{00000000-0005-0000-0000-0000343C0000}"/>
    <cellStyle name="Migliaia 31 3 2 2 5 2" xfId="38201" xr:uid="{00000000-0005-0000-0000-0000353C0000}"/>
    <cellStyle name="Migliaia 31 3 2 2 6" xfId="22098" xr:uid="{00000000-0005-0000-0000-0000363C0000}"/>
    <cellStyle name="Migliaia 31 3 2 2 6 2" xfId="39973" xr:uid="{00000000-0005-0000-0000-0000373C0000}"/>
    <cellStyle name="Migliaia 31 3 2 2 7" xfId="24986" xr:uid="{00000000-0005-0000-0000-0000383C0000}"/>
    <cellStyle name="Migliaia 31 3 2 2 7 2" xfId="41763" xr:uid="{00000000-0005-0000-0000-0000393C0000}"/>
    <cellStyle name="Migliaia 31 3 2 2 8" xfId="29546" xr:uid="{00000000-0005-0000-0000-00003A3C0000}"/>
    <cellStyle name="Migliaia 31 3 2 3" xfId="4107" xr:uid="{00000000-0005-0000-0000-00003B3C0000}"/>
    <cellStyle name="Migliaia 31 3 2 3 2" xfId="4108" xr:uid="{00000000-0005-0000-0000-00003C3C0000}"/>
    <cellStyle name="Migliaia 31 3 2 3 2 2" xfId="29551" xr:uid="{00000000-0005-0000-0000-00003D3C0000}"/>
    <cellStyle name="Migliaia 31 3 2 3 3" xfId="29550" xr:uid="{00000000-0005-0000-0000-00003E3C0000}"/>
    <cellStyle name="Migliaia 31 3 2 4" xfId="4109" xr:uid="{00000000-0005-0000-0000-00003F3C0000}"/>
    <cellStyle name="Migliaia 31 3 2 4 2" xfId="4110" xr:uid="{00000000-0005-0000-0000-0000403C0000}"/>
    <cellStyle name="Migliaia 31 3 2 4 2 2" xfId="29553" xr:uid="{00000000-0005-0000-0000-0000413C0000}"/>
    <cellStyle name="Migliaia 31 3 2 4 3" xfId="29552" xr:uid="{00000000-0005-0000-0000-0000423C0000}"/>
    <cellStyle name="Migliaia 31 3 2 5" xfId="4111" xr:uid="{00000000-0005-0000-0000-0000433C0000}"/>
    <cellStyle name="Migliaia 31 3 2 5 2" xfId="4112" xr:uid="{00000000-0005-0000-0000-0000443C0000}"/>
    <cellStyle name="Migliaia 31 3 2 5 2 2" xfId="29555" xr:uid="{00000000-0005-0000-0000-0000453C0000}"/>
    <cellStyle name="Migliaia 31 3 2 5 3" xfId="29554" xr:uid="{00000000-0005-0000-0000-0000463C0000}"/>
    <cellStyle name="Migliaia 31 3 2 6" xfId="17347" xr:uid="{00000000-0005-0000-0000-0000473C0000}"/>
    <cellStyle name="Migliaia 31 3 2 6 2" xfId="37307" xr:uid="{00000000-0005-0000-0000-0000483C0000}"/>
    <cellStyle name="Migliaia 31 3 2 7" xfId="20216" xr:uid="{00000000-0005-0000-0000-0000493C0000}"/>
    <cellStyle name="Migliaia 31 3 2 7 2" xfId="39079" xr:uid="{00000000-0005-0000-0000-00004A3C0000}"/>
    <cellStyle name="Migliaia 31 3 2 8" xfId="23103" xr:uid="{00000000-0005-0000-0000-00004B3C0000}"/>
    <cellStyle name="Migliaia 31 3 2 8 2" xfId="40868" xr:uid="{00000000-0005-0000-0000-00004C3C0000}"/>
    <cellStyle name="Migliaia 31 3 2 9" xfId="29545" xr:uid="{00000000-0005-0000-0000-00004D3C0000}"/>
    <cellStyle name="Migliaia 31 3 3" xfId="4113" xr:uid="{00000000-0005-0000-0000-00004E3C0000}"/>
    <cellStyle name="Migliaia 31 3 3 2" xfId="4114" xr:uid="{00000000-0005-0000-0000-00004F3C0000}"/>
    <cellStyle name="Migliaia 31 3 3 2 2" xfId="4115" xr:uid="{00000000-0005-0000-0000-0000503C0000}"/>
    <cellStyle name="Migliaia 31 3 3 2 2 2" xfId="29558" xr:uid="{00000000-0005-0000-0000-0000513C0000}"/>
    <cellStyle name="Migliaia 31 3 3 2 3" xfId="29557" xr:uid="{00000000-0005-0000-0000-0000523C0000}"/>
    <cellStyle name="Migliaia 31 3 3 3" xfId="4116" xr:uid="{00000000-0005-0000-0000-0000533C0000}"/>
    <cellStyle name="Migliaia 31 3 3 3 2" xfId="4117" xr:uid="{00000000-0005-0000-0000-0000543C0000}"/>
    <cellStyle name="Migliaia 31 3 3 3 2 2" xfId="29560" xr:uid="{00000000-0005-0000-0000-0000553C0000}"/>
    <cellStyle name="Migliaia 31 3 3 3 3" xfId="29559" xr:uid="{00000000-0005-0000-0000-0000563C0000}"/>
    <cellStyle name="Migliaia 31 3 3 4" xfId="4118" xr:uid="{00000000-0005-0000-0000-0000573C0000}"/>
    <cellStyle name="Migliaia 31 3 3 4 2" xfId="4119" xr:uid="{00000000-0005-0000-0000-0000583C0000}"/>
    <cellStyle name="Migliaia 31 3 3 4 2 2" xfId="29562" xr:uid="{00000000-0005-0000-0000-0000593C0000}"/>
    <cellStyle name="Migliaia 31 3 3 4 3" xfId="29561" xr:uid="{00000000-0005-0000-0000-00005A3C0000}"/>
    <cellStyle name="Migliaia 31 3 3 5" xfId="4120" xr:uid="{00000000-0005-0000-0000-00005B3C0000}"/>
    <cellStyle name="Migliaia 31 3 3 5 2" xfId="29563" xr:uid="{00000000-0005-0000-0000-00005C3C0000}"/>
    <cellStyle name="Migliaia 31 3 3 6" xfId="19228" xr:uid="{00000000-0005-0000-0000-00005D3C0000}"/>
    <cellStyle name="Migliaia 31 3 3 6 2" xfId="38200" xr:uid="{00000000-0005-0000-0000-00005E3C0000}"/>
    <cellStyle name="Migliaia 31 3 3 7" xfId="22097" xr:uid="{00000000-0005-0000-0000-00005F3C0000}"/>
    <cellStyle name="Migliaia 31 3 3 7 2" xfId="39972" xr:uid="{00000000-0005-0000-0000-0000603C0000}"/>
    <cellStyle name="Migliaia 31 3 3 8" xfId="24985" xr:uid="{00000000-0005-0000-0000-0000613C0000}"/>
    <cellStyle name="Migliaia 31 3 3 8 2" xfId="41762" xr:uid="{00000000-0005-0000-0000-0000623C0000}"/>
    <cellStyle name="Migliaia 31 3 3 9" xfId="29556" xr:uid="{00000000-0005-0000-0000-0000633C0000}"/>
    <cellStyle name="Migliaia 31 3 4" xfId="4121" xr:uid="{00000000-0005-0000-0000-0000643C0000}"/>
    <cellStyle name="Migliaia 31 3 4 2" xfId="4122" xr:uid="{00000000-0005-0000-0000-0000653C0000}"/>
    <cellStyle name="Migliaia 31 3 4 2 2" xfId="29565" xr:uid="{00000000-0005-0000-0000-0000663C0000}"/>
    <cellStyle name="Migliaia 31 3 4 3" xfId="29564" xr:uid="{00000000-0005-0000-0000-0000673C0000}"/>
    <cellStyle name="Migliaia 31 3 5" xfId="4123" xr:uid="{00000000-0005-0000-0000-0000683C0000}"/>
    <cellStyle name="Migliaia 31 3 5 2" xfId="4124" xr:uid="{00000000-0005-0000-0000-0000693C0000}"/>
    <cellStyle name="Migliaia 31 3 5 2 2" xfId="29567" xr:uid="{00000000-0005-0000-0000-00006A3C0000}"/>
    <cellStyle name="Migliaia 31 3 5 3" xfId="29566" xr:uid="{00000000-0005-0000-0000-00006B3C0000}"/>
    <cellStyle name="Migliaia 31 3 6" xfId="17346" xr:uid="{00000000-0005-0000-0000-00006C3C0000}"/>
    <cellStyle name="Migliaia 31 3 6 2" xfId="37306" xr:uid="{00000000-0005-0000-0000-00006D3C0000}"/>
    <cellStyle name="Migliaia 31 3 7" xfId="20215" xr:uid="{00000000-0005-0000-0000-00006E3C0000}"/>
    <cellStyle name="Migliaia 31 3 7 2" xfId="39078" xr:uid="{00000000-0005-0000-0000-00006F3C0000}"/>
    <cellStyle name="Migliaia 31 3 8" xfId="23102" xr:uid="{00000000-0005-0000-0000-0000703C0000}"/>
    <cellStyle name="Migliaia 31 3 8 2" xfId="40867" xr:uid="{00000000-0005-0000-0000-0000713C0000}"/>
    <cellStyle name="Migliaia 31 3 9" xfId="29544" xr:uid="{00000000-0005-0000-0000-0000723C0000}"/>
    <cellStyle name="Migliaia 31 4" xfId="4125" xr:uid="{00000000-0005-0000-0000-0000733C0000}"/>
    <cellStyle name="Migliaia 31 4 10" xfId="29568" xr:uid="{00000000-0005-0000-0000-0000743C0000}"/>
    <cellStyle name="Migliaia 31 4 2" xfId="4126" xr:uid="{00000000-0005-0000-0000-0000753C0000}"/>
    <cellStyle name="Migliaia 31 4 2 2" xfId="4127" xr:uid="{00000000-0005-0000-0000-0000763C0000}"/>
    <cellStyle name="Migliaia 31 4 2 2 2" xfId="4128" xr:uid="{00000000-0005-0000-0000-0000773C0000}"/>
    <cellStyle name="Migliaia 31 4 2 2 2 2" xfId="29571" xr:uid="{00000000-0005-0000-0000-0000783C0000}"/>
    <cellStyle name="Migliaia 31 4 2 2 3" xfId="29570" xr:uid="{00000000-0005-0000-0000-0000793C0000}"/>
    <cellStyle name="Migliaia 31 4 2 3" xfId="4129" xr:uid="{00000000-0005-0000-0000-00007A3C0000}"/>
    <cellStyle name="Migliaia 31 4 2 3 2" xfId="4130" xr:uid="{00000000-0005-0000-0000-00007B3C0000}"/>
    <cellStyle name="Migliaia 31 4 2 3 2 2" xfId="29573" xr:uid="{00000000-0005-0000-0000-00007C3C0000}"/>
    <cellStyle name="Migliaia 31 4 2 3 3" xfId="29572" xr:uid="{00000000-0005-0000-0000-00007D3C0000}"/>
    <cellStyle name="Migliaia 31 4 2 4" xfId="4131" xr:uid="{00000000-0005-0000-0000-00007E3C0000}"/>
    <cellStyle name="Migliaia 31 4 2 4 2" xfId="4132" xr:uid="{00000000-0005-0000-0000-00007F3C0000}"/>
    <cellStyle name="Migliaia 31 4 2 4 2 2" xfId="29575" xr:uid="{00000000-0005-0000-0000-0000803C0000}"/>
    <cellStyle name="Migliaia 31 4 2 4 3" xfId="29574" xr:uid="{00000000-0005-0000-0000-0000813C0000}"/>
    <cellStyle name="Migliaia 31 4 2 5" xfId="4133" xr:uid="{00000000-0005-0000-0000-0000823C0000}"/>
    <cellStyle name="Migliaia 31 4 2 5 2" xfId="29576" xr:uid="{00000000-0005-0000-0000-0000833C0000}"/>
    <cellStyle name="Migliaia 31 4 2 6" xfId="19230" xr:uid="{00000000-0005-0000-0000-0000843C0000}"/>
    <cellStyle name="Migliaia 31 4 2 6 2" xfId="38202" xr:uid="{00000000-0005-0000-0000-0000853C0000}"/>
    <cellStyle name="Migliaia 31 4 2 7" xfId="22099" xr:uid="{00000000-0005-0000-0000-0000863C0000}"/>
    <cellStyle name="Migliaia 31 4 2 7 2" xfId="39974" xr:uid="{00000000-0005-0000-0000-0000873C0000}"/>
    <cellStyle name="Migliaia 31 4 2 8" xfId="24987" xr:uid="{00000000-0005-0000-0000-0000883C0000}"/>
    <cellStyle name="Migliaia 31 4 2 8 2" xfId="41764" xr:uid="{00000000-0005-0000-0000-0000893C0000}"/>
    <cellStyle name="Migliaia 31 4 2 9" xfId="29569" xr:uid="{00000000-0005-0000-0000-00008A3C0000}"/>
    <cellStyle name="Migliaia 31 4 3" xfId="4134" xr:uid="{00000000-0005-0000-0000-00008B3C0000}"/>
    <cellStyle name="Migliaia 31 4 3 2" xfId="4135" xr:uid="{00000000-0005-0000-0000-00008C3C0000}"/>
    <cellStyle name="Migliaia 31 4 3 2 2" xfId="29578" xr:uid="{00000000-0005-0000-0000-00008D3C0000}"/>
    <cellStyle name="Migliaia 31 4 3 3" xfId="29577" xr:uid="{00000000-0005-0000-0000-00008E3C0000}"/>
    <cellStyle name="Migliaia 31 4 4" xfId="4136" xr:uid="{00000000-0005-0000-0000-00008F3C0000}"/>
    <cellStyle name="Migliaia 31 4 4 2" xfId="4137" xr:uid="{00000000-0005-0000-0000-0000903C0000}"/>
    <cellStyle name="Migliaia 31 4 4 2 2" xfId="29580" xr:uid="{00000000-0005-0000-0000-0000913C0000}"/>
    <cellStyle name="Migliaia 31 4 4 3" xfId="29579" xr:uid="{00000000-0005-0000-0000-0000923C0000}"/>
    <cellStyle name="Migliaia 31 4 5" xfId="4138" xr:uid="{00000000-0005-0000-0000-0000933C0000}"/>
    <cellStyle name="Migliaia 31 4 5 2" xfId="4139" xr:uid="{00000000-0005-0000-0000-0000943C0000}"/>
    <cellStyle name="Migliaia 31 4 5 2 2" xfId="29582" xr:uid="{00000000-0005-0000-0000-0000953C0000}"/>
    <cellStyle name="Migliaia 31 4 5 3" xfId="29581" xr:uid="{00000000-0005-0000-0000-0000963C0000}"/>
    <cellStyle name="Migliaia 31 4 6" xfId="4140" xr:uid="{00000000-0005-0000-0000-0000973C0000}"/>
    <cellStyle name="Migliaia 31 4 6 2" xfId="29583" xr:uid="{00000000-0005-0000-0000-0000983C0000}"/>
    <cellStyle name="Migliaia 31 4 7" xfId="17348" xr:uid="{00000000-0005-0000-0000-0000993C0000}"/>
    <cellStyle name="Migliaia 31 4 7 2" xfId="37308" xr:uid="{00000000-0005-0000-0000-00009A3C0000}"/>
    <cellStyle name="Migliaia 31 4 8" xfId="20217" xr:uid="{00000000-0005-0000-0000-00009B3C0000}"/>
    <cellStyle name="Migliaia 31 4 8 2" xfId="39080" xr:uid="{00000000-0005-0000-0000-00009C3C0000}"/>
    <cellStyle name="Migliaia 31 4 9" xfId="23104" xr:uid="{00000000-0005-0000-0000-00009D3C0000}"/>
    <cellStyle name="Migliaia 31 4 9 2" xfId="40869" xr:uid="{00000000-0005-0000-0000-00009E3C0000}"/>
    <cellStyle name="Migliaia 31 5" xfId="4141" xr:uid="{00000000-0005-0000-0000-00009F3C0000}"/>
    <cellStyle name="Migliaia 31 5 10" xfId="29584" xr:uid="{00000000-0005-0000-0000-0000A03C0000}"/>
    <cellStyle name="Migliaia 31 5 2" xfId="4142" xr:uid="{00000000-0005-0000-0000-0000A13C0000}"/>
    <cellStyle name="Migliaia 31 5 2 2" xfId="4143" xr:uid="{00000000-0005-0000-0000-0000A23C0000}"/>
    <cellStyle name="Migliaia 31 5 2 2 2" xfId="4144" xr:uid="{00000000-0005-0000-0000-0000A33C0000}"/>
    <cellStyle name="Migliaia 31 5 2 2 2 2" xfId="29587" xr:uid="{00000000-0005-0000-0000-0000A43C0000}"/>
    <cellStyle name="Migliaia 31 5 2 2 3" xfId="29586" xr:uid="{00000000-0005-0000-0000-0000A53C0000}"/>
    <cellStyle name="Migliaia 31 5 2 3" xfId="4145" xr:uid="{00000000-0005-0000-0000-0000A63C0000}"/>
    <cellStyle name="Migliaia 31 5 2 3 2" xfId="4146" xr:uid="{00000000-0005-0000-0000-0000A73C0000}"/>
    <cellStyle name="Migliaia 31 5 2 3 2 2" xfId="29589" xr:uid="{00000000-0005-0000-0000-0000A83C0000}"/>
    <cellStyle name="Migliaia 31 5 2 3 3" xfId="29588" xr:uid="{00000000-0005-0000-0000-0000A93C0000}"/>
    <cellStyle name="Migliaia 31 5 2 4" xfId="4147" xr:uid="{00000000-0005-0000-0000-0000AA3C0000}"/>
    <cellStyle name="Migliaia 31 5 2 4 2" xfId="4148" xr:uid="{00000000-0005-0000-0000-0000AB3C0000}"/>
    <cellStyle name="Migliaia 31 5 2 4 2 2" xfId="29591" xr:uid="{00000000-0005-0000-0000-0000AC3C0000}"/>
    <cellStyle name="Migliaia 31 5 2 4 3" xfId="29590" xr:uid="{00000000-0005-0000-0000-0000AD3C0000}"/>
    <cellStyle name="Migliaia 31 5 2 5" xfId="4149" xr:uid="{00000000-0005-0000-0000-0000AE3C0000}"/>
    <cellStyle name="Migliaia 31 5 2 5 2" xfId="29592" xr:uid="{00000000-0005-0000-0000-0000AF3C0000}"/>
    <cellStyle name="Migliaia 31 5 2 6" xfId="19231" xr:uid="{00000000-0005-0000-0000-0000B03C0000}"/>
    <cellStyle name="Migliaia 31 5 2 6 2" xfId="38203" xr:uid="{00000000-0005-0000-0000-0000B13C0000}"/>
    <cellStyle name="Migliaia 31 5 2 7" xfId="22100" xr:uid="{00000000-0005-0000-0000-0000B23C0000}"/>
    <cellStyle name="Migliaia 31 5 2 7 2" xfId="39975" xr:uid="{00000000-0005-0000-0000-0000B33C0000}"/>
    <cellStyle name="Migliaia 31 5 2 8" xfId="24988" xr:uid="{00000000-0005-0000-0000-0000B43C0000}"/>
    <cellStyle name="Migliaia 31 5 2 8 2" xfId="41765" xr:uid="{00000000-0005-0000-0000-0000B53C0000}"/>
    <cellStyle name="Migliaia 31 5 2 9" xfId="29585" xr:uid="{00000000-0005-0000-0000-0000B63C0000}"/>
    <cellStyle name="Migliaia 31 5 3" xfId="4150" xr:uid="{00000000-0005-0000-0000-0000B73C0000}"/>
    <cellStyle name="Migliaia 31 5 3 2" xfId="4151" xr:uid="{00000000-0005-0000-0000-0000B83C0000}"/>
    <cellStyle name="Migliaia 31 5 3 2 2" xfId="29594" xr:uid="{00000000-0005-0000-0000-0000B93C0000}"/>
    <cellStyle name="Migliaia 31 5 3 3" xfId="29593" xr:uid="{00000000-0005-0000-0000-0000BA3C0000}"/>
    <cellStyle name="Migliaia 31 5 4" xfId="4152" xr:uid="{00000000-0005-0000-0000-0000BB3C0000}"/>
    <cellStyle name="Migliaia 31 5 4 2" xfId="4153" xr:uid="{00000000-0005-0000-0000-0000BC3C0000}"/>
    <cellStyle name="Migliaia 31 5 4 2 2" xfId="29596" xr:uid="{00000000-0005-0000-0000-0000BD3C0000}"/>
    <cellStyle name="Migliaia 31 5 4 3" xfId="29595" xr:uid="{00000000-0005-0000-0000-0000BE3C0000}"/>
    <cellStyle name="Migliaia 31 5 5" xfId="4154" xr:uid="{00000000-0005-0000-0000-0000BF3C0000}"/>
    <cellStyle name="Migliaia 31 5 5 2" xfId="4155" xr:uid="{00000000-0005-0000-0000-0000C03C0000}"/>
    <cellStyle name="Migliaia 31 5 5 2 2" xfId="29598" xr:uid="{00000000-0005-0000-0000-0000C13C0000}"/>
    <cellStyle name="Migliaia 31 5 5 3" xfId="29597" xr:uid="{00000000-0005-0000-0000-0000C23C0000}"/>
    <cellStyle name="Migliaia 31 5 6" xfId="4156" xr:uid="{00000000-0005-0000-0000-0000C33C0000}"/>
    <cellStyle name="Migliaia 31 5 6 2" xfId="29599" xr:uid="{00000000-0005-0000-0000-0000C43C0000}"/>
    <cellStyle name="Migliaia 31 5 7" xfId="17349" xr:uid="{00000000-0005-0000-0000-0000C53C0000}"/>
    <cellStyle name="Migliaia 31 5 7 2" xfId="37309" xr:uid="{00000000-0005-0000-0000-0000C63C0000}"/>
    <cellStyle name="Migliaia 31 5 8" xfId="20218" xr:uid="{00000000-0005-0000-0000-0000C73C0000}"/>
    <cellStyle name="Migliaia 31 5 8 2" xfId="39081" xr:uid="{00000000-0005-0000-0000-0000C83C0000}"/>
    <cellStyle name="Migliaia 31 5 9" xfId="23105" xr:uid="{00000000-0005-0000-0000-0000C93C0000}"/>
    <cellStyle name="Migliaia 31 5 9 2" xfId="40870" xr:uid="{00000000-0005-0000-0000-0000CA3C0000}"/>
    <cellStyle name="Migliaia 31 6" xfId="4157" xr:uid="{00000000-0005-0000-0000-0000CB3C0000}"/>
    <cellStyle name="Migliaia 31 6 2" xfId="4158" xr:uid="{00000000-0005-0000-0000-0000CC3C0000}"/>
    <cellStyle name="Migliaia 31 6 2 2" xfId="4159" xr:uid="{00000000-0005-0000-0000-0000CD3C0000}"/>
    <cellStyle name="Migliaia 31 6 2 2 2" xfId="4160" xr:uid="{00000000-0005-0000-0000-0000CE3C0000}"/>
    <cellStyle name="Migliaia 31 6 2 2 2 2" xfId="29603" xr:uid="{00000000-0005-0000-0000-0000CF3C0000}"/>
    <cellStyle name="Migliaia 31 6 2 2 3" xfId="29602" xr:uid="{00000000-0005-0000-0000-0000D03C0000}"/>
    <cellStyle name="Migliaia 31 6 2 3" xfId="4161" xr:uid="{00000000-0005-0000-0000-0000D13C0000}"/>
    <cellStyle name="Migliaia 31 6 2 3 2" xfId="4162" xr:uid="{00000000-0005-0000-0000-0000D23C0000}"/>
    <cellStyle name="Migliaia 31 6 2 3 2 2" xfId="29605" xr:uid="{00000000-0005-0000-0000-0000D33C0000}"/>
    <cellStyle name="Migliaia 31 6 2 3 3" xfId="29604" xr:uid="{00000000-0005-0000-0000-0000D43C0000}"/>
    <cellStyle name="Migliaia 31 6 2 4" xfId="4163" xr:uid="{00000000-0005-0000-0000-0000D53C0000}"/>
    <cellStyle name="Migliaia 31 6 2 4 2" xfId="4164" xr:uid="{00000000-0005-0000-0000-0000D63C0000}"/>
    <cellStyle name="Migliaia 31 6 2 4 2 2" xfId="29607" xr:uid="{00000000-0005-0000-0000-0000D73C0000}"/>
    <cellStyle name="Migliaia 31 6 2 4 3" xfId="29606" xr:uid="{00000000-0005-0000-0000-0000D83C0000}"/>
    <cellStyle name="Migliaia 31 6 2 5" xfId="4165" xr:uid="{00000000-0005-0000-0000-0000D93C0000}"/>
    <cellStyle name="Migliaia 31 6 2 5 2" xfId="29608" xr:uid="{00000000-0005-0000-0000-0000DA3C0000}"/>
    <cellStyle name="Migliaia 31 6 2 6" xfId="19232" xr:uid="{00000000-0005-0000-0000-0000DB3C0000}"/>
    <cellStyle name="Migliaia 31 6 2 6 2" xfId="38204" xr:uid="{00000000-0005-0000-0000-0000DC3C0000}"/>
    <cellStyle name="Migliaia 31 6 2 7" xfId="22101" xr:uid="{00000000-0005-0000-0000-0000DD3C0000}"/>
    <cellStyle name="Migliaia 31 6 2 7 2" xfId="39976" xr:uid="{00000000-0005-0000-0000-0000DE3C0000}"/>
    <cellStyle name="Migliaia 31 6 2 8" xfId="24989" xr:uid="{00000000-0005-0000-0000-0000DF3C0000}"/>
    <cellStyle name="Migliaia 31 6 2 8 2" xfId="41766" xr:uid="{00000000-0005-0000-0000-0000E03C0000}"/>
    <cellStyle name="Migliaia 31 6 2 9" xfId="29601" xr:uid="{00000000-0005-0000-0000-0000E13C0000}"/>
    <cellStyle name="Migliaia 31 6 3" xfId="4166" xr:uid="{00000000-0005-0000-0000-0000E23C0000}"/>
    <cellStyle name="Migliaia 31 6 3 2" xfId="4167" xr:uid="{00000000-0005-0000-0000-0000E33C0000}"/>
    <cellStyle name="Migliaia 31 6 3 2 2" xfId="29610" xr:uid="{00000000-0005-0000-0000-0000E43C0000}"/>
    <cellStyle name="Migliaia 31 6 3 3" xfId="29609" xr:uid="{00000000-0005-0000-0000-0000E53C0000}"/>
    <cellStyle name="Migliaia 31 6 4" xfId="4168" xr:uid="{00000000-0005-0000-0000-0000E63C0000}"/>
    <cellStyle name="Migliaia 31 6 4 2" xfId="4169" xr:uid="{00000000-0005-0000-0000-0000E73C0000}"/>
    <cellStyle name="Migliaia 31 6 4 2 2" xfId="29612" xr:uid="{00000000-0005-0000-0000-0000E83C0000}"/>
    <cellStyle name="Migliaia 31 6 4 3" xfId="29611" xr:uid="{00000000-0005-0000-0000-0000E93C0000}"/>
    <cellStyle name="Migliaia 31 6 5" xfId="4170" xr:uid="{00000000-0005-0000-0000-0000EA3C0000}"/>
    <cellStyle name="Migliaia 31 6 5 2" xfId="29613" xr:uid="{00000000-0005-0000-0000-0000EB3C0000}"/>
    <cellStyle name="Migliaia 31 6 6" xfId="17350" xr:uid="{00000000-0005-0000-0000-0000EC3C0000}"/>
    <cellStyle name="Migliaia 31 6 6 2" xfId="37310" xr:uid="{00000000-0005-0000-0000-0000ED3C0000}"/>
    <cellStyle name="Migliaia 31 6 7" xfId="20219" xr:uid="{00000000-0005-0000-0000-0000EE3C0000}"/>
    <cellStyle name="Migliaia 31 6 7 2" xfId="39082" xr:uid="{00000000-0005-0000-0000-0000EF3C0000}"/>
    <cellStyle name="Migliaia 31 6 8" xfId="23106" xr:uid="{00000000-0005-0000-0000-0000F03C0000}"/>
    <cellStyle name="Migliaia 31 6 8 2" xfId="40871" xr:uid="{00000000-0005-0000-0000-0000F13C0000}"/>
    <cellStyle name="Migliaia 31 6 9" xfId="29600" xr:uid="{00000000-0005-0000-0000-0000F23C0000}"/>
    <cellStyle name="Migliaia 31 7" xfId="4171" xr:uid="{00000000-0005-0000-0000-0000F33C0000}"/>
    <cellStyle name="Migliaia 31 7 2" xfId="4172" xr:uid="{00000000-0005-0000-0000-0000F43C0000}"/>
    <cellStyle name="Migliaia 31 7 2 2" xfId="4173" xr:uid="{00000000-0005-0000-0000-0000F53C0000}"/>
    <cellStyle name="Migliaia 31 7 2 2 2" xfId="29616" xr:uid="{00000000-0005-0000-0000-0000F63C0000}"/>
    <cellStyle name="Migliaia 31 7 2 3" xfId="19233" xr:uid="{00000000-0005-0000-0000-0000F73C0000}"/>
    <cellStyle name="Migliaia 31 7 2 3 2" xfId="38205" xr:uid="{00000000-0005-0000-0000-0000F83C0000}"/>
    <cellStyle name="Migliaia 31 7 2 4" xfId="22102" xr:uid="{00000000-0005-0000-0000-0000F93C0000}"/>
    <cellStyle name="Migliaia 31 7 2 4 2" xfId="39977" xr:uid="{00000000-0005-0000-0000-0000FA3C0000}"/>
    <cellStyle name="Migliaia 31 7 2 5" xfId="24990" xr:uid="{00000000-0005-0000-0000-0000FB3C0000}"/>
    <cellStyle name="Migliaia 31 7 2 5 2" xfId="41767" xr:uid="{00000000-0005-0000-0000-0000FC3C0000}"/>
    <cellStyle name="Migliaia 31 7 2 6" xfId="29615" xr:uid="{00000000-0005-0000-0000-0000FD3C0000}"/>
    <cellStyle name="Migliaia 31 7 3" xfId="4174" xr:uid="{00000000-0005-0000-0000-0000FE3C0000}"/>
    <cellStyle name="Migliaia 31 7 3 2" xfId="29617" xr:uid="{00000000-0005-0000-0000-0000FF3C0000}"/>
    <cellStyle name="Migliaia 31 7 4" xfId="17351" xr:uid="{00000000-0005-0000-0000-0000003D0000}"/>
    <cellStyle name="Migliaia 31 7 4 2" xfId="37311" xr:uid="{00000000-0005-0000-0000-0000013D0000}"/>
    <cellStyle name="Migliaia 31 7 5" xfId="20220" xr:uid="{00000000-0005-0000-0000-0000023D0000}"/>
    <cellStyle name="Migliaia 31 7 5 2" xfId="39083" xr:uid="{00000000-0005-0000-0000-0000033D0000}"/>
    <cellStyle name="Migliaia 31 7 6" xfId="23107" xr:uid="{00000000-0005-0000-0000-0000043D0000}"/>
    <cellStyle name="Migliaia 31 7 6 2" xfId="40872" xr:uid="{00000000-0005-0000-0000-0000053D0000}"/>
    <cellStyle name="Migliaia 31 7 7" xfId="29614" xr:uid="{00000000-0005-0000-0000-0000063D0000}"/>
    <cellStyle name="Migliaia 31 8" xfId="4175" xr:uid="{00000000-0005-0000-0000-0000073D0000}"/>
    <cellStyle name="Migliaia 31 8 2" xfId="4176" xr:uid="{00000000-0005-0000-0000-0000083D0000}"/>
    <cellStyle name="Migliaia 31 8 2 2" xfId="29619" xr:uid="{00000000-0005-0000-0000-0000093D0000}"/>
    <cellStyle name="Migliaia 31 8 3" xfId="19226" xr:uid="{00000000-0005-0000-0000-00000A3D0000}"/>
    <cellStyle name="Migliaia 31 8 3 2" xfId="38198" xr:uid="{00000000-0005-0000-0000-00000B3D0000}"/>
    <cellStyle name="Migliaia 31 8 4" xfId="22095" xr:uid="{00000000-0005-0000-0000-00000C3D0000}"/>
    <cellStyle name="Migliaia 31 8 4 2" xfId="39970" xr:uid="{00000000-0005-0000-0000-00000D3D0000}"/>
    <cellStyle name="Migliaia 31 8 5" xfId="24983" xr:uid="{00000000-0005-0000-0000-00000E3D0000}"/>
    <cellStyle name="Migliaia 31 8 5 2" xfId="41760" xr:uid="{00000000-0005-0000-0000-00000F3D0000}"/>
    <cellStyle name="Migliaia 31 8 6" xfId="29618" xr:uid="{00000000-0005-0000-0000-0000103D0000}"/>
    <cellStyle name="Migliaia 31 9" xfId="4177" xr:uid="{00000000-0005-0000-0000-0000113D0000}"/>
    <cellStyle name="Migliaia 31 9 2" xfId="4178" xr:uid="{00000000-0005-0000-0000-0000123D0000}"/>
    <cellStyle name="Migliaia 31 9 2 2" xfId="29621" xr:uid="{00000000-0005-0000-0000-0000133D0000}"/>
    <cellStyle name="Migliaia 31 9 3" xfId="29620" xr:uid="{00000000-0005-0000-0000-0000143D0000}"/>
    <cellStyle name="Migliaia 32" xfId="4179" xr:uid="{00000000-0005-0000-0000-0000153D0000}"/>
    <cellStyle name="Migliaia 32 10" xfId="4180" xr:uid="{00000000-0005-0000-0000-0000163D0000}"/>
    <cellStyle name="Migliaia 32 10 2" xfId="4181" xr:uid="{00000000-0005-0000-0000-0000173D0000}"/>
    <cellStyle name="Migliaia 32 10 2 2" xfId="29624" xr:uid="{00000000-0005-0000-0000-0000183D0000}"/>
    <cellStyle name="Migliaia 32 10 3" xfId="29623" xr:uid="{00000000-0005-0000-0000-0000193D0000}"/>
    <cellStyle name="Migliaia 32 11" xfId="4182" xr:uid="{00000000-0005-0000-0000-00001A3D0000}"/>
    <cellStyle name="Migliaia 32 11 2" xfId="4183" xr:uid="{00000000-0005-0000-0000-00001B3D0000}"/>
    <cellStyle name="Migliaia 32 11 2 2" xfId="29626" xr:uid="{00000000-0005-0000-0000-00001C3D0000}"/>
    <cellStyle name="Migliaia 32 11 3" xfId="29625" xr:uid="{00000000-0005-0000-0000-00001D3D0000}"/>
    <cellStyle name="Migliaia 32 12" xfId="4184" xr:uid="{00000000-0005-0000-0000-00001E3D0000}"/>
    <cellStyle name="Migliaia 32 12 2" xfId="29627" xr:uid="{00000000-0005-0000-0000-00001F3D0000}"/>
    <cellStyle name="Migliaia 32 13" xfId="4185" xr:uid="{00000000-0005-0000-0000-0000203D0000}"/>
    <cellStyle name="Migliaia 32 13 2" xfId="29628" xr:uid="{00000000-0005-0000-0000-0000213D0000}"/>
    <cellStyle name="Migliaia 32 14" xfId="4186" xr:uid="{00000000-0005-0000-0000-0000223D0000}"/>
    <cellStyle name="Migliaia 32 14 2" xfId="29629" xr:uid="{00000000-0005-0000-0000-0000233D0000}"/>
    <cellStyle name="Migliaia 32 15" xfId="17352" xr:uid="{00000000-0005-0000-0000-0000243D0000}"/>
    <cellStyle name="Migliaia 32 15 2" xfId="37312" xr:uid="{00000000-0005-0000-0000-0000253D0000}"/>
    <cellStyle name="Migliaia 32 16" xfId="20221" xr:uid="{00000000-0005-0000-0000-0000263D0000}"/>
    <cellStyle name="Migliaia 32 16 2" xfId="39084" xr:uid="{00000000-0005-0000-0000-0000273D0000}"/>
    <cellStyle name="Migliaia 32 17" xfId="23108" xr:uid="{00000000-0005-0000-0000-0000283D0000}"/>
    <cellStyle name="Migliaia 32 17 2" xfId="40873" xr:uid="{00000000-0005-0000-0000-0000293D0000}"/>
    <cellStyle name="Migliaia 32 18" xfId="25531" xr:uid="{00000000-0005-0000-0000-00002A3D0000}"/>
    <cellStyle name="Migliaia 32 18 2" xfId="42191" xr:uid="{00000000-0005-0000-0000-00002B3D0000}"/>
    <cellStyle name="Migliaia 32 19" xfId="29622" xr:uid="{00000000-0005-0000-0000-00002C3D0000}"/>
    <cellStyle name="Migliaia 32 2" xfId="4187" xr:uid="{00000000-0005-0000-0000-00002D3D0000}"/>
    <cellStyle name="Migliaia 32 2 10" xfId="29630" xr:uid="{00000000-0005-0000-0000-00002E3D0000}"/>
    <cellStyle name="Migliaia 32 2 2" xfId="4188" xr:uid="{00000000-0005-0000-0000-00002F3D0000}"/>
    <cellStyle name="Migliaia 32 2 2 2" xfId="4189" xr:uid="{00000000-0005-0000-0000-0000303D0000}"/>
    <cellStyle name="Migliaia 32 2 2 2 2" xfId="29632" xr:uid="{00000000-0005-0000-0000-0000313D0000}"/>
    <cellStyle name="Migliaia 32 2 2 3" xfId="19235" xr:uid="{00000000-0005-0000-0000-0000323D0000}"/>
    <cellStyle name="Migliaia 32 2 2 3 2" xfId="38207" xr:uid="{00000000-0005-0000-0000-0000333D0000}"/>
    <cellStyle name="Migliaia 32 2 2 4" xfId="22104" xr:uid="{00000000-0005-0000-0000-0000343D0000}"/>
    <cellStyle name="Migliaia 32 2 2 4 2" xfId="39979" xr:uid="{00000000-0005-0000-0000-0000353D0000}"/>
    <cellStyle name="Migliaia 32 2 2 5" xfId="24992" xr:uid="{00000000-0005-0000-0000-0000363D0000}"/>
    <cellStyle name="Migliaia 32 2 2 5 2" xfId="41769" xr:uid="{00000000-0005-0000-0000-0000373D0000}"/>
    <cellStyle name="Migliaia 32 2 2 6" xfId="29631" xr:uid="{00000000-0005-0000-0000-0000383D0000}"/>
    <cellStyle name="Migliaia 32 2 3" xfId="4190" xr:uid="{00000000-0005-0000-0000-0000393D0000}"/>
    <cellStyle name="Migliaia 32 2 3 2" xfId="4191" xr:uid="{00000000-0005-0000-0000-00003A3D0000}"/>
    <cellStyle name="Migliaia 32 2 3 2 2" xfId="29634" xr:uid="{00000000-0005-0000-0000-00003B3D0000}"/>
    <cellStyle name="Migliaia 32 2 3 3" xfId="29633" xr:uid="{00000000-0005-0000-0000-00003C3D0000}"/>
    <cellStyle name="Migliaia 32 2 4" xfId="4192" xr:uid="{00000000-0005-0000-0000-00003D3D0000}"/>
    <cellStyle name="Migliaia 32 2 4 2" xfId="4193" xr:uid="{00000000-0005-0000-0000-00003E3D0000}"/>
    <cellStyle name="Migliaia 32 2 4 2 2" xfId="29636" xr:uid="{00000000-0005-0000-0000-00003F3D0000}"/>
    <cellStyle name="Migliaia 32 2 4 3" xfId="29635" xr:uid="{00000000-0005-0000-0000-0000403D0000}"/>
    <cellStyle name="Migliaia 32 2 5" xfId="4194" xr:uid="{00000000-0005-0000-0000-0000413D0000}"/>
    <cellStyle name="Migliaia 32 2 5 2" xfId="4195" xr:uid="{00000000-0005-0000-0000-0000423D0000}"/>
    <cellStyle name="Migliaia 32 2 5 2 2" xfId="29638" xr:uid="{00000000-0005-0000-0000-0000433D0000}"/>
    <cellStyle name="Migliaia 32 2 5 3" xfId="29637" xr:uid="{00000000-0005-0000-0000-0000443D0000}"/>
    <cellStyle name="Migliaia 32 2 6" xfId="4196" xr:uid="{00000000-0005-0000-0000-0000453D0000}"/>
    <cellStyle name="Migliaia 32 2 6 2" xfId="29639" xr:uid="{00000000-0005-0000-0000-0000463D0000}"/>
    <cellStyle name="Migliaia 32 2 7" xfId="17353" xr:uid="{00000000-0005-0000-0000-0000473D0000}"/>
    <cellStyle name="Migliaia 32 2 7 2" xfId="37313" xr:uid="{00000000-0005-0000-0000-0000483D0000}"/>
    <cellStyle name="Migliaia 32 2 8" xfId="20222" xr:uid="{00000000-0005-0000-0000-0000493D0000}"/>
    <cellStyle name="Migliaia 32 2 8 2" xfId="39085" xr:uid="{00000000-0005-0000-0000-00004A3D0000}"/>
    <cellStyle name="Migliaia 32 2 9" xfId="23109" xr:uid="{00000000-0005-0000-0000-00004B3D0000}"/>
    <cellStyle name="Migliaia 32 2 9 2" xfId="40874" xr:uid="{00000000-0005-0000-0000-00004C3D0000}"/>
    <cellStyle name="Migliaia 32 20" xfId="42358" xr:uid="{00000000-0005-0000-0000-00004D3D0000}"/>
    <cellStyle name="Migliaia 32 3" xfId="4197" xr:uid="{00000000-0005-0000-0000-00004E3D0000}"/>
    <cellStyle name="Migliaia 32 3 10" xfId="29640" xr:uid="{00000000-0005-0000-0000-00004F3D0000}"/>
    <cellStyle name="Migliaia 32 3 2" xfId="4198" xr:uid="{00000000-0005-0000-0000-0000503D0000}"/>
    <cellStyle name="Migliaia 32 3 2 10" xfId="29641" xr:uid="{00000000-0005-0000-0000-0000513D0000}"/>
    <cellStyle name="Migliaia 32 3 2 2" xfId="4199" xr:uid="{00000000-0005-0000-0000-0000523D0000}"/>
    <cellStyle name="Migliaia 32 3 2 2 2" xfId="4200" xr:uid="{00000000-0005-0000-0000-0000533D0000}"/>
    <cellStyle name="Migliaia 32 3 2 2 2 2" xfId="4201" xr:uid="{00000000-0005-0000-0000-0000543D0000}"/>
    <cellStyle name="Migliaia 32 3 2 2 2 2 2" xfId="29644" xr:uid="{00000000-0005-0000-0000-0000553D0000}"/>
    <cellStyle name="Migliaia 32 3 2 2 2 3" xfId="29643" xr:uid="{00000000-0005-0000-0000-0000563D0000}"/>
    <cellStyle name="Migliaia 32 3 2 2 3" xfId="4202" xr:uid="{00000000-0005-0000-0000-0000573D0000}"/>
    <cellStyle name="Migliaia 32 3 2 2 3 2" xfId="4203" xr:uid="{00000000-0005-0000-0000-0000583D0000}"/>
    <cellStyle name="Migliaia 32 3 2 2 3 2 2" xfId="29646" xr:uid="{00000000-0005-0000-0000-0000593D0000}"/>
    <cellStyle name="Migliaia 32 3 2 2 3 3" xfId="29645" xr:uid="{00000000-0005-0000-0000-00005A3D0000}"/>
    <cellStyle name="Migliaia 32 3 2 2 4" xfId="4204" xr:uid="{00000000-0005-0000-0000-00005B3D0000}"/>
    <cellStyle name="Migliaia 32 3 2 2 4 2" xfId="4205" xr:uid="{00000000-0005-0000-0000-00005C3D0000}"/>
    <cellStyle name="Migliaia 32 3 2 2 4 2 2" xfId="29648" xr:uid="{00000000-0005-0000-0000-00005D3D0000}"/>
    <cellStyle name="Migliaia 32 3 2 2 4 3" xfId="29647" xr:uid="{00000000-0005-0000-0000-00005E3D0000}"/>
    <cellStyle name="Migliaia 32 3 2 2 5" xfId="4206" xr:uid="{00000000-0005-0000-0000-00005F3D0000}"/>
    <cellStyle name="Migliaia 32 3 2 2 5 2" xfId="29649" xr:uid="{00000000-0005-0000-0000-0000603D0000}"/>
    <cellStyle name="Migliaia 32 3 2 2 6" xfId="19237" xr:uid="{00000000-0005-0000-0000-0000613D0000}"/>
    <cellStyle name="Migliaia 32 3 2 2 6 2" xfId="38209" xr:uid="{00000000-0005-0000-0000-0000623D0000}"/>
    <cellStyle name="Migliaia 32 3 2 2 7" xfId="22106" xr:uid="{00000000-0005-0000-0000-0000633D0000}"/>
    <cellStyle name="Migliaia 32 3 2 2 7 2" xfId="39981" xr:uid="{00000000-0005-0000-0000-0000643D0000}"/>
    <cellStyle name="Migliaia 32 3 2 2 8" xfId="24994" xr:uid="{00000000-0005-0000-0000-0000653D0000}"/>
    <cellStyle name="Migliaia 32 3 2 2 8 2" xfId="41771" xr:uid="{00000000-0005-0000-0000-0000663D0000}"/>
    <cellStyle name="Migliaia 32 3 2 2 9" xfId="29642" xr:uid="{00000000-0005-0000-0000-0000673D0000}"/>
    <cellStyle name="Migliaia 32 3 2 3" xfId="4207" xr:uid="{00000000-0005-0000-0000-0000683D0000}"/>
    <cellStyle name="Migliaia 32 3 2 3 2" xfId="4208" xr:uid="{00000000-0005-0000-0000-0000693D0000}"/>
    <cellStyle name="Migliaia 32 3 2 3 2 2" xfId="29651" xr:uid="{00000000-0005-0000-0000-00006A3D0000}"/>
    <cellStyle name="Migliaia 32 3 2 3 3" xfId="29650" xr:uid="{00000000-0005-0000-0000-00006B3D0000}"/>
    <cellStyle name="Migliaia 32 3 2 4" xfId="4209" xr:uid="{00000000-0005-0000-0000-00006C3D0000}"/>
    <cellStyle name="Migliaia 32 3 2 4 2" xfId="4210" xr:uid="{00000000-0005-0000-0000-00006D3D0000}"/>
    <cellStyle name="Migliaia 32 3 2 4 2 2" xfId="29653" xr:uid="{00000000-0005-0000-0000-00006E3D0000}"/>
    <cellStyle name="Migliaia 32 3 2 4 3" xfId="29652" xr:uid="{00000000-0005-0000-0000-00006F3D0000}"/>
    <cellStyle name="Migliaia 32 3 2 5" xfId="4211" xr:uid="{00000000-0005-0000-0000-0000703D0000}"/>
    <cellStyle name="Migliaia 32 3 2 5 2" xfId="4212" xr:uid="{00000000-0005-0000-0000-0000713D0000}"/>
    <cellStyle name="Migliaia 32 3 2 5 2 2" xfId="29655" xr:uid="{00000000-0005-0000-0000-0000723D0000}"/>
    <cellStyle name="Migliaia 32 3 2 5 3" xfId="29654" xr:uid="{00000000-0005-0000-0000-0000733D0000}"/>
    <cellStyle name="Migliaia 32 3 2 6" xfId="4213" xr:uid="{00000000-0005-0000-0000-0000743D0000}"/>
    <cellStyle name="Migliaia 32 3 2 6 2" xfId="29656" xr:uid="{00000000-0005-0000-0000-0000753D0000}"/>
    <cellStyle name="Migliaia 32 3 2 7" xfId="17355" xr:uid="{00000000-0005-0000-0000-0000763D0000}"/>
    <cellStyle name="Migliaia 32 3 2 7 2" xfId="37315" xr:uid="{00000000-0005-0000-0000-0000773D0000}"/>
    <cellStyle name="Migliaia 32 3 2 8" xfId="20224" xr:uid="{00000000-0005-0000-0000-0000783D0000}"/>
    <cellStyle name="Migliaia 32 3 2 8 2" xfId="39087" xr:uid="{00000000-0005-0000-0000-0000793D0000}"/>
    <cellStyle name="Migliaia 32 3 2 9" xfId="23111" xr:uid="{00000000-0005-0000-0000-00007A3D0000}"/>
    <cellStyle name="Migliaia 32 3 2 9 2" xfId="40876" xr:uid="{00000000-0005-0000-0000-00007B3D0000}"/>
    <cellStyle name="Migliaia 32 3 3" xfId="4214" xr:uid="{00000000-0005-0000-0000-00007C3D0000}"/>
    <cellStyle name="Migliaia 32 3 3 2" xfId="4215" xr:uid="{00000000-0005-0000-0000-00007D3D0000}"/>
    <cellStyle name="Migliaia 32 3 3 2 2" xfId="4216" xr:uid="{00000000-0005-0000-0000-00007E3D0000}"/>
    <cellStyle name="Migliaia 32 3 3 2 2 2" xfId="29659" xr:uid="{00000000-0005-0000-0000-00007F3D0000}"/>
    <cellStyle name="Migliaia 32 3 3 2 3" xfId="29658" xr:uid="{00000000-0005-0000-0000-0000803D0000}"/>
    <cellStyle name="Migliaia 32 3 3 3" xfId="4217" xr:uid="{00000000-0005-0000-0000-0000813D0000}"/>
    <cellStyle name="Migliaia 32 3 3 3 2" xfId="4218" xr:uid="{00000000-0005-0000-0000-0000823D0000}"/>
    <cellStyle name="Migliaia 32 3 3 3 2 2" xfId="29661" xr:uid="{00000000-0005-0000-0000-0000833D0000}"/>
    <cellStyle name="Migliaia 32 3 3 3 3" xfId="29660" xr:uid="{00000000-0005-0000-0000-0000843D0000}"/>
    <cellStyle name="Migliaia 32 3 3 4" xfId="4219" xr:uid="{00000000-0005-0000-0000-0000853D0000}"/>
    <cellStyle name="Migliaia 32 3 3 4 2" xfId="4220" xr:uid="{00000000-0005-0000-0000-0000863D0000}"/>
    <cellStyle name="Migliaia 32 3 3 4 2 2" xfId="29663" xr:uid="{00000000-0005-0000-0000-0000873D0000}"/>
    <cellStyle name="Migliaia 32 3 3 4 3" xfId="29662" xr:uid="{00000000-0005-0000-0000-0000883D0000}"/>
    <cellStyle name="Migliaia 32 3 3 5" xfId="4221" xr:uid="{00000000-0005-0000-0000-0000893D0000}"/>
    <cellStyle name="Migliaia 32 3 3 5 2" xfId="29664" xr:uid="{00000000-0005-0000-0000-00008A3D0000}"/>
    <cellStyle name="Migliaia 32 3 3 6" xfId="19236" xr:uid="{00000000-0005-0000-0000-00008B3D0000}"/>
    <cellStyle name="Migliaia 32 3 3 6 2" xfId="38208" xr:uid="{00000000-0005-0000-0000-00008C3D0000}"/>
    <cellStyle name="Migliaia 32 3 3 7" xfId="22105" xr:uid="{00000000-0005-0000-0000-00008D3D0000}"/>
    <cellStyle name="Migliaia 32 3 3 7 2" xfId="39980" xr:uid="{00000000-0005-0000-0000-00008E3D0000}"/>
    <cellStyle name="Migliaia 32 3 3 8" xfId="24993" xr:uid="{00000000-0005-0000-0000-00008F3D0000}"/>
    <cellStyle name="Migliaia 32 3 3 8 2" xfId="41770" xr:uid="{00000000-0005-0000-0000-0000903D0000}"/>
    <cellStyle name="Migliaia 32 3 3 9" xfId="29657" xr:uid="{00000000-0005-0000-0000-0000913D0000}"/>
    <cellStyle name="Migliaia 32 3 4" xfId="4222" xr:uid="{00000000-0005-0000-0000-0000923D0000}"/>
    <cellStyle name="Migliaia 32 3 4 2" xfId="4223" xr:uid="{00000000-0005-0000-0000-0000933D0000}"/>
    <cellStyle name="Migliaia 32 3 4 2 2" xfId="29666" xr:uid="{00000000-0005-0000-0000-0000943D0000}"/>
    <cellStyle name="Migliaia 32 3 4 3" xfId="29665" xr:uid="{00000000-0005-0000-0000-0000953D0000}"/>
    <cellStyle name="Migliaia 32 3 5" xfId="4224" xr:uid="{00000000-0005-0000-0000-0000963D0000}"/>
    <cellStyle name="Migliaia 32 3 5 2" xfId="4225" xr:uid="{00000000-0005-0000-0000-0000973D0000}"/>
    <cellStyle name="Migliaia 32 3 5 2 2" xfId="29668" xr:uid="{00000000-0005-0000-0000-0000983D0000}"/>
    <cellStyle name="Migliaia 32 3 5 3" xfId="29667" xr:uid="{00000000-0005-0000-0000-0000993D0000}"/>
    <cellStyle name="Migliaia 32 3 6" xfId="4226" xr:uid="{00000000-0005-0000-0000-00009A3D0000}"/>
    <cellStyle name="Migliaia 32 3 6 2" xfId="29669" xr:uid="{00000000-0005-0000-0000-00009B3D0000}"/>
    <cellStyle name="Migliaia 32 3 7" xfId="17354" xr:uid="{00000000-0005-0000-0000-00009C3D0000}"/>
    <cellStyle name="Migliaia 32 3 7 2" xfId="37314" xr:uid="{00000000-0005-0000-0000-00009D3D0000}"/>
    <cellStyle name="Migliaia 32 3 8" xfId="20223" xr:uid="{00000000-0005-0000-0000-00009E3D0000}"/>
    <cellStyle name="Migliaia 32 3 8 2" xfId="39086" xr:uid="{00000000-0005-0000-0000-00009F3D0000}"/>
    <cellStyle name="Migliaia 32 3 9" xfId="23110" xr:uid="{00000000-0005-0000-0000-0000A03D0000}"/>
    <cellStyle name="Migliaia 32 3 9 2" xfId="40875" xr:uid="{00000000-0005-0000-0000-0000A13D0000}"/>
    <cellStyle name="Migliaia 32 4" xfId="4227" xr:uid="{00000000-0005-0000-0000-0000A23D0000}"/>
    <cellStyle name="Migliaia 32 4 10" xfId="29670" xr:uid="{00000000-0005-0000-0000-0000A33D0000}"/>
    <cellStyle name="Migliaia 32 4 2" xfId="4228" xr:uid="{00000000-0005-0000-0000-0000A43D0000}"/>
    <cellStyle name="Migliaia 32 4 2 2" xfId="4229" xr:uid="{00000000-0005-0000-0000-0000A53D0000}"/>
    <cellStyle name="Migliaia 32 4 2 2 2" xfId="4230" xr:uid="{00000000-0005-0000-0000-0000A63D0000}"/>
    <cellStyle name="Migliaia 32 4 2 2 2 2" xfId="29673" xr:uid="{00000000-0005-0000-0000-0000A73D0000}"/>
    <cellStyle name="Migliaia 32 4 2 2 3" xfId="29672" xr:uid="{00000000-0005-0000-0000-0000A83D0000}"/>
    <cellStyle name="Migliaia 32 4 2 3" xfId="4231" xr:uid="{00000000-0005-0000-0000-0000A93D0000}"/>
    <cellStyle name="Migliaia 32 4 2 3 2" xfId="4232" xr:uid="{00000000-0005-0000-0000-0000AA3D0000}"/>
    <cellStyle name="Migliaia 32 4 2 3 2 2" xfId="29675" xr:uid="{00000000-0005-0000-0000-0000AB3D0000}"/>
    <cellStyle name="Migliaia 32 4 2 3 3" xfId="29674" xr:uid="{00000000-0005-0000-0000-0000AC3D0000}"/>
    <cellStyle name="Migliaia 32 4 2 4" xfId="4233" xr:uid="{00000000-0005-0000-0000-0000AD3D0000}"/>
    <cellStyle name="Migliaia 32 4 2 4 2" xfId="4234" xr:uid="{00000000-0005-0000-0000-0000AE3D0000}"/>
    <cellStyle name="Migliaia 32 4 2 4 2 2" xfId="29677" xr:uid="{00000000-0005-0000-0000-0000AF3D0000}"/>
    <cellStyle name="Migliaia 32 4 2 4 3" xfId="29676" xr:uid="{00000000-0005-0000-0000-0000B03D0000}"/>
    <cellStyle name="Migliaia 32 4 2 5" xfId="4235" xr:uid="{00000000-0005-0000-0000-0000B13D0000}"/>
    <cellStyle name="Migliaia 32 4 2 5 2" xfId="29678" xr:uid="{00000000-0005-0000-0000-0000B23D0000}"/>
    <cellStyle name="Migliaia 32 4 2 6" xfId="19238" xr:uid="{00000000-0005-0000-0000-0000B33D0000}"/>
    <cellStyle name="Migliaia 32 4 2 6 2" xfId="38210" xr:uid="{00000000-0005-0000-0000-0000B43D0000}"/>
    <cellStyle name="Migliaia 32 4 2 7" xfId="22107" xr:uid="{00000000-0005-0000-0000-0000B53D0000}"/>
    <cellStyle name="Migliaia 32 4 2 7 2" xfId="39982" xr:uid="{00000000-0005-0000-0000-0000B63D0000}"/>
    <cellStyle name="Migliaia 32 4 2 8" xfId="24995" xr:uid="{00000000-0005-0000-0000-0000B73D0000}"/>
    <cellStyle name="Migliaia 32 4 2 8 2" xfId="41772" xr:uid="{00000000-0005-0000-0000-0000B83D0000}"/>
    <cellStyle name="Migliaia 32 4 2 9" xfId="29671" xr:uid="{00000000-0005-0000-0000-0000B93D0000}"/>
    <cellStyle name="Migliaia 32 4 3" xfId="4236" xr:uid="{00000000-0005-0000-0000-0000BA3D0000}"/>
    <cellStyle name="Migliaia 32 4 3 2" xfId="4237" xr:uid="{00000000-0005-0000-0000-0000BB3D0000}"/>
    <cellStyle name="Migliaia 32 4 3 2 2" xfId="29680" xr:uid="{00000000-0005-0000-0000-0000BC3D0000}"/>
    <cellStyle name="Migliaia 32 4 3 3" xfId="29679" xr:uid="{00000000-0005-0000-0000-0000BD3D0000}"/>
    <cellStyle name="Migliaia 32 4 4" xfId="4238" xr:uid="{00000000-0005-0000-0000-0000BE3D0000}"/>
    <cellStyle name="Migliaia 32 4 4 2" xfId="4239" xr:uid="{00000000-0005-0000-0000-0000BF3D0000}"/>
    <cellStyle name="Migliaia 32 4 4 2 2" xfId="29682" xr:uid="{00000000-0005-0000-0000-0000C03D0000}"/>
    <cellStyle name="Migliaia 32 4 4 3" xfId="29681" xr:uid="{00000000-0005-0000-0000-0000C13D0000}"/>
    <cellStyle name="Migliaia 32 4 5" xfId="4240" xr:uid="{00000000-0005-0000-0000-0000C23D0000}"/>
    <cellStyle name="Migliaia 32 4 5 2" xfId="4241" xr:uid="{00000000-0005-0000-0000-0000C33D0000}"/>
    <cellStyle name="Migliaia 32 4 5 2 2" xfId="29684" xr:uid="{00000000-0005-0000-0000-0000C43D0000}"/>
    <cellStyle name="Migliaia 32 4 5 3" xfId="29683" xr:uid="{00000000-0005-0000-0000-0000C53D0000}"/>
    <cellStyle name="Migliaia 32 4 6" xfId="4242" xr:uid="{00000000-0005-0000-0000-0000C63D0000}"/>
    <cellStyle name="Migliaia 32 4 6 2" xfId="29685" xr:uid="{00000000-0005-0000-0000-0000C73D0000}"/>
    <cellStyle name="Migliaia 32 4 7" xfId="17356" xr:uid="{00000000-0005-0000-0000-0000C83D0000}"/>
    <cellStyle name="Migliaia 32 4 7 2" xfId="37316" xr:uid="{00000000-0005-0000-0000-0000C93D0000}"/>
    <cellStyle name="Migliaia 32 4 8" xfId="20225" xr:uid="{00000000-0005-0000-0000-0000CA3D0000}"/>
    <cellStyle name="Migliaia 32 4 8 2" xfId="39088" xr:uid="{00000000-0005-0000-0000-0000CB3D0000}"/>
    <cellStyle name="Migliaia 32 4 9" xfId="23112" xr:uid="{00000000-0005-0000-0000-0000CC3D0000}"/>
    <cellStyle name="Migliaia 32 4 9 2" xfId="40877" xr:uid="{00000000-0005-0000-0000-0000CD3D0000}"/>
    <cellStyle name="Migliaia 32 5" xfId="4243" xr:uid="{00000000-0005-0000-0000-0000CE3D0000}"/>
    <cellStyle name="Migliaia 32 5 10" xfId="29686" xr:uid="{00000000-0005-0000-0000-0000CF3D0000}"/>
    <cellStyle name="Migliaia 32 5 2" xfId="4244" xr:uid="{00000000-0005-0000-0000-0000D03D0000}"/>
    <cellStyle name="Migliaia 32 5 2 2" xfId="4245" xr:uid="{00000000-0005-0000-0000-0000D13D0000}"/>
    <cellStyle name="Migliaia 32 5 2 2 2" xfId="4246" xr:uid="{00000000-0005-0000-0000-0000D23D0000}"/>
    <cellStyle name="Migliaia 32 5 2 2 2 2" xfId="29689" xr:uid="{00000000-0005-0000-0000-0000D33D0000}"/>
    <cellStyle name="Migliaia 32 5 2 2 3" xfId="29688" xr:uid="{00000000-0005-0000-0000-0000D43D0000}"/>
    <cellStyle name="Migliaia 32 5 2 3" xfId="4247" xr:uid="{00000000-0005-0000-0000-0000D53D0000}"/>
    <cellStyle name="Migliaia 32 5 2 3 2" xfId="4248" xr:uid="{00000000-0005-0000-0000-0000D63D0000}"/>
    <cellStyle name="Migliaia 32 5 2 3 2 2" xfId="29691" xr:uid="{00000000-0005-0000-0000-0000D73D0000}"/>
    <cellStyle name="Migliaia 32 5 2 3 3" xfId="29690" xr:uid="{00000000-0005-0000-0000-0000D83D0000}"/>
    <cellStyle name="Migliaia 32 5 2 4" xfId="4249" xr:uid="{00000000-0005-0000-0000-0000D93D0000}"/>
    <cellStyle name="Migliaia 32 5 2 4 2" xfId="4250" xr:uid="{00000000-0005-0000-0000-0000DA3D0000}"/>
    <cellStyle name="Migliaia 32 5 2 4 2 2" xfId="29693" xr:uid="{00000000-0005-0000-0000-0000DB3D0000}"/>
    <cellStyle name="Migliaia 32 5 2 4 3" xfId="29692" xr:uid="{00000000-0005-0000-0000-0000DC3D0000}"/>
    <cellStyle name="Migliaia 32 5 2 5" xfId="4251" xr:uid="{00000000-0005-0000-0000-0000DD3D0000}"/>
    <cellStyle name="Migliaia 32 5 2 5 2" xfId="29694" xr:uid="{00000000-0005-0000-0000-0000DE3D0000}"/>
    <cellStyle name="Migliaia 32 5 2 6" xfId="19239" xr:uid="{00000000-0005-0000-0000-0000DF3D0000}"/>
    <cellStyle name="Migliaia 32 5 2 6 2" xfId="38211" xr:uid="{00000000-0005-0000-0000-0000E03D0000}"/>
    <cellStyle name="Migliaia 32 5 2 7" xfId="22108" xr:uid="{00000000-0005-0000-0000-0000E13D0000}"/>
    <cellStyle name="Migliaia 32 5 2 7 2" xfId="39983" xr:uid="{00000000-0005-0000-0000-0000E23D0000}"/>
    <cellStyle name="Migliaia 32 5 2 8" xfId="24996" xr:uid="{00000000-0005-0000-0000-0000E33D0000}"/>
    <cellStyle name="Migliaia 32 5 2 8 2" xfId="41773" xr:uid="{00000000-0005-0000-0000-0000E43D0000}"/>
    <cellStyle name="Migliaia 32 5 2 9" xfId="29687" xr:uid="{00000000-0005-0000-0000-0000E53D0000}"/>
    <cellStyle name="Migliaia 32 5 3" xfId="4252" xr:uid="{00000000-0005-0000-0000-0000E63D0000}"/>
    <cellStyle name="Migliaia 32 5 3 2" xfId="4253" xr:uid="{00000000-0005-0000-0000-0000E73D0000}"/>
    <cellStyle name="Migliaia 32 5 3 2 2" xfId="29696" xr:uid="{00000000-0005-0000-0000-0000E83D0000}"/>
    <cellStyle name="Migliaia 32 5 3 3" xfId="29695" xr:uid="{00000000-0005-0000-0000-0000E93D0000}"/>
    <cellStyle name="Migliaia 32 5 4" xfId="4254" xr:uid="{00000000-0005-0000-0000-0000EA3D0000}"/>
    <cellStyle name="Migliaia 32 5 4 2" xfId="4255" xr:uid="{00000000-0005-0000-0000-0000EB3D0000}"/>
    <cellStyle name="Migliaia 32 5 4 2 2" xfId="29698" xr:uid="{00000000-0005-0000-0000-0000EC3D0000}"/>
    <cellStyle name="Migliaia 32 5 4 3" xfId="29697" xr:uid="{00000000-0005-0000-0000-0000ED3D0000}"/>
    <cellStyle name="Migliaia 32 5 5" xfId="4256" xr:uid="{00000000-0005-0000-0000-0000EE3D0000}"/>
    <cellStyle name="Migliaia 32 5 5 2" xfId="4257" xr:uid="{00000000-0005-0000-0000-0000EF3D0000}"/>
    <cellStyle name="Migliaia 32 5 5 2 2" xfId="29700" xr:uid="{00000000-0005-0000-0000-0000F03D0000}"/>
    <cellStyle name="Migliaia 32 5 5 3" xfId="29699" xr:uid="{00000000-0005-0000-0000-0000F13D0000}"/>
    <cellStyle name="Migliaia 32 5 6" xfId="4258" xr:uid="{00000000-0005-0000-0000-0000F23D0000}"/>
    <cellStyle name="Migliaia 32 5 6 2" xfId="29701" xr:uid="{00000000-0005-0000-0000-0000F33D0000}"/>
    <cellStyle name="Migliaia 32 5 7" xfId="17357" xr:uid="{00000000-0005-0000-0000-0000F43D0000}"/>
    <cellStyle name="Migliaia 32 5 7 2" xfId="37317" xr:uid="{00000000-0005-0000-0000-0000F53D0000}"/>
    <cellStyle name="Migliaia 32 5 8" xfId="20226" xr:uid="{00000000-0005-0000-0000-0000F63D0000}"/>
    <cellStyle name="Migliaia 32 5 8 2" xfId="39089" xr:uid="{00000000-0005-0000-0000-0000F73D0000}"/>
    <cellStyle name="Migliaia 32 5 9" xfId="23113" xr:uid="{00000000-0005-0000-0000-0000F83D0000}"/>
    <cellStyle name="Migliaia 32 5 9 2" xfId="40878" xr:uid="{00000000-0005-0000-0000-0000F93D0000}"/>
    <cellStyle name="Migliaia 32 6" xfId="4259" xr:uid="{00000000-0005-0000-0000-0000FA3D0000}"/>
    <cellStyle name="Migliaia 32 6 10" xfId="29702" xr:uid="{00000000-0005-0000-0000-0000FB3D0000}"/>
    <cellStyle name="Migliaia 32 6 2" xfId="4260" xr:uid="{00000000-0005-0000-0000-0000FC3D0000}"/>
    <cellStyle name="Migliaia 32 6 2 10" xfId="29703" xr:uid="{00000000-0005-0000-0000-0000FD3D0000}"/>
    <cellStyle name="Migliaia 32 6 2 2" xfId="4261" xr:uid="{00000000-0005-0000-0000-0000FE3D0000}"/>
    <cellStyle name="Migliaia 32 6 2 2 2" xfId="4262" xr:uid="{00000000-0005-0000-0000-0000FF3D0000}"/>
    <cellStyle name="Migliaia 32 6 2 2 2 2" xfId="29705" xr:uid="{00000000-0005-0000-0000-0000003E0000}"/>
    <cellStyle name="Migliaia 32 6 2 2 3" xfId="4263" xr:uid="{00000000-0005-0000-0000-0000013E0000}"/>
    <cellStyle name="Migliaia 32 6 2 2 3 2" xfId="29706" xr:uid="{00000000-0005-0000-0000-0000023E0000}"/>
    <cellStyle name="Migliaia 32 6 2 2 4" xfId="29704" xr:uid="{00000000-0005-0000-0000-0000033E0000}"/>
    <cellStyle name="Migliaia 32 6 2 3" xfId="4264" xr:uid="{00000000-0005-0000-0000-0000043E0000}"/>
    <cellStyle name="Migliaia 32 6 2 3 2" xfId="4265" xr:uid="{00000000-0005-0000-0000-0000053E0000}"/>
    <cellStyle name="Migliaia 32 6 2 3 2 2" xfId="29708" xr:uid="{00000000-0005-0000-0000-0000063E0000}"/>
    <cellStyle name="Migliaia 32 6 2 3 3" xfId="4266" xr:uid="{00000000-0005-0000-0000-0000073E0000}"/>
    <cellStyle name="Migliaia 32 6 2 3 3 2" xfId="29709" xr:uid="{00000000-0005-0000-0000-0000083E0000}"/>
    <cellStyle name="Migliaia 32 6 2 3 4" xfId="29707" xr:uid="{00000000-0005-0000-0000-0000093E0000}"/>
    <cellStyle name="Migliaia 32 6 2 4" xfId="4267" xr:uid="{00000000-0005-0000-0000-00000A3E0000}"/>
    <cellStyle name="Migliaia 32 6 2 4 2" xfId="4268" xr:uid="{00000000-0005-0000-0000-00000B3E0000}"/>
    <cellStyle name="Migliaia 32 6 2 4 2 2" xfId="29711" xr:uid="{00000000-0005-0000-0000-00000C3E0000}"/>
    <cellStyle name="Migliaia 32 6 2 4 3" xfId="4269" xr:uid="{00000000-0005-0000-0000-00000D3E0000}"/>
    <cellStyle name="Migliaia 32 6 2 4 3 2" xfId="29712" xr:uid="{00000000-0005-0000-0000-00000E3E0000}"/>
    <cellStyle name="Migliaia 32 6 2 4 4" xfId="29710" xr:uid="{00000000-0005-0000-0000-00000F3E0000}"/>
    <cellStyle name="Migliaia 32 6 2 5" xfId="4270" xr:uid="{00000000-0005-0000-0000-0000103E0000}"/>
    <cellStyle name="Migliaia 32 6 2 5 2" xfId="29713" xr:uid="{00000000-0005-0000-0000-0000113E0000}"/>
    <cellStyle name="Migliaia 32 6 2 6" xfId="4271" xr:uid="{00000000-0005-0000-0000-0000123E0000}"/>
    <cellStyle name="Migliaia 32 6 2 6 2" xfId="29714" xr:uid="{00000000-0005-0000-0000-0000133E0000}"/>
    <cellStyle name="Migliaia 32 6 2 7" xfId="19240" xr:uid="{00000000-0005-0000-0000-0000143E0000}"/>
    <cellStyle name="Migliaia 32 6 2 7 2" xfId="38212" xr:uid="{00000000-0005-0000-0000-0000153E0000}"/>
    <cellStyle name="Migliaia 32 6 2 8" xfId="22109" xr:uid="{00000000-0005-0000-0000-0000163E0000}"/>
    <cellStyle name="Migliaia 32 6 2 8 2" xfId="39984" xr:uid="{00000000-0005-0000-0000-0000173E0000}"/>
    <cellStyle name="Migliaia 32 6 2 9" xfId="24997" xr:uid="{00000000-0005-0000-0000-0000183E0000}"/>
    <cellStyle name="Migliaia 32 6 2 9 2" xfId="41774" xr:uid="{00000000-0005-0000-0000-0000193E0000}"/>
    <cellStyle name="Migliaia 32 6 3" xfId="4272" xr:uid="{00000000-0005-0000-0000-00001A3E0000}"/>
    <cellStyle name="Migliaia 32 6 3 2" xfId="4273" xr:uid="{00000000-0005-0000-0000-00001B3E0000}"/>
    <cellStyle name="Migliaia 32 6 3 2 2" xfId="29716" xr:uid="{00000000-0005-0000-0000-00001C3E0000}"/>
    <cellStyle name="Migliaia 32 6 3 3" xfId="4274" xr:uid="{00000000-0005-0000-0000-00001D3E0000}"/>
    <cellStyle name="Migliaia 32 6 3 3 2" xfId="29717" xr:uid="{00000000-0005-0000-0000-00001E3E0000}"/>
    <cellStyle name="Migliaia 32 6 3 4" xfId="29715" xr:uid="{00000000-0005-0000-0000-00001F3E0000}"/>
    <cellStyle name="Migliaia 32 6 4" xfId="4275" xr:uid="{00000000-0005-0000-0000-0000203E0000}"/>
    <cellStyle name="Migliaia 32 6 4 2" xfId="4276" xr:uid="{00000000-0005-0000-0000-0000213E0000}"/>
    <cellStyle name="Migliaia 32 6 4 2 2" xfId="29719" xr:uid="{00000000-0005-0000-0000-0000223E0000}"/>
    <cellStyle name="Migliaia 32 6 4 3" xfId="4277" xr:uid="{00000000-0005-0000-0000-0000233E0000}"/>
    <cellStyle name="Migliaia 32 6 4 3 2" xfId="29720" xr:uid="{00000000-0005-0000-0000-0000243E0000}"/>
    <cellStyle name="Migliaia 32 6 4 4" xfId="29718" xr:uid="{00000000-0005-0000-0000-0000253E0000}"/>
    <cellStyle name="Migliaia 32 6 5" xfId="4278" xr:uid="{00000000-0005-0000-0000-0000263E0000}"/>
    <cellStyle name="Migliaia 32 6 5 2" xfId="29721" xr:uid="{00000000-0005-0000-0000-0000273E0000}"/>
    <cellStyle name="Migliaia 32 6 6" xfId="4279" xr:uid="{00000000-0005-0000-0000-0000283E0000}"/>
    <cellStyle name="Migliaia 32 6 6 2" xfId="29722" xr:uid="{00000000-0005-0000-0000-0000293E0000}"/>
    <cellStyle name="Migliaia 32 6 7" xfId="17358" xr:uid="{00000000-0005-0000-0000-00002A3E0000}"/>
    <cellStyle name="Migliaia 32 6 7 2" xfId="37318" xr:uid="{00000000-0005-0000-0000-00002B3E0000}"/>
    <cellStyle name="Migliaia 32 6 8" xfId="20227" xr:uid="{00000000-0005-0000-0000-00002C3E0000}"/>
    <cellStyle name="Migliaia 32 6 8 2" xfId="39090" xr:uid="{00000000-0005-0000-0000-00002D3E0000}"/>
    <cellStyle name="Migliaia 32 6 9" xfId="23114" xr:uid="{00000000-0005-0000-0000-00002E3E0000}"/>
    <cellStyle name="Migliaia 32 6 9 2" xfId="40879" xr:uid="{00000000-0005-0000-0000-00002F3E0000}"/>
    <cellStyle name="Migliaia 32 7" xfId="4280" xr:uid="{00000000-0005-0000-0000-0000303E0000}"/>
    <cellStyle name="Migliaia 32 7 2" xfId="4281" xr:uid="{00000000-0005-0000-0000-0000313E0000}"/>
    <cellStyle name="Migliaia 32 7 2 2" xfId="4282" xr:uid="{00000000-0005-0000-0000-0000323E0000}"/>
    <cellStyle name="Migliaia 32 7 2 2 2" xfId="29725" xr:uid="{00000000-0005-0000-0000-0000333E0000}"/>
    <cellStyle name="Migliaia 32 7 2 3" xfId="4283" xr:uid="{00000000-0005-0000-0000-0000343E0000}"/>
    <cellStyle name="Migliaia 32 7 2 3 2" xfId="29726" xr:uid="{00000000-0005-0000-0000-0000353E0000}"/>
    <cellStyle name="Migliaia 32 7 2 4" xfId="19241" xr:uid="{00000000-0005-0000-0000-0000363E0000}"/>
    <cellStyle name="Migliaia 32 7 2 4 2" xfId="38213" xr:uid="{00000000-0005-0000-0000-0000373E0000}"/>
    <cellStyle name="Migliaia 32 7 2 5" xfId="22110" xr:uid="{00000000-0005-0000-0000-0000383E0000}"/>
    <cellStyle name="Migliaia 32 7 2 5 2" xfId="39985" xr:uid="{00000000-0005-0000-0000-0000393E0000}"/>
    <cellStyle name="Migliaia 32 7 2 6" xfId="24998" xr:uid="{00000000-0005-0000-0000-00003A3E0000}"/>
    <cellStyle name="Migliaia 32 7 2 6 2" xfId="41775" xr:uid="{00000000-0005-0000-0000-00003B3E0000}"/>
    <cellStyle name="Migliaia 32 7 2 7" xfId="29724" xr:uid="{00000000-0005-0000-0000-00003C3E0000}"/>
    <cellStyle name="Migliaia 32 7 3" xfId="4284" xr:uid="{00000000-0005-0000-0000-00003D3E0000}"/>
    <cellStyle name="Migliaia 32 7 3 2" xfId="29727" xr:uid="{00000000-0005-0000-0000-00003E3E0000}"/>
    <cellStyle name="Migliaia 32 7 4" xfId="4285" xr:uid="{00000000-0005-0000-0000-00003F3E0000}"/>
    <cellStyle name="Migliaia 32 7 4 2" xfId="29728" xr:uid="{00000000-0005-0000-0000-0000403E0000}"/>
    <cellStyle name="Migliaia 32 7 5" xfId="17359" xr:uid="{00000000-0005-0000-0000-0000413E0000}"/>
    <cellStyle name="Migliaia 32 7 5 2" xfId="37319" xr:uid="{00000000-0005-0000-0000-0000423E0000}"/>
    <cellStyle name="Migliaia 32 7 6" xfId="20228" xr:uid="{00000000-0005-0000-0000-0000433E0000}"/>
    <cellStyle name="Migliaia 32 7 6 2" xfId="39091" xr:uid="{00000000-0005-0000-0000-0000443E0000}"/>
    <cellStyle name="Migliaia 32 7 7" xfId="23115" xr:uid="{00000000-0005-0000-0000-0000453E0000}"/>
    <cellStyle name="Migliaia 32 7 7 2" xfId="40880" xr:uid="{00000000-0005-0000-0000-0000463E0000}"/>
    <cellStyle name="Migliaia 32 7 8" xfId="29723" xr:uid="{00000000-0005-0000-0000-0000473E0000}"/>
    <cellStyle name="Migliaia 32 8" xfId="4286" xr:uid="{00000000-0005-0000-0000-0000483E0000}"/>
    <cellStyle name="Migliaia 32 8 2" xfId="4287" xr:uid="{00000000-0005-0000-0000-0000493E0000}"/>
    <cellStyle name="Migliaia 32 8 2 2" xfId="29730" xr:uid="{00000000-0005-0000-0000-00004A3E0000}"/>
    <cellStyle name="Migliaia 32 8 3" xfId="4288" xr:uid="{00000000-0005-0000-0000-00004B3E0000}"/>
    <cellStyle name="Migliaia 32 8 3 2" xfId="29731" xr:uid="{00000000-0005-0000-0000-00004C3E0000}"/>
    <cellStyle name="Migliaia 32 8 4" xfId="19234" xr:uid="{00000000-0005-0000-0000-00004D3E0000}"/>
    <cellStyle name="Migliaia 32 8 4 2" xfId="38206" xr:uid="{00000000-0005-0000-0000-00004E3E0000}"/>
    <cellStyle name="Migliaia 32 8 5" xfId="22103" xr:uid="{00000000-0005-0000-0000-00004F3E0000}"/>
    <cellStyle name="Migliaia 32 8 5 2" xfId="39978" xr:uid="{00000000-0005-0000-0000-0000503E0000}"/>
    <cellStyle name="Migliaia 32 8 6" xfId="24991" xr:uid="{00000000-0005-0000-0000-0000513E0000}"/>
    <cellStyle name="Migliaia 32 8 6 2" xfId="41768" xr:uid="{00000000-0005-0000-0000-0000523E0000}"/>
    <cellStyle name="Migliaia 32 8 7" xfId="29729" xr:uid="{00000000-0005-0000-0000-0000533E0000}"/>
    <cellStyle name="Migliaia 32 9" xfId="4289" xr:uid="{00000000-0005-0000-0000-0000543E0000}"/>
    <cellStyle name="Migliaia 32 9 2" xfId="4290" xr:uid="{00000000-0005-0000-0000-0000553E0000}"/>
    <cellStyle name="Migliaia 32 9 2 2" xfId="29733" xr:uid="{00000000-0005-0000-0000-0000563E0000}"/>
    <cellStyle name="Migliaia 32 9 3" xfId="4291" xr:uid="{00000000-0005-0000-0000-0000573E0000}"/>
    <cellStyle name="Migliaia 32 9 3 2" xfId="29734" xr:uid="{00000000-0005-0000-0000-0000583E0000}"/>
    <cellStyle name="Migliaia 32 9 4" xfId="29732" xr:uid="{00000000-0005-0000-0000-0000593E0000}"/>
    <cellStyle name="Migliaia 33" xfId="4292" xr:uid="{00000000-0005-0000-0000-00005A3E0000}"/>
    <cellStyle name="Migliaia 33 10" xfId="4293" xr:uid="{00000000-0005-0000-0000-00005B3E0000}"/>
    <cellStyle name="Migliaia 33 10 2" xfId="4294" xr:uid="{00000000-0005-0000-0000-00005C3E0000}"/>
    <cellStyle name="Migliaia 33 10 2 2" xfId="29737" xr:uid="{00000000-0005-0000-0000-00005D3E0000}"/>
    <cellStyle name="Migliaia 33 10 3" xfId="4295" xr:uid="{00000000-0005-0000-0000-00005E3E0000}"/>
    <cellStyle name="Migliaia 33 10 3 2" xfId="29738" xr:uid="{00000000-0005-0000-0000-00005F3E0000}"/>
    <cellStyle name="Migliaia 33 10 4" xfId="29736" xr:uid="{00000000-0005-0000-0000-0000603E0000}"/>
    <cellStyle name="Migliaia 33 11" xfId="4296" xr:uid="{00000000-0005-0000-0000-0000613E0000}"/>
    <cellStyle name="Migliaia 33 11 2" xfId="4297" xr:uid="{00000000-0005-0000-0000-0000623E0000}"/>
    <cellStyle name="Migliaia 33 11 2 2" xfId="29740" xr:uid="{00000000-0005-0000-0000-0000633E0000}"/>
    <cellStyle name="Migliaia 33 11 3" xfId="4298" xr:uid="{00000000-0005-0000-0000-0000643E0000}"/>
    <cellStyle name="Migliaia 33 11 3 2" xfId="29741" xr:uid="{00000000-0005-0000-0000-0000653E0000}"/>
    <cellStyle name="Migliaia 33 11 4" xfId="29739" xr:uid="{00000000-0005-0000-0000-0000663E0000}"/>
    <cellStyle name="Migliaia 33 12" xfId="4299" xr:uid="{00000000-0005-0000-0000-0000673E0000}"/>
    <cellStyle name="Migliaia 33 12 2" xfId="29742" xr:uid="{00000000-0005-0000-0000-0000683E0000}"/>
    <cellStyle name="Migliaia 33 13" xfId="4300" xr:uid="{00000000-0005-0000-0000-0000693E0000}"/>
    <cellStyle name="Migliaia 33 13 2" xfId="29743" xr:uid="{00000000-0005-0000-0000-00006A3E0000}"/>
    <cellStyle name="Migliaia 33 14" xfId="4301" xr:uid="{00000000-0005-0000-0000-00006B3E0000}"/>
    <cellStyle name="Migliaia 33 14 2" xfId="29744" xr:uid="{00000000-0005-0000-0000-00006C3E0000}"/>
    <cellStyle name="Migliaia 33 15" xfId="17360" xr:uid="{00000000-0005-0000-0000-00006D3E0000}"/>
    <cellStyle name="Migliaia 33 15 2" xfId="37320" xr:uid="{00000000-0005-0000-0000-00006E3E0000}"/>
    <cellStyle name="Migliaia 33 16" xfId="20229" xr:uid="{00000000-0005-0000-0000-00006F3E0000}"/>
    <cellStyle name="Migliaia 33 16 2" xfId="39092" xr:uid="{00000000-0005-0000-0000-0000703E0000}"/>
    <cellStyle name="Migliaia 33 17" xfId="23116" xr:uid="{00000000-0005-0000-0000-0000713E0000}"/>
    <cellStyle name="Migliaia 33 17 2" xfId="40881" xr:uid="{00000000-0005-0000-0000-0000723E0000}"/>
    <cellStyle name="Migliaia 33 18" xfId="25532" xr:uid="{00000000-0005-0000-0000-0000733E0000}"/>
    <cellStyle name="Migliaia 33 18 2" xfId="42192" xr:uid="{00000000-0005-0000-0000-0000743E0000}"/>
    <cellStyle name="Migliaia 33 19" xfId="29735" xr:uid="{00000000-0005-0000-0000-0000753E0000}"/>
    <cellStyle name="Migliaia 33 2" xfId="4302" xr:uid="{00000000-0005-0000-0000-0000763E0000}"/>
    <cellStyle name="Migliaia 33 2 10" xfId="23117" xr:uid="{00000000-0005-0000-0000-0000773E0000}"/>
    <cellStyle name="Migliaia 33 2 10 2" xfId="40882" xr:uid="{00000000-0005-0000-0000-0000783E0000}"/>
    <cellStyle name="Migliaia 33 2 11" xfId="29745" xr:uid="{00000000-0005-0000-0000-0000793E0000}"/>
    <cellStyle name="Migliaia 33 2 2" xfId="4303" xr:uid="{00000000-0005-0000-0000-00007A3E0000}"/>
    <cellStyle name="Migliaia 33 2 2 2" xfId="4304" xr:uid="{00000000-0005-0000-0000-00007B3E0000}"/>
    <cellStyle name="Migliaia 33 2 2 2 2" xfId="29747" xr:uid="{00000000-0005-0000-0000-00007C3E0000}"/>
    <cellStyle name="Migliaia 33 2 2 3" xfId="4305" xr:uid="{00000000-0005-0000-0000-00007D3E0000}"/>
    <cellStyle name="Migliaia 33 2 2 3 2" xfId="29748" xr:uid="{00000000-0005-0000-0000-00007E3E0000}"/>
    <cellStyle name="Migliaia 33 2 2 4" xfId="19243" xr:uid="{00000000-0005-0000-0000-00007F3E0000}"/>
    <cellStyle name="Migliaia 33 2 2 4 2" xfId="38215" xr:uid="{00000000-0005-0000-0000-0000803E0000}"/>
    <cellStyle name="Migliaia 33 2 2 5" xfId="22112" xr:uid="{00000000-0005-0000-0000-0000813E0000}"/>
    <cellStyle name="Migliaia 33 2 2 5 2" xfId="39987" xr:uid="{00000000-0005-0000-0000-0000823E0000}"/>
    <cellStyle name="Migliaia 33 2 2 6" xfId="25000" xr:uid="{00000000-0005-0000-0000-0000833E0000}"/>
    <cellStyle name="Migliaia 33 2 2 6 2" xfId="41777" xr:uid="{00000000-0005-0000-0000-0000843E0000}"/>
    <cellStyle name="Migliaia 33 2 2 7" xfId="29746" xr:uid="{00000000-0005-0000-0000-0000853E0000}"/>
    <cellStyle name="Migliaia 33 2 3" xfId="4306" xr:uid="{00000000-0005-0000-0000-0000863E0000}"/>
    <cellStyle name="Migliaia 33 2 3 2" xfId="4307" xr:uid="{00000000-0005-0000-0000-0000873E0000}"/>
    <cellStyle name="Migliaia 33 2 3 2 2" xfId="29750" xr:uid="{00000000-0005-0000-0000-0000883E0000}"/>
    <cellStyle name="Migliaia 33 2 3 3" xfId="4308" xr:uid="{00000000-0005-0000-0000-0000893E0000}"/>
    <cellStyle name="Migliaia 33 2 3 3 2" xfId="29751" xr:uid="{00000000-0005-0000-0000-00008A3E0000}"/>
    <cellStyle name="Migliaia 33 2 3 4" xfId="29749" xr:uid="{00000000-0005-0000-0000-00008B3E0000}"/>
    <cellStyle name="Migliaia 33 2 4" xfId="4309" xr:uid="{00000000-0005-0000-0000-00008C3E0000}"/>
    <cellStyle name="Migliaia 33 2 4 2" xfId="4310" xr:uid="{00000000-0005-0000-0000-00008D3E0000}"/>
    <cellStyle name="Migliaia 33 2 4 2 2" xfId="29753" xr:uid="{00000000-0005-0000-0000-00008E3E0000}"/>
    <cellStyle name="Migliaia 33 2 4 3" xfId="4311" xr:uid="{00000000-0005-0000-0000-00008F3E0000}"/>
    <cellStyle name="Migliaia 33 2 4 3 2" xfId="29754" xr:uid="{00000000-0005-0000-0000-0000903E0000}"/>
    <cellStyle name="Migliaia 33 2 4 4" xfId="29752" xr:uid="{00000000-0005-0000-0000-0000913E0000}"/>
    <cellStyle name="Migliaia 33 2 5" xfId="4312" xr:uid="{00000000-0005-0000-0000-0000923E0000}"/>
    <cellStyle name="Migliaia 33 2 5 2" xfId="4313" xr:uid="{00000000-0005-0000-0000-0000933E0000}"/>
    <cellStyle name="Migliaia 33 2 5 2 2" xfId="29756" xr:uid="{00000000-0005-0000-0000-0000943E0000}"/>
    <cellStyle name="Migliaia 33 2 5 3" xfId="4314" xr:uid="{00000000-0005-0000-0000-0000953E0000}"/>
    <cellStyle name="Migliaia 33 2 5 3 2" xfId="29757" xr:uid="{00000000-0005-0000-0000-0000963E0000}"/>
    <cellStyle name="Migliaia 33 2 5 4" xfId="29755" xr:uid="{00000000-0005-0000-0000-0000973E0000}"/>
    <cellStyle name="Migliaia 33 2 6" xfId="4315" xr:uid="{00000000-0005-0000-0000-0000983E0000}"/>
    <cellStyle name="Migliaia 33 2 6 2" xfId="29758" xr:uid="{00000000-0005-0000-0000-0000993E0000}"/>
    <cellStyle name="Migliaia 33 2 7" xfId="4316" xr:uid="{00000000-0005-0000-0000-00009A3E0000}"/>
    <cellStyle name="Migliaia 33 2 7 2" xfId="29759" xr:uid="{00000000-0005-0000-0000-00009B3E0000}"/>
    <cellStyle name="Migliaia 33 2 8" xfId="17361" xr:uid="{00000000-0005-0000-0000-00009C3E0000}"/>
    <cellStyle name="Migliaia 33 2 8 2" xfId="37321" xr:uid="{00000000-0005-0000-0000-00009D3E0000}"/>
    <cellStyle name="Migliaia 33 2 9" xfId="20230" xr:uid="{00000000-0005-0000-0000-00009E3E0000}"/>
    <cellStyle name="Migliaia 33 2 9 2" xfId="39093" xr:uid="{00000000-0005-0000-0000-00009F3E0000}"/>
    <cellStyle name="Migliaia 33 20" xfId="42359" xr:uid="{00000000-0005-0000-0000-0000A03E0000}"/>
    <cellStyle name="Migliaia 33 3" xfId="4317" xr:uid="{00000000-0005-0000-0000-0000A13E0000}"/>
    <cellStyle name="Migliaia 33 3 10" xfId="23118" xr:uid="{00000000-0005-0000-0000-0000A23E0000}"/>
    <cellStyle name="Migliaia 33 3 10 2" xfId="40883" xr:uid="{00000000-0005-0000-0000-0000A33E0000}"/>
    <cellStyle name="Migliaia 33 3 11" xfId="29760" xr:uid="{00000000-0005-0000-0000-0000A43E0000}"/>
    <cellStyle name="Migliaia 33 3 2" xfId="4318" xr:uid="{00000000-0005-0000-0000-0000A53E0000}"/>
    <cellStyle name="Migliaia 33 3 2 10" xfId="23119" xr:uid="{00000000-0005-0000-0000-0000A63E0000}"/>
    <cellStyle name="Migliaia 33 3 2 10 2" xfId="40884" xr:uid="{00000000-0005-0000-0000-0000A73E0000}"/>
    <cellStyle name="Migliaia 33 3 2 11" xfId="29761" xr:uid="{00000000-0005-0000-0000-0000A83E0000}"/>
    <cellStyle name="Migliaia 33 3 2 2" xfId="4319" xr:uid="{00000000-0005-0000-0000-0000A93E0000}"/>
    <cellStyle name="Migliaia 33 3 2 2 10" xfId="29762" xr:uid="{00000000-0005-0000-0000-0000AA3E0000}"/>
    <cellStyle name="Migliaia 33 3 2 2 2" xfId="4320" xr:uid="{00000000-0005-0000-0000-0000AB3E0000}"/>
    <cellStyle name="Migliaia 33 3 2 2 2 2" xfId="4321" xr:uid="{00000000-0005-0000-0000-0000AC3E0000}"/>
    <cellStyle name="Migliaia 33 3 2 2 2 2 2" xfId="29764" xr:uid="{00000000-0005-0000-0000-0000AD3E0000}"/>
    <cellStyle name="Migliaia 33 3 2 2 2 3" xfId="4322" xr:uid="{00000000-0005-0000-0000-0000AE3E0000}"/>
    <cellStyle name="Migliaia 33 3 2 2 2 3 2" xfId="29765" xr:uid="{00000000-0005-0000-0000-0000AF3E0000}"/>
    <cellStyle name="Migliaia 33 3 2 2 2 4" xfId="29763" xr:uid="{00000000-0005-0000-0000-0000B03E0000}"/>
    <cellStyle name="Migliaia 33 3 2 2 3" xfId="4323" xr:uid="{00000000-0005-0000-0000-0000B13E0000}"/>
    <cellStyle name="Migliaia 33 3 2 2 3 2" xfId="4324" xr:uid="{00000000-0005-0000-0000-0000B23E0000}"/>
    <cellStyle name="Migliaia 33 3 2 2 3 2 2" xfId="29767" xr:uid="{00000000-0005-0000-0000-0000B33E0000}"/>
    <cellStyle name="Migliaia 33 3 2 2 3 3" xfId="4325" xr:uid="{00000000-0005-0000-0000-0000B43E0000}"/>
    <cellStyle name="Migliaia 33 3 2 2 3 3 2" xfId="29768" xr:uid="{00000000-0005-0000-0000-0000B53E0000}"/>
    <cellStyle name="Migliaia 33 3 2 2 3 4" xfId="29766" xr:uid="{00000000-0005-0000-0000-0000B63E0000}"/>
    <cellStyle name="Migliaia 33 3 2 2 4" xfId="4326" xr:uid="{00000000-0005-0000-0000-0000B73E0000}"/>
    <cellStyle name="Migliaia 33 3 2 2 4 2" xfId="4327" xr:uid="{00000000-0005-0000-0000-0000B83E0000}"/>
    <cellStyle name="Migliaia 33 3 2 2 4 2 2" xfId="29770" xr:uid="{00000000-0005-0000-0000-0000B93E0000}"/>
    <cellStyle name="Migliaia 33 3 2 2 4 3" xfId="4328" xr:uid="{00000000-0005-0000-0000-0000BA3E0000}"/>
    <cellStyle name="Migliaia 33 3 2 2 4 3 2" xfId="29771" xr:uid="{00000000-0005-0000-0000-0000BB3E0000}"/>
    <cellStyle name="Migliaia 33 3 2 2 4 4" xfId="29769" xr:uid="{00000000-0005-0000-0000-0000BC3E0000}"/>
    <cellStyle name="Migliaia 33 3 2 2 5" xfId="4329" xr:uid="{00000000-0005-0000-0000-0000BD3E0000}"/>
    <cellStyle name="Migliaia 33 3 2 2 5 2" xfId="29772" xr:uid="{00000000-0005-0000-0000-0000BE3E0000}"/>
    <cellStyle name="Migliaia 33 3 2 2 6" xfId="4330" xr:uid="{00000000-0005-0000-0000-0000BF3E0000}"/>
    <cellStyle name="Migliaia 33 3 2 2 6 2" xfId="29773" xr:uid="{00000000-0005-0000-0000-0000C03E0000}"/>
    <cellStyle name="Migliaia 33 3 2 2 7" xfId="19245" xr:uid="{00000000-0005-0000-0000-0000C13E0000}"/>
    <cellStyle name="Migliaia 33 3 2 2 7 2" xfId="38217" xr:uid="{00000000-0005-0000-0000-0000C23E0000}"/>
    <cellStyle name="Migliaia 33 3 2 2 8" xfId="22114" xr:uid="{00000000-0005-0000-0000-0000C33E0000}"/>
    <cellStyle name="Migliaia 33 3 2 2 8 2" xfId="39989" xr:uid="{00000000-0005-0000-0000-0000C43E0000}"/>
    <cellStyle name="Migliaia 33 3 2 2 9" xfId="25002" xr:uid="{00000000-0005-0000-0000-0000C53E0000}"/>
    <cellStyle name="Migliaia 33 3 2 2 9 2" xfId="41779" xr:uid="{00000000-0005-0000-0000-0000C63E0000}"/>
    <cellStyle name="Migliaia 33 3 2 3" xfId="4331" xr:uid="{00000000-0005-0000-0000-0000C73E0000}"/>
    <cellStyle name="Migliaia 33 3 2 3 2" xfId="4332" xr:uid="{00000000-0005-0000-0000-0000C83E0000}"/>
    <cellStyle name="Migliaia 33 3 2 3 2 2" xfId="29775" xr:uid="{00000000-0005-0000-0000-0000C93E0000}"/>
    <cellStyle name="Migliaia 33 3 2 3 3" xfId="4333" xr:uid="{00000000-0005-0000-0000-0000CA3E0000}"/>
    <cellStyle name="Migliaia 33 3 2 3 3 2" xfId="29776" xr:uid="{00000000-0005-0000-0000-0000CB3E0000}"/>
    <cellStyle name="Migliaia 33 3 2 3 4" xfId="29774" xr:uid="{00000000-0005-0000-0000-0000CC3E0000}"/>
    <cellStyle name="Migliaia 33 3 2 4" xfId="4334" xr:uid="{00000000-0005-0000-0000-0000CD3E0000}"/>
    <cellStyle name="Migliaia 33 3 2 4 2" xfId="4335" xr:uid="{00000000-0005-0000-0000-0000CE3E0000}"/>
    <cellStyle name="Migliaia 33 3 2 4 2 2" xfId="29778" xr:uid="{00000000-0005-0000-0000-0000CF3E0000}"/>
    <cellStyle name="Migliaia 33 3 2 4 3" xfId="4336" xr:uid="{00000000-0005-0000-0000-0000D03E0000}"/>
    <cellStyle name="Migliaia 33 3 2 4 3 2" xfId="29779" xr:uid="{00000000-0005-0000-0000-0000D13E0000}"/>
    <cellStyle name="Migliaia 33 3 2 4 4" xfId="29777" xr:uid="{00000000-0005-0000-0000-0000D23E0000}"/>
    <cellStyle name="Migliaia 33 3 2 5" xfId="4337" xr:uid="{00000000-0005-0000-0000-0000D33E0000}"/>
    <cellStyle name="Migliaia 33 3 2 5 2" xfId="4338" xr:uid="{00000000-0005-0000-0000-0000D43E0000}"/>
    <cellStyle name="Migliaia 33 3 2 5 2 2" xfId="29781" xr:uid="{00000000-0005-0000-0000-0000D53E0000}"/>
    <cellStyle name="Migliaia 33 3 2 5 3" xfId="4339" xr:uid="{00000000-0005-0000-0000-0000D63E0000}"/>
    <cellStyle name="Migliaia 33 3 2 5 3 2" xfId="29782" xr:uid="{00000000-0005-0000-0000-0000D73E0000}"/>
    <cellStyle name="Migliaia 33 3 2 5 4" xfId="29780" xr:uid="{00000000-0005-0000-0000-0000D83E0000}"/>
    <cellStyle name="Migliaia 33 3 2 6" xfId="4340" xr:uid="{00000000-0005-0000-0000-0000D93E0000}"/>
    <cellStyle name="Migliaia 33 3 2 6 2" xfId="29783" xr:uid="{00000000-0005-0000-0000-0000DA3E0000}"/>
    <cellStyle name="Migliaia 33 3 2 7" xfId="4341" xr:uid="{00000000-0005-0000-0000-0000DB3E0000}"/>
    <cellStyle name="Migliaia 33 3 2 7 2" xfId="29784" xr:uid="{00000000-0005-0000-0000-0000DC3E0000}"/>
    <cellStyle name="Migliaia 33 3 2 8" xfId="17363" xr:uid="{00000000-0005-0000-0000-0000DD3E0000}"/>
    <cellStyle name="Migliaia 33 3 2 8 2" xfId="37323" xr:uid="{00000000-0005-0000-0000-0000DE3E0000}"/>
    <cellStyle name="Migliaia 33 3 2 9" xfId="20232" xr:uid="{00000000-0005-0000-0000-0000DF3E0000}"/>
    <cellStyle name="Migliaia 33 3 2 9 2" xfId="39095" xr:uid="{00000000-0005-0000-0000-0000E03E0000}"/>
    <cellStyle name="Migliaia 33 3 3" xfId="4342" xr:uid="{00000000-0005-0000-0000-0000E13E0000}"/>
    <cellStyle name="Migliaia 33 3 3 10" xfId="29785" xr:uid="{00000000-0005-0000-0000-0000E23E0000}"/>
    <cellStyle name="Migliaia 33 3 3 2" xfId="4343" xr:uid="{00000000-0005-0000-0000-0000E33E0000}"/>
    <cellStyle name="Migliaia 33 3 3 2 2" xfId="4344" xr:uid="{00000000-0005-0000-0000-0000E43E0000}"/>
    <cellStyle name="Migliaia 33 3 3 2 2 2" xfId="29787" xr:uid="{00000000-0005-0000-0000-0000E53E0000}"/>
    <cellStyle name="Migliaia 33 3 3 2 3" xfId="4345" xr:uid="{00000000-0005-0000-0000-0000E63E0000}"/>
    <cellStyle name="Migliaia 33 3 3 2 3 2" xfId="29788" xr:uid="{00000000-0005-0000-0000-0000E73E0000}"/>
    <cellStyle name="Migliaia 33 3 3 2 4" xfId="29786" xr:uid="{00000000-0005-0000-0000-0000E83E0000}"/>
    <cellStyle name="Migliaia 33 3 3 3" xfId="4346" xr:uid="{00000000-0005-0000-0000-0000E93E0000}"/>
    <cellStyle name="Migliaia 33 3 3 3 2" xfId="4347" xr:uid="{00000000-0005-0000-0000-0000EA3E0000}"/>
    <cellStyle name="Migliaia 33 3 3 3 2 2" xfId="29790" xr:uid="{00000000-0005-0000-0000-0000EB3E0000}"/>
    <cellStyle name="Migliaia 33 3 3 3 3" xfId="4348" xr:uid="{00000000-0005-0000-0000-0000EC3E0000}"/>
    <cellStyle name="Migliaia 33 3 3 3 3 2" xfId="29791" xr:uid="{00000000-0005-0000-0000-0000ED3E0000}"/>
    <cellStyle name="Migliaia 33 3 3 3 4" xfId="29789" xr:uid="{00000000-0005-0000-0000-0000EE3E0000}"/>
    <cellStyle name="Migliaia 33 3 3 4" xfId="4349" xr:uid="{00000000-0005-0000-0000-0000EF3E0000}"/>
    <cellStyle name="Migliaia 33 3 3 4 2" xfId="4350" xr:uid="{00000000-0005-0000-0000-0000F03E0000}"/>
    <cellStyle name="Migliaia 33 3 3 4 2 2" xfId="29793" xr:uid="{00000000-0005-0000-0000-0000F13E0000}"/>
    <cellStyle name="Migliaia 33 3 3 4 3" xfId="4351" xr:uid="{00000000-0005-0000-0000-0000F23E0000}"/>
    <cellStyle name="Migliaia 33 3 3 4 3 2" xfId="29794" xr:uid="{00000000-0005-0000-0000-0000F33E0000}"/>
    <cellStyle name="Migliaia 33 3 3 4 4" xfId="29792" xr:uid="{00000000-0005-0000-0000-0000F43E0000}"/>
    <cellStyle name="Migliaia 33 3 3 5" xfId="4352" xr:uid="{00000000-0005-0000-0000-0000F53E0000}"/>
    <cellStyle name="Migliaia 33 3 3 5 2" xfId="29795" xr:uid="{00000000-0005-0000-0000-0000F63E0000}"/>
    <cellStyle name="Migliaia 33 3 3 6" xfId="4353" xr:uid="{00000000-0005-0000-0000-0000F73E0000}"/>
    <cellStyle name="Migliaia 33 3 3 6 2" xfId="29796" xr:uid="{00000000-0005-0000-0000-0000F83E0000}"/>
    <cellStyle name="Migliaia 33 3 3 7" xfId="19244" xr:uid="{00000000-0005-0000-0000-0000F93E0000}"/>
    <cellStyle name="Migliaia 33 3 3 7 2" xfId="38216" xr:uid="{00000000-0005-0000-0000-0000FA3E0000}"/>
    <cellStyle name="Migliaia 33 3 3 8" xfId="22113" xr:uid="{00000000-0005-0000-0000-0000FB3E0000}"/>
    <cellStyle name="Migliaia 33 3 3 8 2" xfId="39988" xr:uid="{00000000-0005-0000-0000-0000FC3E0000}"/>
    <cellStyle name="Migliaia 33 3 3 9" xfId="25001" xr:uid="{00000000-0005-0000-0000-0000FD3E0000}"/>
    <cellStyle name="Migliaia 33 3 3 9 2" xfId="41778" xr:uid="{00000000-0005-0000-0000-0000FE3E0000}"/>
    <cellStyle name="Migliaia 33 3 4" xfId="4354" xr:uid="{00000000-0005-0000-0000-0000FF3E0000}"/>
    <cellStyle name="Migliaia 33 3 4 2" xfId="4355" xr:uid="{00000000-0005-0000-0000-0000003F0000}"/>
    <cellStyle name="Migliaia 33 3 4 2 2" xfId="29798" xr:uid="{00000000-0005-0000-0000-0000013F0000}"/>
    <cellStyle name="Migliaia 33 3 4 3" xfId="4356" xr:uid="{00000000-0005-0000-0000-0000023F0000}"/>
    <cellStyle name="Migliaia 33 3 4 3 2" xfId="29799" xr:uid="{00000000-0005-0000-0000-0000033F0000}"/>
    <cellStyle name="Migliaia 33 3 4 4" xfId="29797" xr:uid="{00000000-0005-0000-0000-0000043F0000}"/>
    <cellStyle name="Migliaia 33 3 5" xfId="4357" xr:uid="{00000000-0005-0000-0000-0000053F0000}"/>
    <cellStyle name="Migliaia 33 3 5 2" xfId="4358" xr:uid="{00000000-0005-0000-0000-0000063F0000}"/>
    <cellStyle name="Migliaia 33 3 5 2 2" xfId="29801" xr:uid="{00000000-0005-0000-0000-0000073F0000}"/>
    <cellStyle name="Migliaia 33 3 5 3" xfId="4359" xr:uid="{00000000-0005-0000-0000-0000083F0000}"/>
    <cellStyle name="Migliaia 33 3 5 3 2" xfId="29802" xr:uid="{00000000-0005-0000-0000-0000093F0000}"/>
    <cellStyle name="Migliaia 33 3 5 4" xfId="29800" xr:uid="{00000000-0005-0000-0000-00000A3F0000}"/>
    <cellStyle name="Migliaia 33 3 6" xfId="4360" xr:uid="{00000000-0005-0000-0000-00000B3F0000}"/>
    <cellStyle name="Migliaia 33 3 6 2" xfId="29803" xr:uid="{00000000-0005-0000-0000-00000C3F0000}"/>
    <cellStyle name="Migliaia 33 3 7" xfId="4361" xr:uid="{00000000-0005-0000-0000-00000D3F0000}"/>
    <cellStyle name="Migliaia 33 3 7 2" xfId="29804" xr:uid="{00000000-0005-0000-0000-00000E3F0000}"/>
    <cellStyle name="Migliaia 33 3 8" xfId="17362" xr:uid="{00000000-0005-0000-0000-00000F3F0000}"/>
    <cellStyle name="Migliaia 33 3 8 2" xfId="37322" xr:uid="{00000000-0005-0000-0000-0000103F0000}"/>
    <cellStyle name="Migliaia 33 3 9" xfId="20231" xr:uid="{00000000-0005-0000-0000-0000113F0000}"/>
    <cellStyle name="Migliaia 33 3 9 2" xfId="39094" xr:uid="{00000000-0005-0000-0000-0000123F0000}"/>
    <cellStyle name="Migliaia 33 4" xfId="4362" xr:uid="{00000000-0005-0000-0000-0000133F0000}"/>
    <cellStyle name="Migliaia 33 4 10" xfId="23120" xr:uid="{00000000-0005-0000-0000-0000143F0000}"/>
    <cellStyle name="Migliaia 33 4 10 2" xfId="40885" xr:uid="{00000000-0005-0000-0000-0000153F0000}"/>
    <cellStyle name="Migliaia 33 4 11" xfId="29805" xr:uid="{00000000-0005-0000-0000-0000163F0000}"/>
    <cellStyle name="Migliaia 33 4 2" xfId="4363" xr:uid="{00000000-0005-0000-0000-0000173F0000}"/>
    <cellStyle name="Migliaia 33 4 2 10" xfId="29806" xr:uid="{00000000-0005-0000-0000-0000183F0000}"/>
    <cellStyle name="Migliaia 33 4 2 2" xfId="4364" xr:uid="{00000000-0005-0000-0000-0000193F0000}"/>
    <cellStyle name="Migliaia 33 4 2 2 2" xfId="4365" xr:uid="{00000000-0005-0000-0000-00001A3F0000}"/>
    <cellStyle name="Migliaia 33 4 2 2 2 2" xfId="29808" xr:uid="{00000000-0005-0000-0000-00001B3F0000}"/>
    <cellStyle name="Migliaia 33 4 2 2 3" xfId="4366" xr:uid="{00000000-0005-0000-0000-00001C3F0000}"/>
    <cellStyle name="Migliaia 33 4 2 2 3 2" xfId="29809" xr:uid="{00000000-0005-0000-0000-00001D3F0000}"/>
    <cellStyle name="Migliaia 33 4 2 2 4" xfId="29807" xr:uid="{00000000-0005-0000-0000-00001E3F0000}"/>
    <cellStyle name="Migliaia 33 4 2 3" xfId="4367" xr:uid="{00000000-0005-0000-0000-00001F3F0000}"/>
    <cellStyle name="Migliaia 33 4 2 3 2" xfId="4368" xr:uid="{00000000-0005-0000-0000-0000203F0000}"/>
    <cellStyle name="Migliaia 33 4 2 3 2 2" xfId="29811" xr:uid="{00000000-0005-0000-0000-0000213F0000}"/>
    <cellStyle name="Migliaia 33 4 2 3 3" xfId="4369" xr:uid="{00000000-0005-0000-0000-0000223F0000}"/>
    <cellStyle name="Migliaia 33 4 2 3 3 2" xfId="29812" xr:uid="{00000000-0005-0000-0000-0000233F0000}"/>
    <cellStyle name="Migliaia 33 4 2 3 4" xfId="29810" xr:uid="{00000000-0005-0000-0000-0000243F0000}"/>
    <cellStyle name="Migliaia 33 4 2 4" xfId="4370" xr:uid="{00000000-0005-0000-0000-0000253F0000}"/>
    <cellStyle name="Migliaia 33 4 2 4 2" xfId="4371" xr:uid="{00000000-0005-0000-0000-0000263F0000}"/>
    <cellStyle name="Migliaia 33 4 2 4 2 2" xfId="29814" xr:uid="{00000000-0005-0000-0000-0000273F0000}"/>
    <cellStyle name="Migliaia 33 4 2 4 3" xfId="4372" xr:uid="{00000000-0005-0000-0000-0000283F0000}"/>
    <cellStyle name="Migliaia 33 4 2 4 3 2" xfId="29815" xr:uid="{00000000-0005-0000-0000-0000293F0000}"/>
    <cellStyle name="Migliaia 33 4 2 4 4" xfId="29813" xr:uid="{00000000-0005-0000-0000-00002A3F0000}"/>
    <cellStyle name="Migliaia 33 4 2 5" xfId="4373" xr:uid="{00000000-0005-0000-0000-00002B3F0000}"/>
    <cellStyle name="Migliaia 33 4 2 5 2" xfId="29816" xr:uid="{00000000-0005-0000-0000-00002C3F0000}"/>
    <cellStyle name="Migliaia 33 4 2 6" xfId="4374" xr:uid="{00000000-0005-0000-0000-00002D3F0000}"/>
    <cellStyle name="Migliaia 33 4 2 6 2" xfId="29817" xr:uid="{00000000-0005-0000-0000-00002E3F0000}"/>
    <cellStyle name="Migliaia 33 4 2 7" xfId="19246" xr:uid="{00000000-0005-0000-0000-00002F3F0000}"/>
    <cellStyle name="Migliaia 33 4 2 7 2" xfId="38218" xr:uid="{00000000-0005-0000-0000-0000303F0000}"/>
    <cellStyle name="Migliaia 33 4 2 8" xfId="22115" xr:uid="{00000000-0005-0000-0000-0000313F0000}"/>
    <cellStyle name="Migliaia 33 4 2 8 2" xfId="39990" xr:uid="{00000000-0005-0000-0000-0000323F0000}"/>
    <cellStyle name="Migliaia 33 4 2 9" xfId="25003" xr:uid="{00000000-0005-0000-0000-0000333F0000}"/>
    <cellStyle name="Migliaia 33 4 2 9 2" xfId="41780" xr:uid="{00000000-0005-0000-0000-0000343F0000}"/>
    <cellStyle name="Migliaia 33 4 3" xfId="4375" xr:uid="{00000000-0005-0000-0000-0000353F0000}"/>
    <cellStyle name="Migliaia 33 4 3 2" xfId="4376" xr:uid="{00000000-0005-0000-0000-0000363F0000}"/>
    <cellStyle name="Migliaia 33 4 3 2 2" xfId="29819" xr:uid="{00000000-0005-0000-0000-0000373F0000}"/>
    <cellStyle name="Migliaia 33 4 3 3" xfId="4377" xr:uid="{00000000-0005-0000-0000-0000383F0000}"/>
    <cellStyle name="Migliaia 33 4 3 3 2" xfId="29820" xr:uid="{00000000-0005-0000-0000-0000393F0000}"/>
    <cellStyle name="Migliaia 33 4 3 4" xfId="29818" xr:uid="{00000000-0005-0000-0000-00003A3F0000}"/>
    <cellStyle name="Migliaia 33 4 4" xfId="4378" xr:uid="{00000000-0005-0000-0000-00003B3F0000}"/>
    <cellStyle name="Migliaia 33 4 4 2" xfId="4379" xr:uid="{00000000-0005-0000-0000-00003C3F0000}"/>
    <cellStyle name="Migliaia 33 4 4 2 2" xfId="29822" xr:uid="{00000000-0005-0000-0000-00003D3F0000}"/>
    <cellStyle name="Migliaia 33 4 4 3" xfId="4380" xr:uid="{00000000-0005-0000-0000-00003E3F0000}"/>
    <cellStyle name="Migliaia 33 4 4 3 2" xfId="29823" xr:uid="{00000000-0005-0000-0000-00003F3F0000}"/>
    <cellStyle name="Migliaia 33 4 4 4" xfId="29821" xr:uid="{00000000-0005-0000-0000-0000403F0000}"/>
    <cellStyle name="Migliaia 33 4 5" xfId="4381" xr:uid="{00000000-0005-0000-0000-0000413F0000}"/>
    <cellStyle name="Migliaia 33 4 5 2" xfId="4382" xr:uid="{00000000-0005-0000-0000-0000423F0000}"/>
    <cellStyle name="Migliaia 33 4 5 2 2" xfId="29825" xr:uid="{00000000-0005-0000-0000-0000433F0000}"/>
    <cellStyle name="Migliaia 33 4 5 3" xfId="4383" xr:uid="{00000000-0005-0000-0000-0000443F0000}"/>
    <cellStyle name="Migliaia 33 4 5 3 2" xfId="29826" xr:uid="{00000000-0005-0000-0000-0000453F0000}"/>
    <cellStyle name="Migliaia 33 4 5 4" xfId="29824" xr:uid="{00000000-0005-0000-0000-0000463F0000}"/>
    <cellStyle name="Migliaia 33 4 6" xfId="4384" xr:uid="{00000000-0005-0000-0000-0000473F0000}"/>
    <cellStyle name="Migliaia 33 4 6 2" xfId="29827" xr:uid="{00000000-0005-0000-0000-0000483F0000}"/>
    <cellStyle name="Migliaia 33 4 7" xfId="4385" xr:uid="{00000000-0005-0000-0000-0000493F0000}"/>
    <cellStyle name="Migliaia 33 4 7 2" xfId="29828" xr:uid="{00000000-0005-0000-0000-00004A3F0000}"/>
    <cellStyle name="Migliaia 33 4 8" xfId="17364" xr:uid="{00000000-0005-0000-0000-00004B3F0000}"/>
    <cellStyle name="Migliaia 33 4 8 2" xfId="37324" xr:uid="{00000000-0005-0000-0000-00004C3F0000}"/>
    <cellStyle name="Migliaia 33 4 9" xfId="20233" xr:uid="{00000000-0005-0000-0000-00004D3F0000}"/>
    <cellStyle name="Migliaia 33 4 9 2" xfId="39096" xr:uid="{00000000-0005-0000-0000-00004E3F0000}"/>
    <cellStyle name="Migliaia 33 5" xfId="4386" xr:uid="{00000000-0005-0000-0000-00004F3F0000}"/>
    <cellStyle name="Migliaia 33 5 10" xfId="23121" xr:uid="{00000000-0005-0000-0000-0000503F0000}"/>
    <cellStyle name="Migliaia 33 5 10 2" xfId="40886" xr:uid="{00000000-0005-0000-0000-0000513F0000}"/>
    <cellStyle name="Migliaia 33 5 11" xfId="29829" xr:uid="{00000000-0005-0000-0000-0000523F0000}"/>
    <cellStyle name="Migliaia 33 5 2" xfId="4387" xr:uid="{00000000-0005-0000-0000-0000533F0000}"/>
    <cellStyle name="Migliaia 33 5 2 10" xfId="29830" xr:uid="{00000000-0005-0000-0000-0000543F0000}"/>
    <cellStyle name="Migliaia 33 5 2 2" xfId="4388" xr:uid="{00000000-0005-0000-0000-0000553F0000}"/>
    <cellStyle name="Migliaia 33 5 2 2 2" xfId="4389" xr:uid="{00000000-0005-0000-0000-0000563F0000}"/>
    <cellStyle name="Migliaia 33 5 2 2 2 2" xfId="29832" xr:uid="{00000000-0005-0000-0000-0000573F0000}"/>
    <cellStyle name="Migliaia 33 5 2 2 3" xfId="4390" xr:uid="{00000000-0005-0000-0000-0000583F0000}"/>
    <cellStyle name="Migliaia 33 5 2 2 3 2" xfId="29833" xr:uid="{00000000-0005-0000-0000-0000593F0000}"/>
    <cellStyle name="Migliaia 33 5 2 2 4" xfId="29831" xr:uid="{00000000-0005-0000-0000-00005A3F0000}"/>
    <cellStyle name="Migliaia 33 5 2 3" xfId="4391" xr:uid="{00000000-0005-0000-0000-00005B3F0000}"/>
    <cellStyle name="Migliaia 33 5 2 3 2" xfId="4392" xr:uid="{00000000-0005-0000-0000-00005C3F0000}"/>
    <cellStyle name="Migliaia 33 5 2 3 2 2" xfId="29835" xr:uid="{00000000-0005-0000-0000-00005D3F0000}"/>
    <cellStyle name="Migliaia 33 5 2 3 3" xfId="4393" xr:uid="{00000000-0005-0000-0000-00005E3F0000}"/>
    <cellStyle name="Migliaia 33 5 2 3 3 2" xfId="29836" xr:uid="{00000000-0005-0000-0000-00005F3F0000}"/>
    <cellStyle name="Migliaia 33 5 2 3 4" xfId="29834" xr:uid="{00000000-0005-0000-0000-0000603F0000}"/>
    <cellStyle name="Migliaia 33 5 2 4" xfId="4394" xr:uid="{00000000-0005-0000-0000-0000613F0000}"/>
    <cellStyle name="Migliaia 33 5 2 4 2" xfId="4395" xr:uid="{00000000-0005-0000-0000-0000623F0000}"/>
    <cellStyle name="Migliaia 33 5 2 4 2 2" xfId="29838" xr:uid="{00000000-0005-0000-0000-0000633F0000}"/>
    <cellStyle name="Migliaia 33 5 2 4 3" xfId="4396" xr:uid="{00000000-0005-0000-0000-0000643F0000}"/>
    <cellStyle name="Migliaia 33 5 2 4 3 2" xfId="29839" xr:uid="{00000000-0005-0000-0000-0000653F0000}"/>
    <cellStyle name="Migliaia 33 5 2 4 4" xfId="29837" xr:uid="{00000000-0005-0000-0000-0000663F0000}"/>
    <cellStyle name="Migliaia 33 5 2 5" xfId="4397" xr:uid="{00000000-0005-0000-0000-0000673F0000}"/>
    <cellStyle name="Migliaia 33 5 2 5 2" xfId="29840" xr:uid="{00000000-0005-0000-0000-0000683F0000}"/>
    <cellStyle name="Migliaia 33 5 2 6" xfId="4398" xr:uid="{00000000-0005-0000-0000-0000693F0000}"/>
    <cellStyle name="Migliaia 33 5 2 6 2" xfId="29841" xr:uid="{00000000-0005-0000-0000-00006A3F0000}"/>
    <cellStyle name="Migliaia 33 5 2 7" xfId="19247" xr:uid="{00000000-0005-0000-0000-00006B3F0000}"/>
    <cellStyle name="Migliaia 33 5 2 7 2" xfId="38219" xr:uid="{00000000-0005-0000-0000-00006C3F0000}"/>
    <cellStyle name="Migliaia 33 5 2 8" xfId="22116" xr:uid="{00000000-0005-0000-0000-00006D3F0000}"/>
    <cellStyle name="Migliaia 33 5 2 8 2" xfId="39991" xr:uid="{00000000-0005-0000-0000-00006E3F0000}"/>
    <cellStyle name="Migliaia 33 5 2 9" xfId="25004" xr:uid="{00000000-0005-0000-0000-00006F3F0000}"/>
    <cellStyle name="Migliaia 33 5 2 9 2" xfId="41781" xr:uid="{00000000-0005-0000-0000-0000703F0000}"/>
    <cellStyle name="Migliaia 33 5 3" xfId="4399" xr:uid="{00000000-0005-0000-0000-0000713F0000}"/>
    <cellStyle name="Migliaia 33 5 3 2" xfId="4400" xr:uid="{00000000-0005-0000-0000-0000723F0000}"/>
    <cellStyle name="Migliaia 33 5 3 2 2" xfId="29843" xr:uid="{00000000-0005-0000-0000-0000733F0000}"/>
    <cellStyle name="Migliaia 33 5 3 3" xfId="4401" xr:uid="{00000000-0005-0000-0000-0000743F0000}"/>
    <cellStyle name="Migliaia 33 5 3 3 2" xfId="29844" xr:uid="{00000000-0005-0000-0000-0000753F0000}"/>
    <cellStyle name="Migliaia 33 5 3 4" xfId="29842" xr:uid="{00000000-0005-0000-0000-0000763F0000}"/>
    <cellStyle name="Migliaia 33 5 4" xfId="4402" xr:uid="{00000000-0005-0000-0000-0000773F0000}"/>
    <cellStyle name="Migliaia 33 5 4 2" xfId="4403" xr:uid="{00000000-0005-0000-0000-0000783F0000}"/>
    <cellStyle name="Migliaia 33 5 4 2 2" xfId="29846" xr:uid="{00000000-0005-0000-0000-0000793F0000}"/>
    <cellStyle name="Migliaia 33 5 4 3" xfId="4404" xr:uid="{00000000-0005-0000-0000-00007A3F0000}"/>
    <cellStyle name="Migliaia 33 5 4 3 2" xfId="29847" xr:uid="{00000000-0005-0000-0000-00007B3F0000}"/>
    <cellStyle name="Migliaia 33 5 4 4" xfId="29845" xr:uid="{00000000-0005-0000-0000-00007C3F0000}"/>
    <cellStyle name="Migliaia 33 5 5" xfId="4405" xr:uid="{00000000-0005-0000-0000-00007D3F0000}"/>
    <cellStyle name="Migliaia 33 5 5 2" xfId="4406" xr:uid="{00000000-0005-0000-0000-00007E3F0000}"/>
    <cellStyle name="Migliaia 33 5 5 2 2" xfId="29849" xr:uid="{00000000-0005-0000-0000-00007F3F0000}"/>
    <cellStyle name="Migliaia 33 5 5 3" xfId="4407" xr:uid="{00000000-0005-0000-0000-0000803F0000}"/>
    <cellStyle name="Migliaia 33 5 5 3 2" xfId="29850" xr:uid="{00000000-0005-0000-0000-0000813F0000}"/>
    <cellStyle name="Migliaia 33 5 5 4" xfId="29848" xr:uid="{00000000-0005-0000-0000-0000823F0000}"/>
    <cellStyle name="Migliaia 33 5 6" xfId="4408" xr:uid="{00000000-0005-0000-0000-0000833F0000}"/>
    <cellStyle name="Migliaia 33 5 6 2" xfId="29851" xr:uid="{00000000-0005-0000-0000-0000843F0000}"/>
    <cellStyle name="Migliaia 33 5 7" xfId="4409" xr:uid="{00000000-0005-0000-0000-0000853F0000}"/>
    <cellStyle name="Migliaia 33 5 7 2" xfId="29852" xr:uid="{00000000-0005-0000-0000-0000863F0000}"/>
    <cellStyle name="Migliaia 33 5 8" xfId="17365" xr:uid="{00000000-0005-0000-0000-0000873F0000}"/>
    <cellStyle name="Migliaia 33 5 8 2" xfId="37325" xr:uid="{00000000-0005-0000-0000-0000883F0000}"/>
    <cellStyle name="Migliaia 33 5 9" xfId="20234" xr:uid="{00000000-0005-0000-0000-0000893F0000}"/>
    <cellStyle name="Migliaia 33 5 9 2" xfId="39097" xr:uid="{00000000-0005-0000-0000-00008A3F0000}"/>
    <cellStyle name="Migliaia 33 6" xfId="4410" xr:uid="{00000000-0005-0000-0000-00008B3F0000}"/>
    <cellStyle name="Migliaia 33 6 10" xfId="29853" xr:uid="{00000000-0005-0000-0000-00008C3F0000}"/>
    <cellStyle name="Migliaia 33 6 2" xfId="4411" xr:uid="{00000000-0005-0000-0000-00008D3F0000}"/>
    <cellStyle name="Migliaia 33 6 2 10" xfId="29854" xr:uid="{00000000-0005-0000-0000-00008E3F0000}"/>
    <cellStyle name="Migliaia 33 6 2 2" xfId="4412" xr:uid="{00000000-0005-0000-0000-00008F3F0000}"/>
    <cellStyle name="Migliaia 33 6 2 2 2" xfId="4413" xr:uid="{00000000-0005-0000-0000-0000903F0000}"/>
    <cellStyle name="Migliaia 33 6 2 2 2 2" xfId="29856" xr:uid="{00000000-0005-0000-0000-0000913F0000}"/>
    <cellStyle name="Migliaia 33 6 2 2 3" xfId="4414" xr:uid="{00000000-0005-0000-0000-0000923F0000}"/>
    <cellStyle name="Migliaia 33 6 2 2 3 2" xfId="29857" xr:uid="{00000000-0005-0000-0000-0000933F0000}"/>
    <cellStyle name="Migliaia 33 6 2 2 4" xfId="29855" xr:uid="{00000000-0005-0000-0000-0000943F0000}"/>
    <cellStyle name="Migliaia 33 6 2 3" xfId="4415" xr:uid="{00000000-0005-0000-0000-0000953F0000}"/>
    <cellStyle name="Migliaia 33 6 2 3 2" xfId="4416" xr:uid="{00000000-0005-0000-0000-0000963F0000}"/>
    <cellStyle name="Migliaia 33 6 2 3 2 2" xfId="29859" xr:uid="{00000000-0005-0000-0000-0000973F0000}"/>
    <cellStyle name="Migliaia 33 6 2 3 3" xfId="4417" xr:uid="{00000000-0005-0000-0000-0000983F0000}"/>
    <cellStyle name="Migliaia 33 6 2 3 3 2" xfId="29860" xr:uid="{00000000-0005-0000-0000-0000993F0000}"/>
    <cellStyle name="Migliaia 33 6 2 3 4" xfId="29858" xr:uid="{00000000-0005-0000-0000-00009A3F0000}"/>
    <cellStyle name="Migliaia 33 6 2 4" xfId="4418" xr:uid="{00000000-0005-0000-0000-00009B3F0000}"/>
    <cellStyle name="Migliaia 33 6 2 4 2" xfId="4419" xr:uid="{00000000-0005-0000-0000-00009C3F0000}"/>
    <cellStyle name="Migliaia 33 6 2 4 2 2" xfId="29862" xr:uid="{00000000-0005-0000-0000-00009D3F0000}"/>
    <cellStyle name="Migliaia 33 6 2 4 3" xfId="4420" xr:uid="{00000000-0005-0000-0000-00009E3F0000}"/>
    <cellStyle name="Migliaia 33 6 2 4 3 2" xfId="29863" xr:uid="{00000000-0005-0000-0000-00009F3F0000}"/>
    <cellStyle name="Migliaia 33 6 2 4 4" xfId="29861" xr:uid="{00000000-0005-0000-0000-0000A03F0000}"/>
    <cellStyle name="Migliaia 33 6 2 5" xfId="4421" xr:uid="{00000000-0005-0000-0000-0000A13F0000}"/>
    <cellStyle name="Migliaia 33 6 2 5 2" xfId="29864" xr:uid="{00000000-0005-0000-0000-0000A23F0000}"/>
    <cellStyle name="Migliaia 33 6 2 6" xfId="4422" xr:uid="{00000000-0005-0000-0000-0000A33F0000}"/>
    <cellStyle name="Migliaia 33 6 2 6 2" xfId="29865" xr:uid="{00000000-0005-0000-0000-0000A43F0000}"/>
    <cellStyle name="Migliaia 33 6 2 7" xfId="19248" xr:uid="{00000000-0005-0000-0000-0000A53F0000}"/>
    <cellStyle name="Migliaia 33 6 2 7 2" xfId="38220" xr:uid="{00000000-0005-0000-0000-0000A63F0000}"/>
    <cellStyle name="Migliaia 33 6 2 8" xfId="22117" xr:uid="{00000000-0005-0000-0000-0000A73F0000}"/>
    <cellStyle name="Migliaia 33 6 2 8 2" xfId="39992" xr:uid="{00000000-0005-0000-0000-0000A83F0000}"/>
    <cellStyle name="Migliaia 33 6 2 9" xfId="25005" xr:uid="{00000000-0005-0000-0000-0000A93F0000}"/>
    <cellStyle name="Migliaia 33 6 2 9 2" xfId="41782" xr:uid="{00000000-0005-0000-0000-0000AA3F0000}"/>
    <cellStyle name="Migliaia 33 6 3" xfId="4423" xr:uid="{00000000-0005-0000-0000-0000AB3F0000}"/>
    <cellStyle name="Migliaia 33 6 3 2" xfId="4424" xr:uid="{00000000-0005-0000-0000-0000AC3F0000}"/>
    <cellStyle name="Migliaia 33 6 3 2 2" xfId="29867" xr:uid="{00000000-0005-0000-0000-0000AD3F0000}"/>
    <cellStyle name="Migliaia 33 6 3 3" xfId="4425" xr:uid="{00000000-0005-0000-0000-0000AE3F0000}"/>
    <cellStyle name="Migliaia 33 6 3 3 2" xfId="29868" xr:uid="{00000000-0005-0000-0000-0000AF3F0000}"/>
    <cellStyle name="Migliaia 33 6 3 4" xfId="29866" xr:uid="{00000000-0005-0000-0000-0000B03F0000}"/>
    <cellStyle name="Migliaia 33 6 4" xfId="4426" xr:uid="{00000000-0005-0000-0000-0000B13F0000}"/>
    <cellStyle name="Migliaia 33 6 4 2" xfId="4427" xr:uid="{00000000-0005-0000-0000-0000B23F0000}"/>
    <cellStyle name="Migliaia 33 6 4 2 2" xfId="29870" xr:uid="{00000000-0005-0000-0000-0000B33F0000}"/>
    <cellStyle name="Migliaia 33 6 4 3" xfId="4428" xr:uid="{00000000-0005-0000-0000-0000B43F0000}"/>
    <cellStyle name="Migliaia 33 6 4 3 2" xfId="29871" xr:uid="{00000000-0005-0000-0000-0000B53F0000}"/>
    <cellStyle name="Migliaia 33 6 4 4" xfId="29869" xr:uid="{00000000-0005-0000-0000-0000B63F0000}"/>
    <cellStyle name="Migliaia 33 6 5" xfId="4429" xr:uid="{00000000-0005-0000-0000-0000B73F0000}"/>
    <cellStyle name="Migliaia 33 6 5 2" xfId="29872" xr:uid="{00000000-0005-0000-0000-0000B83F0000}"/>
    <cellStyle name="Migliaia 33 6 6" xfId="4430" xr:uid="{00000000-0005-0000-0000-0000B93F0000}"/>
    <cellStyle name="Migliaia 33 6 6 2" xfId="29873" xr:uid="{00000000-0005-0000-0000-0000BA3F0000}"/>
    <cellStyle name="Migliaia 33 6 7" xfId="17366" xr:uid="{00000000-0005-0000-0000-0000BB3F0000}"/>
    <cellStyle name="Migliaia 33 6 7 2" xfId="37326" xr:uid="{00000000-0005-0000-0000-0000BC3F0000}"/>
    <cellStyle name="Migliaia 33 6 8" xfId="20235" xr:uid="{00000000-0005-0000-0000-0000BD3F0000}"/>
    <cellStyle name="Migliaia 33 6 8 2" xfId="39098" xr:uid="{00000000-0005-0000-0000-0000BE3F0000}"/>
    <cellStyle name="Migliaia 33 6 9" xfId="23122" xr:uid="{00000000-0005-0000-0000-0000BF3F0000}"/>
    <cellStyle name="Migliaia 33 6 9 2" xfId="40887" xr:uid="{00000000-0005-0000-0000-0000C03F0000}"/>
    <cellStyle name="Migliaia 33 7" xfId="4431" xr:uid="{00000000-0005-0000-0000-0000C13F0000}"/>
    <cellStyle name="Migliaia 33 7 2" xfId="4432" xr:uid="{00000000-0005-0000-0000-0000C23F0000}"/>
    <cellStyle name="Migliaia 33 7 2 2" xfId="4433" xr:uid="{00000000-0005-0000-0000-0000C33F0000}"/>
    <cellStyle name="Migliaia 33 7 2 2 2" xfId="29876" xr:uid="{00000000-0005-0000-0000-0000C43F0000}"/>
    <cellStyle name="Migliaia 33 7 2 3" xfId="4434" xr:uid="{00000000-0005-0000-0000-0000C53F0000}"/>
    <cellStyle name="Migliaia 33 7 2 3 2" xfId="29877" xr:uid="{00000000-0005-0000-0000-0000C63F0000}"/>
    <cellStyle name="Migliaia 33 7 2 4" xfId="19249" xr:uid="{00000000-0005-0000-0000-0000C73F0000}"/>
    <cellStyle name="Migliaia 33 7 2 4 2" xfId="38221" xr:uid="{00000000-0005-0000-0000-0000C83F0000}"/>
    <cellStyle name="Migliaia 33 7 2 5" xfId="22118" xr:uid="{00000000-0005-0000-0000-0000C93F0000}"/>
    <cellStyle name="Migliaia 33 7 2 5 2" xfId="39993" xr:uid="{00000000-0005-0000-0000-0000CA3F0000}"/>
    <cellStyle name="Migliaia 33 7 2 6" xfId="25006" xr:uid="{00000000-0005-0000-0000-0000CB3F0000}"/>
    <cellStyle name="Migliaia 33 7 2 6 2" xfId="41783" xr:uid="{00000000-0005-0000-0000-0000CC3F0000}"/>
    <cellStyle name="Migliaia 33 7 2 7" xfId="29875" xr:uid="{00000000-0005-0000-0000-0000CD3F0000}"/>
    <cellStyle name="Migliaia 33 7 3" xfId="4435" xr:uid="{00000000-0005-0000-0000-0000CE3F0000}"/>
    <cellStyle name="Migliaia 33 7 3 2" xfId="29878" xr:uid="{00000000-0005-0000-0000-0000CF3F0000}"/>
    <cellStyle name="Migliaia 33 7 4" xfId="4436" xr:uid="{00000000-0005-0000-0000-0000D03F0000}"/>
    <cellStyle name="Migliaia 33 7 4 2" xfId="29879" xr:uid="{00000000-0005-0000-0000-0000D13F0000}"/>
    <cellStyle name="Migliaia 33 7 5" xfId="17367" xr:uid="{00000000-0005-0000-0000-0000D23F0000}"/>
    <cellStyle name="Migliaia 33 7 5 2" xfId="37327" xr:uid="{00000000-0005-0000-0000-0000D33F0000}"/>
    <cellStyle name="Migliaia 33 7 6" xfId="20236" xr:uid="{00000000-0005-0000-0000-0000D43F0000}"/>
    <cellStyle name="Migliaia 33 7 6 2" xfId="39099" xr:uid="{00000000-0005-0000-0000-0000D53F0000}"/>
    <cellStyle name="Migliaia 33 7 7" xfId="23123" xr:uid="{00000000-0005-0000-0000-0000D63F0000}"/>
    <cellStyle name="Migliaia 33 7 7 2" xfId="40888" xr:uid="{00000000-0005-0000-0000-0000D73F0000}"/>
    <cellStyle name="Migliaia 33 7 8" xfId="29874" xr:uid="{00000000-0005-0000-0000-0000D83F0000}"/>
    <cellStyle name="Migliaia 33 8" xfId="4437" xr:uid="{00000000-0005-0000-0000-0000D93F0000}"/>
    <cellStyle name="Migliaia 33 8 2" xfId="4438" xr:uid="{00000000-0005-0000-0000-0000DA3F0000}"/>
    <cellStyle name="Migliaia 33 8 2 2" xfId="29881" xr:uid="{00000000-0005-0000-0000-0000DB3F0000}"/>
    <cellStyle name="Migliaia 33 8 3" xfId="4439" xr:uid="{00000000-0005-0000-0000-0000DC3F0000}"/>
    <cellStyle name="Migliaia 33 8 3 2" xfId="29882" xr:uid="{00000000-0005-0000-0000-0000DD3F0000}"/>
    <cellStyle name="Migliaia 33 8 4" xfId="19242" xr:uid="{00000000-0005-0000-0000-0000DE3F0000}"/>
    <cellStyle name="Migliaia 33 8 4 2" xfId="38214" xr:uid="{00000000-0005-0000-0000-0000DF3F0000}"/>
    <cellStyle name="Migliaia 33 8 5" xfId="22111" xr:uid="{00000000-0005-0000-0000-0000E03F0000}"/>
    <cellStyle name="Migliaia 33 8 5 2" xfId="39986" xr:uid="{00000000-0005-0000-0000-0000E13F0000}"/>
    <cellStyle name="Migliaia 33 8 6" xfId="24999" xr:uid="{00000000-0005-0000-0000-0000E23F0000}"/>
    <cellStyle name="Migliaia 33 8 6 2" xfId="41776" xr:uid="{00000000-0005-0000-0000-0000E33F0000}"/>
    <cellStyle name="Migliaia 33 8 7" xfId="29880" xr:uid="{00000000-0005-0000-0000-0000E43F0000}"/>
    <cellStyle name="Migliaia 33 9" xfId="4440" xr:uid="{00000000-0005-0000-0000-0000E53F0000}"/>
    <cellStyle name="Migliaia 33 9 2" xfId="4441" xr:uid="{00000000-0005-0000-0000-0000E63F0000}"/>
    <cellStyle name="Migliaia 33 9 2 2" xfId="29884" xr:uid="{00000000-0005-0000-0000-0000E73F0000}"/>
    <cellStyle name="Migliaia 33 9 3" xfId="4442" xr:uid="{00000000-0005-0000-0000-0000E83F0000}"/>
    <cellStyle name="Migliaia 33 9 3 2" xfId="29885" xr:uid="{00000000-0005-0000-0000-0000E93F0000}"/>
    <cellStyle name="Migliaia 33 9 4" xfId="29883" xr:uid="{00000000-0005-0000-0000-0000EA3F0000}"/>
    <cellStyle name="Migliaia 34" xfId="4443" xr:uid="{00000000-0005-0000-0000-0000EB3F0000}"/>
    <cellStyle name="Migliaia 34 10" xfId="4444" xr:uid="{00000000-0005-0000-0000-0000EC3F0000}"/>
    <cellStyle name="Migliaia 34 10 2" xfId="4445" xr:uid="{00000000-0005-0000-0000-0000ED3F0000}"/>
    <cellStyle name="Migliaia 34 10 2 2" xfId="29888" xr:uid="{00000000-0005-0000-0000-0000EE3F0000}"/>
    <cellStyle name="Migliaia 34 10 3" xfId="4446" xr:uid="{00000000-0005-0000-0000-0000EF3F0000}"/>
    <cellStyle name="Migliaia 34 10 3 2" xfId="29889" xr:uid="{00000000-0005-0000-0000-0000F03F0000}"/>
    <cellStyle name="Migliaia 34 10 4" xfId="29887" xr:uid="{00000000-0005-0000-0000-0000F13F0000}"/>
    <cellStyle name="Migliaia 34 11" xfId="4447" xr:uid="{00000000-0005-0000-0000-0000F23F0000}"/>
    <cellStyle name="Migliaia 34 11 2" xfId="4448" xr:uid="{00000000-0005-0000-0000-0000F33F0000}"/>
    <cellStyle name="Migliaia 34 11 2 2" xfId="29891" xr:uid="{00000000-0005-0000-0000-0000F43F0000}"/>
    <cellStyle name="Migliaia 34 11 3" xfId="4449" xr:uid="{00000000-0005-0000-0000-0000F53F0000}"/>
    <cellStyle name="Migliaia 34 11 3 2" xfId="29892" xr:uid="{00000000-0005-0000-0000-0000F63F0000}"/>
    <cellStyle name="Migliaia 34 11 4" xfId="29890" xr:uid="{00000000-0005-0000-0000-0000F73F0000}"/>
    <cellStyle name="Migliaia 34 12" xfId="4450" xr:uid="{00000000-0005-0000-0000-0000F83F0000}"/>
    <cellStyle name="Migliaia 34 12 2" xfId="29893" xr:uid="{00000000-0005-0000-0000-0000F93F0000}"/>
    <cellStyle name="Migliaia 34 13" xfId="4451" xr:uid="{00000000-0005-0000-0000-0000FA3F0000}"/>
    <cellStyle name="Migliaia 34 13 2" xfId="29894" xr:uid="{00000000-0005-0000-0000-0000FB3F0000}"/>
    <cellStyle name="Migliaia 34 14" xfId="4452" xr:uid="{00000000-0005-0000-0000-0000FC3F0000}"/>
    <cellStyle name="Migliaia 34 14 2" xfId="29895" xr:uid="{00000000-0005-0000-0000-0000FD3F0000}"/>
    <cellStyle name="Migliaia 34 15" xfId="17368" xr:uid="{00000000-0005-0000-0000-0000FE3F0000}"/>
    <cellStyle name="Migliaia 34 15 2" xfId="37328" xr:uid="{00000000-0005-0000-0000-0000FF3F0000}"/>
    <cellStyle name="Migliaia 34 16" xfId="20237" xr:uid="{00000000-0005-0000-0000-000000400000}"/>
    <cellStyle name="Migliaia 34 16 2" xfId="39100" xr:uid="{00000000-0005-0000-0000-000001400000}"/>
    <cellStyle name="Migliaia 34 17" xfId="23124" xr:uid="{00000000-0005-0000-0000-000002400000}"/>
    <cellStyle name="Migliaia 34 17 2" xfId="40889" xr:uid="{00000000-0005-0000-0000-000003400000}"/>
    <cellStyle name="Migliaia 34 18" xfId="25533" xr:uid="{00000000-0005-0000-0000-000004400000}"/>
    <cellStyle name="Migliaia 34 18 2" xfId="42193" xr:uid="{00000000-0005-0000-0000-000005400000}"/>
    <cellStyle name="Migliaia 34 19" xfId="29886" xr:uid="{00000000-0005-0000-0000-000006400000}"/>
    <cellStyle name="Migliaia 34 2" xfId="4453" xr:uid="{00000000-0005-0000-0000-000007400000}"/>
    <cellStyle name="Migliaia 34 2 10" xfId="23125" xr:uid="{00000000-0005-0000-0000-000008400000}"/>
    <cellStyle name="Migliaia 34 2 10 2" xfId="40890" xr:uid="{00000000-0005-0000-0000-000009400000}"/>
    <cellStyle name="Migliaia 34 2 11" xfId="29896" xr:uid="{00000000-0005-0000-0000-00000A400000}"/>
    <cellStyle name="Migliaia 34 2 2" xfId="4454" xr:uid="{00000000-0005-0000-0000-00000B400000}"/>
    <cellStyle name="Migliaia 34 2 2 2" xfId="4455" xr:uid="{00000000-0005-0000-0000-00000C400000}"/>
    <cellStyle name="Migliaia 34 2 2 2 2" xfId="29898" xr:uid="{00000000-0005-0000-0000-00000D400000}"/>
    <cellStyle name="Migliaia 34 2 2 3" xfId="4456" xr:uid="{00000000-0005-0000-0000-00000E400000}"/>
    <cellStyle name="Migliaia 34 2 2 3 2" xfId="29899" xr:uid="{00000000-0005-0000-0000-00000F400000}"/>
    <cellStyle name="Migliaia 34 2 2 4" xfId="19251" xr:uid="{00000000-0005-0000-0000-000010400000}"/>
    <cellStyle name="Migliaia 34 2 2 4 2" xfId="38223" xr:uid="{00000000-0005-0000-0000-000011400000}"/>
    <cellStyle name="Migliaia 34 2 2 5" xfId="22120" xr:uid="{00000000-0005-0000-0000-000012400000}"/>
    <cellStyle name="Migliaia 34 2 2 5 2" xfId="39995" xr:uid="{00000000-0005-0000-0000-000013400000}"/>
    <cellStyle name="Migliaia 34 2 2 6" xfId="25008" xr:uid="{00000000-0005-0000-0000-000014400000}"/>
    <cellStyle name="Migliaia 34 2 2 6 2" xfId="41785" xr:uid="{00000000-0005-0000-0000-000015400000}"/>
    <cellStyle name="Migliaia 34 2 2 7" xfId="29897" xr:uid="{00000000-0005-0000-0000-000016400000}"/>
    <cellStyle name="Migliaia 34 2 3" xfId="4457" xr:uid="{00000000-0005-0000-0000-000017400000}"/>
    <cellStyle name="Migliaia 34 2 3 2" xfId="4458" xr:uid="{00000000-0005-0000-0000-000018400000}"/>
    <cellStyle name="Migliaia 34 2 3 2 2" xfId="29901" xr:uid="{00000000-0005-0000-0000-000019400000}"/>
    <cellStyle name="Migliaia 34 2 3 3" xfId="4459" xr:uid="{00000000-0005-0000-0000-00001A400000}"/>
    <cellStyle name="Migliaia 34 2 3 3 2" xfId="29902" xr:uid="{00000000-0005-0000-0000-00001B400000}"/>
    <cellStyle name="Migliaia 34 2 3 4" xfId="29900" xr:uid="{00000000-0005-0000-0000-00001C400000}"/>
    <cellStyle name="Migliaia 34 2 4" xfId="4460" xr:uid="{00000000-0005-0000-0000-00001D400000}"/>
    <cellStyle name="Migliaia 34 2 4 2" xfId="4461" xr:uid="{00000000-0005-0000-0000-00001E400000}"/>
    <cellStyle name="Migliaia 34 2 4 2 2" xfId="29904" xr:uid="{00000000-0005-0000-0000-00001F400000}"/>
    <cellStyle name="Migliaia 34 2 4 3" xfId="4462" xr:uid="{00000000-0005-0000-0000-000020400000}"/>
    <cellStyle name="Migliaia 34 2 4 3 2" xfId="29905" xr:uid="{00000000-0005-0000-0000-000021400000}"/>
    <cellStyle name="Migliaia 34 2 4 4" xfId="29903" xr:uid="{00000000-0005-0000-0000-000022400000}"/>
    <cellStyle name="Migliaia 34 2 5" xfId="4463" xr:uid="{00000000-0005-0000-0000-000023400000}"/>
    <cellStyle name="Migliaia 34 2 5 2" xfId="4464" xr:uid="{00000000-0005-0000-0000-000024400000}"/>
    <cellStyle name="Migliaia 34 2 5 2 2" xfId="29907" xr:uid="{00000000-0005-0000-0000-000025400000}"/>
    <cellStyle name="Migliaia 34 2 5 3" xfId="4465" xr:uid="{00000000-0005-0000-0000-000026400000}"/>
    <cellStyle name="Migliaia 34 2 5 3 2" xfId="29908" xr:uid="{00000000-0005-0000-0000-000027400000}"/>
    <cellStyle name="Migliaia 34 2 5 4" xfId="29906" xr:uid="{00000000-0005-0000-0000-000028400000}"/>
    <cellStyle name="Migliaia 34 2 6" xfId="4466" xr:uid="{00000000-0005-0000-0000-000029400000}"/>
    <cellStyle name="Migliaia 34 2 6 2" xfId="29909" xr:uid="{00000000-0005-0000-0000-00002A400000}"/>
    <cellStyle name="Migliaia 34 2 7" xfId="4467" xr:uid="{00000000-0005-0000-0000-00002B400000}"/>
    <cellStyle name="Migliaia 34 2 7 2" xfId="29910" xr:uid="{00000000-0005-0000-0000-00002C400000}"/>
    <cellStyle name="Migliaia 34 2 8" xfId="17369" xr:uid="{00000000-0005-0000-0000-00002D400000}"/>
    <cellStyle name="Migliaia 34 2 8 2" xfId="37329" xr:uid="{00000000-0005-0000-0000-00002E400000}"/>
    <cellStyle name="Migliaia 34 2 9" xfId="20238" xr:uid="{00000000-0005-0000-0000-00002F400000}"/>
    <cellStyle name="Migliaia 34 2 9 2" xfId="39101" xr:uid="{00000000-0005-0000-0000-000030400000}"/>
    <cellStyle name="Migliaia 34 20" xfId="42360" xr:uid="{00000000-0005-0000-0000-000031400000}"/>
    <cellStyle name="Migliaia 34 3" xfId="4468" xr:uid="{00000000-0005-0000-0000-000032400000}"/>
    <cellStyle name="Migliaia 34 3 10" xfId="23126" xr:uid="{00000000-0005-0000-0000-000033400000}"/>
    <cellStyle name="Migliaia 34 3 10 2" xfId="40891" xr:uid="{00000000-0005-0000-0000-000034400000}"/>
    <cellStyle name="Migliaia 34 3 11" xfId="29911" xr:uid="{00000000-0005-0000-0000-000035400000}"/>
    <cellStyle name="Migliaia 34 3 2" xfId="4469" xr:uid="{00000000-0005-0000-0000-000036400000}"/>
    <cellStyle name="Migliaia 34 3 2 10" xfId="23127" xr:uid="{00000000-0005-0000-0000-000037400000}"/>
    <cellStyle name="Migliaia 34 3 2 10 2" xfId="40892" xr:uid="{00000000-0005-0000-0000-000038400000}"/>
    <cellStyle name="Migliaia 34 3 2 11" xfId="29912" xr:uid="{00000000-0005-0000-0000-000039400000}"/>
    <cellStyle name="Migliaia 34 3 2 2" xfId="4470" xr:uid="{00000000-0005-0000-0000-00003A400000}"/>
    <cellStyle name="Migliaia 34 3 2 2 10" xfId="29913" xr:uid="{00000000-0005-0000-0000-00003B400000}"/>
    <cellStyle name="Migliaia 34 3 2 2 2" xfId="4471" xr:uid="{00000000-0005-0000-0000-00003C400000}"/>
    <cellStyle name="Migliaia 34 3 2 2 2 2" xfId="4472" xr:uid="{00000000-0005-0000-0000-00003D400000}"/>
    <cellStyle name="Migliaia 34 3 2 2 2 2 2" xfId="29915" xr:uid="{00000000-0005-0000-0000-00003E400000}"/>
    <cellStyle name="Migliaia 34 3 2 2 2 3" xfId="4473" xr:uid="{00000000-0005-0000-0000-00003F400000}"/>
    <cellStyle name="Migliaia 34 3 2 2 2 3 2" xfId="29916" xr:uid="{00000000-0005-0000-0000-000040400000}"/>
    <cellStyle name="Migliaia 34 3 2 2 2 4" xfId="29914" xr:uid="{00000000-0005-0000-0000-000041400000}"/>
    <cellStyle name="Migliaia 34 3 2 2 3" xfId="4474" xr:uid="{00000000-0005-0000-0000-000042400000}"/>
    <cellStyle name="Migliaia 34 3 2 2 3 2" xfId="4475" xr:uid="{00000000-0005-0000-0000-000043400000}"/>
    <cellStyle name="Migliaia 34 3 2 2 3 2 2" xfId="29918" xr:uid="{00000000-0005-0000-0000-000044400000}"/>
    <cellStyle name="Migliaia 34 3 2 2 3 3" xfId="4476" xr:uid="{00000000-0005-0000-0000-000045400000}"/>
    <cellStyle name="Migliaia 34 3 2 2 3 3 2" xfId="29919" xr:uid="{00000000-0005-0000-0000-000046400000}"/>
    <cellStyle name="Migliaia 34 3 2 2 3 4" xfId="29917" xr:uid="{00000000-0005-0000-0000-000047400000}"/>
    <cellStyle name="Migliaia 34 3 2 2 4" xfId="4477" xr:uid="{00000000-0005-0000-0000-000048400000}"/>
    <cellStyle name="Migliaia 34 3 2 2 4 2" xfId="4478" xr:uid="{00000000-0005-0000-0000-000049400000}"/>
    <cellStyle name="Migliaia 34 3 2 2 4 2 2" xfId="29921" xr:uid="{00000000-0005-0000-0000-00004A400000}"/>
    <cellStyle name="Migliaia 34 3 2 2 4 3" xfId="4479" xr:uid="{00000000-0005-0000-0000-00004B400000}"/>
    <cellStyle name="Migliaia 34 3 2 2 4 3 2" xfId="29922" xr:uid="{00000000-0005-0000-0000-00004C400000}"/>
    <cellStyle name="Migliaia 34 3 2 2 4 4" xfId="29920" xr:uid="{00000000-0005-0000-0000-00004D400000}"/>
    <cellStyle name="Migliaia 34 3 2 2 5" xfId="4480" xr:uid="{00000000-0005-0000-0000-00004E400000}"/>
    <cellStyle name="Migliaia 34 3 2 2 5 2" xfId="29923" xr:uid="{00000000-0005-0000-0000-00004F400000}"/>
    <cellStyle name="Migliaia 34 3 2 2 6" xfId="4481" xr:uid="{00000000-0005-0000-0000-000050400000}"/>
    <cellStyle name="Migliaia 34 3 2 2 6 2" xfId="29924" xr:uid="{00000000-0005-0000-0000-000051400000}"/>
    <cellStyle name="Migliaia 34 3 2 2 7" xfId="19253" xr:uid="{00000000-0005-0000-0000-000052400000}"/>
    <cellStyle name="Migliaia 34 3 2 2 7 2" xfId="38225" xr:uid="{00000000-0005-0000-0000-000053400000}"/>
    <cellStyle name="Migliaia 34 3 2 2 8" xfId="22122" xr:uid="{00000000-0005-0000-0000-000054400000}"/>
    <cellStyle name="Migliaia 34 3 2 2 8 2" xfId="39997" xr:uid="{00000000-0005-0000-0000-000055400000}"/>
    <cellStyle name="Migliaia 34 3 2 2 9" xfId="25010" xr:uid="{00000000-0005-0000-0000-000056400000}"/>
    <cellStyle name="Migliaia 34 3 2 2 9 2" xfId="41787" xr:uid="{00000000-0005-0000-0000-000057400000}"/>
    <cellStyle name="Migliaia 34 3 2 3" xfId="4482" xr:uid="{00000000-0005-0000-0000-000058400000}"/>
    <cellStyle name="Migliaia 34 3 2 3 2" xfId="4483" xr:uid="{00000000-0005-0000-0000-000059400000}"/>
    <cellStyle name="Migliaia 34 3 2 3 2 2" xfId="29926" xr:uid="{00000000-0005-0000-0000-00005A400000}"/>
    <cellStyle name="Migliaia 34 3 2 3 3" xfId="4484" xr:uid="{00000000-0005-0000-0000-00005B400000}"/>
    <cellStyle name="Migliaia 34 3 2 3 3 2" xfId="29927" xr:uid="{00000000-0005-0000-0000-00005C400000}"/>
    <cellStyle name="Migliaia 34 3 2 3 4" xfId="29925" xr:uid="{00000000-0005-0000-0000-00005D400000}"/>
    <cellStyle name="Migliaia 34 3 2 4" xfId="4485" xr:uid="{00000000-0005-0000-0000-00005E400000}"/>
    <cellStyle name="Migliaia 34 3 2 4 2" xfId="4486" xr:uid="{00000000-0005-0000-0000-00005F400000}"/>
    <cellStyle name="Migliaia 34 3 2 4 2 2" xfId="29929" xr:uid="{00000000-0005-0000-0000-000060400000}"/>
    <cellStyle name="Migliaia 34 3 2 4 3" xfId="4487" xr:uid="{00000000-0005-0000-0000-000061400000}"/>
    <cellStyle name="Migliaia 34 3 2 4 3 2" xfId="29930" xr:uid="{00000000-0005-0000-0000-000062400000}"/>
    <cellStyle name="Migliaia 34 3 2 4 4" xfId="29928" xr:uid="{00000000-0005-0000-0000-000063400000}"/>
    <cellStyle name="Migliaia 34 3 2 5" xfId="4488" xr:uid="{00000000-0005-0000-0000-000064400000}"/>
    <cellStyle name="Migliaia 34 3 2 5 2" xfId="4489" xr:uid="{00000000-0005-0000-0000-000065400000}"/>
    <cellStyle name="Migliaia 34 3 2 5 2 2" xfId="29932" xr:uid="{00000000-0005-0000-0000-000066400000}"/>
    <cellStyle name="Migliaia 34 3 2 5 3" xfId="4490" xr:uid="{00000000-0005-0000-0000-000067400000}"/>
    <cellStyle name="Migliaia 34 3 2 5 3 2" xfId="29933" xr:uid="{00000000-0005-0000-0000-000068400000}"/>
    <cellStyle name="Migliaia 34 3 2 5 4" xfId="4491" xr:uid="{00000000-0005-0000-0000-000069400000}"/>
    <cellStyle name="Migliaia 34 3 2 5 4 2" xfId="29934" xr:uid="{00000000-0005-0000-0000-00006A400000}"/>
    <cellStyle name="Migliaia 34 3 2 5 5" xfId="29931" xr:uid="{00000000-0005-0000-0000-00006B400000}"/>
    <cellStyle name="Migliaia 34 3 2 6" xfId="4492" xr:uid="{00000000-0005-0000-0000-00006C400000}"/>
    <cellStyle name="Migliaia 34 3 2 6 2" xfId="29935" xr:uid="{00000000-0005-0000-0000-00006D400000}"/>
    <cellStyle name="Migliaia 34 3 2 7" xfId="4493" xr:uid="{00000000-0005-0000-0000-00006E400000}"/>
    <cellStyle name="Migliaia 34 3 2 7 2" xfId="29936" xr:uid="{00000000-0005-0000-0000-00006F400000}"/>
    <cellStyle name="Migliaia 34 3 2 8" xfId="17371" xr:uid="{00000000-0005-0000-0000-000070400000}"/>
    <cellStyle name="Migliaia 34 3 2 8 2" xfId="37331" xr:uid="{00000000-0005-0000-0000-000071400000}"/>
    <cellStyle name="Migliaia 34 3 2 9" xfId="20240" xr:uid="{00000000-0005-0000-0000-000072400000}"/>
    <cellStyle name="Migliaia 34 3 2 9 2" xfId="39103" xr:uid="{00000000-0005-0000-0000-000073400000}"/>
    <cellStyle name="Migliaia 34 3 3" xfId="4494" xr:uid="{00000000-0005-0000-0000-000074400000}"/>
    <cellStyle name="Migliaia 34 3 3 10" xfId="25009" xr:uid="{00000000-0005-0000-0000-000075400000}"/>
    <cellStyle name="Migliaia 34 3 3 10 2" xfId="41786" xr:uid="{00000000-0005-0000-0000-000076400000}"/>
    <cellStyle name="Migliaia 34 3 3 11" xfId="29937" xr:uid="{00000000-0005-0000-0000-000077400000}"/>
    <cellStyle name="Migliaia 34 3 3 2" xfId="4495" xr:uid="{00000000-0005-0000-0000-000078400000}"/>
    <cellStyle name="Migliaia 34 3 3 2 2" xfId="4496" xr:uid="{00000000-0005-0000-0000-000079400000}"/>
    <cellStyle name="Migliaia 34 3 3 2 2 2" xfId="29939" xr:uid="{00000000-0005-0000-0000-00007A400000}"/>
    <cellStyle name="Migliaia 34 3 3 2 3" xfId="4497" xr:uid="{00000000-0005-0000-0000-00007B400000}"/>
    <cellStyle name="Migliaia 34 3 3 2 3 2" xfId="29940" xr:uid="{00000000-0005-0000-0000-00007C400000}"/>
    <cellStyle name="Migliaia 34 3 3 2 4" xfId="4498" xr:uid="{00000000-0005-0000-0000-00007D400000}"/>
    <cellStyle name="Migliaia 34 3 3 2 4 2" xfId="29941" xr:uid="{00000000-0005-0000-0000-00007E400000}"/>
    <cellStyle name="Migliaia 34 3 3 2 5" xfId="29938" xr:uid="{00000000-0005-0000-0000-00007F400000}"/>
    <cellStyle name="Migliaia 34 3 3 3" xfId="4499" xr:uid="{00000000-0005-0000-0000-000080400000}"/>
    <cellStyle name="Migliaia 34 3 3 3 2" xfId="4500" xr:uid="{00000000-0005-0000-0000-000081400000}"/>
    <cellStyle name="Migliaia 34 3 3 3 2 2" xfId="29943" xr:uid="{00000000-0005-0000-0000-000082400000}"/>
    <cellStyle name="Migliaia 34 3 3 3 3" xfId="4501" xr:uid="{00000000-0005-0000-0000-000083400000}"/>
    <cellStyle name="Migliaia 34 3 3 3 3 2" xfId="29944" xr:uid="{00000000-0005-0000-0000-000084400000}"/>
    <cellStyle name="Migliaia 34 3 3 3 4" xfId="4502" xr:uid="{00000000-0005-0000-0000-000085400000}"/>
    <cellStyle name="Migliaia 34 3 3 3 4 2" xfId="29945" xr:uid="{00000000-0005-0000-0000-000086400000}"/>
    <cellStyle name="Migliaia 34 3 3 3 5" xfId="29942" xr:uid="{00000000-0005-0000-0000-000087400000}"/>
    <cellStyle name="Migliaia 34 3 3 4" xfId="4503" xr:uid="{00000000-0005-0000-0000-000088400000}"/>
    <cellStyle name="Migliaia 34 3 3 4 2" xfId="4504" xr:uid="{00000000-0005-0000-0000-000089400000}"/>
    <cellStyle name="Migliaia 34 3 3 4 2 2" xfId="29947" xr:uid="{00000000-0005-0000-0000-00008A400000}"/>
    <cellStyle name="Migliaia 34 3 3 4 3" xfId="4505" xr:uid="{00000000-0005-0000-0000-00008B400000}"/>
    <cellStyle name="Migliaia 34 3 3 4 3 2" xfId="29948" xr:uid="{00000000-0005-0000-0000-00008C400000}"/>
    <cellStyle name="Migliaia 34 3 3 4 4" xfId="4506" xr:uid="{00000000-0005-0000-0000-00008D400000}"/>
    <cellStyle name="Migliaia 34 3 3 4 4 2" xfId="29949" xr:uid="{00000000-0005-0000-0000-00008E400000}"/>
    <cellStyle name="Migliaia 34 3 3 4 5" xfId="29946" xr:uid="{00000000-0005-0000-0000-00008F400000}"/>
    <cellStyle name="Migliaia 34 3 3 5" xfId="4507" xr:uid="{00000000-0005-0000-0000-000090400000}"/>
    <cellStyle name="Migliaia 34 3 3 5 2" xfId="29950" xr:uid="{00000000-0005-0000-0000-000091400000}"/>
    <cellStyle name="Migliaia 34 3 3 6" xfId="4508" xr:uid="{00000000-0005-0000-0000-000092400000}"/>
    <cellStyle name="Migliaia 34 3 3 6 2" xfId="29951" xr:uid="{00000000-0005-0000-0000-000093400000}"/>
    <cellStyle name="Migliaia 34 3 3 7" xfId="4509" xr:uid="{00000000-0005-0000-0000-000094400000}"/>
    <cellStyle name="Migliaia 34 3 3 7 2" xfId="29952" xr:uid="{00000000-0005-0000-0000-000095400000}"/>
    <cellStyle name="Migliaia 34 3 3 8" xfId="19252" xr:uid="{00000000-0005-0000-0000-000096400000}"/>
    <cellStyle name="Migliaia 34 3 3 8 2" xfId="38224" xr:uid="{00000000-0005-0000-0000-000097400000}"/>
    <cellStyle name="Migliaia 34 3 3 9" xfId="22121" xr:uid="{00000000-0005-0000-0000-000098400000}"/>
    <cellStyle name="Migliaia 34 3 3 9 2" xfId="39996" xr:uid="{00000000-0005-0000-0000-000099400000}"/>
    <cellStyle name="Migliaia 34 3 4" xfId="4510" xr:uid="{00000000-0005-0000-0000-00009A400000}"/>
    <cellStyle name="Migliaia 34 3 4 2" xfId="4511" xr:uid="{00000000-0005-0000-0000-00009B400000}"/>
    <cellStyle name="Migliaia 34 3 4 2 2" xfId="29954" xr:uid="{00000000-0005-0000-0000-00009C400000}"/>
    <cellStyle name="Migliaia 34 3 4 3" xfId="4512" xr:uid="{00000000-0005-0000-0000-00009D400000}"/>
    <cellStyle name="Migliaia 34 3 4 3 2" xfId="29955" xr:uid="{00000000-0005-0000-0000-00009E400000}"/>
    <cellStyle name="Migliaia 34 3 4 4" xfId="4513" xr:uid="{00000000-0005-0000-0000-00009F400000}"/>
    <cellStyle name="Migliaia 34 3 4 4 2" xfId="29956" xr:uid="{00000000-0005-0000-0000-0000A0400000}"/>
    <cellStyle name="Migliaia 34 3 4 5" xfId="29953" xr:uid="{00000000-0005-0000-0000-0000A1400000}"/>
    <cellStyle name="Migliaia 34 3 5" xfId="4514" xr:uid="{00000000-0005-0000-0000-0000A2400000}"/>
    <cellStyle name="Migliaia 34 3 5 2" xfId="4515" xr:uid="{00000000-0005-0000-0000-0000A3400000}"/>
    <cellStyle name="Migliaia 34 3 5 2 2" xfId="29958" xr:uid="{00000000-0005-0000-0000-0000A4400000}"/>
    <cellStyle name="Migliaia 34 3 5 3" xfId="4516" xr:uid="{00000000-0005-0000-0000-0000A5400000}"/>
    <cellStyle name="Migliaia 34 3 5 3 2" xfId="29959" xr:uid="{00000000-0005-0000-0000-0000A6400000}"/>
    <cellStyle name="Migliaia 34 3 5 4" xfId="4517" xr:uid="{00000000-0005-0000-0000-0000A7400000}"/>
    <cellStyle name="Migliaia 34 3 5 4 2" xfId="29960" xr:uid="{00000000-0005-0000-0000-0000A8400000}"/>
    <cellStyle name="Migliaia 34 3 5 5" xfId="29957" xr:uid="{00000000-0005-0000-0000-0000A9400000}"/>
    <cellStyle name="Migliaia 34 3 6" xfId="4518" xr:uid="{00000000-0005-0000-0000-0000AA400000}"/>
    <cellStyle name="Migliaia 34 3 6 2" xfId="29961" xr:uid="{00000000-0005-0000-0000-0000AB400000}"/>
    <cellStyle name="Migliaia 34 3 7" xfId="4519" xr:uid="{00000000-0005-0000-0000-0000AC400000}"/>
    <cellStyle name="Migliaia 34 3 7 2" xfId="29962" xr:uid="{00000000-0005-0000-0000-0000AD400000}"/>
    <cellStyle name="Migliaia 34 3 8" xfId="17370" xr:uid="{00000000-0005-0000-0000-0000AE400000}"/>
    <cellStyle name="Migliaia 34 3 8 2" xfId="37330" xr:uid="{00000000-0005-0000-0000-0000AF400000}"/>
    <cellStyle name="Migliaia 34 3 9" xfId="20239" xr:uid="{00000000-0005-0000-0000-0000B0400000}"/>
    <cellStyle name="Migliaia 34 3 9 2" xfId="39102" xr:uid="{00000000-0005-0000-0000-0000B1400000}"/>
    <cellStyle name="Migliaia 34 4" xfId="4520" xr:uid="{00000000-0005-0000-0000-0000B2400000}"/>
    <cellStyle name="Migliaia 34 4 10" xfId="20241" xr:uid="{00000000-0005-0000-0000-0000B3400000}"/>
    <cellStyle name="Migliaia 34 4 10 2" xfId="39104" xr:uid="{00000000-0005-0000-0000-0000B4400000}"/>
    <cellStyle name="Migliaia 34 4 11" xfId="23128" xr:uid="{00000000-0005-0000-0000-0000B5400000}"/>
    <cellStyle name="Migliaia 34 4 11 2" xfId="40893" xr:uid="{00000000-0005-0000-0000-0000B6400000}"/>
    <cellStyle name="Migliaia 34 4 12" xfId="29963" xr:uid="{00000000-0005-0000-0000-0000B7400000}"/>
    <cellStyle name="Migliaia 34 4 2" xfId="4521" xr:uid="{00000000-0005-0000-0000-0000B8400000}"/>
    <cellStyle name="Migliaia 34 4 2 10" xfId="25011" xr:uid="{00000000-0005-0000-0000-0000B9400000}"/>
    <cellStyle name="Migliaia 34 4 2 10 2" xfId="41788" xr:uid="{00000000-0005-0000-0000-0000BA400000}"/>
    <cellStyle name="Migliaia 34 4 2 11" xfId="29964" xr:uid="{00000000-0005-0000-0000-0000BB400000}"/>
    <cellStyle name="Migliaia 34 4 2 2" xfId="4522" xr:uid="{00000000-0005-0000-0000-0000BC400000}"/>
    <cellStyle name="Migliaia 34 4 2 2 2" xfId="4523" xr:uid="{00000000-0005-0000-0000-0000BD400000}"/>
    <cellStyle name="Migliaia 34 4 2 2 2 2" xfId="29966" xr:uid="{00000000-0005-0000-0000-0000BE400000}"/>
    <cellStyle name="Migliaia 34 4 2 2 3" xfId="4524" xr:uid="{00000000-0005-0000-0000-0000BF400000}"/>
    <cellStyle name="Migliaia 34 4 2 2 3 2" xfId="29967" xr:uid="{00000000-0005-0000-0000-0000C0400000}"/>
    <cellStyle name="Migliaia 34 4 2 2 4" xfId="4525" xr:uid="{00000000-0005-0000-0000-0000C1400000}"/>
    <cellStyle name="Migliaia 34 4 2 2 4 2" xfId="29968" xr:uid="{00000000-0005-0000-0000-0000C2400000}"/>
    <cellStyle name="Migliaia 34 4 2 2 5" xfId="29965" xr:uid="{00000000-0005-0000-0000-0000C3400000}"/>
    <cellStyle name="Migliaia 34 4 2 3" xfId="4526" xr:uid="{00000000-0005-0000-0000-0000C4400000}"/>
    <cellStyle name="Migliaia 34 4 2 3 2" xfId="4527" xr:uid="{00000000-0005-0000-0000-0000C5400000}"/>
    <cellStyle name="Migliaia 34 4 2 3 2 2" xfId="29970" xr:uid="{00000000-0005-0000-0000-0000C6400000}"/>
    <cellStyle name="Migliaia 34 4 2 3 3" xfId="4528" xr:uid="{00000000-0005-0000-0000-0000C7400000}"/>
    <cellStyle name="Migliaia 34 4 2 3 3 2" xfId="29971" xr:uid="{00000000-0005-0000-0000-0000C8400000}"/>
    <cellStyle name="Migliaia 34 4 2 3 4" xfId="4529" xr:uid="{00000000-0005-0000-0000-0000C9400000}"/>
    <cellStyle name="Migliaia 34 4 2 3 4 2" xfId="29972" xr:uid="{00000000-0005-0000-0000-0000CA400000}"/>
    <cellStyle name="Migliaia 34 4 2 3 5" xfId="29969" xr:uid="{00000000-0005-0000-0000-0000CB400000}"/>
    <cellStyle name="Migliaia 34 4 2 4" xfId="4530" xr:uid="{00000000-0005-0000-0000-0000CC400000}"/>
    <cellStyle name="Migliaia 34 4 2 4 2" xfId="4531" xr:uid="{00000000-0005-0000-0000-0000CD400000}"/>
    <cellStyle name="Migliaia 34 4 2 4 2 2" xfId="29974" xr:uid="{00000000-0005-0000-0000-0000CE400000}"/>
    <cellStyle name="Migliaia 34 4 2 4 3" xfId="4532" xr:uid="{00000000-0005-0000-0000-0000CF400000}"/>
    <cellStyle name="Migliaia 34 4 2 4 3 2" xfId="29975" xr:uid="{00000000-0005-0000-0000-0000D0400000}"/>
    <cellStyle name="Migliaia 34 4 2 4 4" xfId="4533" xr:uid="{00000000-0005-0000-0000-0000D1400000}"/>
    <cellStyle name="Migliaia 34 4 2 4 4 2" xfId="29976" xr:uid="{00000000-0005-0000-0000-0000D2400000}"/>
    <cellStyle name="Migliaia 34 4 2 4 5" xfId="29973" xr:uid="{00000000-0005-0000-0000-0000D3400000}"/>
    <cellStyle name="Migliaia 34 4 2 5" xfId="4534" xr:uid="{00000000-0005-0000-0000-0000D4400000}"/>
    <cellStyle name="Migliaia 34 4 2 5 2" xfId="29977" xr:uid="{00000000-0005-0000-0000-0000D5400000}"/>
    <cellStyle name="Migliaia 34 4 2 6" xfId="4535" xr:uid="{00000000-0005-0000-0000-0000D6400000}"/>
    <cellStyle name="Migliaia 34 4 2 6 2" xfId="29978" xr:uid="{00000000-0005-0000-0000-0000D7400000}"/>
    <cellStyle name="Migliaia 34 4 2 7" xfId="4536" xr:uid="{00000000-0005-0000-0000-0000D8400000}"/>
    <cellStyle name="Migliaia 34 4 2 7 2" xfId="29979" xr:uid="{00000000-0005-0000-0000-0000D9400000}"/>
    <cellStyle name="Migliaia 34 4 2 8" xfId="19254" xr:uid="{00000000-0005-0000-0000-0000DA400000}"/>
    <cellStyle name="Migliaia 34 4 2 8 2" xfId="38226" xr:uid="{00000000-0005-0000-0000-0000DB400000}"/>
    <cellStyle name="Migliaia 34 4 2 9" xfId="22123" xr:uid="{00000000-0005-0000-0000-0000DC400000}"/>
    <cellStyle name="Migliaia 34 4 2 9 2" xfId="39998" xr:uid="{00000000-0005-0000-0000-0000DD400000}"/>
    <cellStyle name="Migliaia 34 4 3" xfId="4537" xr:uid="{00000000-0005-0000-0000-0000DE400000}"/>
    <cellStyle name="Migliaia 34 4 3 2" xfId="4538" xr:uid="{00000000-0005-0000-0000-0000DF400000}"/>
    <cellStyle name="Migliaia 34 4 3 2 2" xfId="29981" xr:uid="{00000000-0005-0000-0000-0000E0400000}"/>
    <cellStyle name="Migliaia 34 4 3 3" xfId="4539" xr:uid="{00000000-0005-0000-0000-0000E1400000}"/>
    <cellStyle name="Migliaia 34 4 3 3 2" xfId="29982" xr:uid="{00000000-0005-0000-0000-0000E2400000}"/>
    <cellStyle name="Migliaia 34 4 3 4" xfId="4540" xr:uid="{00000000-0005-0000-0000-0000E3400000}"/>
    <cellStyle name="Migliaia 34 4 3 4 2" xfId="29983" xr:uid="{00000000-0005-0000-0000-0000E4400000}"/>
    <cellStyle name="Migliaia 34 4 3 5" xfId="29980" xr:uid="{00000000-0005-0000-0000-0000E5400000}"/>
    <cellStyle name="Migliaia 34 4 4" xfId="4541" xr:uid="{00000000-0005-0000-0000-0000E6400000}"/>
    <cellStyle name="Migliaia 34 4 4 2" xfId="4542" xr:uid="{00000000-0005-0000-0000-0000E7400000}"/>
    <cellStyle name="Migliaia 34 4 4 2 2" xfId="29985" xr:uid="{00000000-0005-0000-0000-0000E8400000}"/>
    <cellStyle name="Migliaia 34 4 4 3" xfId="4543" xr:uid="{00000000-0005-0000-0000-0000E9400000}"/>
    <cellStyle name="Migliaia 34 4 4 3 2" xfId="29986" xr:uid="{00000000-0005-0000-0000-0000EA400000}"/>
    <cellStyle name="Migliaia 34 4 4 4" xfId="4544" xr:uid="{00000000-0005-0000-0000-0000EB400000}"/>
    <cellStyle name="Migliaia 34 4 4 4 2" xfId="29987" xr:uid="{00000000-0005-0000-0000-0000EC400000}"/>
    <cellStyle name="Migliaia 34 4 4 5" xfId="29984" xr:uid="{00000000-0005-0000-0000-0000ED400000}"/>
    <cellStyle name="Migliaia 34 4 5" xfId="4545" xr:uid="{00000000-0005-0000-0000-0000EE400000}"/>
    <cellStyle name="Migliaia 34 4 5 2" xfId="4546" xr:uid="{00000000-0005-0000-0000-0000EF400000}"/>
    <cellStyle name="Migliaia 34 4 5 2 2" xfId="29989" xr:uid="{00000000-0005-0000-0000-0000F0400000}"/>
    <cellStyle name="Migliaia 34 4 5 3" xfId="4547" xr:uid="{00000000-0005-0000-0000-0000F1400000}"/>
    <cellStyle name="Migliaia 34 4 5 3 2" xfId="29990" xr:uid="{00000000-0005-0000-0000-0000F2400000}"/>
    <cellStyle name="Migliaia 34 4 5 4" xfId="4548" xr:uid="{00000000-0005-0000-0000-0000F3400000}"/>
    <cellStyle name="Migliaia 34 4 5 4 2" xfId="29991" xr:uid="{00000000-0005-0000-0000-0000F4400000}"/>
    <cellStyle name="Migliaia 34 4 5 5" xfId="29988" xr:uid="{00000000-0005-0000-0000-0000F5400000}"/>
    <cellStyle name="Migliaia 34 4 6" xfId="4549" xr:uid="{00000000-0005-0000-0000-0000F6400000}"/>
    <cellStyle name="Migliaia 34 4 6 2" xfId="29992" xr:uid="{00000000-0005-0000-0000-0000F7400000}"/>
    <cellStyle name="Migliaia 34 4 7" xfId="4550" xr:uid="{00000000-0005-0000-0000-0000F8400000}"/>
    <cellStyle name="Migliaia 34 4 7 2" xfId="29993" xr:uid="{00000000-0005-0000-0000-0000F9400000}"/>
    <cellStyle name="Migliaia 34 4 8" xfId="4551" xr:uid="{00000000-0005-0000-0000-0000FA400000}"/>
    <cellStyle name="Migliaia 34 4 8 2" xfId="29994" xr:uid="{00000000-0005-0000-0000-0000FB400000}"/>
    <cellStyle name="Migliaia 34 4 9" xfId="17372" xr:uid="{00000000-0005-0000-0000-0000FC400000}"/>
    <cellStyle name="Migliaia 34 4 9 2" xfId="37332" xr:uid="{00000000-0005-0000-0000-0000FD400000}"/>
    <cellStyle name="Migliaia 34 5" xfId="4552" xr:uid="{00000000-0005-0000-0000-0000FE400000}"/>
    <cellStyle name="Migliaia 34 5 10" xfId="20242" xr:uid="{00000000-0005-0000-0000-0000FF400000}"/>
    <cellStyle name="Migliaia 34 5 10 2" xfId="39105" xr:uid="{00000000-0005-0000-0000-000000410000}"/>
    <cellStyle name="Migliaia 34 5 11" xfId="23129" xr:uid="{00000000-0005-0000-0000-000001410000}"/>
    <cellStyle name="Migliaia 34 5 11 2" xfId="40894" xr:uid="{00000000-0005-0000-0000-000002410000}"/>
    <cellStyle name="Migliaia 34 5 12" xfId="29995" xr:uid="{00000000-0005-0000-0000-000003410000}"/>
    <cellStyle name="Migliaia 34 5 2" xfId="4553" xr:uid="{00000000-0005-0000-0000-000004410000}"/>
    <cellStyle name="Migliaia 34 5 2 10" xfId="25012" xr:uid="{00000000-0005-0000-0000-000005410000}"/>
    <cellStyle name="Migliaia 34 5 2 10 2" xfId="41789" xr:uid="{00000000-0005-0000-0000-000006410000}"/>
    <cellStyle name="Migliaia 34 5 2 11" xfId="29996" xr:uid="{00000000-0005-0000-0000-000007410000}"/>
    <cellStyle name="Migliaia 34 5 2 2" xfId="4554" xr:uid="{00000000-0005-0000-0000-000008410000}"/>
    <cellStyle name="Migliaia 34 5 2 2 2" xfId="4555" xr:uid="{00000000-0005-0000-0000-000009410000}"/>
    <cellStyle name="Migliaia 34 5 2 2 2 2" xfId="29998" xr:uid="{00000000-0005-0000-0000-00000A410000}"/>
    <cellStyle name="Migliaia 34 5 2 2 3" xfId="4556" xr:uid="{00000000-0005-0000-0000-00000B410000}"/>
    <cellStyle name="Migliaia 34 5 2 2 3 2" xfId="29999" xr:uid="{00000000-0005-0000-0000-00000C410000}"/>
    <cellStyle name="Migliaia 34 5 2 2 4" xfId="4557" xr:uid="{00000000-0005-0000-0000-00000D410000}"/>
    <cellStyle name="Migliaia 34 5 2 2 4 2" xfId="30000" xr:uid="{00000000-0005-0000-0000-00000E410000}"/>
    <cellStyle name="Migliaia 34 5 2 2 5" xfId="29997" xr:uid="{00000000-0005-0000-0000-00000F410000}"/>
    <cellStyle name="Migliaia 34 5 2 3" xfId="4558" xr:uid="{00000000-0005-0000-0000-000010410000}"/>
    <cellStyle name="Migliaia 34 5 2 3 2" xfId="4559" xr:uid="{00000000-0005-0000-0000-000011410000}"/>
    <cellStyle name="Migliaia 34 5 2 3 2 2" xfId="30002" xr:uid="{00000000-0005-0000-0000-000012410000}"/>
    <cellStyle name="Migliaia 34 5 2 3 3" xfId="4560" xr:uid="{00000000-0005-0000-0000-000013410000}"/>
    <cellStyle name="Migliaia 34 5 2 3 3 2" xfId="30003" xr:uid="{00000000-0005-0000-0000-000014410000}"/>
    <cellStyle name="Migliaia 34 5 2 3 4" xfId="4561" xr:uid="{00000000-0005-0000-0000-000015410000}"/>
    <cellStyle name="Migliaia 34 5 2 3 4 2" xfId="30004" xr:uid="{00000000-0005-0000-0000-000016410000}"/>
    <cellStyle name="Migliaia 34 5 2 3 5" xfId="30001" xr:uid="{00000000-0005-0000-0000-000017410000}"/>
    <cellStyle name="Migliaia 34 5 2 4" xfId="4562" xr:uid="{00000000-0005-0000-0000-000018410000}"/>
    <cellStyle name="Migliaia 34 5 2 4 2" xfId="4563" xr:uid="{00000000-0005-0000-0000-000019410000}"/>
    <cellStyle name="Migliaia 34 5 2 4 2 2" xfId="30006" xr:uid="{00000000-0005-0000-0000-00001A410000}"/>
    <cellStyle name="Migliaia 34 5 2 4 3" xfId="4564" xr:uid="{00000000-0005-0000-0000-00001B410000}"/>
    <cellStyle name="Migliaia 34 5 2 4 3 2" xfId="30007" xr:uid="{00000000-0005-0000-0000-00001C410000}"/>
    <cellStyle name="Migliaia 34 5 2 4 4" xfId="4565" xr:uid="{00000000-0005-0000-0000-00001D410000}"/>
    <cellStyle name="Migliaia 34 5 2 4 4 2" xfId="30008" xr:uid="{00000000-0005-0000-0000-00001E410000}"/>
    <cellStyle name="Migliaia 34 5 2 4 5" xfId="30005" xr:uid="{00000000-0005-0000-0000-00001F410000}"/>
    <cellStyle name="Migliaia 34 5 2 5" xfId="4566" xr:uid="{00000000-0005-0000-0000-000020410000}"/>
    <cellStyle name="Migliaia 34 5 2 5 2" xfId="30009" xr:uid="{00000000-0005-0000-0000-000021410000}"/>
    <cellStyle name="Migliaia 34 5 2 6" xfId="4567" xr:uid="{00000000-0005-0000-0000-000022410000}"/>
    <cellStyle name="Migliaia 34 5 2 6 2" xfId="30010" xr:uid="{00000000-0005-0000-0000-000023410000}"/>
    <cellStyle name="Migliaia 34 5 2 7" xfId="4568" xr:uid="{00000000-0005-0000-0000-000024410000}"/>
    <cellStyle name="Migliaia 34 5 2 7 2" xfId="30011" xr:uid="{00000000-0005-0000-0000-000025410000}"/>
    <cellStyle name="Migliaia 34 5 2 8" xfId="19255" xr:uid="{00000000-0005-0000-0000-000026410000}"/>
    <cellStyle name="Migliaia 34 5 2 8 2" xfId="38227" xr:uid="{00000000-0005-0000-0000-000027410000}"/>
    <cellStyle name="Migliaia 34 5 2 9" xfId="22124" xr:uid="{00000000-0005-0000-0000-000028410000}"/>
    <cellStyle name="Migliaia 34 5 2 9 2" xfId="39999" xr:uid="{00000000-0005-0000-0000-000029410000}"/>
    <cellStyle name="Migliaia 34 5 3" xfId="4569" xr:uid="{00000000-0005-0000-0000-00002A410000}"/>
    <cellStyle name="Migliaia 34 5 3 2" xfId="4570" xr:uid="{00000000-0005-0000-0000-00002B410000}"/>
    <cellStyle name="Migliaia 34 5 3 2 2" xfId="30013" xr:uid="{00000000-0005-0000-0000-00002C410000}"/>
    <cellStyle name="Migliaia 34 5 3 3" xfId="4571" xr:uid="{00000000-0005-0000-0000-00002D410000}"/>
    <cellStyle name="Migliaia 34 5 3 3 2" xfId="30014" xr:uid="{00000000-0005-0000-0000-00002E410000}"/>
    <cellStyle name="Migliaia 34 5 3 4" xfId="4572" xr:uid="{00000000-0005-0000-0000-00002F410000}"/>
    <cellStyle name="Migliaia 34 5 3 4 2" xfId="30015" xr:uid="{00000000-0005-0000-0000-000030410000}"/>
    <cellStyle name="Migliaia 34 5 3 5" xfId="30012" xr:uid="{00000000-0005-0000-0000-000031410000}"/>
    <cellStyle name="Migliaia 34 5 4" xfId="4573" xr:uid="{00000000-0005-0000-0000-000032410000}"/>
    <cellStyle name="Migliaia 34 5 4 2" xfId="4574" xr:uid="{00000000-0005-0000-0000-000033410000}"/>
    <cellStyle name="Migliaia 34 5 4 2 2" xfId="30017" xr:uid="{00000000-0005-0000-0000-000034410000}"/>
    <cellStyle name="Migliaia 34 5 4 3" xfId="4575" xr:uid="{00000000-0005-0000-0000-000035410000}"/>
    <cellStyle name="Migliaia 34 5 4 3 2" xfId="30018" xr:uid="{00000000-0005-0000-0000-000036410000}"/>
    <cellStyle name="Migliaia 34 5 4 4" xfId="4576" xr:uid="{00000000-0005-0000-0000-000037410000}"/>
    <cellStyle name="Migliaia 34 5 4 4 2" xfId="30019" xr:uid="{00000000-0005-0000-0000-000038410000}"/>
    <cellStyle name="Migliaia 34 5 4 5" xfId="30016" xr:uid="{00000000-0005-0000-0000-000039410000}"/>
    <cellStyle name="Migliaia 34 5 5" xfId="4577" xr:uid="{00000000-0005-0000-0000-00003A410000}"/>
    <cellStyle name="Migliaia 34 5 5 2" xfId="4578" xr:uid="{00000000-0005-0000-0000-00003B410000}"/>
    <cellStyle name="Migliaia 34 5 5 2 2" xfId="30021" xr:uid="{00000000-0005-0000-0000-00003C410000}"/>
    <cellStyle name="Migliaia 34 5 5 3" xfId="4579" xr:uid="{00000000-0005-0000-0000-00003D410000}"/>
    <cellStyle name="Migliaia 34 5 5 3 2" xfId="30022" xr:uid="{00000000-0005-0000-0000-00003E410000}"/>
    <cellStyle name="Migliaia 34 5 5 4" xfId="4580" xr:uid="{00000000-0005-0000-0000-00003F410000}"/>
    <cellStyle name="Migliaia 34 5 5 4 2" xfId="30023" xr:uid="{00000000-0005-0000-0000-000040410000}"/>
    <cellStyle name="Migliaia 34 5 5 5" xfId="30020" xr:uid="{00000000-0005-0000-0000-000041410000}"/>
    <cellStyle name="Migliaia 34 5 6" xfId="4581" xr:uid="{00000000-0005-0000-0000-000042410000}"/>
    <cellStyle name="Migliaia 34 5 6 2" xfId="30024" xr:uid="{00000000-0005-0000-0000-000043410000}"/>
    <cellStyle name="Migliaia 34 5 7" xfId="4582" xr:uid="{00000000-0005-0000-0000-000044410000}"/>
    <cellStyle name="Migliaia 34 5 7 2" xfId="30025" xr:uid="{00000000-0005-0000-0000-000045410000}"/>
    <cellStyle name="Migliaia 34 5 8" xfId="4583" xr:uid="{00000000-0005-0000-0000-000046410000}"/>
    <cellStyle name="Migliaia 34 5 8 2" xfId="30026" xr:uid="{00000000-0005-0000-0000-000047410000}"/>
    <cellStyle name="Migliaia 34 5 9" xfId="17373" xr:uid="{00000000-0005-0000-0000-000048410000}"/>
    <cellStyle name="Migliaia 34 5 9 2" xfId="37333" xr:uid="{00000000-0005-0000-0000-000049410000}"/>
    <cellStyle name="Migliaia 34 6" xfId="4584" xr:uid="{00000000-0005-0000-0000-00004A410000}"/>
    <cellStyle name="Migliaia 34 6 10" xfId="23130" xr:uid="{00000000-0005-0000-0000-00004B410000}"/>
    <cellStyle name="Migliaia 34 6 10 2" xfId="40895" xr:uid="{00000000-0005-0000-0000-00004C410000}"/>
    <cellStyle name="Migliaia 34 6 11" xfId="30027" xr:uid="{00000000-0005-0000-0000-00004D410000}"/>
    <cellStyle name="Migliaia 34 6 2" xfId="4585" xr:uid="{00000000-0005-0000-0000-00004E410000}"/>
    <cellStyle name="Migliaia 34 6 2 10" xfId="25013" xr:uid="{00000000-0005-0000-0000-00004F410000}"/>
    <cellStyle name="Migliaia 34 6 2 10 2" xfId="41790" xr:uid="{00000000-0005-0000-0000-000050410000}"/>
    <cellStyle name="Migliaia 34 6 2 11" xfId="30028" xr:uid="{00000000-0005-0000-0000-000051410000}"/>
    <cellStyle name="Migliaia 34 6 2 2" xfId="4586" xr:uid="{00000000-0005-0000-0000-000052410000}"/>
    <cellStyle name="Migliaia 34 6 2 2 2" xfId="4587" xr:uid="{00000000-0005-0000-0000-000053410000}"/>
    <cellStyle name="Migliaia 34 6 2 2 2 2" xfId="30030" xr:uid="{00000000-0005-0000-0000-000054410000}"/>
    <cellStyle name="Migliaia 34 6 2 2 3" xfId="4588" xr:uid="{00000000-0005-0000-0000-000055410000}"/>
    <cellStyle name="Migliaia 34 6 2 2 3 2" xfId="30031" xr:uid="{00000000-0005-0000-0000-000056410000}"/>
    <cellStyle name="Migliaia 34 6 2 2 4" xfId="4589" xr:uid="{00000000-0005-0000-0000-000057410000}"/>
    <cellStyle name="Migliaia 34 6 2 2 4 2" xfId="30032" xr:uid="{00000000-0005-0000-0000-000058410000}"/>
    <cellStyle name="Migliaia 34 6 2 2 5" xfId="30029" xr:uid="{00000000-0005-0000-0000-000059410000}"/>
    <cellStyle name="Migliaia 34 6 2 3" xfId="4590" xr:uid="{00000000-0005-0000-0000-00005A410000}"/>
    <cellStyle name="Migliaia 34 6 2 3 2" xfId="4591" xr:uid="{00000000-0005-0000-0000-00005B410000}"/>
    <cellStyle name="Migliaia 34 6 2 3 2 2" xfId="30034" xr:uid="{00000000-0005-0000-0000-00005C410000}"/>
    <cellStyle name="Migliaia 34 6 2 3 3" xfId="4592" xr:uid="{00000000-0005-0000-0000-00005D410000}"/>
    <cellStyle name="Migliaia 34 6 2 3 3 2" xfId="30035" xr:uid="{00000000-0005-0000-0000-00005E410000}"/>
    <cellStyle name="Migliaia 34 6 2 3 4" xfId="4593" xr:uid="{00000000-0005-0000-0000-00005F410000}"/>
    <cellStyle name="Migliaia 34 6 2 3 4 2" xfId="30036" xr:uid="{00000000-0005-0000-0000-000060410000}"/>
    <cellStyle name="Migliaia 34 6 2 3 5" xfId="30033" xr:uid="{00000000-0005-0000-0000-000061410000}"/>
    <cellStyle name="Migliaia 34 6 2 4" xfId="4594" xr:uid="{00000000-0005-0000-0000-000062410000}"/>
    <cellStyle name="Migliaia 34 6 2 4 2" xfId="4595" xr:uid="{00000000-0005-0000-0000-000063410000}"/>
    <cellStyle name="Migliaia 34 6 2 4 2 2" xfId="30038" xr:uid="{00000000-0005-0000-0000-000064410000}"/>
    <cellStyle name="Migliaia 34 6 2 4 3" xfId="4596" xr:uid="{00000000-0005-0000-0000-000065410000}"/>
    <cellStyle name="Migliaia 34 6 2 4 3 2" xfId="30039" xr:uid="{00000000-0005-0000-0000-000066410000}"/>
    <cellStyle name="Migliaia 34 6 2 4 4" xfId="4597" xr:uid="{00000000-0005-0000-0000-000067410000}"/>
    <cellStyle name="Migliaia 34 6 2 4 4 2" xfId="30040" xr:uid="{00000000-0005-0000-0000-000068410000}"/>
    <cellStyle name="Migliaia 34 6 2 4 5" xfId="30037" xr:uid="{00000000-0005-0000-0000-000069410000}"/>
    <cellStyle name="Migliaia 34 6 2 5" xfId="4598" xr:uid="{00000000-0005-0000-0000-00006A410000}"/>
    <cellStyle name="Migliaia 34 6 2 5 2" xfId="30041" xr:uid="{00000000-0005-0000-0000-00006B410000}"/>
    <cellStyle name="Migliaia 34 6 2 6" xfId="4599" xr:uid="{00000000-0005-0000-0000-00006C410000}"/>
    <cellStyle name="Migliaia 34 6 2 6 2" xfId="30042" xr:uid="{00000000-0005-0000-0000-00006D410000}"/>
    <cellStyle name="Migliaia 34 6 2 7" xfId="4600" xr:uid="{00000000-0005-0000-0000-00006E410000}"/>
    <cellStyle name="Migliaia 34 6 2 7 2" xfId="30043" xr:uid="{00000000-0005-0000-0000-00006F410000}"/>
    <cellStyle name="Migliaia 34 6 2 8" xfId="19256" xr:uid="{00000000-0005-0000-0000-000070410000}"/>
    <cellStyle name="Migliaia 34 6 2 8 2" xfId="38228" xr:uid="{00000000-0005-0000-0000-000071410000}"/>
    <cellStyle name="Migliaia 34 6 2 9" xfId="22125" xr:uid="{00000000-0005-0000-0000-000072410000}"/>
    <cellStyle name="Migliaia 34 6 2 9 2" xfId="40000" xr:uid="{00000000-0005-0000-0000-000073410000}"/>
    <cellStyle name="Migliaia 34 6 3" xfId="4601" xr:uid="{00000000-0005-0000-0000-000074410000}"/>
    <cellStyle name="Migliaia 34 6 3 2" xfId="4602" xr:uid="{00000000-0005-0000-0000-000075410000}"/>
    <cellStyle name="Migliaia 34 6 3 2 2" xfId="30045" xr:uid="{00000000-0005-0000-0000-000076410000}"/>
    <cellStyle name="Migliaia 34 6 3 3" xfId="4603" xr:uid="{00000000-0005-0000-0000-000077410000}"/>
    <cellStyle name="Migliaia 34 6 3 3 2" xfId="30046" xr:uid="{00000000-0005-0000-0000-000078410000}"/>
    <cellStyle name="Migliaia 34 6 3 4" xfId="4604" xr:uid="{00000000-0005-0000-0000-000079410000}"/>
    <cellStyle name="Migliaia 34 6 3 4 2" xfId="30047" xr:uid="{00000000-0005-0000-0000-00007A410000}"/>
    <cellStyle name="Migliaia 34 6 3 5" xfId="30044" xr:uid="{00000000-0005-0000-0000-00007B410000}"/>
    <cellStyle name="Migliaia 34 6 4" xfId="4605" xr:uid="{00000000-0005-0000-0000-00007C410000}"/>
    <cellStyle name="Migliaia 34 6 4 2" xfId="4606" xr:uid="{00000000-0005-0000-0000-00007D410000}"/>
    <cellStyle name="Migliaia 34 6 4 2 2" xfId="30049" xr:uid="{00000000-0005-0000-0000-00007E410000}"/>
    <cellStyle name="Migliaia 34 6 4 3" xfId="4607" xr:uid="{00000000-0005-0000-0000-00007F410000}"/>
    <cellStyle name="Migliaia 34 6 4 3 2" xfId="30050" xr:uid="{00000000-0005-0000-0000-000080410000}"/>
    <cellStyle name="Migliaia 34 6 4 4" xfId="4608" xr:uid="{00000000-0005-0000-0000-000081410000}"/>
    <cellStyle name="Migliaia 34 6 4 4 2" xfId="30051" xr:uid="{00000000-0005-0000-0000-000082410000}"/>
    <cellStyle name="Migliaia 34 6 4 5" xfId="30048" xr:uid="{00000000-0005-0000-0000-000083410000}"/>
    <cellStyle name="Migliaia 34 6 5" xfId="4609" xr:uid="{00000000-0005-0000-0000-000084410000}"/>
    <cellStyle name="Migliaia 34 6 5 2" xfId="30052" xr:uid="{00000000-0005-0000-0000-000085410000}"/>
    <cellStyle name="Migliaia 34 6 6" xfId="4610" xr:uid="{00000000-0005-0000-0000-000086410000}"/>
    <cellStyle name="Migliaia 34 6 6 2" xfId="30053" xr:uid="{00000000-0005-0000-0000-000087410000}"/>
    <cellStyle name="Migliaia 34 6 7" xfId="4611" xr:uid="{00000000-0005-0000-0000-000088410000}"/>
    <cellStyle name="Migliaia 34 6 7 2" xfId="30054" xr:uid="{00000000-0005-0000-0000-000089410000}"/>
    <cellStyle name="Migliaia 34 6 8" xfId="17374" xr:uid="{00000000-0005-0000-0000-00008A410000}"/>
    <cellStyle name="Migliaia 34 6 8 2" xfId="37334" xr:uid="{00000000-0005-0000-0000-00008B410000}"/>
    <cellStyle name="Migliaia 34 6 9" xfId="20243" xr:uid="{00000000-0005-0000-0000-00008C410000}"/>
    <cellStyle name="Migliaia 34 6 9 2" xfId="39106" xr:uid="{00000000-0005-0000-0000-00008D410000}"/>
    <cellStyle name="Migliaia 34 7" xfId="4612" xr:uid="{00000000-0005-0000-0000-00008E410000}"/>
    <cellStyle name="Migliaia 34 7 2" xfId="4613" xr:uid="{00000000-0005-0000-0000-00008F410000}"/>
    <cellStyle name="Migliaia 34 7 2 2" xfId="4614" xr:uid="{00000000-0005-0000-0000-000090410000}"/>
    <cellStyle name="Migliaia 34 7 2 2 2" xfId="30057" xr:uid="{00000000-0005-0000-0000-000091410000}"/>
    <cellStyle name="Migliaia 34 7 2 3" xfId="4615" xr:uid="{00000000-0005-0000-0000-000092410000}"/>
    <cellStyle name="Migliaia 34 7 2 3 2" xfId="30058" xr:uid="{00000000-0005-0000-0000-000093410000}"/>
    <cellStyle name="Migliaia 34 7 2 4" xfId="4616" xr:uid="{00000000-0005-0000-0000-000094410000}"/>
    <cellStyle name="Migliaia 34 7 2 4 2" xfId="30059" xr:uid="{00000000-0005-0000-0000-000095410000}"/>
    <cellStyle name="Migliaia 34 7 2 5" xfId="19257" xr:uid="{00000000-0005-0000-0000-000096410000}"/>
    <cellStyle name="Migliaia 34 7 2 5 2" xfId="38229" xr:uid="{00000000-0005-0000-0000-000097410000}"/>
    <cellStyle name="Migliaia 34 7 2 6" xfId="22126" xr:uid="{00000000-0005-0000-0000-000098410000}"/>
    <cellStyle name="Migliaia 34 7 2 6 2" xfId="40001" xr:uid="{00000000-0005-0000-0000-000099410000}"/>
    <cellStyle name="Migliaia 34 7 2 7" xfId="25014" xr:uid="{00000000-0005-0000-0000-00009A410000}"/>
    <cellStyle name="Migliaia 34 7 2 7 2" xfId="41791" xr:uid="{00000000-0005-0000-0000-00009B410000}"/>
    <cellStyle name="Migliaia 34 7 2 8" xfId="30056" xr:uid="{00000000-0005-0000-0000-00009C410000}"/>
    <cellStyle name="Migliaia 34 7 3" xfId="4617" xr:uid="{00000000-0005-0000-0000-00009D410000}"/>
    <cellStyle name="Migliaia 34 7 3 2" xfId="30060" xr:uid="{00000000-0005-0000-0000-00009E410000}"/>
    <cellStyle name="Migliaia 34 7 4" xfId="4618" xr:uid="{00000000-0005-0000-0000-00009F410000}"/>
    <cellStyle name="Migliaia 34 7 4 2" xfId="30061" xr:uid="{00000000-0005-0000-0000-0000A0410000}"/>
    <cellStyle name="Migliaia 34 7 5" xfId="4619" xr:uid="{00000000-0005-0000-0000-0000A1410000}"/>
    <cellStyle name="Migliaia 34 7 5 2" xfId="30062" xr:uid="{00000000-0005-0000-0000-0000A2410000}"/>
    <cellStyle name="Migliaia 34 7 6" xfId="17375" xr:uid="{00000000-0005-0000-0000-0000A3410000}"/>
    <cellStyle name="Migliaia 34 7 6 2" xfId="37335" xr:uid="{00000000-0005-0000-0000-0000A4410000}"/>
    <cellStyle name="Migliaia 34 7 7" xfId="20244" xr:uid="{00000000-0005-0000-0000-0000A5410000}"/>
    <cellStyle name="Migliaia 34 7 7 2" xfId="39107" xr:uid="{00000000-0005-0000-0000-0000A6410000}"/>
    <cellStyle name="Migliaia 34 7 8" xfId="23131" xr:uid="{00000000-0005-0000-0000-0000A7410000}"/>
    <cellStyle name="Migliaia 34 7 8 2" xfId="40896" xr:uid="{00000000-0005-0000-0000-0000A8410000}"/>
    <cellStyle name="Migliaia 34 7 9" xfId="30055" xr:uid="{00000000-0005-0000-0000-0000A9410000}"/>
    <cellStyle name="Migliaia 34 8" xfId="4620" xr:uid="{00000000-0005-0000-0000-0000AA410000}"/>
    <cellStyle name="Migliaia 34 8 2" xfId="4621" xr:uid="{00000000-0005-0000-0000-0000AB410000}"/>
    <cellStyle name="Migliaia 34 8 2 2" xfId="30064" xr:uid="{00000000-0005-0000-0000-0000AC410000}"/>
    <cellStyle name="Migliaia 34 8 3" xfId="4622" xr:uid="{00000000-0005-0000-0000-0000AD410000}"/>
    <cellStyle name="Migliaia 34 8 3 2" xfId="30065" xr:uid="{00000000-0005-0000-0000-0000AE410000}"/>
    <cellStyle name="Migliaia 34 8 4" xfId="4623" xr:uid="{00000000-0005-0000-0000-0000AF410000}"/>
    <cellStyle name="Migliaia 34 8 4 2" xfId="30066" xr:uid="{00000000-0005-0000-0000-0000B0410000}"/>
    <cellStyle name="Migliaia 34 8 5" xfId="19250" xr:uid="{00000000-0005-0000-0000-0000B1410000}"/>
    <cellStyle name="Migliaia 34 8 5 2" xfId="38222" xr:uid="{00000000-0005-0000-0000-0000B2410000}"/>
    <cellStyle name="Migliaia 34 8 6" xfId="22119" xr:uid="{00000000-0005-0000-0000-0000B3410000}"/>
    <cellStyle name="Migliaia 34 8 6 2" xfId="39994" xr:uid="{00000000-0005-0000-0000-0000B4410000}"/>
    <cellStyle name="Migliaia 34 8 7" xfId="25007" xr:uid="{00000000-0005-0000-0000-0000B5410000}"/>
    <cellStyle name="Migliaia 34 8 7 2" xfId="41784" xr:uid="{00000000-0005-0000-0000-0000B6410000}"/>
    <cellStyle name="Migliaia 34 8 8" xfId="30063" xr:uid="{00000000-0005-0000-0000-0000B7410000}"/>
    <cellStyle name="Migliaia 34 9" xfId="4624" xr:uid="{00000000-0005-0000-0000-0000B8410000}"/>
    <cellStyle name="Migliaia 34 9 2" xfId="4625" xr:uid="{00000000-0005-0000-0000-0000B9410000}"/>
    <cellStyle name="Migliaia 34 9 2 2" xfId="30068" xr:uid="{00000000-0005-0000-0000-0000BA410000}"/>
    <cellStyle name="Migliaia 34 9 3" xfId="4626" xr:uid="{00000000-0005-0000-0000-0000BB410000}"/>
    <cellStyle name="Migliaia 34 9 3 2" xfId="30069" xr:uid="{00000000-0005-0000-0000-0000BC410000}"/>
    <cellStyle name="Migliaia 34 9 4" xfId="4627" xr:uid="{00000000-0005-0000-0000-0000BD410000}"/>
    <cellStyle name="Migliaia 34 9 4 2" xfId="30070" xr:uid="{00000000-0005-0000-0000-0000BE410000}"/>
    <cellStyle name="Migliaia 34 9 5" xfId="30067" xr:uid="{00000000-0005-0000-0000-0000BF410000}"/>
    <cellStyle name="Migliaia 35" xfId="4628" xr:uid="{00000000-0005-0000-0000-0000C0410000}"/>
    <cellStyle name="Migliaia 35 10" xfId="4629" xr:uid="{00000000-0005-0000-0000-0000C1410000}"/>
    <cellStyle name="Migliaia 35 10 2" xfId="4630" xr:uid="{00000000-0005-0000-0000-0000C2410000}"/>
    <cellStyle name="Migliaia 35 10 2 2" xfId="30073" xr:uid="{00000000-0005-0000-0000-0000C3410000}"/>
    <cellStyle name="Migliaia 35 10 3" xfId="4631" xr:uid="{00000000-0005-0000-0000-0000C4410000}"/>
    <cellStyle name="Migliaia 35 10 3 2" xfId="30074" xr:uid="{00000000-0005-0000-0000-0000C5410000}"/>
    <cellStyle name="Migliaia 35 10 4" xfId="4632" xr:uid="{00000000-0005-0000-0000-0000C6410000}"/>
    <cellStyle name="Migliaia 35 10 4 2" xfId="30075" xr:uid="{00000000-0005-0000-0000-0000C7410000}"/>
    <cellStyle name="Migliaia 35 10 5" xfId="30072" xr:uid="{00000000-0005-0000-0000-0000C8410000}"/>
    <cellStyle name="Migliaia 35 11" xfId="4633" xr:uid="{00000000-0005-0000-0000-0000C9410000}"/>
    <cellStyle name="Migliaia 35 11 2" xfId="4634" xr:uid="{00000000-0005-0000-0000-0000CA410000}"/>
    <cellStyle name="Migliaia 35 11 2 2" xfId="30077" xr:uid="{00000000-0005-0000-0000-0000CB410000}"/>
    <cellStyle name="Migliaia 35 11 3" xfId="4635" xr:uid="{00000000-0005-0000-0000-0000CC410000}"/>
    <cellStyle name="Migliaia 35 11 3 2" xfId="30078" xr:uid="{00000000-0005-0000-0000-0000CD410000}"/>
    <cellStyle name="Migliaia 35 11 4" xfId="4636" xr:uid="{00000000-0005-0000-0000-0000CE410000}"/>
    <cellStyle name="Migliaia 35 11 4 2" xfId="30079" xr:uid="{00000000-0005-0000-0000-0000CF410000}"/>
    <cellStyle name="Migliaia 35 11 5" xfId="30076" xr:uid="{00000000-0005-0000-0000-0000D0410000}"/>
    <cellStyle name="Migliaia 35 12" xfId="4637" xr:uid="{00000000-0005-0000-0000-0000D1410000}"/>
    <cellStyle name="Migliaia 35 12 2" xfId="30080" xr:uid="{00000000-0005-0000-0000-0000D2410000}"/>
    <cellStyle name="Migliaia 35 13" xfId="4638" xr:uid="{00000000-0005-0000-0000-0000D3410000}"/>
    <cellStyle name="Migliaia 35 13 2" xfId="30081" xr:uid="{00000000-0005-0000-0000-0000D4410000}"/>
    <cellStyle name="Migliaia 35 14" xfId="4639" xr:uid="{00000000-0005-0000-0000-0000D5410000}"/>
    <cellStyle name="Migliaia 35 14 2" xfId="30082" xr:uid="{00000000-0005-0000-0000-0000D6410000}"/>
    <cellStyle name="Migliaia 35 15" xfId="17376" xr:uid="{00000000-0005-0000-0000-0000D7410000}"/>
    <cellStyle name="Migliaia 35 15 2" xfId="37336" xr:uid="{00000000-0005-0000-0000-0000D8410000}"/>
    <cellStyle name="Migliaia 35 16" xfId="20245" xr:uid="{00000000-0005-0000-0000-0000D9410000}"/>
    <cellStyle name="Migliaia 35 16 2" xfId="39108" xr:uid="{00000000-0005-0000-0000-0000DA410000}"/>
    <cellStyle name="Migliaia 35 17" xfId="23132" xr:uid="{00000000-0005-0000-0000-0000DB410000}"/>
    <cellStyle name="Migliaia 35 17 2" xfId="40897" xr:uid="{00000000-0005-0000-0000-0000DC410000}"/>
    <cellStyle name="Migliaia 35 18" xfId="25534" xr:uid="{00000000-0005-0000-0000-0000DD410000}"/>
    <cellStyle name="Migliaia 35 18 2" xfId="42194" xr:uid="{00000000-0005-0000-0000-0000DE410000}"/>
    <cellStyle name="Migliaia 35 19" xfId="30071" xr:uid="{00000000-0005-0000-0000-0000DF410000}"/>
    <cellStyle name="Migliaia 35 2" xfId="4640" xr:uid="{00000000-0005-0000-0000-0000E0410000}"/>
    <cellStyle name="Migliaia 35 2 10" xfId="20246" xr:uid="{00000000-0005-0000-0000-0000E1410000}"/>
    <cellStyle name="Migliaia 35 2 10 2" xfId="39109" xr:uid="{00000000-0005-0000-0000-0000E2410000}"/>
    <cellStyle name="Migliaia 35 2 11" xfId="23133" xr:uid="{00000000-0005-0000-0000-0000E3410000}"/>
    <cellStyle name="Migliaia 35 2 11 2" xfId="40898" xr:uid="{00000000-0005-0000-0000-0000E4410000}"/>
    <cellStyle name="Migliaia 35 2 12" xfId="30083" xr:uid="{00000000-0005-0000-0000-0000E5410000}"/>
    <cellStyle name="Migliaia 35 2 2" xfId="4641" xr:uid="{00000000-0005-0000-0000-0000E6410000}"/>
    <cellStyle name="Migliaia 35 2 2 2" xfId="4642" xr:uid="{00000000-0005-0000-0000-0000E7410000}"/>
    <cellStyle name="Migliaia 35 2 2 2 2" xfId="30085" xr:uid="{00000000-0005-0000-0000-0000E8410000}"/>
    <cellStyle name="Migliaia 35 2 2 3" xfId="4643" xr:uid="{00000000-0005-0000-0000-0000E9410000}"/>
    <cellStyle name="Migliaia 35 2 2 3 2" xfId="30086" xr:uid="{00000000-0005-0000-0000-0000EA410000}"/>
    <cellStyle name="Migliaia 35 2 2 4" xfId="4644" xr:uid="{00000000-0005-0000-0000-0000EB410000}"/>
    <cellStyle name="Migliaia 35 2 2 4 2" xfId="30087" xr:uid="{00000000-0005-0000-0000-0000EC410000}"/>
    <cellStyle name="Migliaia 35 2 2 5" xfId="19259" xr:uid="{00000000-0005-0000-0000-0000ED410000}"/>
    <cellStyle name="Migliaia 35 2 2 5 2" xfId="38231" xr:uid="{00000000-0005-0000-0000-0000EE410000}"/>
    <cellStyle name="Migliaia 35 2 2 6" xfId="22128" xr:uid="{00000000-0005-0000-0000-0000EF410000}"/>
    <cellStyle name="Migliaia 35 2 2 6 2" xfId="40003" xr:uid="{00000000-0005-0000-0000-0000F0410000}"/>
    <cellStyle name="Migliaia 35 2 2 7" xfId="25016" xr:uid="{00000000-0005-0000-0000-0000F1410000}"/>
    <cellStyle name="Migliaia 35 2 2 7 2" xfId="41793" xr:uid="{00000000-0005-0000-0000-0000F2410000}"/>
    <cellStyle name="Migliaia 35 2 2 8" xfId="30084" xr:uid="{00000000-0005-0000-0000-0000F3410000}"/>
    <cellStyle name="Migliaia 35 2 3" xfId="4645" xr:uid="{00000000-0005-0000-0000-0000F4410000}"/>
    <cellStyle name="Migliaia 35 2 3 2" xfId="4646" xr:uid="{00000000-0005-0000-0000-0000F5410000}"/>
    <cellStyle name="Migliaia 35 2 3 2 2" xfId="30089" xr:uid="{00000000-0005-0000-0000-0000F6410000}"/>
    <cellStyle name="Migliaia 35 2 3 3" xfId="4647" xr:uid="{00000000-0005-0000-0000-0000F7410000}"/>
    <cellStyle name="Migliaia 35 2 3 3 2" xfId="30090" xr:uid="{00000000-0005-0000-0000-0000F8410000}"/>
    <cellStyle name="Migliaia 35 2 3 4" xfId="4648" xr:uid="{00000000-0005-0000-0000-0000F9410000}"/>
    <cellStyle name="Migliaia 35 2 3 4 2" xfId="30091" xr:uid="{00000000-0005-0000-0000-0000FA410000}"/>
    <cellStyle name="Migliaia 35 2 3 5" xfId="30088" xr:uid="{00000000-0005-0000-0000-0000FB410000}"/>
    <cellStyle name="Migliaia 35 2 4" xfId="4649" xr:uid="{00000000-0005-0000-0000-0000FC410000}"/>
    <cellStyle name="Migliaia 35 2 4 2" xfId="4650" xr:uid="{00000000-0005-0000-0000-0000FD410000}"/>
    <cellStyle name="Migliaia 35 2 4 2 2" xfId="30093" xr:uid="{00000000-0005-0000-0000-0000FE410000}"/>
    <cellStyle name="Migliaia 35 2 4 3" xfId="4651" xr:uid="{00000000-0005-0000-0000-0000FF410000}"/>
    <cellStyle name="Migliaia 35 2 4 3 2" xfId="30094" xr:uid="{00000000-0005-0000-0000-000000420000}"/>
    <cellStyle name="Migliaia 35 2 4 4" xfId="4652" xr:uid="{00000000-0005-0000-0000-000001420000}"/>
    <cellStyle name="Migliaia 35 2 4 4 2" xfId="30095" xr:uid="{00000000-0005-0000-0000-000002420000}"/>
    <cellStyle name="Migliaia 35 2 4 5" xfId="30092" xr:uid="{00000000-0005-0000-0000-000003420000}"/>
    <cellStyle name="Migliaia 35 2 5" xfId="4653" xr:uid="{00000000-0005-0000-0000-000004420000}"/>
    <cellStyle name="Migliaia 35 2 5 2" xfId="4654" xr:uid="{00000000-0005-0000-0000-000005420000}"/>
    <cellStyle name="Migliaia 35 2 5 2 2" xfId="30097" xr:uid="{00000000-0005-0000-0000-000006420000}"/>
    <cellStyle name="Migliaia 35 2 5 3" xfId="4655" xr:uid="{00000000-0005-0000-0000-000007420000}"/>
    <cellStyle name="Migliaia 35 2 5 3 2" xfId="30098" xr:uid="{00000000-0005-0000-0000-000008420000}"/>
    <cellStyle name="Migliaia 35 2 5 4" xfId="4656" xr:uid="{00000000-0005-0000-0000-000009420000}"/>
    <cellStyle name="Migliaia 35 2 5 4 2" xfId="30099" xr:uid="{00000000-0005-0000-0000-00000A420000}"/>
    <cellStyle name="Migliaia 35 2 5 5" xfId="30096" xr:uid="{00000000-0005-0000-0000-00000B420000}"/>
    <cellStyle name="Migliaia 35 2 6" xfId="4657" xr:uid="{00000000-0005-0000-0000-00000C420000}"/>
    <cellStyle name="Migliaia 35 2 6 2" xfId="30100" xr:uid="{00000000-0005-0000-0000-00000D420000}"/>
    <cellStyle name="Migliaia 35 2 7" xfId="4658" xr:uid="{00000000-0005-0000-0000-00000E420000}"/>
    <cellStyle name="Migliaia 35 2 7 2" xfId="30101" xr:uid="{00000000-0005-0000-0000-00000F420000}"/>
    <cellStyle name="Migliaia 35 2 8" xfId="4659" xr:uid="{00000000-0005-0000-0000-000010420000}"/>
    <cellStyle name="Migliaia 35 2 8 2" xfId="30102" xr:uid="{00000000-0005-0000-0000-000011420000}"/>
    <cellStyle name="Migliaia 35 2 9" xfId="17377" xr:uid="{00000000-0005-0000-0000-000012420000}"/>
    <cellStyle name="Migliaia 35 2 9 2" xfId="37337" xr:uid="{00000000-0005-0000-0000-000013420000}"/>
    <cellStyle name="Migliaia 35 20" xfId="42361" xr:uid="{00000000-0005-0000-0000-000014420000}"/>
    <cellStyle name="Migliaia 35 3" xfId="4660" xr:uid="{00000000-0005-0000-0000-000015420000}"/>
    <cellStyle name="Migliaia 35 3 10" xfId="20247" xr:uid="{00000000-0005-0000-0000-000016420000}"/>
    <cellStyle name="Migliaia 35 3 10 2" xfId="39110" xr:uid="{00000000-0005-0000-0000-000017420000}"/>
    <cellStyle name="Migliaia 35 3 11" xfId="23134" xr:uid="{00000000-0005-0000-0000-000018420000}"/>
    <cellStyle name="Migliaia 35 3 11 2" xfId="40899" xr:uid="{00000000-0005-0000-0000-000019420000}"/>
    <cellStyle name="Migliaia 35 3 12" xfId="30103" xr:uid="{00000000-0005-0000-0000-00001A420000}"/>
    <cellStyle name="Migliaia 35 3 2" xfId="4661" xr:uid="{00000000-0005-0000-0000-00001B420000}"/>
    <cellStyle name="Migliaia 35 3 2 10" xfId="20248" xr:uid="{00000000-0005-0000-0000-00001C420000}"/>
    <cellStyle name="Migliaia 35 3 2 10 2" xfId="39111" xr:uid="{00000000-0005-0000-0000-00001D420000}"/>
    <cellStyle name="Migliaia 35 3 2 11" xfId="23135" xr:uid="{00000000-0005-0000-0000-00001E420000}"/>
    <cellStyle name="Migliaia 35 3 2 11 2" xfId="40900" xr:uid="{00000000-0005-0000-0000-00001F420000}"/>
    <cellStyle name="Migliaia 35 3 2 12" xfId="30104" xr:uid="{00000000-0005-0000-0000-000020420000}"/>
    <cellStyle name="Migliaia 35 3 2 2" xfId="4662" xr:uid="{00000000-0005-0000-0000-000021420000}"/>
    <cellStyle name="Migliaia 35 3 2 2 10" xfId="25018" xr:uid="{00000000-0005-0000-0000-000022420000}"/>
    <cellStyle name="Migliaia 35 3 2 2 10 2" xfId="41795" xr:uid="{00000000-0005-0000-0000-000023420000}"/>
    <cellStyle name="Migliaia 35 3 2 2 11" xfId="30105" xr:uid="{00000000-0005-0000-0000-000024420000}"/>
    <cellStyle name="Migliaia 35 3 2 2 2" xfId="4663" xr:uid="{00000000-0005-0000-0000-000025420000}"/>
    <cellStyle name="Migliaia 35 3 2 2 2 2" xfId="4664" xr:uid="{00000000-0005-0000-0000-000026420000}"/>
    <cellStyle name="Migliaia 35 3 2 2 2 2 2" xfId="30107" xr:uid="{00000000-0005-0000-0000-000027420000}"/>
    <cellStyle name="Migliaia 35 3 2 2 2 3" xfId="4665" xr:uid="{00000000-0005-0000-0000-000028420000}"/>
    <cellStyle name="Migliaia 35 3 2 2 2 3 2" xfId="30108" xr:uid="{00000000-0005-0000-0000-000029420000}"/>
    <cellStyle name="Migliaia 35 3 2 2 2 4" xfId="4666" xr:uid="{00000000-0005-0000-0000-00002A420000}"/>
    <cellStyle name="Migliaia 35 3 2 2 2 4 2" xfId="30109" xr:uid="{00000000-0005-0000-0000-00002B420000}"/>
    <cellStyle name="Migliaia 35 3 2 2 2 5" xfId="30106" xr:uid="{00000000-0005-0000-0000-00002C420000}"/>
    <cellStyle name="Migliaia 35 3 2 2 3" xfId="4667" xr:uid="{00000000-0005-0000-0000-00002D420000}"/>
    <cellStyle name="Migliaia 35 3 2 2 3 2" xfId="4668" xr:uid="{00000000-0005-0000-0000-00002E420000}"/>
    <cellStyle name="Migliaia 35 3 2 2 3 2 2" xfId="30111" xr:uid="{00000000-0005-0000-0000-00002F420000}"/>
    <cellStyle name="Migliaia 35 3 2 2 3 3" xfId="4669" xr:uid="{00000000-0005-0000-0000-000030420000}"/>
    <cellStyle name="Migliaia 35 3 2 2 3 3 2" xfId="30112" xr:uid="{00000000-0005-0000-0000-000031420000}"/>
    <cellStyle name="Migliaia 35 3 2 2 3 4" xfId="4670" xr:uid="{00000000-0005-0000-0000-000032420000}"/>
    <cellStyle name="Migliaia 35 3 2 2 3 4 2" xfId="30113" xr:uid="{00000000-0005-0000-0000-000033420000}"/>
    <cellStyle name="Migliaia 35 3 2 2 3 5" xfId="30110" xr:uid="{00000000-0005-0000-0000-000034420000}"/>
    <cellStyle name="Migliaia 35 3 2 2 4" xfId="4671" xr:uid="{00000000-0005-0000-0000-000035420000}"/>
    <cellStyle name="Migliaia 35 3 2 2 4 2" xfId="4672" xr:uid="{00000000-0005-0000-0000-000036420000}"/>
    <cellStyle name="Migliaia 35 3 2 2 4 2 2" xfId="30115" xr:uid="{00000000-0005-0000-0000-000037420000}"/>
    <cellStyle name="Migliaia 35 3 2 2 4 3" xfId="4673" xr:uid="{00000000-0005-0000-0000-000038420000}"/>
    <cellStyle name="Migliaia 35 3 2 2 4 3 2" xfId="30116" xr:uid="{00000000-0005-0000-0000-000039420000}"/>
    <cellStyle name="Migliaia 35 3 2 2 4 4" xfId="4674" xr:uid="{00000000-0005-0000-0000-00003A420000}"/>
    <cellStyle name="Migliaia 35 3 2 2 4 4 2" xfId="30117" xr:uid="{00000000-0005-0000-0000-00003B420000}"/>
    <cellStyle name="Migliaia 35 3 2 2 4 5" xfId="30114" xr:uid="{00000000-0005-0000-0000-00003C420000}"/>
    <cellStyle name="Migliaia 35 3 2 2 5" xfId="4675" xr:uid="{00000000-0005-0000-0000-00003D420000}"/>
    <cellStyle name="Migliaia 35 3 2 2 5 2" xfId="30118" xr:uid="{00000000-0005-0000-0000-00003E420000}"/>
    <cellStyle name="Migliaia 35 3 2 2 6" xfId="4676" xr:uid="{00000000-0005-0000-0000-00003F420000}"/>
    <cellStyle name="Migliaia 35 3 2 2 6 2" xfId="30119" xr:uid="{00000000-0005-0000-0000-000040420000}"/>
    <cellStyle name="Migliaia 35 3 2 2 7" xfId="4677" xr:uid="{00000000-0005-0000-0000-000041420000}"/>
    <cellStyle name="Migliaia 35 3 2 2 7 2" xfId="30120" xr:uid="{00000000-0005-0000-0000-000042420000}"/>
    <cellStyle name="Migliaia 35 3 2 2 8" xfId="19261" xr:uid="{00000000-0005-0000-0000-000043420000}"/>
    <cellStyle name="Migliaia 35 3 2 2 8 2" xfId="38233" xr:uid="{00000000-0005-0000-0000-000044420000}"/>
    <cellStyle name="Migliaia 35 3 2 2 9" xfId="22130" xr:uid="{00000000-0005-0000-0000-000045420000}"/>
    <cellStyle name="Migliaia 35 3 2 2 9 2" xfId="40005" xr:uid="{00000000-0005-0000-0000-000046420000}"/>
    <cellStyle name="Migliaia 35 3 2 3" xfId="4678" xr:uid="{00000000-0005-0000-0000-000047420000}"/>
    <cellStyle name="Migliaia 35 3 2 3 2" xfId="4679" xr:uid="{00000000-0005-0000-0000-000048420000}"/>
    <cellStyle name="Migliaia 35 3 2 3 2 2" xfId="30122" xr:uid="{00000000-0005-0000-0000-000049420000}"/>
    <cellStyle name="Migliaia 35 3 2 3 3" xfId="4680" xr:uid="{00000000-0005-0000-0000-00004A420000}"/>
    <cellStyle name="Migliaia 35 3 2 3 3 2" xfId="30123" xr:uid="{00000000-0005-0000-0000-00004B420000}"/>
    <cellStyle name="Migliaia 35 3 2 3 4" xfId="4681" xr:uid="{00000000-0005-0000-0000-00004C420000}"/>
    <cellStyle name="Migliaia 35 3 2 3 4 2" xfId="30124" xr:uid="{00000000-0005-0000-0000-00004D420000}"/>
    <cellStyle name="Migliaia 35 3 2 3 5" xfId="30121" xr:uid="{00000000-0005-0000-0000-00004E420000}"/>
    <cellStyle name="Migliaia 35 3 2 4" xfId="4682" xr:uid="{00000000-0005-0000-0000-00004F420000}"/>
    <cellStyle name="Migliaia 35 3 2 4 2" xfId="4683" xr:uid="{00000000-0005-0000-0000-000050420000}"/>
    <cellStyle name="Migliaia 35 3 2 4 2 2" xfId="30126" xr:uid="{00000000-0005-0000-0000-000051420000}"/>
    <cellStyle name="Migliaia 35 3 2 4 3" xfId="4684" xr:uid="{00000000-0005-0000-0000-000052420000}"/>
    <cellStyle name="Migliaia 35 3 2 4 3 2" xfId="30127" xr:uid="{00000000-0005-0000-0000-000053420000}"/>
    <cellStyle name="Migliaia 35 3 2 4 4" xfId="4685" xr:uid="{00000000-0005-0000-0000-000054420000}"/>
    <cellStyle name="Migliaia 35 3 2 4 4 2" xfId="30128" xr:uid="{00000000-0005-0000-0000-000055420000}"/>
    <cellStyle name="Migliaia 35 3 2 4 5" xfId="30125" xr:uid="{00000000-0005-0000-0000-000056420000}"/>
    <cellStyle name="Migliaia 35 3 2 5" xfId="4686" xr:uid="{00000000-0005-0000-0000-000057420000}"/>
    <cellStyle name="Migliaia 35 3 2 5 2" xfId="4687" xr:uid="{00000000-0005-0000-0000-000058420000}"/>
    <cellStyle name="Migliaia 35 3 2 5 2 2" xfId="30130" xr:uid="{00000000-0005-0000-0000-000059420000}"/>
    <cellStyle name="Migliaia 35 3 2 5 3" xfId="4688" xr:uid="{00000000-0005-0000-0000-00005A420000}"/>
    <cellStyle name="Migliaia 35 3 2 5 3 2" xfId="30131" xr:uid="{00000000-0005-0000-0000-00005B420000}"/>
    <cellStyle name="Migliaia 35 3 2 5 4" xfId="4689" xr:uid="{00000000-0005-0000-0000-00005C420000}"/>
    <cellStyle name="Migliaia 35 3 2 5 4 2" xfId="30132" xr:uid="{00000000-0005-0000-0000-00005D420000}"/>
    <cellStyle name="Migliaia 35 3 2 5 5" xfId="30129" xr:uid="{00000000-0005-0000-0000-00005E420000}"/>
    <cellStyle name="Migliaia 35 3 2 6" xfId="4690" xr:uid="{00000000-0005-0000-0000-00005F420000}"/>
    <cellStyle name="Migliaia 35 3 2 6 2" xfId="30133" xr:uid="{00000000-0005-0000-0000-000060420000}"/>
    <cellStyle name="Migliaia 35 3 2 7" xfId="4691" xr:uid="{00000000-0005-0000-0000-000061420000}"/>
    <cellStyle name="Migliaia 35 3 2 7 2" xfId="30134" xr:uid="{00000000-0005-0000-0000-000062420000}"/>
    <cellStyle name="Migliaia 35 3 2 8" xfId="4692" xr:uid="{00000000-0005-0000-0000-000063420000}"/>
    <cellStyle name="Migliaia 35 3 2 8 2" xfId="30135" xr:uid="{00000000-0005-0000-0000-000064420000}"/>
    <cellStyle name="Migliaia 35 3 2 9" xfId="17379" xr:uid="{00000000-0005-0000-0000-000065420000}"/>
    <cellStyle name="Migliaia 35 3 2 9 2" xfId="37339" xr:uid="{00000000-0005-0000-0000-000066420000}"/>
    <cellStyle name="Migliaia 35 3 3" xfId="4693" xr:uid="{00000000-0005-0000-0000-000067420000}"/>
    <cellStyle name="Migliaia 35 3 3 10" xfId="25017" xr:uid="{00000000-0005-0000-0000-000068420000}"/>
    <cellStyle name="Migliaia 35 3 3 10 2" xfId="41794" xr:uid="{00000000-0005-0000-0000-000069420000}"/>
    <cellStyle name="Migliaia 35 3 3 11" xfId="30136" xr:uid="{00000000-0005-0000-0000-00006A420000}"/>
    <cellStyle name="Migliaia 35 3 3 2" xfId="4694" xr:uid="{00000000-0005-0000-0000-00006B420000}"/>
    <cellStyle name="Migliaia 35 3 3 2 2" xfId="4695" xr:uid="{00000000-0005-0000-0000-00006C420000}"/>
    <cellStyle name="Migliaia 35 3 3 2 2 2" xfId="30138" xr:uid="{00000000-0005-0000-0000-00006D420000}"/>
    <cellStyle name="Migliaia 35 3 3 2 3" xfId="4696" xr:uid="{00000000-0005-0000-0000-00006E420000}"/>
    <cellStyle name="Migliaia 35 3 3 2 3 2" xfId="30139" xr:uid="{00000000-0005-0000-0000-00006F420000}"/>
    <cellStyle name="Migliaia 35 3 3 2 4" xfId="4697" xr:uid="{00000000-0005-0000-0000-000070420000}"/>
    <cellStyle name="Migliaia 35 3 3 2 4 2" xfId="30140" xr:uid="{00000000-0005-0000-0000-000071420000}"/>
    <cellStyle name="Migliaia 35 3 3 2 5" xfId="30137" xr:uid="{00000000-0005-0000-0000-000072420000}"/>
    <cellStyle name="Migliaia 35 3 3 3" xfId="4698" xr:uid="{00000000-0005-0000-0000-000073420000}"/>
    <cellStyle name="Migliaia 35 3 3 3 2" xfId="4699" xr:uid="{00000000-0005-0000-0000-000074420000}"/>
    <cellStyle name="Migliaia 35 3 3 3 2 2" xfId="30142" xr:uid="{00000000-0005-0000-0000-000075420000}"/>
    <cellStyle name="Migliaia 35 3 3 3 3" xfId="4700" xr:uid="{00000000-0005-0000-0000-000076420000}"/>
    <cellStyle name="Migliaia 35 3 3 3 3 2" xfId="30143" xr:uid="{00000000-0005-0000-0000-000077420000}"/>
    <cellStyle name="Migliaia 35 3 3 3 4" xfId="4701" xr:uid="{00000000-0005-0000-0000-000078420000}"/>
    <cellStyle name="Migliaia 35 3 3 3 4 2" xfId="30144" xr:uid="{00000000-0005-0000-0000-000079420000}"/>
    <cellStyle name="Migliaia 35 3 3 3 5" xfId="30141" xr:uid="{00000000-0005-0000-0000-00007A420000}"/>
    <cellStyle name="Migliaia 35 3 3 4" xfId="4702" xr:uid="{00000000-0005-0000-0000-00007B420000}"/>
    <cellStyle name="Migliaia 35 3 3 4 2" xfId="4703" xr:uid="{00000000-0005-0000-0000-00007C420000}"/>
    <cellStyle name="Migliaia 35 3 3 4 2 2" xfId="30146" xr:uid="{00000000-0005-0000-0000-00007D420000}"/>
    <cellStyle name="Migliaia 35 3 3 4 3" xfId="4704" xr:uid="{00000000-0005-0000-0000-00007E420000}"/>
    <cellStyle name="Migliaia 35 3 3 4 3 2" xfId="30147" xr:uid="{00000000-0005-0000-0000-00007F420000}"/>
    <cellStyle name="Migliaia 35 3 3 4 4" xfId="4705" xr:uid="{00000000-0005-0000-0000-000080420000}"/>
    <cellStyle name="Migliaia 35 3 3 4 4 2" xfId="30148" xr:uid="{00000000-0005-0000-0000-000081420000}"/>
    <cellStyle name="Migliaia 35 3 3 4 5" xfId="30145" xr:uid="{00000000-0005-0000-0000-000082420000}"/>
    <cellStyle name="Migliaia 35 3 3 5" xfId="4706" xr:uid="{00000000-0005-0000-0000-000083420000}"/>
    <cellStyle name="Migliaia 35 3 3 5 2" xfId="30149" xr:uid="{00000000-0005-0000-0000-000084420000}"/>
    <cellStyle name="Migliaia 35 3 3 6" xfId="4707" xr:uid="{00000000-0005-0000-0000-000085420000}"/>
    <cellStyle name="Migliaia 35 3 3 6 2" xfId="30150" xr:uid="{00000000-0005-0000-0000-000086420000}"/>
    <cellStyle name="Migliaia 35 3 3 7" xfId="4708" xr:uid="{00000000-0005-0000-0000-000087420000}"/>
    <cellStyle name="Migliaia 35 3 3 7 2" xfId="30151" xr:uid="{00000000-0005-0000-0000-000088420000}"/>
    <cellStyle name="Migliaia 35 3 3 8" xfId="19260" xr:uid="{00000000-0005-0000-0000-000089420000}"/>
    <cellStyle name="Migliaia 35 3 3 8 2" xfId="38232" xr:uid="{00000000-0005-0000-0000-00008A420000}"/>
    <cellStyle name="Migliaia 35 3 3 9" xfId="22129" xr:uid="{00000000-0005-0000-0000-00008B420000}"/>
    <cellStyle name="Migliaia 35 3 3 9 2" xfId="40004" xr:uid="{00000000-0005-0000-0000-00008C420000}"/>
    <cellStyle name="Migliaia 35 3 4" xfId="4709" xr:uid="{00000000-0005-0000-0000-00008D420000}"/>
    <cellStyle name="Migliaia 35 3 4 2" xfId="4710" xr:uid="{00000000-0005-0000-0000-00008E420000}"/>
    <cellStyle name="Migliaia 35 3 4 2 2" xfId="30153" xr:uid="{00000000-0005-0000-0000-00008F420000}"/>
    <cellStyle name="Migliaia 35 3 4 3" xfId="4711" xr:uid="{00000000-0005-0000-0000-000090420000}"/>
    <cellStyle name="Migliaia 35 3 4 3 2" xfId="30154" xr:uid="{00000000-0005-0000-0000-000091420000}"/>
    <cellStyle name="Migliaia 35 3 4 4" xfId="4712" xr:uid="{00000000-0005-0000-0000-000092420000}"/>
    <cellStyle name="Migliaia 35 3 4 4 2" xfId="30155" xr:uid="{00000000-0005-0000-0000-000093420000}"/>
    <cellStyle name="Migliaia 35 3 4 5" xfId="30152" xr:uid="{00000000-0005-0000-0000-000094420000}"/>
    <cellStyle name="Migliaia 35 3 5" xfId="4713" xr:uid="{00000000-0005-0000-0000-000095420000}"/>
    <cellStyle name="Migliaia 35 3 5 2" xfId="4714" xr:uid="{00000000-0005-0000-0000-000096420000}"/>
    <cellStyle name="Migliaia 35 3 5 2 2" xfId="30157" xr:uid="{00000000-0005-0000-0000-000097420000}"/>
    <cellStyle name="Migliaia 35 3 5 3" xfId="4715" xr:uid="{00000000-0005-0000-0000-000098420000}"/>
    <cellStyle name="Migliaia 35 3 5 3 2" xfId="30158" xr:uid="{00000000-0005-0000-0000-000099420000}"/>
    <cellStyle name="Migliaia 35 3 5 4" xfId="4716" xr:uid="{00000000-0005-0000-0000-00009A420000}"/>
    <cellStyle name="Migliaia 35 3 5 4 2" xfId="30159" xr:uid="{00000000-0005-0000-0000-00009B420000}"/>
    <cellStyle name="Migliaia 35 3 5 5" xfId="30156" xr:uid="{00000000-0005-0000-0000-00009C420000}"/>
    <cellStyle name="Migliaia 35 3 6" xfId="4717" xr:uid="{00000000-0005-0000-0000-00009D420000}"/>
    <cellStyle name="Migliaia 35 3 6 2" xfId="30160" xr:uid="{00000000-0005-0000-0000-00009E420000}"/>
    <cellStyle name="Migliaia 35 3 7" xfId="4718" xr:uid="{00000000-0005-0000-0000-00009F420000}"/>
    <cellStyle name="Migliaia 35 3 7 2" xfId="30161" xr:uid="{00000000-0005-0000-0000-0000A0420000}"/>
    <cellStyle name="Migliaia 35 3 8" xfId="4719" xr:uid="{00000000-0005-0000-0000-0000A1420000}"/>
    <cellStyle name="Migliaia 35 3 8 2" xfId="30162" xr:uid="{00000000-0005-0000-0000-0000A2420000}"/>
    <cellStyle name="Migliaia 35 3 9" xfId="17378" xr:uid="{00000000-0005-0000-0000-0000A3420000}"/>
    <cellStyle name="Migliaia 35 3 9 2" xfId="37338" xr:uid="{00000000-0005-0000-0000-0000A4420000}"/>
    <cellStyle name="Migliaia 35 4" xfId="4720" xr:uid="{00000000-0005-0000-0000-0000A5420000}"/>
    <cellStyle name="Migliaia 35 4 10" xfId="20249" xr:uid="{00000000-0005-0000-0000-0000A6420000}"/>
    <cellStyle name="Migliaia 35 4 10 2" xfId="39112" xr:uid="{00000000-0005-0000-0000-0000A7420000}"/>
    <cellStyle name="Migliaia 35 4 11" xfId="23136" xr:uid="{00000000-0005-0000-0000-0000A8420000}"/>
    <cellStyle name="Migliaia 35 4 11 2" xfId="40901" xr:uid="{00000000-0005-0000-0000-0000A9420000}"/>
    <cellStyle name="Migliaia 35 4 12" xfId="30163" xr:uid="{00000000-0005-0000-0000-0000AA420000}"/>
    <cellStyle name="Migliaia 35 4 2" xfId="4721" xr:uid="{00000000-0005-0000-0000-0000AB420000}"/>
    <cellStyle name="Migliaia 35 4 2 10" xfId="25019" xr:uid="{00000000-0005-0000-0000-0000AC420000}"/>
    <cellStyle name="Migliaia 35 4 2 10 2" xfId="41796" xr:uid="{00000000-0005-0000-0000-0000AD420000}"/>
    <cellStyle name="Migliaia 35 4 2 11" xfId="30164" xr:uid="{00000000-0005-0000-0000-0000AE420000}"/>
    <cellStyle name="Migliaia 35 4 2 2" xfId="4722" xr:uid="{00000000-0005-0000-0000-0000AF420000}"/>
    <cellStyle name="Migliaia 35 4 2 2 2" xfId="4723" xr:uid="{00000000-0005-0000-0000-0000B0420000}"/>
    <cellStyle name="Migliaia 35 4 2 2 2 2" xfId="30166" xr:uid="{00000000-0005-0000-0000-0000B1420000}"/>
    <cellStyle name="Migliaia 35 4 2 2 3" xfId="4724" xr:uid="{00000000-0005-0000-0000-0000B2420000}"/>
    <cellStyle name="Migliaia 35 4 2 2 3 2" xfId="30167" xr:uid="{00000000-0005-0000-0000-0000B3420000}"/>
    <cellStyle name="Migliaia 35 4 2 2 4" xfId="4725" xr:uid="{00000000-0005-0000-0000-0000B4420000}"/>
    <cellStyle name="Migliaia 35 4 2 2 4 2" xfId="30168" xr:uid="{00000000-0005-0000-0000-0000B5420000}"/>
    <cellStyle name="Migliaia 35 4 2 2 5" xfId="30165" xr:uid="{00000000-0005-0000-0000-0000B6420000}"/>
    <cellStyle name="Migliaia 35 4 2 3" xfId="4726" xr:uid="{00000000-0005-0000-0000-0000B7420000}"/>
    <cellStyle name="Migliaia 35 4 2 3 2" xfId="4727" xr:uid="{00000000-0005-0000-0000-0000B8420000}"/>
    <cellStyle name="Migliaia 35 4 2 3 2 2" xfId="30170" xr:uid="{00000000-0005-0000-0000-0000B9420000}"/>
    <cellStyle name="Migliaia 35 4 2 3 3" xfId="4728" xr:uid="{00000000-0005-0000-0000-0000BA420000}"/>
    <cellStyle name="Migliaia 35 4 2 3 3 2" xfId="30171" xr:uid="{00000000-0005-0000-0000-0000BB420000}"/>
    <cellStyle name="Migliaia 35 4 2 3 4" xfId="4729" xr:uid="{00000000-0005-0000-0000-0000BC420000}"/>
    <cellStyle name="Migliaia 35 4 2 3 4 2" xfId="30172" xr:uid="{00000000-0005-0000-0000-0000BD420000}"/>
    <cellStyle name="Migliaia 35 4 2 3 5" xfId="30169" xr:uid="{00000000-0005-0000-0000-0000BE420000}"/>
    <cellStyle name="Migliaia 35 4 2 4" xfId="4730" xr:uid="{00000000-0005-0000-0000-0000BF420000}"/>
    <cellStyle name="Migliaia 35 4 2 4 2" xfId="4731" xr:uid="{00000000-0005-0000-0000-0000C0420000}"/>
    <cellStyle name="Migliaia 35 4 2 4 2 2" xfId="30174" xr:uid="{00000000-0005-0000-0000-0000C1420000}"/>
    <cellStyle name="Migliaia 35 4 2 4 3" xfId="4732" xr:uid="{00000000-0005-0000-0000-0000C2420000}"/>
    <cellStyle name="Migliaia 35 4 2 4 3 2" xfId="30175" xr:uid="{00000000-0005-0000-0000-0000C3420000}"/>
    <cellStyle name="Migliaia 35 4 2 4 4" xfId="4733" xr:uid="{00000000-0005-0000-0000-0000C4420000}"/>
    <cellStyle name="Migliaia 35 4 2 4 4 2" xfId="30176" xr:uid="{00000000-0005-0000-0000-0000C5420000}"/>
    <cellStyle name="Migliaia 35 4 2 4 5" xfId="30173" xr:uid="{00000000-0005-0000-0000-0000C6420000}"/>
    <cellStyle name="Migliaia 35 4 2 5" xfId="4734" xr:uid="{00000000-0005-0000-0000-0000C7420000}"/>
    <cellStyle name="Migliaia 35 4 2 5 2" xfId="30177" xr:uid="{00000000-0005-0000-0000-0000C8420000}"/>
    <cellStyle name="Migliaia 35 4 2 6" xfId="4735" xr:uid="{00000000-0005-0000-0000-0000C9420000}"/>
    <cellStyle name="Migliaia 35 4 2 6 2" xfId="30178" xr:uid="{00000000-0005-0000-0000-0000CA420000}"/>
    <cellStyle name="Migliaia 35 4 2 7" xfId="4736" xr:uid="{00000000-0005-0000-0000-0000CB420000}"/>
    <cellStyle name="Migliaia 35 4 2 7 2" xfId="30179" xr:uid="{00000000-0005-0000-0000-0000CC420000}"/>
    <cellStyle name="Migliaia 35 4 2 8" xfId="19262" xr:uid="{00000000-0005-0000-0000-0000CD420000}"/>
    <cellStyle name="Migliaia 35 4 2 8 2" xfId="38234" xr:uid="{00000000-0005-0000-0000-0000CE420000}"/>
    <cellStyle name="Migliaia 35 4 2 9" xfId="22131" xr:uid="{00000000-0005-0000-0000-0000CF420000}"/>
    <cellStyle name="Migliaia 35 4 2 9 2" xfId="40006" xr:uid="{00000000-0005-0000-0000-0000D0420000}"/>
    <cellStyle name="Migliaia 35 4 3" xfId="4737" xr:uid="{00000000-0005-0000-0000-0000D1420000}"/>
    <cellStyle name="Migliaia 35 4 3 2" xfId="4738" xr:uid="{00000000-0005-0000-0000-0000D2420000}"/>
    <cellStyle name="Migliaia 35 4 3 2 2" xfId="30181" xr:uid="{00000000-0005-0000-0000-0000D3420000}"/>
    <cellStyle name="Migliaia 35 4 3 3" xfId="4739" xr:uid="{00000000-0005-0000-0000-0000D4420000}"/>
    <cellStyle name="Migliaia 35 4 3 3 2" xfId="30182" xr:uid="{00000000-0005-0000-0000-0000D5420000}"/>
    <cellStyle name="Migliaia 35 4 3 4" xfId="4740" xr:uid="{00000000-0005-0000-0000-0000D6420000}"/>
    <cellStyle name="Migliaia 35 4 3 4 2" xfId="30183" xr:uid="{00000000-0005-0000-0000-0000D7420000}"/>
    <cellStyle name="Migliaia 35 4 3 5" xfId="30180" xr:uid="{00000000-0005-0000-0000-0000D8420000}"/>
    <cellStyle name="Migliaia 35 4 4" xfId="4741" xr:uid="{00000000-0005-0000-0000-0000D9420000}"/>
    <cellStyle name="Migliaia 35 4 4 2" xfId="4742" xr:uid="{00000000-0005-0000-0000-0000DA420000}"/>
    <cellStyle name="Migliaia 35 4 4 2 2" xfId="30185" xr:uid="{00000000-0005-0000-0000-0000DB420000}"/>
    <cellStyle name="Migliaia 35 4 4 3" xfId="4743" xr:uid="{00000000-0005-0000-0000-0000DC420000}"/>
    <cellStyle name="Migliaia 35 4 4 3 2" xfId="30186" xr:uid="{00000000-0005-0000-0000-0000DD420000}"/>
    <cellStyle name="Migliaia 35 4 4 4" xfId="4744" xr:uid="{00000000-0005-0000-0000-0000DE420000}"/>
    <cellStyle name="Migliaia 35 4 4 4 2" xfId="30187" xr:uid="{00000000-0005-0000-0000-0000DF420000}"/>
    <cellStyle name="Migliaia 35 4 4 5" xfId="30184" xr:uid="{00000000-0005-0000-0000-0000E0420000}"/>
    <cellStyle name="Migliaia 35 4 5" xfId="4745" xr:uid="{00000000-0005-0000-0000-0000E1420000}"/>
    <cellStyle name="Migliaia 35 4 5 2" xfId="4746" xr:uid="{00000000-0005-0000-0000-0000E2420000}"/>
    <cellStyle name="Migliaia 35 4 5 2 2" xfId="30189" xr:uid="{00000000-0005-0000-0000-0000E3420000}"/>
    <cellStyle name="Migliaia 35 4 5 3" xfId="4747" xr:uid="{00000000-0005-0000-0000-0000E4420000}"/>
    <cellStyle name="Migliaia 35 4 5 3 2" xfId="30190" xr:uid="{00000000-0005-0000-0000-0000E5420000}"/>
    <cellStyle name="Migliaia 35 4 5 4" xfId="4748" xr:uid="{00000000-0005-0000-0000-0000E6420000}"/>
    <cellStyle name="Migliaia 35 4 5 4 2" xfId="30191" xr:uid="{00000000-0005-0000-0000-0000E7420000}"/>
    <cellStyle name="Migliaia 35 4 5 5" xfId="30188" xr:uid="{00000000-0005-0000-0000-0000E8420000}"/>
    <cellStyle name="Migliaia 35 4 6" xfId="4749" xr:uid="{00000000-0005-0000-0000-0000E9420000}"/>
    <cellStyle name="Migliaia 35 4 6 2" xfId="30192" xr:uid="{00000000-0005-0000-0000-0000EA420000}"/>
    <cellStyle name="Migliaia 35 4 7" xfId="4750" xr:uid="{00000000-0005-0000-0000-0000EB420000}"/>
    <cellStyle name="Migliaia 35 4 7 2" xfId="30193" xr:uid="{00000000-0005-0000-0000-0000EC420000}"/>
    <cellStyle name="Migliaia 35 4 8" xfId="4751" xr:uid="{00000000-0005-0000-0000-0000ED420000}"/>
    <cellStyle name="Migliaia 35 4 8 2" xfId="30194" xr:uid="{00000000-0005-0000-0000-0000EE420000}"/>
    <cellStyle name="Migliaia 35 4 9" xfId="17380" xr:uid="{00000000-0005-0000-0000-0000EF420000}"/>
    <cellStyle name="Migliaia 35 4 9 2" xfId="37340" xr:uid="{00000000-0005-0000-0000-0000F0420000}"/>
    <cellStyle name="Migliaia 35 5" xfId="4752" xr:uid="{00000000-0005-0000-0000-0000F1420000}"/>
    <cellStyle name="Migliaia 35 5 10" xfId="20250" xr:uid="{00000000-0005-0000-0000-0000F2420000}"/>
    <cellStyle name="Migliaia 35 5 10 2" xfId="39113" xr:uid="{00000000-0005-0000-0000-0000F3420000}"/>
    <cellStyle name="Migliaia 35 5 11" xfId="23137" xr:uid="{00000000-0005-0000-0000-0000F4420000}"/>
    <cellStyle name="Migliaia 35 5 11 2" xfId="40902" xr:uid="{00000000-0005-0000-0000-0000F5420000}"/>
    <cellStyle name="Migliaia 35 5 12" xfId="30195" xr:uid="{00000000-0005-0000-0000-0000F6420000}"/>
    <cellStyle name="Migliaia 35 5 2" xfId="4753" xr:uid="{00000000-0005-0000-0000-0000F7420000}"/>
    <cellStyle name="Migliaia 35 5 2 10" xfId="25020" xr:uid="{00000000-0005-0000-0000-0000F8420000}"/>
    <cellStyle name="Migliaia 35 5 2 10 2" xfId="41797" xr:uid="{00000000-0005-0000-0000-0000F9420000}"/>
    <cellStyle name="Migliaia 35 5 2 11" xfId="30196" xr:uid="{00000000-0005-0000-0000-0000FA420000}"/>
    <cellStyle name="Migliaia 35 5 2 2" xfId="4754" xr:uid="{00000000-0005-0000-0000-0000FB420000}"/>
    <cellStyle name="Migliaia 35 5 2 2 2" xfId="4755" xr:uid="{00000000-0005-0000-0000-0000FC420000}"/>
    <cellStyle name="Migliaia 35 5 2 2 2 2" xfId="30198" xr:uid="{00000000-0005-0000-0000-0000FD420000}"/>
    <cellStyle name="Migliaia 35 5 2 2 3" xfId="4756" xr:uid="{00000000-0005-0000-0000-0000FE420000}"/>
    <cellStyle name="Migliaia 35 5 2 2 3 2" xfId="30199" xr:uid="{00000000-0005-0000-0000-0000FF420000}"/>
    <cellStyle name="Migliaia 35 5 2 2 4" xfId="4757" xr:uid="{00000000-0005-0000-0000-000000430000}"/>
    <cellStyle name="Migliaia 35 5 2 2 4 2" xfId="30200" xr:uid="{00000000-0005-0000-0000-000001430000}"/>
    <cellStyle name="Migliaia 35 5 2 2 5" xfId="30197" xr:uid="{00000000-0005-0000-0000-000002430000}"/>
    <cellStyle name="Migliaia 35 5 2 3" xfId="4758" xr:uid="{00000000-0005-0000-0000-000003430000}"/>
    <cellStyle name="Migliaia 35 5 2 3 2" xfId="4759" xr:uid="{00000000-0005-0000-0000-000004430000}"/>
    <cellStyle name="Migliaia 35 5 2 3 2 2" xfId="30202" xr:uid="{00000000-0005-0000-0000-000005430000}"/>
    <cellStyle name="Migliaia 35 5 2 3 3" xfId="4760" xr:uid="{00000000-0005-0000-0000-000006430000}"/>
    <cellStyle name="Migliaia 35 5 2 3 3 2" xfId="30203" xr:uid="{00000000-0005-0000-0000-000007430000}"/>
    <cellStyle name="Migliaia 35 5 2 3 4" xfId="4761" xr:uid="{00000000-0005-0000-0000-000008430000}"/>
    <cellStyle name="Migliaia 35 5 2 3 4 2" xfId="30204" xr:uid="{00000000-0005-0000-0000-000009430000}"/>
    <cellStyle name="Migliaia 35 5 2 3 5" xfId="30201" xr:uid="{00000000-0005-0000-0000-00000A430000}"/>
    <cellStyle name="Migliaia 35 5 2 4" xfId="4762" xr:uid="{00000000-0005-0000-0000-00000B430000}"/>
    <cellStyle name="Migliaia 35 5 2 4 2" xfId="4763" xr:uid="{00000000-0005-0000-0000-00000C430000}"/>
    <cellStyle name="Migliaia 35 5 2 4 2 2" xfId="30206" xr:uid="{00000000-0005-0000-0000-00000D430000}"/>
    <cellStyle name="Migliaia 35 5 2 4 3" xfId="4764" xr:uid="{00000000-0005-0000-0000-00000E430000}"/>
    <cellStyle name="Migliaia 35 5 2 4 3 2" xfId="30207" xr:uid="{00000000-0005-0000-0000-00000F430000}"/>
    <cellStyle name="Migliaia 35 5 2 4 4" xfId="4765" xr:uid="{00000000-0005-0000-0000-000010430000}"/>
    <cellStyle name="Migliaia 35 5 2 4 4 2" xfId="30208" xr:uid="{00000000-0005-0000-0000-000011430000}"/>
    <cellStyle name="Migliaia 35 5 2 4 5" xfId="30205" xr:uid="{00000000-0005-0000-0000-000012430000}"/>
    <cellStyle name="Migliaia 35 5 2 5" xfId="4766" xr:uid="{00000000-0005-0000-0000-000013430000}"/>
    <cellStyle name="Migliaia 35 5 2 5 2" xfId="30209" xr:uid="{00000000-0005-0000-0000-000014430000}"/>
    <cellStyle name="Migliaia 35 5 2 6" xfId="4767" xr:uid="{00000000-0005-0000-0000-000015430000}"/>
    <cellStyle name="Migliaia 35 5 2 6 2" xfId="30210" xr:uid="{00000000-0005-0000-0000-000016430000}"/>
    <cellStyle name="Migliaia 35 5 2 7" xfId="4768" xr:uid="{00000000-0005-0000-0000-000017430000}"/>
    <cellStyle name="Migliaia 35 5 2 7 2" xfId="30211" xr:uid="{00000000-0005-0000-0000-000018430000}"/>
    <cellStyle name="Migliaia 35 5 2 8" xfId="19263" xr:uid="{00000000-0005-0000-0000-000019430000}"/>
    <cellStyle name="Migliaia 35 5 2 8 2" xfId="38235" xr:uid="{00000000-0005-0000-0000-00001A430000}"/>
    <cellStyle name="Migliaia 35 5 2 9" xfId="22132" xr:uid="{00000000-0005-0000-0000-00001B430000}"/>
    <cellStyle name="Migliaia 35 5 2 9 2" xfId="40007" xr:uid="{00000000-0005-0000-0000-00001C430000}"/>
    <cellStyle name="Migliaia 35 5 3" xfId="4769" xr:uid="{00000000-0005-0000-0000-00001D430000}"/>
    <cellStyle name="Migliaia 35 5 3 2" xfId="4770" xr:uid="{00000000-0005-0000-0000-00001E430000}"/>
    <cellStyle name="Migliaia 35 5 3 2 2" xfId="30213" xr:uid="{00000000-0005-0000-0000-00001F430000}"/>
    <cellStyle name="Migliaia 35 5 3 3" xfId="4771" xr:uid="{00000000-0005-0000-0000-000020430000}"/>
    <cellStyle name="Migliaia 35 5 3 3 2" xfId="30214" xr:uid="{00000000-0005-0000-0000-000021430000}"/>
    <cellStyle name="Migliaia 35 5 3 4" xfId="4772" xr:uid="{00000000-0005-0000-0000-000022430000}"/>
    <cellStyle name="Migliaia 35 5 3 4 2" xfId="30215" xr:uid="{00000000-0005-0000-0000-000023430000}"/>
    <cellStyle name="Migliaia 35 5 3 5" xfId="30212" xr:uid="{00000000-0005-0000-0000-000024430000}"/>
    <cellStyle name="Migliaia 35 5 4" xfId="4773" xr:uid="{00000000-0005-0000-0000-000025430000}"/>
    <cellStyle name="Migliaia 35 5 4 2" xfId="4774" xr:uid="{00000000-0005-0000-0000-000026430000}"/>
    <cellStyle name="Migliaia 35 5 4 2 2" xfId="30217" xr:uid="{00000000-0005-0000-0000-000027430000}"/>
    <cellStyle name="Migliaia 35 5 4 3" xfId="4775" xr:uid="{00000000-0005-0000-0000-000028430000}"/>
    <cellStyle name="Migliaia 35 5 4 3 2" xfId="30218" xr:uid="{00000000-0005-0000-0000-000029430000}"/>
    <cellStyle name="Migliaia 35 5 4 4" xfId="4776" xr:uid="{00000000-0005-0000-0000-00002A430000}"/>
    <cellStyle name="Migliaia 35 5 4 4 2" xfId="30219" xr:uid="{00000000-0005-0000-0000-00002B430000}"/>
    <cellStyle name="Migliaia 35 5 4 5" xfId="30216" xr:uid="{00000000-0005-0000-0000-00002C430000}"/>
    <cellStyle name="Migliaia 35 5 5" xfId="4777" xr:uid="{00000000-0005-0000-0000-00002D430000}"/>
    <cellStyle name="Migliaia 35 5 5 2" xfId="4778" xr:uid="{00000000-0005-0000-0000-00002E430000}"/>
    <cellStyle name="Migliaia 35 5 5 2 2" xfId="30221" xr:uid="{00000000-0005-0000-0000-00002F430000}"/>
    <cellStyle name="Migliaia 35 5 5 3" xfId="4779" xr:uid="{00000000-0005-0000-0000-000030430000}"/>
    <cellStyle name="Migliaia 35 5 5 3 2" xfId="30222" xr:uid="{00000000-0005-0000-0000-000031430000}"/>
    <cellStyle name="Migliaia 35 5 5 4" xfId="4780" xr:uid="{00000000-0005-0000-0000-000032430000}"/>
    <cellStyle name="Migliaia 35 5 5 4 2" xfId="30223" xr:uid="{00000000-0005-0000-0000-000033430000}"/>
    <cellStyle name="Migliaia 35 5 5 5" xfId="30220" xr:uid="{00000000-0005-0000-0000-000034430000}"/>
    <cellStyle name="Migliaia 35 5 6" xfId="4781" xr:uid="{00000000-0005-0000-0000-000035430000}"/>
    <cellStyle name="Migliaia 35 5 6 2" xfId="30224" xr:uid="{00000000-0005-0000-0000-000036430000}"/>
    <cellStyle name="Migliaia 35 5 7" xfId="4782" xr:uid="{00000000-0005-0000-0000-000037430000}"/>
    <cellStyle name="Migliaia 35 5 7 2" xfId="30225" xr:uid="{00000000-0005-0000-0000-000038430000}"/>
    <cellStyle name="Migliaia 35 5 8" xfId="4783" xr:uid="{00000000-0005-0000-0000-000039430000}"/>
    <cellStyle name="Migliaia 35 5 8 2" xfId="30226" xr:uid="{00000000-0005-0000-0000-00003A430000}"/>
    <cellStyle name="Migliaia 35 5 9" xfId="17381" xr:uid="{00000000-0005-0000-0000-00003B430000}"/>
    <cellStyle name="Migliaia 35 5 9 2" xfId="37341" xr:uid="{00000000-0005-0000-0000-00003C430000}"/>
    <cellStyle name="Migliaia 35 6" xfId="4784" xr:uid="{00000000-0005-0000-0000-00003D430000}"/>
    <cellStyle name="Migliaia 35 6 10" xfId="23138" xr:uid="{00000000-0005-0000-0000-00003E430000}"/>
    <cellStyle name="Migliaia 35 6 10 2" xfId="40903" xr:uid="{00000000-0005-0000-0000-00003F430000}"/>
    <cellStyle name="Migliaia 35 6 11" xfId="30227" xr:uid="{00000000-0005-0000-0000-000040430000}"/>
    <cellStyle name="Migliaia 35 6 2" xfId="4785" xr:uid="{00000000-0005-0000-0000-000041430000}"/>
    <cellStyle name="Migliaia 35 6 2 10" xfId="25021" xr:uid="{00000000-0005-0000-0000-000042430000}"/>
    <cellStyle name="Migliaia 35 6 2 10 2" xfId="41798" xr:uid="{00000000-0005-0000-0000-000043430000}"/>
    <cellStyle name="Migliaia 35 6 2 11" xfId="30228" xr:uid="{00000000-0005-0000-0000-000044430000}"/>
    <cellStyle name="Migliaia 35 6 2 2" xfId="4786" xr:uid="{00000000-0005-0000-0000-000045430000}"/>
    <cellStyle name="Migliaia 35 6 2 2 2" xfId="4787" xr:uid="{00000000-0005-0000-0000-000046430000}"/>
    <cellStyle name="Migliaia 35 6 2 2 2 2" xfId="30230" xr:uid="{00000000-0005-0000-0000-000047430000}"/>
    <cellStyle name="Migliaia 35 6 2 2 3" xfId="4788" xr:uid="{00000000-0005-0000-0000-000048430000}"/>
    <cellStyle name="Migliaia 35 6 2 2 3 2" xfId="30231" xr:uid="{00000000-0005-0000-0000-000049430000}"/>
    <cellStyle name="Migliaia 35 6 2 2 4" xfId="4789" xr:uid="{00000000-0005-0000-0000-00004A430000}"/>
    <cellStyle name="Migliaia 35 6 2 2 4 2" xfId="30232" xr:uid="{00000000-0005-0000-0000-00004B430000}"/>
    <cellStyle name="Migliaia 35 6 2 2 5" xfId="30229" xr:uid="{00000000-0005-0000-0000-00004C430000}"/>
    <cellStyle name="Migliaia 35 6 2 3" xfId="4790" xr:uid="{00000000-0005-0000-0000-00004D430000}"/>
    <cellStyle name="Migliaia 35 6 2 3 2" xfId="4791" xr:uid="{00000000-0005-0000-0000-00004E430000}"/>
    <cellStyle name="Migliaia 35 6 2 3 2 2" xfId="30234" xr:uid="{00000000-0005-0000-0000-00004F430000}"/>
    <cellStyle name="Migliaia 35 6 2 3 3" xfId="4792" xr:uid="{00000000-0005-0000-0000-000050430000}"/>
    <cellStyle name="Migliaia 35 6 2 3 3 2" xfId="30235" xr:uid="{00000000-0005-0000-0000-000051430000}"/>
    <cellStyle name="Migliaia 35 6 2 3 4" xfId="4793" xr:uid="{00000000-0005-0000-0000-000052430000}"/>
    <cellStyle name="Migliaia 35 6 2 3 4 2" xfId="30236" xr:uid="{00000000-0005-0000-0000-000053430000}"/>
    <cellStyle name="Migliaia 35 6 2 3 5" xfId="30233" xr:uid="{00000000-0005-0000-0000-000054430000}"/>
    <cellStyle name="Migliaia 35 6 2 4" xfId="4794" xr:uid="{00000000-0005-0000-0000-000055430000}"/>
    <cellStyle name="Migliaia 35 6 2 4 2" xfId="4795" xr:uid="{00000000-0005-0000-0000-000056430000}"/>
    <cellStyle name="Migliaia 35 6 2 4 2 2" xfId="30238" xr:uid="{00000000-0005-0000-0000-000057430000}"/>
    <cellStyle name="Migliaia 35 6 2 4 3" xfId="4796" xr:uid="{00000000-0005-0000-0000-000058430000}"/>
    <cellStyle name="Migliaia 35 6 2 4 3 2" xfId="30239" xr:uid="{00000000-0005-0000-0000-000059430000}"/>
    <cellStyle name="Migliaia 35 6 2 4 4" xfId="4797" xr:uid="{00000000-0005-0000-0000-00005A430000}"/>
    <cellStyle name="Migliaia 35 6 2 4 4 2" xfId="30240" xr:uid="{00000000-0005-0000-0000-00005B430000}"/>
    <cellStyle name="Migliaia 35 6 2 4 5" xfId="30237" xr:uid="{00000000-0005-0000-0000-00005C430000}"/>
    <cellStyle name="Migliaia 35 6 2 5" xfId="4798" xr:uid="{00000000-0005-0000-0000-00005D430000}"/>
    <cellStyle name="Migliaia 35 6 2 5 2" xfId="30241" xr:uid="{00000000-0005-0000-0000-00005E430000}"/>
    <cellStyle name="Migliaia 35 6 2 6" xfId="4799" xr:uid="{00000000-0005-0000-0000-00005F430000}"/>
    <cellStyle name="Migliaia 35 6 2 6 2" xfId="30242" xr:uid="{00000000-0005-0000-0000-000060430000}"/>
    <cellStyle name="Migliaia 35 6 2 7" xfId="4800" xr:uid="{00000000-0005-0000-0000-000061430000}"/>
    <cellStyle name="Migliaia 35 6 2 7 2" xfId="30243" xr:uid="{00000000-0005-0000-0000-000062430000}"/>
    <cellStyle name="Migliaia 35 6 2 8" xfId="19264" xr:uid="{00000000-0005-0000-0000-000063430000}"/>
    <cellStyle name="Migliaia 35 6 2 8 2" xfId="38236" xr:uid="{00000000-0005-0000-0000-000064430000}"/>
    <cellStyle name="Migliaia 35 6 2 9" xfId="22133" xr:uid="{00000000-0005-0000-0000-000065430000}"/>
    <cellStyle name="Migliaia 35 6 2 9 2" xfId="40008" xr:uid="{00000000-0005-0000-0000-000066430000}"/>
    <cellStyle name="Migliaia 35 6 3" xfId="4801" xr:uid="{00000000-0005-0000-0000-000067430000}"/>
    <cellStyle name="Migliaia 35 6 3 2" xfId="4802" xr:uid="{00000000-0005-0000-0000-000068430000}"/>
    <cellStyle name="Migliaia 35 6 3 2 2" xfId="30245" xr:uid="{00000000-0005-0000-0000-000069430000}"/>
    <cellStyle name="Migliaia 35 6 3 3" xfId="4803" xr:uid="{00000000-0005-0000-0000-00006A430000}"/>
    <cellStyle name="Migliaia 35 6 3 3 2" xfId="30246" xr:uid="{00000000-0005-0000-0000-00006B430000}"/>
    <cellStyle name="Migliaia 35 6 3 4" xfId="4804" xr:uid="{00000000-0005-0000-0000-00006C430000}"/>
    <cellStyle name="Migliaia 35 6 3 4 2" xfId="30247" xr:uid="{00000000-0005-0000-0000-00006D430000}"/>
    <cellStyle name="Migliaia 35 6 3 5" xfId="30244" xr:uid="{00000000-0005-0000-0000-00006E430000}"/>
    <cellStyle name="Migliaia 35 6 4" xfId="4805" xr:uid="{00000000-0005-0000-0000-00006F430000}"/>
    <cellStyle name="Migliaia 35 6 4 2" xfId="4806" xr:uid="{00000000-0005-0000-0000-000070430000}"/>
    <cellStyle name="Migliaia 35 6 4 2 2" xfId="30249" xr:uid="{00000000-0005-0000-0000-000071430000}"/>
    <cellStyle name="Migliaia 35 6 4 3" xfId="4807" xr:uid="{00000000-0005-0000-0000-000072430000}"/>
    <cellStyle name="Migliaia 35 6 4 3 2" xfId="30250" xr:uid="{00000000-0005-0000-0000-000073430000}"/>
    <cellStyle name="Migliaia 35 6 4 4" xfId="4808" xr:uid="{00000000-0005-0000-0000-000074430000}"/>
    <cellStyle name="Migliaia 35 6 4 4 2" xfId="30251" xr:uid="{00000000-0005-0000-0000-000075430000}"/>
    <cellStyle name="Migliaia 35 6 4 5" xfId="30248" xr:uid="{00000000-0005-0000-0000-000076430000}"/>
    <cellStyle name="Migliaia 35 6 5" xfId="4809" xr:uid="{00000000-0005-0000-0000-000077430000}"/>
    <cellStyle name="Migliaia 35 6 5 2" xfId="30252" xr:uid="{00000000-0005-0000-0000-000078430000}"/>
    <cellStyle name="Migliaia 35 6 6" xfId="4810" xr:uid="{00000000-0005-0000-0000-000079430000}"/>
    <cellStyle name="Migliaia 35 6 6 2" xfId="30253" xr:uid="{00000000-0005-0000-0000-00007A430000}"/>
    <cellStyle name="Migliaia 35 6 7" xfId="4811" xr:uid="{00000000-0005-0000-0000-00007B430000}"/>
    <cellStyle name="Migliaia 35 6 7 2" xfId="30254" xr:uid="{00000000-0005-0000-0000-00007C430000}"/>
    <cellStyle name="Migliaia 35 6 8" xfId="17382" xr:uid="{00000000-0005-0000-0000-00007D430000}"/>
    <cellStyle name="Migliaia 35 6 8 2" xfId="37342" xr:uid="{00000000-0005-0000-0000-00007E430000}"/>
    <cellStyle name="Migliaia 35 6 9" xfId="20251" xr:uid="{00000000-0005-0000-0000-00007F430000}"/>
    <cellStyle name="Migliaia 35 6 9 2" xfId="39114" xr:uid="{00000000-0005-0000-0000-000080430000}"/>
    <cellStyle name="Migliaia 35 7" xfId="4812" xr:uid="{00000000-0005-0000-0000-000081430000}"/>
    <cellStyle name="Migliaia 35 7 2" xfId="4813" xr:uid="{00000000-0005-0000-0000-000082430000}"/>
    <cellStyle name="Migliaia 35 7 2 2" xfId="4814" xr:uid="{00000000-0005-0000-0000-000083430000}"/>
    <cellStyle name="Migliaia 35 7 2 2 2" xfId="30257" xr:uid="{00000000-0005-0000-0000-000084430000}"/>
    <cellStyle name="Migliaia 35 7 2 3" xfId="4815" xr:uid="{00000000-0005-0000-0000-000085430000}"/>
    <cellStyle name="Migliaia 35 7 2 3 2" xfId="30258" xr:uid="{00000000-0005-0000-0000-000086430000}"/>
    <cellStyle name="Migliaia 35 7 2 4" xfId="4816" xr:uid="{00000000-0005-0000-0000-000087430000}"/>
    <cellStyle name="Migliaia 35 7 2 4 2" xfId="30259" xr:uid="{00000000-0005-0000-0000-000088430000}"/>
    <cellStyle name="Migliaia 35 7 2 5" xfId="19265" xr:uid="{00000000-0005-0000-0000-000089430000}"/>
    <cellStyle name="Migliaia 35 7 2 5 2" xfId="38237" xr:uid="{00000000-0005-0000-0000-00008A430000}"/>
    <cellStyle name="Migliaia 35 7 2 6" xfId="22134" xr:uid="{00000000-0005-0000-0000-00008B430000}"/>
    <cellStyle name="Migliaia 35 7 2 6 2" xfId="40009" xr:uid="{00000000-0005-0000-0000-00008C430000}"/>
    <cellStyle name="Migliaia 35 7 2 7" xfId="25022" xr:uid="{00000000-0005-0000-0000-00008D430000}"/>
    <cellStyle name="Migliaia 35 7 2 7 2" xfId="41799" xr:uid="{00000000-0005-0000-0000-00008E430000}"/>
    <cellStyle name="Migliaia 35 7 2 8" xfId="30256" xr:uid="{00000000-0005-0000-0000-00008F430000}"/>
    <cellStyle name="Migliaia 35 7 3" xfId="4817" xr:uid="{00000000-0005-0000-0000-000090430000}"/>
    <cellStyle name="Migliaia 35 7 3 2" xfId="30260" xr:uid="{00000000-0005-0000-0000-000091430000}"/>
    <cellStyle name="Migliaia 35 7 4" xfId="4818" xr:uid="{00000000-0005-0000-0000-000092430000}"/>
    <cellStyle name="Migliaia 35 7 4 2" xfId="30261" xr:uid="{00000000-0005-0000-0000-000093430000}"/>
    <cellStyle name="Migliaia 35 7 5" xfId="4819" xr:uid="{00000000-0005-0000-0000-000094430000}"/>
    <cellStyle name="Migliaia 35 7 5 2" xfId="30262" xr:uid="{00000000-0005-0000-0000-000095430000}"/>
    <cellStyle name="Migliaia 35 7 6" xfId="17383" xr:uid="{00000000-0005-0000-0000-000096430000}"/>
    <cellStyle name="Migliaia 35 7 6 2" xfId="37343" xr:uid="{00000000-0005-0000-0000-000097430000}"/>
    <cellStyle name="Migliaia 35 7 7" xfId="20252" xr:uid="{00000000-0005-0000-0000-000098430000}"/>
    <cellStyle name="Migliaia 35 7 7 2" xfId="39115" xr:uid="{00000000-0005-0000-0000-000099430000}"/>
    <cellStyle name="Migliaia 35 7 8" xfId="23139" xr:uid="{00000000-0005-0000-0000-00009A430000}"/>
    <cellStyle name="Migliaia 35 7 8 2" xfId="40904" xr:uid="{00000000-0005-0000-0000-00009B430000}"/>
    <cellStyle name="Migliaia 35 7 9" xfId="30255" xr:uid="{00000000-0005-0000-0000-00009C430000}"/>
    <cellStyle name="Migliaia 35 8" xfId="4820" xr:uid="{00000000-0005-0000-0000-00009D430000}"/>
    <cellStyle name="Migliaia 35 8 2" xfId="4821" xr:uid="{00000000-0005-0000-0000-00009E430000}"/>
    <cellStyle name="Migliaia 35 8 2 2" xfId="30264" xr:uid="{00000000-0005-0000-0000-00009F430000}"/>
    <cellStyle name="Migliaia 35 8 3" xfId="4822" xr:uid="{00000000-0005-0000-0000-0000A0430000}"/>
    <cellStyle name="Migliaia 35 8 3 2" xfId="30265" xr:uid="{00000000-0005-0000-0000-0000A1430000}"/>
    <cellStyle name="Migliaia 35 8 4" xfId="4823" xr:uid="{00000000-0005-0000-0000-0000A2430000}"/>
    <cellStyle name="Migliaia 35 8 4 2" xfId="30266" xr:uid="{00000000-0005-0000-0000-0000A3430000}"/>
    <cellStyle name="Migliaia 35 8 5" xfId="19258" xr:uid="{00000000-0005-0000-0000-0000A4430000}"/>
    <cellStyle name="Migliaia 35 8 5 2" xfId="38230" xr:uid="{00000000-0005-0000-0000-0000A5430000}"/>
    <cellStyle name="Migliaia 35 8 6" xfId="22127" xr:uid="{00000000-0005-0000-0000-0000A6430000}"/>
    <cellStyle name="Migliaia 35 8 6 2" xfId="40002" xr:uid="{00000000-0005-0000-0000-0000A7430000}"/>
    <cellStyle name="Migliaia 35 8 7" xfId="25015" xr:uid="{00000000-0005-0000-0000-0000A8430000}"/>
    <cellStyle name="Migliaia 35 8 7 2" xfId="41792" xr:uid="{00000000-0005-0000-0000-0000A9430000}"/>
    <cellStyle name="Migliaia 35 8 8" xfId="30263" xr:uid="{00000000-0005-0000-0000-0000AA430000}"/>
    <cellStyle name="Migliaia 35 9" xfId="4824" xr:uid="{00000000-0005-0000-0000-0000AB430000}"/>
    <cellStyle name="Migliaia 35 9 2" xfId="4825" xr:uid="{00000000-0005-0000-0000-0000AC430000}"/>
    <cellStyle name="Migliaia 35 9 2 2" xfId="30268" xr:uid="{00000000-0005-0000-0000-0000AD430000}"/>
    <cellStyle name="Migliaia 35 9 3" xfId="4826" xr:uid="{00000000-0005-0000-0000-0000AE430000}"/>
    <cellStyle name="Migliaia 35 9 3 2" xfId="30269" xr:uid="{00000000-0005-0000-0000-0000AF430000}"/>
    <cellStyle name="Migliaia 35 9 4" xfId="4827" xr:uid="{00000000-0005-0000-0000-0000B0430000}"/>
    <cellStyle name="Migliaia 35 9 4 2" xfId="30270" xr:uid="{00000000-0005-0000-0000-0000B1430000}"/>
    <cellStyle name="Migliaia 35 9 5" xfId="30267" xr:uid="{00000000-0005-0000-0000-0000B2430000}"/>
    <cellStyle name="Migliaia 36" xfId="4828" xr:uid="{00000000-0005-0000-0000-0000B3430000}"/>
    <cellStyle name="Migliaia 36 10" xfId="4829" xr:uid="{00000000-0005-0000-0000-0000B4430000}"/>
    <cellStyle name="Migliaia 36 10 2" xfId="4830" xr:uid="{00000000-0005-0000-0000-0000B5430000}"/>
    <cellStyle name="Migliaia 36 10 2 2" xfId="30273" xr:uid="{00000000-0005-0000-0000-0000B6430000}"/>
    <cellStyle name="Migliaia 36 10 3" xfId="4831" xr:uid="{00000000-0005-0000-0000-0000B7430000}"/>
    <cellStyle name="Migliaia 36 10 3 2" xfId="30274" xr:uid="{00000000-0005-0000-0000-0000B8430000}"/>
    <cellStyle name="Migliaia 36 10 4" xfId="4832" xr:uid="{00000000-0005-0000-0000-0000B9430000}"/>
    <cellStyle name="Migliaia 36 10 4 2" xfId="30275" xr:uid="{00000000-0005-0000-0000-0000BA430000}"/>
    <cellStyle name="Migliaia 36 10 5" xfId="30272" xr:uid="{00000000-0005-0000-0000-0000BB430000}"/>
    <cellStyle name="Migliaia 36 11" xfId="4833" xr:uid="{00000000-0005-0000-0000-0000BC430000}"/>
    <cellStyle name="Migliaia 36 11 2" xfId="4834" xr:uid="{00000000-0005-0000-0000-0000BD430000}"/>
    <cellStyle name="Migliaia 36 11 2 2" xfId="30277" xr:uid="{00000000-0005-0000-0000-0000BE430000}"/>
    <cellStyle name="Migliaia 36 11 3" xfId="4835" xr:uid="{00000000-0005-0000-0000-0000BF430000}"/>
    <cellStyle name="Migliaia 36 11 3 2" xfId="30278" xr:uid="{00000000-0005-0000-0000-0000C0430000}"/>
    <cellStyle name="Migliaia 36 11 4" xfId="4836" xr:uid="{00000000-0005-0000-0000-0000C1430000}"/>
    <cellStyle name="Migliaia 36 11 4 2" xfId="30279" xr:uid="{00000000-0005-0000-0000-0000C2430000}"/>
    <cellStyle name="Migliaia 36 11 5" xfId="30276" xr:uid="{00000000-0005-0000-0000-0000C3430000}"/>
    <cellStyle name="Migliaia 36 12" xfId="4837" xr:uid="{00000000-0005-0000-0000-0000C4430000}"/>
    <cellStyle name="Migliaia 36 12 2" xfId="30280" xr:uid="{00000000-0005-0000-0000-0000C5430000}"/>
    <cellStyle name="Migliaia 36 13" xfId="4838" xr:uid="{00000000-0005-0000-0000-0000C6430000}"/>
    <cellStyle name="Migliaia 36 13 2" xfId="30281" xr:uid="{00000000-0005-0000-0000-0000C7430000}"/>
    <cellStyle name="Migliaia 36 14" xfId="4839" xr:uid="{00000000-0005-0000-0000-0000C8430000}"/>
    <cellStyle name="Migliaia 36 14 2" xfId="30282" xr:uid="{00000000-0005-0000-0000-0000C9430000}"/>
    <cellStyle name="Migliaia 36 15" xfId="17384" xr:uid="{00000000-0005-0000-0000-0000CA430000}"/>
    <cellStyle name="Migliaia 36 15 2" xfId="37344" xr:uid="{00000000-0005-0000-0000-0000CB430000}"/>
    <cellStyle name="Migliaia 36 16" xfId="20253" xr:uid="{00000000-0005-0000-0000-0000CC430000}"/>
    <cellStyle name="Migliaia 36 16 2" xfId="39116" xr:uid="{00000000-0005-0000-0000-0000CD430000}"/>
    <cellStyle name="Migliaia 36 17" xfId="23140" xr:uid="{00000000-0005-0000-0000-0000CE430000}"/>
    <cellStyle name="Migliaia 36 17 2" xfId="40905" xr:uid="{00000000-0005-0000-0000-0000CF430000}"/>
    <cellStyle name="Migliaia 36 18" xfId="25535" xr:uid="{00000000-0005-0000-0000-0000D0430000}"/>
    <cellStyle name="Migliaia 36 18 2" xfId="42195" xr:uid="{00000000-0005-0000-0000-0000D1430000}"/>
    <cellStyle name="Migliaia 36 19" xfId="30271" xr:uid="{00000000-0005-0000-0000-0000D2430000}"/>
    <cellStyle name="Migliaia 36 2" xfId="4840" xr:uid="{00000000-0005-0000-0000-0000D3430000}"/>
    <cellStyle name="Migliaia 36 2 10" xfId="20254" xr:uid="{00000000-0005-0000-0000-0000D4430000}"/>
    <cellStyle name="Migliaia 36 2 10 2" xfId="39117" xr:uid="{00000000-0005-0000-0000-0000D5430000}"/>
    <cellStyle name="Migliaia 36 2 11" xfId="23141" xr:uid="{00000000-0005-0000-0000-0000D6430000}"/>
    <cellStyle name="Migliaia 36 2 11 2" xfId="40906" xr:uid="{00000000-0005-0000-0000-0000D7430000}"/>
    <cellStyle name="Migliaia 36 2 12" xfId="30283" xr:uid="{00000000-0005-0000-0000-0000D8430000}"/>
    <cellStyle name="Migliaia 36 2 2" xfId="4841" xr:uid="{00000000-0005-0000-0000-0000D9430000}"/>
    <cellStyle name="Migliaia 36 2 2 2" xfId="4842" xr:uid="{00000000-0005-0000-0000-0000DA430000}"/>
    <cellStyle name="Migliaia 36 2 2 2 2" xfId="30285" xr:uid="{00000000-0005-0000-0000-0000DB430000}"/>
    <cellStyle name="Migliaia 36 2 2 3" xfId="4843" xr:uid="{00000000-0005-0000-0000-0000DC430000}"/>
    <cellStyle name="Migliaia 36 2 2 3 2" xfId="30286" xr:uid="{00000000-0005-0000-0000-0000DD430000}"/>
    <cellStyle name="Migliaia 36 2 2 4" xfId="4844" xr:uid="{00000000-0005-0000-0000-0000DE430000}"/>
    <cellStyle name="Migliaia 36 2 2 4 2" xfId="30287" xr:uid="{00000000-0005-0000-0000-0000DF430000}"/>
    <cellStyle name="Migliaia 36 2 2 5" xfId="19267" xr:uid="{00000000-0005-0000-0000-0000E0430000}"/>
    <cellStyle name="Migliaia 36 2 2 5 2" xfId="38239" xr:uid="{00000000-0005-0000-0000-0000E1430000}"/>
    <cellStyle name="Migliaia 36 2 2 6" xfId="22136" xr:uid="{00000000-0005-0000-0000-0000E2430000}"/>
    <cellStyle name="Migliaia 36 2 2 6 2" xfId="40011" xr:uid="{00000000-0005-0000-0000-0000E3430000}"/>
    <cellStyle name="Migliaia 36 2 2 7" xfId="25024" xr:uid="{00000000-0005-0000-0000-0000E4430000}"/>
    <cellStyle name="Migliaia 36 2 2 7 2" xfId="41801" xr:uid="{00000000-0005-0000-0000-0000E5430000}"/>
    <cellStyle name="Migliaia 36 2 2 8" xfId="30284" xr:uid="{00000000-0005-0000-0000-0000E6430000}"/>
    <cellStyle name="Migliaia 36 2 3" xfId="4845" xr:uid="{00000000-0005-0000-0000-0000E7430000}"/>
    <cellStyle name="Migliaia 36 2 3 2" xfId="4846" xr:uid="{00000000-0005-0000-0000-0000E8430000}"/>
    <cellStyle name="Migliaia 36 2 3 2 2" xfId="30289" xr:uid="{00000000-0005-0000-0000-0000E9430000}"/>
    <cellStyle name="Migliaia 36 2 3 3" xfId="4847" xr:uid="{00000000-0005-0000-0000-0000EA430000}"/>
    <cellStyle name="Migliaia 36 2 3 3 2" xfId="30290" xr:uid="{00000000-0005-0000-0000-0000EB430000}"/>
    <cellStyle name="Migliaia 36 2 3 4" xfId="4848" xr:uid="{00000000-0005-0000-0000-0000EC430000}"/>
    <cellStyle name="Migliaia 36 2 3 4 2" xfId="30291" xr:uid="{00000000-0005-0000-0000-0000ED430000}"/>
    <cellStyle name="Migliaia 36 2 3 5" xfId="30288" xr:uid="{00000000-0005-0000-0000-0000EE430000}"/>
    <cellStyle name="Migliaia 36 2 4" xfId="4849" xr:uid="{00000000-0005-0000-0000-0000EF430000}"/>
    <cellStyle name="Migliaia 36 2 4 2" xfId="4850" xr:uid="{00000000-0005-0000-0000-0000F0430000}"/>
    <cellStyle name="Migliaia 36 2 4 2 2" xfId="30293" xr:uid="{00000000-0005-0000-0000-0000F1430000}"/>
    <cellStyle name="Migliaia 36 2 4 3" xfId="4851" xr:uid="{00000000-0005-0000-0000-0000F2430000}"/>
    <cellStyle name="Migliaia 36 2 4 3 2" xfId="30294" xr:uid="{00000000-0005-0000-0000-0000F3430000}"/>
    <cellStyle name="Migliaia 36 2 4 4" xfId="4852" xr:uid="{00000000-0005-0000-0000-0000F4430000}"/>
    <cellStyle name="Migliaia 36 2 4 4 2" xfId="30295" xr:uid="{00000000-0005-0000-0000-0000F5430000}"/>
    <cellStyle name="Migliaia 36 2 4 5" xfId="30292" xr:uid="{00000000-0005-0000-0000-0000F6430000}"/>
    <cellStyle name="Migliaia 36 2 5" xfId="4853" xr:uid="{00000000-0005-0000-0000-0000F7430000}"/>
    <cellStyle name="Migliaia 36 2 5 2" xfId="4854" xr:uid="{00000000-0005-0000-0000-0000F8430000}"/>
    <cellStyle name="Migliaia 36 2 5 2 2" xfId="30297" xr:uid="{00000000-0005-0000-0000-0000F9430000}"/>
    <cellStyle name="Migliaia 36 2 5 3" xfId="4855" xr:uid="{00000000-0005-0000-0000-0000FA430000}"/>
    <cellStyle name="Migliaia 36 2 5 3 2" xfId="30298" xr:uid="{00000000-0005-0000-0000-0000FB430000}"/>
    <cellStyle name="Migliaia 36 2 5 4" xfId="4856" xr:uid="{00000000-0005-0000-0000-0000FC430000}"/>
    <cellStyle name="Migliaia 36 2 5 4 2" xfId="30299" xr:uid="{00000000-0005-0000-0000-0000FD430000}"/>
    <cellStyle name="Migliaia 36 2 5 5" xfId="30296" xr:uid="{00000000-0005-0000-0000-0000FE430000}"/>
    <cellStyle name="Migliaia 36 2 6" xfId="4857" xr:uid="{00000000-0005-0000-0000-0000FF430000}"/>
    <cellStyle name="Migliaia 36 2 6 2" xfId="30300" xr:uid="{00000000-0005-0000-0000-000000440000}"/>
    <cellStyle name="Migliaia 36 2 7" xfId="4858" xr:uid="{00000000-0005-0000-0000-000001440000}"/>
    <cellStyle name="Migliaia 36 2 7 2" xfId="30301" xr:uid="{00000000-0005-0000-0000-000002440000}"/>
    <cellStyle name="Migliaia 36 2 8" xfId="4859" xr:uid="{00000000-0005-0000-0000-000003440000}"/>
    <cellStyle name="Migliaia 36 2 8 2" xfId="30302" xr:uid="{00000000-0005-0000-0000-000004440000}"/>
    <cellStyle name="Migliaia 36 2 9" xfId="17385" xr:uid="{00000000-0005-0000-0000-000005440000}"/>
    <cellStyle name="Migliaia 36 2 9 2" xfId="37345" xr:uid="{00000000-0005-0000-0000-000006440000}"/>
    <cellStyle name="Migliaia 36 20" xfId="42362" xr:uid="{00000000-0005-0000-0000-000007440000}"/>
    <cellStyle name="Migliaia 36 3" xfId="4860" xr:uid="{00000000-0005-0000-0000-000008440000}"/>
    <cellStyle name="Migliaia 36 3 10" xfId="20255" xr:uid="{00000000-0005-0000-0000-000009440000}"/>
    <cellStyle name="Migliaia 36 3 10 2" xfId="39118" xr:uid="{00000000-0005-0000-0000-00000A440000}"/>
    <cellStyle name="Migliaia 36 3 11" xfId="23142" xr:uid="{00000000-0005-0000-0000-00000B440000}"/>
    <cellStyle name="Migliaia 36 3 11 2" xfId="40907" xr:uid="{00000000-0005-0000-0000-00000C440000}"/>
    <cellStyle name="Migliaia 36 3 12" xfId="30303" xr:uid="{00000000-0005-0000-0000-00000D440000}"/>
    <cellStyle name="Migliaia 36 3 2" xfId="4861" xr:uid="{00000000-0005-0000-0000-00000E440000}"/>
    <cellStyle name="Migliaia 36 3 2 10" xfId="20256" xr:uid="{00000000-0005-0000-0000-00000F440000}"/>
    <cellStyle name="Migliaia 36 3 2 10 2" xfId="39119" xr:uid="{00000000-0005-0000-0000-000010440000}"/>
    <cellStyle name="Migliaia 36 3 2 11" xfId="23143" xr:uid="{00000000-0005-0000-0000-000011440000}"/>
    <cellStyle name="Migliaia 36 3 2 11 2" xfId="40908" xr:uid="{00000000-0005-0000-0000-000012440000}"/>
    <cellStyle name="Migliaia 36 3 2 12" xfId="30304" xr:uid="{00000000-0005-0000-0000-000013440000}"/>
    <cellStyle name="Migliaia 36 3 2 2" xfId="4862" xr:uid="{00000000-0005-0000-0000-000014440000}"/>
    <cellStyle name="Migliaia 36 3 2 2 10" xfId="25026" xr:uid="{00000000-0005-0000-0000-000015440000}"/>
    <cellStyle name="Migliaia 36 3 2 2 10 2" xfId="41803" xr:uid="{00000000-0005-0000-0000-000016440000}"/>
    <cellStyle name="Migliaia 36 3 2 2 11" xfId="30305" xr:uid="{00000000-0005-0000-0000-000017440000}"/>
    <cellStyle name="Migliaia 36 3 2 2 2" xfId="4863" xr:uid="{00000000-0005-0000-0000-000018440000}"/>
    <cellStyle name="Migliaia 36 3 2 2 2 2" xfId="4864" xr:uid="{00000000-0005-0000-0000-000019440000}"/>
    <cellStyle name="Migliaia 36 3 2 2 2 2 2" xfId="30307" xr:uid="{00000000-0005-0000-0000-00001A440000}"/>
    <cellStyle name="Migliaia 36 3 2 2 2 3" xfId="4865" xr:uid="{00000000-0005-0000-0000-00001B440000}"/>
    <cellStyle name="Migliaia 36 3 2 2 2 3 2" xfId="30308" xr:uid="{00000000-0005-0000-0000-00001C440000}"/>
    <cellStyle name="Migliaia 36 3 2 2 2 4" xfId="4866" xr:uid="{00000000-0005-0000-0000-00001D440000}"/>
    <cellStyle name="Migliaia 36 3 2 2 2 4 2" xfId="30309" xr:uid="{00000000-0005-0000-0000-00001E440000}"/>
    <cellStyle name="Migliaia 36 3 2 2 2 5" xfId="30306" xr:uid="{00000000-0005-0000-0000-00001F440000}"/>
    <cellStyle name="Migliaia 36 3 2 2 3" xfId="4867" xr:uid="{00000000-0005-0000-0000-000020440000}"/>
    <cellStyle name="Migliaia 36 3 2 2 3 2" xfId="4868" xr:uid="{00000000-0005-0000-0000-000021440000}"/>
    <cellStyle name="Migliaia 36 3 2 2 3 2 2" xfId="30311" xr:uid="{00000000-0005-0000-0000-000022440000}"/>
    <cellStyle name="Migliaia 36 3 2 2 3 3" xfId="4869" xr:uid="{00000000-0005-0000-0000-000023440000}"/>
    <cellStyle name="Migliaia 36 3 2 2 3 3 2" xfId="30312" xr:uid="{00000000-0005-0000-0000-000024440000}"/>
    <cellStyle name="Migliaia 36 3 2 2 3 4" xfId="4870" xr:uid="{00000000-0005-0000-0000-000025440000}"/>
    <cellStyle name="Migliaia 36 3 2 2 3 4 2" xfId="30313" xr:uid="{00000000-0005-0000-0000-000026440000}"/>
    <cellStyle name="Migliaia 36 3 2 2 3 5" xfId="30310" xr:uid="{00000000-0005-0000-0000-000027440000}"/>
    <cellStyle name="Migliaia 36 3 2 2 4" xfId="4871" xr:uid="{00000000-0005-0000-0000-000028440000}"/>
    <cellStyle name="Migliaia 36 3 2 2 4 2" xfId="4872" xr:uid="{00000000-0005-0000-0000-000029440000}"/>
    <cellStyle name="Migliaia 36 3 2 2 4 2 2" xfId="30315" xr:uid="{00000000-0005-0000-0000-00002A440000}"/>
    <cellStyle name="Migliaia 36 3 2 2 4 3" xfId="4873" xr:uid="{00000000-0005-0000-0000-00002B440000}"/>
    <cellStyle name="Migliaia 36 3 2 2 4 3 2" xfId="30316" xr:uid="{00000000-0005-0000-0000-00002C440000}"/>
    <cellStyle name="Migliaia 36 3 2 2 4 4" xfId="4874" xr:uid="{00000000-0005-0000-0000-00002D440000}"/>
    <cellStyle name="Migliaia 36 3 2 2 4 4 2" xfId="30317" xr:uid="{00000000-0005-0000-0000-00002E440000}"/>
    <cellStyle name="Migliaia 36 3 2 2 4 5" xfId="30314" xr:uid="{00000000-0005-0000-0000-00002F440000}"/>
    <cellStyle name="Migliaia 36 3 2 2 5" xfId="4875" xr:uid="{00000000-0005-0000-0000-000030440000}"/>
    <cellStyle name="Migliaia 36 3 2 2 5 2" xfId="30318" xr:uid="{00000000-0005-0000-0000-000031440000}"/>
    <cellStyle name="Migliaia 36 3 2 2 6" xfId="4876" xr:uid="{00000000-0005-0000-0000-000032440000}"/>
    <cellStyle name="Migliaia 36 3 2 2 6 2" xfId="30319" xr:uid="{00000000-0005-0000-0000-000033440000}"/>
    <cellStyle name="Migliaia 36 3 2 2 7" xfId="4877" xr:uid="{00000000-0005-0000-0000-000034440000}"/>
    <cellStyle name="Migliaia 36 3 2 2 7 2" xfId="30320" xr:uid="{00000000-0005-0000-0000-000035440000}"/>
    <cellStyle name="Migliaia 36 3 2 2 8" xfId="19269" xr:uid="{00000000-0005-0000-0000-000036440000}"/>
    <cellStyle name="Migliaia 36 3 2 2 8 2" xfId="38241" xr:uid="{00000000-0005-0000-0000-000037440000}"/>
    <cellStyle name="Migliaia 36 3 2 2 9" xfId="22138" xr:uid="{00000000-0005-0000-0000-000038440000}"/>
    <cellStyle name="Migliaia 36 3 2 2 9 2" xfId="40013" xr:uid="{00000000-0005-0000-0000-000039440000}"/>
    <cellStyle name="Migliaia 36 3 2 3" xfId="4878" xr:uid="{00000000-0005-0000-0000-00003A440000}"/>
    <cellStyle name="Migliaia 36 3 2 3 2" xfId="4879" xr:uid="{00000000-0005-0000-0000-00003B440000}"/>
    <cellStyle name="Migliaia 36 3 2 3 2 2" xfId="30322" xr:uid="{00000000-0005-0000-0000-00003C440000}"/>
    <cellStyle name="Migliaia 36 3 2 3 3" xfId="4880" xr:uid="{00000000-0005-0000-0000-00003D440000}"/>
    <cellStyle name="Migliaia 36 3 2 3 3 2" xfId="30323" xr:uid="{00000000-0005-0000-0000-00003E440000}"/>
    <cellStyle name="Migliaia 36 3 2 3 4" xfId="4881" xr:uid="{00000000-0005-0000-0000-00003F440000}"/>
    <cellStyle name="Migliaia 36 3 2 3 4 2" xfId="30324" xr:uid="{00000000-0005-0000-0000-000040440000}"/>
    <cellStyle name="Migliaia 36 3 2 3 5" xfId="30321" xr:uid="{00000000-0005-0000-0000-000041440000}"/>
    <cellStyle name="Migliaia 36 3 2 4" xfId="4882" xr:uid="{00000000-0005-0000-0000-000042440000}"/>
    <cellStyle name="Migliaia 36 3 2 4 2" xfId="4883" xr:uid="{00000000-0005-0000-0000-000043440000}"/>
    <cellStyle name="Migliaia 36 3 2 4 2 2" xfId="30326" xr:uid="{00000000-0005-0000-0000-000044440000}"/>
    <cellStyle name="Migliaia 36 3 2 4 3" xfId="4884" xr:uid="{00000000-0005-0000-0000-000045440000}"/>
    <cellStyle name="Migliaia 36 3 2 4 3 2" xfId="30327" xr:uid="{00000000-0005-0000-0000-000046440000}"/>
    <cellStyle name="Migliaia 36 3 2 4 4" xfId="4885" xr:uid="{00000000-0005-0000-0000-000047440000}"/>
    <cellStyle name="Migliaia 36 3 2 4 4 2" xfId="30328" xr:uid="{00000000-0005-0000-0000-000048440000}"/>
    <cellStyle name="Migliaia 36 3 2 4 5" xfId="30325" xr:uid="{00000000-0005-0000-0000-000049440000}"/>
    <cellStyle name="Migliaia 36 3 2 5" xfId="4886" xr:uid="{00000000-0005-0000-0000-00004A440000}"/>
    <cellStyle name="Migliaia 36 3 2 5 2" xfId="4887" xr:uid="{00000000-0005-0000-0000-00004B440000}"/>
    <cellStyle name="Migliaia 36 3 2 5 2 2" xfId="30330" xr:uid="{00000000-0005-0000-0000-00004C440000}"/>
    <cellStyle name="Migliaia 36 3 2 5 3" xfId="4888" xr:uid="{00000000-0005-0000-0000-00004D440000}"/>
    <cellStyle name="Migliaia 36 3 2 5 3 2" xfId="30331" xr:uid="{00000000-0005-0000-0000-00004E440000}"/>
    <cellStyle name="Migliaia 36 3 2 5 4" xfId="4889" xr:uid="{00000000-0005-0000-0000-00004F440000}"/>
    <cellStyle name="Migliaia 36 3 2 5 4 2" xfId="30332" xr:uid="{00000000-0005-0000-0000-000050440000}"/>
    <cellStyle name="Migliaia 36 3 2 5 5" xfId="30329" xr:uid="{00000000-0005-0000-0000-000051440000}"/>
    <cellStyle name="Migliaia 36 3 2 6" xfId="4890" xr:uid="{00000000-0005-0000-0000-000052440000}"/>
    <cellStyle name="Migliaia 36 3 2 6 2" xfId="30333" xr:uid="{00000000-0005-0000-0000-000053440000}"/>
    <cellStyle name="Migliaia 36 3 2 7" xfId="4891" xr:uid="{00000000-0005-0000-0000-000054440000}"/>
    <cellStyle name="Migliaia 36 3 2 7 2" xfId="30334" xr:uid="{00000000-0005-0000-0000-000055440000}"/>
    <cellStyle name="Migliaia 36 3 2 8" xfId="4892" xr:uid="{00000000-0005-0000-0000-000056440000}"/>
    <cellStyle name="Migliaia 36 3 2 8 2" xfId="30335" xr:uid="{00000000-0005-0000-0000-000057440000}"/>
    <cellStyle name="Migliaia 36 3 2 9" xfId="17387" xr:uid="{00000000-0005-0000-0000-000058440000}"/>
    <cellStyle name="Migliaia 36 3 2 9 2" xfId="37347" xr:uid="{00000000-0005-0000-0000-000059440000}"/>
    <cellStyle name="Migliaia 36 3 3" xfId="4893" xr:uid="{00000000-0005-0000-0000-00005A440000}"/>
    <cellStyle name="Migliaia 36 3 3 10" xfId="25025" xr:uid="{00000000-0005-0000-0000-00005B440000}"/>
    <cellStyle name="Migliaia 36 3 3 10 2" xfId="41802" xr:uid="{00000000-0005-0000-0000-00005C440000}"/>
    <cellStyle name="Migliaia 36 3 3 11" xfId="30336" xr:uid="{00000000-0005-0000-0000-00005D440000}"/>
    <cellStyle name="Migliaia 36 3 3 2" xfId="4894" xr:uid="{00000000-0005-0000-0000-00005E440000}"/>
    <cellStyle name="Migliaia 36 3 3 2 2" xfId="4895" xr:uid="{00000000-0005-0000-0000-00005F440000}"/>
    <cellStyle name="Migliaia 36 3 3 2 2 2" xfId="30338" xr:uid="{00000000-0005-0000-0000-000060440000}"/>
    <cellStyle name="Migliaia 36 3 3 2 3" xfId="4896" xr:uid="{00000000-0005-0000-0000-000061440000}"/>
    <cellStyle name="Migliaia 36 3 3 2 3 2" xfId="30339" xr:uid="{00000000-0005-0000-0000-000062440000}"/>
    <cellStyle name="Migliaia 36 3 3 2 4" xfId="4897" xr:uid="{00000000-0005-0000-0000-000063440000}"/>
    <cellStyle name="Migliaia 36 3 3 2 4 2" xfId="30340" xr:uid="{00000000-0005-0000-0000-000064440000}"/>
    <cellStyle name="Migliaia 36 3 3 2 5" xfId="30337" xr:uid="{00000000-0005-0000-0000-000065440000}"/>
    <cellStyle name="Migliaia 36 3 3 3" xfId="4898" xr:uid="{00000000-0005-0000-0000-000066440000}"/>
    <cellStyle name="Migliaia 36 3 3 3 2" xfId="4899" xr:uid="{00000000-0005-0000-0000-000067440000}"/>
    <cellStyle name="Migliaia 36 3 3 3 2 2" xfId="30342" xr:uid="{00000000-0005-0000-0000-000068440000}"/>
    <cellStyle name="Migliaia 36 3 3 3 3" xfId="4900" xr:uid="{00000000-0005-0000-0000-000069440000}"/>
    <cellStyle name="Migliaia 36 3 3 3 3 2" xfId="30343" xr:uid="{00000000-0005-0000-0000-00006A440000}"/>
    <cellStyle name="Migliaia 36 3 3 3 4" xfId="4901" xr:uid="{00000000-0005-0000-0000-00006B440000}"/>
    <cellStyle name="Migliaia 36 3 3 3 4 2" xfId="30344" xr:uid="{00000000-0005-0000-0000-00006C440000}"/>
    <cellStyle name="Migliaia 36 3 3 3 5" xfId="30341" xr:uid="{00000000-0005-0000-0000-00006D440000}"/>
    <cellStyle name="Migliaia 36 3 3 4" xfId="4902" xr:uid="{00000000-0005-0000-0000-00006E440000}"/>
    <cellStyle name="Migliaia 36 3 3 4 2" xfId="4903" xr:uid="{00000000-0005-0000-0000-00006F440000}"/>
    <cellStyle name="Migliaia 36 3 3 4 2 2" xfId="30346" xr:uid="{00000000-0005-0000-0000-000070440000}"/>
    <cellStyle name="Migliaia 36 3 3 4 3" xfId="4904" xr:uid="{00000000-0005-0000-0000-000071440000}"/>
    <cellStyle name="Migliaia 36 3 3 4 3 2" xfId="30347" xr:uid="{00000000-0005-0000-0000-000072440000}"/>
    <cellStyle name="Migliaia 36 3 3 4 4" xfId="4905" xr:uid="{00000000-0005-0000-0000-000073440000}"/>
    <cellStyle name="Migliaia 36 3 3 4 4 2" xfId="30348" xr:uid="{00000000-0005-0000-0000-000074440000}"/>
    <cellStyle name="Migliaia 36 3 3 4 5" xfId="30345" xr:uid="{00000000-0005-0000-0000-000075440000}"/>
    <cellStyle name="Migliaia 36 3 3 5" xfId="4906" xr:uid="{00000000-0005-0000-0000-000076440000}"/>
    <cellStyle name="Migliaia 36 3 3 5 2" xfId="30349" xr:uid="{00000000-0005-0000-0000-000077440000}"/>
    <cellStyle name="Migliaia 36 3 3 6" xfId="4907" xr:uid="{00000000-0005-0000-0000-000078440000}"/>
    <cellStyle name="Migliaia 36 3 3 6 2" xfId="30350" xr:uid="{00000000-0005-0000-0000-000079440000}"/>
    <cellStyle name="Migliaia 36 3 3 7" xfId="4908" xr:uid="{00000000-0005-0000-0000-00007A440000}"/>
    <cellStyle name="Migliaia 36 3 3 7 2" xfId="30351" xr:uid="{00000000-0005-0000-0000-00007B440000}"/>
    <cellStyle name="Migliaia 36 3 3 8" xfId="19268" xr:uid="{00000000-0005-0000-0000-00007C440000}"/>
    <cellStyle name="Migliaia 36 3 3 8 2" xfId="38240" xr:uid="{00000000-0005-0000-0000-00007D440000}"/>
    <cellStyle name="Migliaia 36 3 3 9" xfId="22137" xr:uid="{00000000-0005-0000-0000-00007E440000}"/>
    <cellStyle name="Migliaia 36 3 3 9 2" xfId="40012" xr:uid="{00000000-0005-0000-0000-00007F440000}"/>
    <cellStyle name="Migliaia 36 3 4" xfId="4909" xr:uid="{00000000-0005-0000-0000-000080440000}"/>
    <cellStyle name="Migliaia 36 3 4 2" xfId="4910" xr:uid="{00000000-0005-0000-0000-000081440000}"/>
    <cellStyle name="Migliaia 36 3 4 2 2" xfId="30353" xr:uid="{00000000-0005-0000-0000-000082440000}"/>
    <cellStyle name="Migliaia 36 3 4 3" xfId="4911" xr:uid="{00000000-0005-0000-0000-000083440000}"/>
    <cellStyle name="Migliaia 36 3 4 3 2" xfId="30354" xr:uid="{00000000-0005-0000-0000-000084440000}"/>
    <cellStyle name="Migliaia 36 3 4 4" xfId="4912" xr:uid="{00000000-0005-0000-0000-000085440000}"/>
    <cellStyle name="Migliaia 36 3 4 4 2" xfId="30355" xr:uid="{00000000-0005-0000-0000-000086440000}"/>
    <cellStyle name="Migliaia 36 3 4 5" xfId="30352" xr:uid="{00000000-0005-0000-0000-000087440000}"/>
    <cellStyle name="Migliaia 36 3 5" xfId="4913" xr:uid="{00000000-0005-0000-0000-000088440000}"/>
    <cellStyle name="Migliaia 36 3 5 2" xfId="4914" xr:uid="{00000000-0005-0000-0000-000089440000}"/>
    <cellStyle name="Migliaia 36 3 5 2 2" xfId="30357" xr:uid="{00000000-0005-0000-0000-00008A440000}"/>
    <cellStyle name="Migliaia 36 3 5 3" xfId="4915" xr:uid="{00000000-0005-0000-0000-00008B440000}"/>
    <cellStyle name="Migliaia 36 3 5 3 2" xfId="30358" xr:uid="{00000000-0005-0000-0000-00008C440000}"/>
    <cellStyle name="Migliaia 36 3 5 4" xfId="4916" xr:uid="{00000000-0005-0000-0000-00008D440000}"/>
    <cellStyle name="Migliaia 36 3 5 4 2" xfId="30359" xr:uid="{00000000-0005-0000-0000-00008E440000}"/>
    <cellStyle name="Migliaia 36 3 5 5" xfId="30356" xr:uid="{00000000-0005-0000-0000-00008F440000}"/>
    <cellStyle name="Migliaia 36 3 6" xfId="4917" xr:uid="{00000000-0005-0000-0000-000090440000}"/>
    <cellStyle name="Migliaia 36 3 6 2" xfId="30360" xr:uid="{00000000-0005-0000-0000-000091440000}"/>
    <cellStyle name="Migliaia 36 3 7" xfId="4918" xr:uid="{00000000-0005-0000-0000-000092440000}"/>
    <cellStyle name="Migliaia 36 3 7 2" xfId="30361" xr:uid="{00000000-0005-0000-0000-000093440000}"/>
    <cellStyle name="Migliaia 36 3 8" xfId="4919" xr:uid="{00000000-0005-0000-0000-000094440000}"/>
    <cellStyle name="Migliaia 36 3 8 2" xfId="30362" xr:uid="{00000000-0005-0000-0000-000095440000}"/>
    <cellStyle name="Migliaia 36 3 9" xfId="17386" xr:uid="{00000000-0005-0000-0000-000096440000}"/>
    <cellStyle name="Migliaia 36 3 9 2" xfId="37346" xr:uid="{00000000-0005-0000-0000-000097440000}"/>
    <cellStyle name="Migliaia 36 4" xfId="4920" xr:uid="{00000000-0005-0000-0000-000098440000}"/>
    <cellStyle name="Migliaia 36 4 10" xfId="20257" xr:uid="{00000000-0005-0000-0000-000099440000}"/>
    <cellStyle name="Migliaia 36 4 10 2" xfId="39120" xr:uid="{00000000-0005-0000-0000-00009A440000}"/>
    <cellStyle name="Migliaia 36 4 11" xfId="23144" xr:uid="{00000000-0005-0000-0000-00009B440000}"/>
    <cellStyle name="Migliaia 36 4 11 2" xfId="40909" xr:uid="{00000000-0005-0000-0000-00009C440000}"/>
    <cellStyle name="Migliaia 36 4 12" xfId="30363" xr:uid="{00000000-0005-0000-0000-00009D440000}"/>
    <cellStyle name="Migliaia 36 4 2" xfId="4921" xr:uid="{00000000-0005-0000-0000-00009E440000}"/>
    <cellStyle name="Migliaia 36 4 2 10" xfId="25027" xr:uid="{00000000-0005-0000-0000-00009F440000}"/>
    <cellStyle name="Migliaia 36 4 2 10 2" xfId="41804" xr:uid="{00000000-0005-0000-0000-0000A0440000}"/>
    <cellStyle name="Migliaia 36 4 2 11" xfId="30364" xr:uid="{00000000-0005-0000-0000-0000A1440000}"/>
    <cellStyle name="Migliaia 36 4 2 2" xfId="4922" xr:uid="{00000000-0005-0000-0000-0000A2440000}"/>
    <cellStyle name="Migliaia 36 4 2 2 2" xfId="4923" xr:uid="{00000000-0005-0000-0000-0000A3440000}"/>
    <cellStyle name="Migliaia 36 4 2 2 2 2" xfId="30366" xr:uid="{00000000-0005-0000-0000-0000A4440000}"/>
    <cellStyle name="Migliaia 36 4 2 2 3" xfId="4924" xr:uid="{00000000-0005-0000-0000-0000A5440000}"/>
    <cellStyle name="Migliaia 36 4 2 2 3 2" xfId="30367" xr:uid="{00000000-0005-0000-0000-0000A6440000}"/>
    <cellStyle name="Migliaia 36 4 2 2 4" xfId="4925" xr:uid="{00000000-0005-0000-0000-0000A7440000}"/>
    <cellStyle name="Migliaia 36 4 2 2 4 2" xfId="30368" xr:uid="{00000000-0005-0000-0000-0000A8440000}"/>
    <cellStyle name="Migliaia 36 4 2 2 5" xfId="30365" xr:uid="{00000000-0005-0000-0000-0000A9440000}"/>
    <cellStyle name="Migliaia 36 4 2 3" xfId="4926" xr:uid="{00000000-0005-0000-0000-0000AA440000}"/>
    <cellStyle name="Migliaia 36 4 2 3 2" xfId="4927" xr:uid="{00000000-0005-0000-0000-0000AB440000}"/>
    <cellStyle name="Migliaia 36 4 2 3 2 2" xfId="30370" xr:uid="{00000000-0005-0000-0000-0000AC440000}"/>
    <cellStyle name="Migliaia 36 4 2 3 3" xfId="4928" xr:uid="{00000000-0005-0000-0000-0000AD440000}"/>
    <cellStyle name="Migliaia 36 4 2 3 3 2" xfId="30371" xr:uid="{00000000-0005-0000-0000-0000AE440000}"/>
    <cellStyle name="Migliaia 36 4 2 3 4" xfId="4929" xr:uid="{00000000-0005-0000-0000-0000AF440000}"/>
    <cellStyle name="Migliaia 36 4 2 3 4 2" xfId="30372" xr:uid="{00000000-0005-0000-0000-0000B0440000}"/>
    <cellStyle name="Migliaia 36 4 2 3 5" xfId="30369" xr:uid="{00000000-0005-0000-0000-0000B1440000}"/>
    <cellStyle name="Migliaia 36 4 2 4" xfId="4930" xr:uid="{00000000-0005-0000-0000-0000B2440000}"/>
    <cellStyle name="Migliaia 36 4 2 4 2" xfId="4931" xr:uid="{00000000-0005-0000-0000-0000B3440000}"/>
    <cellStyle name="Migliaia 36 4 2 4 2 2" xfId="30374" xr:uid="{00000000-0005-0000-0000-0000B4440000}"/>
    <cellStyle name="Migliaia 36 4 2 4 3" xfId="4932" xr:uid="{00000000-0005-0000-0000-0000B5440000}"/>
    <cellStyle name="Migliaia 36 4 2 4 3 2" xfId="30375" xr:uid="{00000000-0005-0000-0000-0000B6440000}"/>
    <cellStyle name="Migliaia 36 4 2 4 4" xfId="4933" xr:uid="{00000000-0005-0000-0000-0000B7440000}"/>
    <cellStyle name="Migliaia 36 4 2 4 4 2" xfId="30376" xr:uid="{00000000-0005-0000-0000-0000B8440000}"/>
    <cellStyle name="Migliaia 36 4 2 4 5" xfId="30373" xr:uid="{00000000-0005-0000-0000-0000B9440000}"/>
    <cellStyle name="Migliaia 36 4 2 5" xfId="4934" xr:uid="{00000000-0005-0000-0000-0000BA440000}"/>
    <cellStyle name="Migliaia 36 4 2 5 2" xfId="30377" xr:uid="{00000000-0005-0000-0000-0000BB440000}"/>
    <cellStyle name="Migliaia 36 4 2 6" xfId="4935" xr:uid="{00000000-0005-0000-0000-0000BC440000}"/>
    <cellStyle name="Migliaia 36 4 2 6 2" xfId="30378" xr:uid="{00000000-0005-0000-0000-0000BD440000}"/>
    <cellStyle name="Migliaia 36 4 2 7" xfId="4936" xr:uid="{00000000-0005-0000-0000-0000BE440000}"/>
    <cellStyle name="Migliaia 36 4 2 7 2" xfId="30379" xr:uid="{00000000-0005-0000-0000-0000BF440000}"/>
    <cellStyle name="Migliaia 36 4 2 8" xfId="19270" xr:uid="{00000000-0005-0000-0000-0000C0440000}"/>
    <cellStyle name="Migliaia 36 4 2 8 2" xfId="38242" xr:uid="{00000000-0005-0000-0000-0000C1440000}"/>
    <cellStyle name="Migliaia 36 4 2 9" xfId="22139" xr:uid="{00000000-0005-0000-0000-0000C2440000}"/>
    <cellStyle name="Migliaia 36 4 2 9 2" xfId="40014" xr:uid="{00000000-0005-0000-0000-0000C3440000}"/>
    <cellStyle name="Migliaia 36 4 3" xfId="4937" xr:uid="{00000000-0005-0000-0000-0000C4440000}"/>
    <cellStyle name="Migliaia 36 4 3 2" xfId="4938" xr:uid="{00000000-0005-0000-0000-0000C5440000}"/>
    <cellStyle name="Migliaia 36 4 3 2 2" xfId="30381" xr:uid="{00000000-0005-0000-0000-0000C6440000}"/>
    <cellStyle name="Migliaia 36 4 3 3" xfId="4939" xr:uid="{00000000-0005-0000-0000-0000C7440000}"/>
    <cellStyle name="Migliaia 36 4 3 3 2" xfId="30382" xr:uid="{00000000-0005-0000-0000-0000C8440000}"/>
    <cellStyle name="Migliaia 36 4 3 4" xfId="4940" xr:uid="{00000000-0005-0000-0000-0000C9440000}"/>
    <cellStyle name="Migliaia 36 4 3 4 2" xfId="30383" xr:uid="{00000000-0005-0000-0000-0000CA440000}"/>
    <cellStyle name="Migliaia 36 4 3 5" xfId="30380" xr:uid="{00000000-0005-0000-0000-0000CB440000}"/>
    <cellStyle name="Migliaia 36 4 4" xfId="4941" xr:uid="{00000000-0005-0000-0000-0000CC440000}"/>
    <cellStyle name="Migliaia 36 4 4 2" xfId="4942" xr:uid="{00000000-0005-0000-0000-0000CD440000}"/>
    <cellStyle name="Migliaia 36 4 4 2 2" xfId="30385" xr:uid="{00000000-0005-0000-0000-0000CE440000}"/>
    <cellStyle name="Migliaia 36 4 4 3" xfId="4943" xr:uid="{00000000-0005-0000-0000-0000CF440000}"/>
    <cellStyle name="Migliaia 36 4 4 3 2" xfId="30386" xr:uid="{00000000-0005-0000-0000-0000D0440000}"/>
    <cellStyle name="Migliaia 36 4 4 4" xfId="4944" xr:uid="{00000000-0005-0000-0000-0000D1440000}"/>
    <cellStyle name="Migliaia 36 4 4 4 2" xfId="30387" xr:uid="{00000000-0005-0000-0000-0000D2440000}"/>
    <cellStyle name="Migliaia 36 4 4 5" xfId="30384" xr:uid="{00000000-0005-0000-0000-0000D3440000}"/>
    <cellStyle name="Migliaia 36 4 5" xfId="4945" xr:uid="{00000000-0005-0000-0000-0000D4440000}"/>
    <cellStyle name="Migliaia 36 4 5 2" xfId="4946" xr:uid="{00000000-0005-0000-0000-0000D5440000}"/>
    <cellStyle name="Migliaia 36 4 5 2 2" xfId="30389" xr:uid="{00000000-0005-0000-0000-0000D6440000}"/>
    <cellStyle name="Migliaia 36 4 5 3" xfId="4947" xr:uid="{00000000-0005-0000-0000-0000D7440000}"/>
    <cellStyle name="Migliaia 36 4 5 3 2" xfId="30390" xr:uid="{00000000-0005-0000-0000-0000D8440000}"/>
    <cellStyle name="Migliaia 36 4 5 4" xfId="4948" xr:uid="{00000000-0005-0000-0000-0000D9440000}"/>
    <cellStyle name="Migliaia 36 4 5 4 2" xfId="30391" xr:uid="{00000000-0005-0000-0000-0000DA440000}"/>
    <cellStyle name="Migliaia 36 4 5 5" xfId="30388" xr:uid="{00000000-0005-0000-0000-0000DB440000}"/>
    <cellStyle name="Migliaia 36 4 6" xfId="4949" xr:uid="{00000000-0005-0000-0000-0000DC440000}"/>
    <cellStyle name="Migliaia 36 4 6 2" xfId="30392" xr:uid="{00000000-0005-0000-0000-0000DD440000}"/>
    <cellStyle name="Migliaia 36 4 7" xfId="4950" xr:uid="{00000000-0005-0000-0000-0000DE440000}"/>
    <cellStyle name="Migliaia 36 4 7 2" xfId="30393" xr:uid="{00000000-0005-0000-0000-0000DF440000}"/>
    <cellStyle name="Migliaia 36 4 8" xfId="4951" xr:uid="{00000000-0005-0000-0000-0000E0440000}"/>
    <cellStyle name="Migliaia 36 4 8 2" xfId="30394" xr:uid="{00000000-0005-0000-0000-0000E1440000}"/>
    <cellStyle name="Migliaia 36 4 9" xfId="17388" xr:uid="{00000000-0005-0000-0000-0000E2440000}"/>
    <cellStyle name="Migliaia 36 4 9 2" xfId="37348" xr:uid="{00000000-0005-0000-0000-0000E3440000}"/>
    <cellStyle name="Migliaia 36 5" xfId="4952" xr:uid="{00000000-0005-0000-0000-0000E4440000}"/>
    <cellStyle name="Migliaia 36 5 10" xfId="20258" xr:uid="{00000000-0005-0000-0000-0000E5440000}"/>
    <cellStyle name="Migliaia 36 5 10 2" xfId="39121" xr:uid="{00000000-0005-0000-0000-0000E6440000}"/>
    <cellStyle name="Migliaia 36 5 11" xfId="23145" xr:uid="{00000000-0005-0000-0000-0000E7440000}"/>
    <cellStyle name="Migliaia 36 5 11 2" xfId="40910" xr:uid="{00000000-0005-0000-0000-0000E8440000}"/>
    <cellStyle name="Migliaia 36 5 12" xfId="30395" xr:uid="{00000000-0005-0000-0000-0000E9440000}"/>
    <cellStyle name="Migliaia 36 5 2" xfId="4953" xr:uid="{00000000-0005-0000-0000-0000EA440000}"/>
    <cellStyle name="Migliaia 36 5 2 10" xfId="25028" xr:uid="{00000000-0005-0000-0000-0000EB440000}"/>
    <cellStyle name="Migliaia 36 5 2 10 2" xfId="41805" xr:uid="{00000000-0005-0000-0000-0000EC440000}"/>
    <cellStyle name="Migliaia 36 5 2 11" xfId="30396" xr:uid="{00000000-0005-0000-0000-0000ED440000}"/>
    <cellStyle name="Migliaia 36 5 2 2" xfId="4954" xr:uid="{00000000-0005-0000-0000-0000EE440000}"/>
    <cellStyle name="Migliaia 36 5 2 2 2" xfId="4955" xr:uid="{00000000-0005-0000-0000-0000EF440000}"/>
    <cellStyle name="Migliaia 36 5 2 2 2 2" xfId="30398" xr:uid="{00000000-0005-0000-0000-0000F0440000}"/>
    <cellStyle name="Migliaia 36 5 2 2 3" xfId="4956" xr:uid="{00000000-0005-0000-0000-0000F1440000}"/>
    <cellStyle name="Migliaia 36 5 2 2 3 2" xfId="30399" xr:uid="{00000000-0005-0000-0000-0000F2440000}"/>
    <cellStyle name="Migliaia 36 5 2 2 4" xfId="4957" xr:uid="{00000000-0005-0000-0000-0000F3440000}"/>
    <cellStyle name="Migliaia 36 5 2 2 4 2" xfId="30400" xr:uid="{00000000-0005-0000-0000-0000F4440000}"/>
    <cellStyle name="Migliaia 36 5 2 2 5" xfId="30397" xr:uid="{00000000-0005-0000-0000-0000F5440000}"/>
    <cellStyle name="Migliaia 36 5 2 3" xfId="4958" xr:uid="{00000000-0005-0000-0000-0000F6440000}"/>
    <cellStyle name="Migliaia 36 5 2 3 2" xfId="4959" xr:uid="{00000000-0005-0000-0000-0000F7440000}"/>
    <cellStyle name="Migliaia 36 5 2 3 2 2" xfId="30402" xr:uid="{00000000-0005-0000-0000-0000F8440000}"/>
    <cellStyle name="Migliaia 36 5 2 3 3" xfId="4960" xr:uid="{00000000-0005-0000-0000-0000F9440000}"/>
    <cellStyle name="Migliaia 36 5 2 3 3 2" xfId="30403" xr:uid="{00000000-0005-0000-0000-0000FA440000}"/>
    <cellStyle name="Migliaia 36 5 2 3 4" xfId="4961" xr:uid="{00000000-0005-0000-0000-0000FB440000}"/>
    <cellStyle name="Migliaia 36 5 2 3 4 2" xfId="30404" xr:uid="{00000000-0005-0000-0000-0000FC440000}"/>
    <cellStyle name="Migliaia 36 5 2 3 5" xfId="30401" xr:uid="{00000000-0005-0000-0000-0000FD440000}"/>
    <cellStyle name="Migliaia 36 5 2 4" xfId="4962" xr:uid="{00000000-0005-0000-0000-0000FE440000}"/>
    <cellStyle name="Migliaia 36 5 2 4 2" xfId="4963" xr:uid="{00000000-0005-0000-0000-0000FF440000}"/>
    <cellStyle name="Migliaia 36 5 2 4 2 2" xfId="30406" xr:uid="{00000000-0005-0000-0000-000000450000}"/>
    <cellStyle name="Migliaia 36 5 2 4 3" xfId="4964" xr:uid="{00000000-0005-0000-0000-000001450000}"/>
    <cellStyle name="Migliaia 36 5 2 4 3 2" xfId="30407" xr:uid="{00000000-0005-0000-0000-000002450000}"/>
    <cellStyle name="Migliaia 36 5 2 4 4" xfId="4965" xr:uid="{00000000-0005-0000-0000-000003450000}"/>
    <cellStyle name="Migliaia 36 5 2 4 4 2" xfId="30408" xr:uid="{00000000-0005-0000-0000-000004450000}"/>
    <cellStyle name="Migliaia 36 5 2 4 5" xfId="30405" xr:uid="{00000000-0005-0000-0000-000005450000}"/>
    <cellStyle name="Migliaia 36 5 2 5" xfId="4966" xr:uid="{00000000-0005-0000-0000-000006450000}"/>
    <cellStyle name="Migliaia 36 5 2 5 2" xfId="30409" xr:uid="{00000000-0005-0000-0000-000007450000}"/>
    <cellStyle name="Migliaia 36 5 2 6" xfId="4967" xr:uid="{00000000-0005-0000-0000-000008450000}"/>
    <cellStyle name="Migliaia 36 5 2 6 2" xfId="30410" xr:uid="{00000000-0005-0000-0000-000009450000}"/>
    <cellStyle name="Migliaia 36 5 2 7" xfId="4968" xr:uid="{00000000-0005-0000-0000-00000A450000}"/>
    <cellStyle name="Migliaia 36 5 2 7 2" xfId="30411" xr:uid="{00000000-0005-0000-0000-00000B450000}"/>
    <cellStyle name="Migliaia 36 5 2 8" xfId="19271" xr:uid="{00000000-0005-0000-0000-00000C450000}"/>
    <cellStyle name="Migliaia 36 5 2 8 2" xfId="38243" xr:uid="{00000000-0005-0000-0000-00000D450000}"/>
    <cellStyle name="Migliaia 36 5 2 9" xfId="22140" xr:uid="{00000000-0005-0000-0000-00000E450000}"/>
    <cellStyle name="Migliaia 36 5 2 9 2" xfId="40015" xr:uid="{00000000-0005-0000-0000-00000F450000}"/>
    <cellStyle name="Migliaia 36 5 3" xfId="4969" xr:uid="{00000000-0005-0000-0000-000010450000}"/>
    <cellStyle name="Migliaia 36 5 3 2" xfId="4970" xr:uid="{00000000-0005-0000-0000-000011450000}"/>
    <cellStyle name="Migliaia 36 5 3 2 2" xfId="30413" xr:uid="{00000000-0005-0000-0000-000012450000}"/>
    <cellStyle name="Migliaia 36 5 3 3" xfId="4971" xr:uid="{00000000-0005-0000-0000-000013450000}"/>
    <cellStyle name="Migliaia 36 5 3 3 2" xfId="30414" xr:uid="{00000000-0005-0000-0000-000014450000}"/>
    <cellStyle name="Migliaia 36 5 3 4" xfId="4972" xr:uid="{00000000-0005-0000-0000-000015450000}"/>
    <cellStyle name="Migliaia 36 5 3 4 2" xfId="30415" xr:uid="{00000000-0005-0000-0000-000016450000}"/>
    <cellStyle name="Migliaia 36 5 3 5" xfId="30412" xr:uid="{00000000-0005-0000-0000-000017450000}"/>
    <cellStyle name="Migliaia 36 5 4" xfId="4973" xr:uid="{00000000-0005-0000-0000-000018450000}"/>
    <cellStyle name="Migliaia 36 5 4 2" xfId="4974" xr:uid="{00000000-0005-0000-0000-000019450000}"/>
    <cellStyle name="Migliaia 36 5 4 2 2" xfId="30417" xr:uid="{00000000-0005-0000-0000-00001A450000}"/>
    <cellStyle name="Migliaia 36 5 4 3" xfId="4975" xr:uid="{00000000-0005-0000-0000-00001B450000}"/>
    <cellStyle name="Migliaia 36 5 4 3 2" xfId="30418" xr:uid="{00000000-0005-0000-0000-00001C450000}"/>
    <cellStyle name="Migliaia 36 5 4 4" xfId="4976" xr:uid="{00000000-0005-0000-0000-00001D450000}"/>
    <cellStyle name="Migliaia 36 5 4 4 2" xfId="30419" xr:uid="{00000000-0005-0000-0000-00001E450000}"/>
    <cellStyle name="Migliaia 36 5 4 5" xfId="30416" xr:uid="{00000000-0005-0000-0000-00001F450000}"/>
    <cellStyle name="Migliaia 36 5 5" xfId="4977" xr:uid="{00000000-0005-0000-0000-000020450000}"/>
    <cellStyle name="Migliaia 36 5 5 2" xfId="4978" xr:uid="{00000000-0005-0000-0000-000021450000}"/>
    <cellStyle name="Migliaia 36 5 5 2 2" xfId="30421" xr:uid="{00000000-0005-0000-0000-000022450000}"/>
    <cellStyle name="Migliaia 36 5 5 3" xfId="4979" xr:uid="{00000000-0005-0000-0000-000023450000}"/>
    <cellStyle name="Migliaia 36 5 5 3 2" xfId="30422" xr:uid="{00000000-0005-0000-0000-000024450000}"/>
    <cellStyle name="Migliaia 36 5 5 4" xfId="4980" xr:uid="{00000000-0005-0000-0000-000025450000}"/>
    <cellStyle name="Migliaia 36 5 5 4 2" xfId="30423" xr:uid="{00000000-0005-0000-0000-000026450000}"/>
    <cellStyle name="Migliaia 36 5 5 5" xfId="30420" xr:uid="{00000000-0005-0000-0000-000027450000}"/>
    <cellStyle name="Migliaia 36 5 6" xfId="4981" xr:uid="{00000000-0005-0000-0000-000028450000}"/>
    <cellStyle name="Migliaia 36 5 6 2" xfId="30424" xr:uid="{00000000-0005-0000-0000-000029450000}"/>
    <cellStyle name="Migliaia 36 5 7" xfId="4982" xr:uid="{00000000-0005-0000-0000-00002A450000}"/>
    <cellStyle name="Migliaia 36 5 7 2" xfId="30425" xr:uid="{00000000-0005-0000-0000-00002B450000}"/>
    <cellStyle name="Migliaia 36 5 8" xfId="4983" xr:uid="{00000000-0005-0000-0000-00002C450000}"/>
    <cellStyle name="Migliaia 36 5 8 2" xfId="30426" xr:uid="{00000000-0005-0000-0000-00002D450000}"/>
    <cellStyle name="Migliaia 36 5 9" xfId="17389" xr:uid="{00000000-0005-0000-0000-00002E450000}"/>
    <cellStyle name="Migliaia 36 5 9 2" xfId="37349" xr:uid="{00000000-0005-0000-0000-00002F450000}"/>
    <cellStyle name="Migliaia 36 6" xfId="4984" xr:uid="{00000000-0005-0000-0000-000030450000}"/>
    <cellStyle name="Migliaia 36 6 10" xfId="23146" xr:uid="{00000000-0005-0000-0000-000031450000}"/>
    <cellStyle name="Migliaia 36 6 10 2" xfId="40911" xr:uid="{00000000-0005-0000-0000-000032450000}"/>
    <cellStyle name="Migliaia 36 6 11" xfId="30427" xr:uid="{00000000-0005-0000-0000-000033450000}"/>
    <cellStyle name="Migliaia 36 6 2" xfId="4985" xr:uid="{00000000-0005-0000-0000-000034450000}"/>
    <cellStyle name="Migliaia 36 6 2 10" xfId="25029" xr:uid="{00000000-0005-0000-0000-000035450000}"/>
    <cellStyle name="Migliaia 36 6 2 10 2" xfId="41806" xr:uid="{00000000-0005-0000-0000-000036450000}"/>
    <cellStyle name="Migliaia 36 6 2 11" xfId="30428" xr:uid="{00000000-0005-0000-0000-000037450000}"/>
    <cellStyle name="Migliaia 36 6 2 2" xfId="4986" xr:uid="{00000000-0005-0000-0000-000038450000}"/>
    <cellStyle name="Migliaia 36 6 2 2 2" xfId="4987" xr:uid="{00000000-0005-0000-0000-000039450000}"/>
    <cellStyle name="Migliaia 36 6 2 2 2 2" xfId="30430" xr:uid="{00000000-0005-0000-0000-00003A450000}"/>
    <cellStyle name="Migliaia 36 6 2 2 3" xfId="4988" xr:uid="{00000000-0005-0000-0000-00003B450000}"/>
    <cellStyle name="Migliaia 36 6 2 2 3 2" xfId="30431" xr:uid="{00000000-0005-0000-0000-00003C450000}"/>
    <cellStyle name="Migliaia 36 6 2 2 4" xfId="4989" xr:uid="{00000000-0005-0000-0000-00003D450000}"/>
    <cellStyle name="Migliaia 36 6 2 2 4 2" xfId="30432" xr:uid="{00000000-0005-0000-0000-00003E450000}"/>
    <cellStyle name="Migliaia 36 6 2 2 5" xfId="30429" xr:uid="{00000000-0005-0000-0000-00003F450000}"/>
    <cellStyle name="Migliaia 36 6 2 3" xfId="4990" xr:uid="{00000000-0005-0000-0000-000040450000}"/>
    <cellStyle name="Migliaia 36 6 2 3 2" xfId="4991" xr:uid="{00000000-0005-0000-0000-000041450000}"/>
    <cellStyle name="Migliaia 36 6 2 3 2 2" xfId="30434" xr:uid="{00000000-0005-0000-0000-000042450000}"/>
    <cellStyle name="Migliaia 36 6 2 3 3" xfId="4992" xr:uid="{00000000-0005-0000-0000-000043450000}"/>
    <cellStyle name="Migliaia 36 6 2 3 3 2" xfId="30435" xr:uid="{00000000-0005-0000-0000-000044450000}"/>
    <cellStyle name="Migliaia 36 6 2 3 4" xfId="4993" xr:uid="{00000000-0005-0000-0000-000045450000}"/>
    <cellStyle name="Migliaia 36 6 2 3 4 2" xfId="30436" xr:uid="{00000000-0005-0000-0000-000046450000}"/>
    <cellStyle name="Migliaia 36 6 2 3 5" xfId="30433" xr:uid="{00000000-0005-0000-0000-000047450000}"/>
    <cellStyle name="Migliaia 36 6 2 4" xfId="4994" xr:uid="{00000000-0005-0000-0000-000048450000}"/>
    <cellStyle name="Migliaia 36 6 2 4 2" xfId="4995" xr:uid="{00000000-0005-0000-0000-000049450000}"/>
    <cellStyle name="Migliaia 36 6 2 4 2 2" xfId="30438" xr:uid="{00000000-0005-0000-0000-00004A450000}"/>
    <cellStyle name="Migliaia 36 6 2 4 3" xfId="4996" xr:uid="{00000000-0005-0000-0000-00004B450000}"/>
    <cellStyle name="Migliaia 36 6 2 4 3 2" xfId="30439" xr:uid="{00000000-0005-0000-0000-00004C450000}"/>
    <cellStyle name="Migliaia 36 6 2 4 4" xfId="4997" xr:uid="{00000000-0005-0000-0000-00004D450000}"/>
    <cellStyle name="Migliaia 36 6 2 4 4 2" xfId="30440" xr:uid="{00000000-0005-0000-0000-00004E450000}"/>
    <cellStyle name="Migliaia 36 6 2 4 5" xfId="30437" xr:uid="{00000000-0005-0000-0000-00004F450000}"/>
    <cellStyle name="Migliaia 36 6 2 5" xfId="4998" xr:uid="{00000000-0005-0000-0000-000050450000}"/>
    <cellStyle name="Migliaia 36 6 2 5 2" xfId="30441" xr:uid="{00000000-0005-0000-0000-000051450000}"/>
    <cellStyle name="Migliaia 36 6 2 6" xfId="4999" xr:uid="{00000000-0005-0000-0000-000052450000}"/>
    <cellStyle name="Migliaia 36 6 2 6 2" xfId="30442" xr:uid="{00000000-0005-0000-0000-000053450000}"/>
    <cellStyle name="Migliaia 36 6 2 7" xfId="5000" xr:uid="{00000000-0005-0000-0000-000054450000}"/>
    <cellStyle name="Migliaia 36 6 2 7 2" xfId="30443" xr:uid="{00000000-0005-0000-0000-000055450000}"/>
    <cellStyle name="Migliaia 36 6 2 8" xfId="19272" xr:uid="{00000000-0005-0000-0000-000056450000}"/>
    <cellStyle name="Migliaia 36 6 2 8 2" xfId="38244" xr:uid="{00000000-0005-0000-0000-000057450000}"/>
    <cellStyle name="Migliaia 36 6 2 9" xfId="22141" xr:uid="{00000000-0005-0000-0000-000058450000}"/>
    <cellStyle name="Migliaia 36 6 2 9 2" xfId="40016" xr:uid="{00000000-0005-0000-0000-000059450000}"/>
    <cellStyle name="Migliaia 36 6 3" xfId="5001" xr:uid="{00000000-0005-0000-0000-00005A450000}"/>
    <cellStyle name="Migliaia 36 6 3 2" xfId="5002" xr:uid="{00000000-0005-0000-0000-00005B450000}"/>
    <cellStyle name="Migliaia 36 6 3 2 2" xfId="30445" xr:uid="{00000000-0005-0000-0000-00005C450000}"/>
    <cellStyle name="Migliaia 36 6 3 3" xfId="5003" xr:uid="{00000000-0005-0000-0000-00005D450000}"/>
    <cellStyle name="Migliaia 36 6 3 3 2" xfId="30446" xr:uid="{00000000-0005-0000-0000-00005E450000}"/>
    <cellStyle name="Migliaia 36 6 3 4" xfId="5004" xr:uid="{00000000-0005-0000-0000-00005F450000}"/>
    <cellStyle name="Migliaia 36 6 3 4 2" xfId="30447" xr:uid="{00000000-0005-0000-0000-000060450000}"/>
    <cellStyle name="Migliaia 36 6 3 5" xfId="30444" xr:uid="{00000000-0005-0000-0000-000061450000}"/>
    <cellStyle name="Migliaia 36 6 4" xfId="5005" xr:uid="{00000000-0005-0000-0000-000062450000}"/>
    <cellStyle name="Migliaia 36 6 4 2" xfId="5006" xr:uid="{00000000-0005-0000-0000-000063450000}"/>
    <cellStyle name="Migliaia 36 6 4 2 2" xfId="30449" xr:uid="{00000000-0005-0000-0000-000064450000}"/>
    <cellStyle name="Migliaia 36 6 4 3" xfId="5007" xr:uid="{00000000-0005-0000-0000-000065450000}"/>
    <cellStyle name="Migliaia 36 6 4 3 2" xfId="30450" xr:uid="{00000000-0005-0000-0000-000066450000}"/>
    <cellStyle name="Migliaia 36 6 4 4" xfId="5008" xr:uid="{00000000-0005-0000-0000-000067450000}"/>
    <cellStyle name="Migliaia 36 6 4 4 2" xfId="30451" xr:uid="{00000000-0005-0000-0000-000068450000}"/>
    <cellStyle name="Migliaia 36 6 4 5" xfId="30448" xr:uid="{00000000-0005-0000-0000-000069450000}"/>
    <cellStyle name="Migliaia 36 6 5" xfId="5009" xr:uid="{00000000-0005-0000-0000-00006A450000}"/>
    <cellStyle name="Migliaia 36 6 5 2" xfId="30452" xr:uid="{00000000-0005-0000-0000-00006B450000}"/>
    <cellStyle name="Migliaia 36 6 6" xfId="5010" xr:uid="{00000000-0005-0000-0000-00006C450000}"/>
    <cellStyle name="Migliaia 36 6 6 2" xfId="30453" xr:uid="{00000000-0005-0000-0000-00006D450000}"/>
    <cellStyle name="Migliaia 36 6 7" xfId="5011" xr:uid="{00000000-0005-0000-0000-00006E450000}"/>
    <cellStyle name="Migliaia 36 6 7 2" xfId="30454" xr:uid="{00000000-0005-0000-0000-00006F450000}"/>
    <cellStyle name="Migliaia 36 6 8" xfId="17390" xr:uid="{00000000-0005-0000-0000-000070450000}"/>
    <cellStyle name="Migliaia 36 6 8 2" xfId="37350" xr:uid="{00000000-0005-0000-0000-000071450000}"/>
    <cellStyle name="Migliaia 36 6 9" xfId="20259" xr:uid="{00000000-0005-0000-0000-000072450000}"/>
    <cellStyle name="Migliaia 36 6 9 2" xfId="39122" xr:uid="{00000000-0005-0000-0000-000073450000}"/>
    <cellStyle name="Migliaia 36 7" xfId="5012" xr:uid="{00000000-0005-0000-0000-000074450000}"/>
    <cellStyle name="Migliaia 36 7 2" xfId="5013" xr:uid="{00000000-0005-0000-0000-000075450000}"/>
    <cellStyle name="Migliaia 36 7 2 2" xfId="5014" xr:uid="{00000000-0005-0000-0000-000076450000}"/>
    <cellStyle name="Migliaia 36 7 2 2 2" xfId="30457" xr:uid="{00000000-0005-0000-0000-000077450000}"/>
    <cellStyle name="Migliaia 36 7 2 3" xfId="5015" xr:uid="{00000000-0005-0000-0000-000078450000}"/>
    <cellStyle name="Migliaia 36 7 2 3 2" xfId="30458" xr:uid="{00000000-0005-0000-0000-000079450000}"/>
    <cellStyle name="Migliaia 36 7 2 4" xfId="5016" xr:uid="{00000000-0005-0000-0000-00007A450000}"/>
    <cellStyle name="Migliaia 36 7 2 4 2" xfId="30459" xr:uid="{00000000-0005-0000-0000-00007B450000}"/>
    <cellStyle name="Migliaia 36 7 2 5" xfId="19273" xr:uid="{00000000-0005-0000-0000-00007C450000}"/>
    <cellStyle name="Migliaia 36 7 2 5 2" xfId="38245" xr:uid="{00000000-0005-0000-0000-00007D450000}"/>
    <cellStyle name="Migliaia 36 7 2 6" xfId="22142" xr:uid="{00000000-0005-0000-0000-00007E450000}"/>
    <cellStyle name="Migliaia 36 7 2 6 2" xfId="40017" xr:uid="{00000000-0005-0000-0000-00007F450000}"/>
    <cellStyle name="Migliaia 36 7 2 7" xfId="25030" xr:uid="{00000000-0005-0000-0000-000080450000}"/>
    <cellStyle name="Migliaia 36 7 2 7 2" xfId="41807" xr:uid="{00000000-0005-0000-0000-000081450000}"/>
    <cellStyle name="Migliaia 36 7 2 8" xfId="30456" xr:uid="{00000000-0005-0000-0000-000082450000}"/>
    <cellStyle name="Migliaia 36 7 3" xfId="5017" xr:uid="{00000000-0005-0000-0000-000083450000}"/>
    <cellStyle name="Migliaia 36 7 3 2" xfId="30460" xr:uid="{00000000-0005-0000-0000-000084450000}"/>
    <cellStyle name="Migliaia 36 7 4" xfId="5018" xr:uid="{00000000-0005-0000-0000-000085450000}"/>
    <cellStyle name="Migliaia 36 7 4 2" xfId="30461" xr:uid="{00000000-0005-0000-0000-000086450000}"/>
    <cellStyle name="Migliaia 36 7 5" xfId="5019" xr:uid="{00000000-0005-0000-0000-000087450000}"/>
    <cellStyle name="Migliaia 36 7 5 2" xfId="30462" xr:uid="{00000000-0005-0000-0000-000088450000}"/>
    <cellStyle name="Migliaia 36 7 6" xfId="17391" xr:uid="{00000000-0005-0000-0000-000089450000}"/>
    <cellStyle name="Migliaia 36 7 6 2" xfId="37351" xr:uid="{00000000-0005-0000-0000-00008A450000}"/>
    <cellStyle name="Migliaia 36 7 7" xfId="20260" xr:uid="{00000000-0005-0000-0000-00008B450000}"/>
    <cellStyle name="Migliaia 36 7 7 2" xfId="39123" xr:uid="{00000000-0005-0000-0000-00008C450000}"/>
    <cellStyle name="Migliaia 36 7 8" xfId="23147" xr:uid="{00000000-0005-0000-0000-00008D450000}"/>
    <cellStyle name="Migliaia 36 7 8 2" xfId="40912" xr:uid="{00000000-0005-0000-0000-00008E450000}"/>
    <cellStyle name="Migliaia 36 7 9" xfId="30455" xr:uid="{00000000-0005-0000-0000-00008F450000}"/>
    <cellStyle name="Migliaia 36 8" xfId="5020" xr:uid="{00000000-0005-0000-0000-000090450000}"/>
    <cellStyle name="Migliaia 36 8 2" xfId="5021" xr:uid="{00000000-0005-0000-0000-000091450000}"/>
    <cellStyle name="Migliaia 36 8 2 2" xfId="30464" xr:uid="{00000000-0005-0000-0000-000092450000}"/>
    <cellStyle name="Migliaia 36 8 3" xfId="5022" xr:uid="{00000000-0005-0000-0000-000093450000}"/>
    <cellStyle name="Migliaia 36 8 3 2" xfId="30465" xr:uid="{00000000-0005-0000-0000-000094450000}"/>
    <cellStyle name="Migliaia 36 8 4" xfId="5023" xr:uid="{00000000-0005-0000-0000-000095450000}"/>
    <cellStyle name="Migliaia 36 8 4 2" xfId="30466" xr:uid="{00000000-0005-0000-0000-000096450000}"/>
    <cellStyle name="Migliaia 36 8 5" xfId="19266" xr:uid="{00000000-0005-0000-0000-000097450000}"/>
    <cellStyle name="Migliaia 36 8 5 2" xfId="38238" xr:uid="{00000000-0005-0000-0000-000098450000}"/>
    <cellStyle name="Migliaia 36 8 6" xfId="22135" xr:uid="{00000000-0005-0000-0000-000099450000}"/>
    <cellStyle name="Migliaia 36 8 6 2" xfId="40010" xr:uid="{00000000-0005-0000-0000-00009A450000}"/>
    <cellStyle name="Migliaia 36 8 7" xfId="25023" xr:uid="{00000000-0005-0000-0000-00009B450000}"/>
    <cellStyle name="Migliaia 36 8 7 2" xfId="41800" xr:uid="{00000000-0005-0000-0000-00009C450000}"/>
    <cellStyle name="Migliaia 36 8 8" xfId="30463" xr:uid="{00000000-0005-0000-0000-00009D450000}"/>
    <cellStyle name="Migliaia 36 9" xfId="5024" xr:uid="{00000000-0005-0000-0000-00009E450000}"/>
    <cellStyle name="Migliaia 36 9 2" xfId="5025" xr:uid="{00000000-0005-0000-0000-00009F450000}"/>
    <cellStyle name="Migliaia 36 9 2 2" xfId="30468" xr:uid="{00000000-0005-0000-0000-0000A0450000}"/>
    <cellStyle name="Migliaia 36 9 3" xfId="5026" xr:uid="{00000000-0005-0000-0000-0000A1450000}"/>
    <cellStyle name="Migliaia 36 9 3 2" xfId="30469" xr:uid="{00000000-0005-0000-0000-0000A2450000}"/>
    <cellStyle name="Migliaia 36 9 4" xfId="5027" xr:uid="{00000000-0005-0000-0000-0000A3450000}"/>
    <cellStyle name="Migliaia 36 9 4 2" xfId="30470" xr:uid="{00000000-0005-0000-0000-0000A4450000}"/>
    <cellStyle name="Migliaia 36 9 5" xfId="30467" xr:uid="{00000000-0005-0000-0000-0000A5450000}"/>
    <cellStyle name="Migliaia 37" xfId="5028" xr:uid="{00000000-0005-0000-0000-0000A6450000}"/>
    <cellStyle name="Migliaia 37 10" xfId="5029" xr:uid="{00000000-0005-0000-0000-0000A7450000}"/>
    <cellStyle name="Migliaia 37 10 2" xfId="5030" xr:uid="{00000000-0005-0000-0000-0000A8450000}"/>
    <cellStyle name="Migliaia 37 10 2 2" xfId="30473" xr:uid="{00000000-0005-0000-0000-0000A9450000}"/>
    <cellStyle name="Migliaia 37 10 3" xfId="5031" xr:uid="{00000000-0005-0000-0000-0000AA450000}"/>
    <cellStyle name="Migliaia 37 10 3 2" xfId="30474" xr:uid="{00000000-0005-0000-0000-0000AB450000}"/>
    <cellStyle name="Migliaia 37 10 4" xfId="5032" xr:uid="{00000000-0005-0000-0000-0000AC450000}"/>
    <cellStyle name="Migliaia 37 10 4 2" xfId="30475" xr:uid="{00000000-0005-0000-0000-0000AD450000}"/>
    <cellStyle name="Migliaia 37 10 5" xfId="30472" xr:uid="{00000000-0005-0000-0000-0000AE450000}"/>
    <cellStyle name="Migliaia 37 11" xfId="5033" xr:uid="{00000000-0005-0000-0000-0000AF450000}"/>
    <cellStyle name="Migliaia 37 11 2" xfId="5034" xr:uid="{00000000-0005-0000-0000-0000B0450000}"/>
    <cellStyle name="Migliaia 37 11 2 2" xfId="30477" xr:uid="{00000000-0005-0000-0000-0000B1450000}"/>
    <cellStyle name="Migliaia 37 11 3" xfId="5035" xr:uid="{00000000-0005-0000-0000-0000B2450000}"/>
    <cellStyle name="Migliaia 37 11 3 2" xfId="30478" xr:uid="{00000000-0005-0000-0000-0000B3450000}"/>
    <cellStyle name="Migliaia 37 11 4" xfId="5036" xr:uid="{00000000-0005-0000-0000-0000B4450000}"/>
    <cellStyle name="Migliaia 37 11 4 2" xfId="30479" xr:uid="{00000000-0005-0000-0000-0000B5450000}"/>
    <cellStyle name="Migliaia 37 11 5" xfId="30476" xr:uid="{00000000-0005-0000-0000-0000B6450000}"/>
    <cellStyle name="Migliaia 37 12" xfId="5037" xr:uid="{00000000-0005-0000-0000-0000B7450000}"/>
    <cellStyle name="Migliaia 37 12 2" xfId="30480" xr:uid="{00000000-0005-0000-0000-0000B8450000}"/>
    <cellStyle name="Migliaia 37 13" xfId="5038" xr:uid="{00000000-0005-0000-0000-0000B9450000}"/>
    <cellStyle name="Migliaia 37 13 2" xfId="30481" xr:uid="{00000000-0005-0000-0000-0000BA450000}"/>
    <cellStyle name="Migliaia 37 14" xfId="5039" xr:uid="{00000000-0005-0000-0000-0000BB450000}"/>
    <cellStyle name="Migliaia 37 14 2" xfId="30482" xr:uid="{00000000-0005-0000-0000-0000BC450000}"/>
    <cellStyle name="Migliaia 37 15" xfId="17392" xr:uid="{00000000-0005-0000-0000-0000BD450000}"/>
    <cellStyle name="Migliaia 37 15 2" xfId="37352" xr:uid="{00000000-0005-0000-0000-0000BE450000}"/>
    <cellStyle name="Migliaia 37 16" xfId="20261" xr:uid="{00000000-0005-0000-0000-0000BF450000}"/>
    <cellStyle name="Migliaia 37 16 2" xfId="39124" xr:uid="{00000000-0005-0000-0000-0000C0450000}"/>
    <cellStyle name="Migliaia 37 17" xfId="23148" xr:uid="{00000000-0005-0000-0000-0000C1450000}"/>
    <cellStyle name="Migliaia 37 17 2" xfId="40913" xr:uid="{00000000-0005-0000-0000-0000C2450000}"/>
    <cellStyle name="Migliaia 37 18" xfId="25536" xr:uid="{00000000-0005-0000-0000-0000C3450000}"/>
    <cellStyle name="Migliaia 37 18 2" xfId="42196" xr:uid="{00000000-0005-0000-0000-0000C4450000}"/>
    <cellStyle name="Migliaia 37 19" xfId="30471" xr:uid="{00000000-0005-0000-0000-0000C5450000}"/>
    <cellStyle name="Migliaia 37 2" xfId="5040" xr:uid="{00000000-0005-0000-0000-0000C6450000}"/>
    <cellStyle name="Migliaia 37 2 10" xfId="20262" xr:uid="{00000000-0005-0000-0000-0000C7450000}"/>
    <cellStyle name="Migliaia 37 2 10 2" xfId="39125" xr:uid="{00000000-0005-0000-0000-0000C8450000}"/>
    <cellStyle name="Migliaia 37 2 11" xfId="23149" xr:uid="{00000000-0005-0000-0000-0000C9450000}"/>
    <cellStyle name="Migliaia 37 2 11 2" xfId="40914" xr:uid="{00000000-0005-0000-0000-0000CA450000}"/>
    <cellStyle name="Migliaia 37 2 12" xfId="30483" xr:uid="{00000000-0005-0000-0000-0000CB450000}"/>
    <cellStyle name="Migliaia 37 2 2" xfId="5041" xr:uid="{00000000-0005-0000-0000-0000CC450000}"/>
    <cellStyle name="Migliaia 37 2 2 2" xfId="5042" xr:uid="{00000000-0005-0000-0000-0000CD450000}"/>
    <cellStyle name="Migliaia 37 2 2 2 2" xfId="30485" xr:uid="{00000000-0005-0000-0000-0000CE450000}"/>
    <cellStyle name="Migliaia 37 2 2 3" xfId="5043" xr:uid="{00000000-0005-0000-0000-0000CF450000}"/>
    <cellStyle name="Migliaia 37 2 2 3 2" xfId="30486" xr:uid="{00000000-0005-0000-0000-0000D0450000}"/>
    <cellStyle name="Migliaia 37 2 2 4" xfId="5044" xr:uid="{00000000-0005-0000-0000-0000D1450000}"/>
    <cellStyle name="Migliaia 37 2 2 4 2" xfId="30487" xr:uid="{00000000-0005-0000-0000-0000D2450000}"/>
    <cellStyle name="Migliaia 37 2 2 5" xfId="19275" xr:uid="{00000000-0005-0000-0000-0000D3450000}"/>
    <cellStyle name="Migliaia 37 2 2 5 2" xfId="38247" xr:uid="{00000000-0005-0000-0000-0000D4450000}"/>
    <cellStyle name="Migliaia 37 2 2 6" xfId="22144" xr:uid="{00000000-0005-0000-0000-0000D5450000}"/>
    <cellStyle name="Migliaia 37 2 2 6 2" xfId="40019" xr:uid="{00000000-0005-0000-0000-0000D6450000}"/>
    <cellStyle name="Migliaia 37 2 2 7" xfId="25032" xr:uid="{00000000-0005-0000-0000-0000D7450000}"/>
    <cellStyle name="Migliaia 37 2 2 7 2" xfId="41809" xr:uid="{00000000-0005-0000-0000-0000D8450000}"/>
    <cellStyle name="Migliaia 37 2 2 8" xfId="30484" xr:uid="{00000000-0005-0000-0000-0000D9450000}"/>
    <cellStyle name="Migliaia 37 2 3" xfId="5045" xr:uid="{00000000-0005-0000-0000-0000DA450000}"/>
    <cellStyle name="Migliaia 37 2 3 2" xfId="5046" xr:uid="{00000000-0005-0000-0000-0000DB450000}"/>
    <cellStyle name="Migliaia 37 2 3 2 2" xfId="30489" xr:uid="{00000000-0005-0000-0000-0000DC450000}"/>
    <cellStyle name="Migliaia 37 2 3 3" xfId="5047" xr:uid="{00000000-0005-0000-0000-0000DD450000}"/>
    <cellStyle name="Migliaia 37 2 3 3 2" xfId="30490" xr:uid="{00000000-0005-0000-0000-0000DE450000}"/>
    <cellStyle name="Migliaia 37 2 3 4" xfId="5048" xr:uid="{00000000-0005-0000-0000-0000DF450000}"/>
    <cellStyle name="Migliaia 37 2 3 4 2" xfId="30491" xr:uid="{00000000-0005-0000-0000-0000E0450000}"/>
    <cellStyle name="Migliaia 37 2 3 5" xfId="30488" xr:uid="{00000000-0005-0000-0000-0000E1450000}"/>
    <cellStyle name="Migliaia 37 2 4" xfId="5049" xr:uid="{00000000-0005-0000-0000-0000E2450000}"/>
    <cellStyle name="Migliaia 37 2 4 2" xfId="5050" xr:uid="{00000000-0005-0000-0000-0000E3450000}"/>
    <cellStyle name="Migliaia 37 2 4 2 2" xfId="30493" xr:uid="{00000000-0005-0000-0000-0000E4450000}"/>
    <cellStyle name="Migliaia 37 2 4 3" xfId="5051" xr:uid="{00000000-0005-0000-0000-0000E5450000}"/>
    <cellStyle name="Migliaia 37 2 4 3 2" xfId="30494" xr:uid="{00000000-0005-0000-0000-0000E6450000}"/>
    <cellStyle name="Migliaia 37 2 4 4" xfId="5052" xr:uid="{00000000-0005-0000-0000-0000E7450000}"/>
    <cellStyle name="Migliaia 37 2 4 4 2" xfId="30495" xr:uid="{00000000-0005-0000-0000-0000E8450000}"/>
    <cellStyle name="Migliaia 37 2 4 5" xfId="30492" xr:uid="{00000000-0005-0000-0000-0000E9450000}"/>
    <cellStyle name="Migliaia 37 2 5" xfId="5053" xr:uid="{00000000-0005-0000-0000-0000EA450000}"/>
    <cellStyle name="Migliaia 37 2 5 2" xfId="5054" xr:uid="{00000000-0005-0000-0000-0000EB450000}"/>
    <cellStyle name="Migliaia 37 2 5 2 2" xfId="30497" xr:uid="{00000000-0005-0000-0000-0000EC450000}"/>
    <cellStyle name="Migliaia 37 2 5 3" xfId="5055" xr:uid="{00000000-0005-0000-0000-0000ED450000}"/>
    <cellStyle name="Migliaia 37 2 5 3 2" xfId="30498" xr:uid="{00000000-0005-0000-0000-0000EE450000}"/>
    <cellStyle name="Migliaia 37 2 5 4" xfId="5056" xr:uid="{00000000-0005-0000-0000-0000EF450000}"/>
    <cellStyle name="Migliaia 37 2 5 4 2" xfId="30499" xr:uid="{00000000-0005-0000-0000-0000F0450000}"/>
    <cellStyle name="Migliaia 37 2 5 5" xfId="30496" xr:uid="{00000000-0005-0000-0000-0000F1450000}"/>
    <cellStyle name="Migliaia 37 2 6" xfId="5057" xr:uid="{00000000-0005-0000-0000-0000F2450000}"/>
    <cellStyle name="Migliaia 37 2 6 2" xfId="30500" xr:uid="{00000000-0005-0000-0000-0000F3450000}"/>
    <cellStyle name="Migliaia 37 2 7" xfId="5058" xr:uid="{00000000-0005-0000-0000-0000F4450000}"/>
    <cellStyle name="Migliaia 37 2 7 2" xfId="30501" xr:uid="{00000000-0005-0000-0000-0000F5450000}"/>
    <cellStyle name="Migliaia 37 2 8" xfId="5059" xr:uid="{00000000-0005-0000-0000-0000F6450000}"/>
    <cellStyle name="Migliaia 37 2 8 2" xfId="30502" xr:uid="{00000000-0005-0000-0000-0000F7450000}"/>
    <cellStyle name="Migliaia 37 2 9" xfId="17393" xr:uid="{00000000-0005-0000-0000-0000F8450000}"/>
    <cellStyle name="Migliaia 37 2 9 2" xfId="37353" xr:uid="{00000000-0005-0000-0000-0000F9450000}"/>
    <cellStyle name="Migliaia 37 20" xfId="42363" xr:uid="{00000000-0005-0000-0000-0000FA450000}"/>
    <cellStyle name="Migliaia 37 3" xfId="5060" xr:uid="{00000000-0005-0000-0000-0000FB450000}"/>
    <cellStyle name="Migliaia 37 3 10" xfId="20263" xr:uid="{00000000-0005-0000-0000-0000FC450000}"/>
    <cellStyle name="Migliaia 37 3 10 2" xfId="39126" xr:uid="{00000000-0005-0000-0000-0000FD450000}"/>
    <cellStyle name="Migliaia 37 3 11" xfId="23150" xr:uid="{00000000-0005-0000-0000-0000FE450000}"/>
    <cellStyle name="Migliaia 37 3 11 2" xfId="40915" xr:uid="{00000000-0005-0000-0000-0000FF450000}"/>
    <cellStyle name="Migliaia 37 3 12" xfId="30503" xr:uid="{00000000-0005-0000-0000-000000460000}"/>
    <cellStyle name="Migliaia 37 3 2" xfId="5061" xr:uid="{00000000-0005-0000-0000-000001460000}"/>
    <cellStyle name="Migliaia 37 3 2 10" xfId="20264" xr:uid="{00000000-0005-0000-0000-000002460000}"/>
    <cellStyle name="Migliaia 37 3 2 10 2" xfId="39127" xr:uid="{00000000-0005-0000-0000-000003460000}"/>
    <cellStyle name="Migliaia 37 3 2 11" xfId="23151" xr:uid="{00000000-0005-0000-0000-000004460000}"/>
    <cellStyle name="Migliaia 37 3 2 11 2" xfId="40916" xr:uid="{00000000-0005-0000-0000-000005460000}"/>
    <cellStyle name="Migliaia 37 3 2 12" xfId="30504" xr:uid="{00000000-0005-0000-0000-000006460000}"/>
    <cellStyle name="Migliaia 37 3 2 2" xfId="5062" xr:uid="{00000000-0005-0000-0000-000007460000}"/>
    <cellStyle name="Migliaia 37 3 2 2 10" xfId="25034" xr:uid="{00000000-0005-0000-0000-000008460000}"/>
    <cellStyle name="Migliaia 37 3 2 2 10 2" xfId="41811" xr:uid="{00000000-0005-0000-0000-000009460000}"/>
    <cellStyle name="Migliaia 37 3 2 2 11" xfId="30505" xr:uid="{00000000-0005-0000-0000-00000A460000}"/>
    <cellStyle name="Migliaia 37 3 2 2 2" xfId="5063" xr:uid="{00000000-0005-0000-0000-00000B460000}"/>
    <cellStyle name="Migliaia 37 3 2 2 2 2" xfId="5064" xr:uid="{00000000-0005-0000-0000-00000C460000}"/>
    <cellStyle name="Migliaia 37 3 2 2 2 2 2" xfId="30507" xr:uid="{00000000-0005-0000-0000-00000D460000}"/>
    <cellStyle name="Migliaia 37 3 2 2 2 3" xfId="5065" xr:uid="{00000000-0005-0000-0000-00000E460000}"/>
    <cellStyle name="Migliaia 37 3 2 2 2 3 2" xfId="30508" xr:uid="{00000000-0005-0000-0000-00000F460000}"/>
    <cellStyle name="Migliaia 37 3 2 2 2 4" xfId="5066" xr:uid="{00000000-0005-0000-0000-000010460000}"/>
    <cellStyle name="Migliaia 37 3 2 2 2 4 2" xfId="30509" xr:uid="{00000000-0005-0000-0000-000011460000}"/>
    <cellStyle name="Migliaia 37 3 2 2 2 5" xfId="30506" xr:uid="{00000000-0005-0000-0000-000012460000}"/>
    <cellStyle name="Migliaia 37 3 2 2 3" xfId="5067" xr:uid="{00000000-0005-0000-0000-000013460000}"/>
    <cellStyle name="Migliaia 37 3 2 2 3 2" xfId="5068" xr:uid="{00000000-0005-0000-0000-000014460000}"/>
    <cellStyle name="Migliaia 37 3 2 2 3 2 2" xfId="30511" xr:uid="{00000000-0005-0000-0000-000015460000}"/>
    <cellStyle name="Migliaia 37 3 2 2 3 3" xfId="5069" xr:uid="{00000000-0005-0000-0000-000016460000}"/>
    <cellStyle name="Migliaia 37 3 2 2 3 3 2" xfId="30512" xr:uid="{00000000-0005-0000-0000-000017460000}"/>
    <cellStyle name="Migliaia 37 3 2 2 3 4" xfId="5070" xr:uid="{00000000-0005-0000-0000-000018460000}"/>
    <cellStyle name="Migliaia 37 3 2 2 3 4 2" xfId="30513" xr:uid="{00000000-0005-0000-0000-000019460000}"/>
    <cellStyle name="Migliaia 37 3 2 2 3 5" xfId="30510" xr:uid="{00000000-0005-0000-0000-00001A460000}"/>
    <cellStyle name="Migliaia 37 3 2 2 4" xfId="5071" xr:uid="{00000000-0005-0000-0000-00001B460000}"/>
    <cellStyle name="Migliaia 37 3 2 2 4 2" xfId="5072" xr:uid="{00000000-0005-0000-0000-00001C460000}"/>
    <cellStyle name="Migliaia 37 3 2 2 4 2 2" xfId="30515" xr:uid="{00000000-0005-0000-0000-00001D460000}"/>
    <cellStyle name="Migliaia 37 3 2 2 4 3" xfId="5073" xr:uid="{00000000-0005-0000-0000-00001E460000}"/>
    <cellStyle name="Migliaia 37 3 2 2 4 3 2" xfId="30516" xr:uid="{00000000-0005-0000-0000-00001F460000}"/>
    <cellStyle name="Migliaia 37 3 2 2 4 4" xfId="5074" xr:uid="{00000000-0005-0000-0000-000020460000}"/>
    <cellStyle name="Migliaia 37 3 2 2 4 4 2" xfId="30517" xr:uid="{00000000-0005-0000-0000-000021460000}"/>
    <cellStyle name="Migliaia 37 3 2 2 4 5" xfId="30514" xr:uid="{00000000-0005-0000-0000-000022460000}"/>
    <cellStyle name="Migliaia 37 3 2 2 5" xfId="5075" xr:uid="{00000000-0005-0000-0000-000023460000}"/>
    <cellStyle name="Migliaia 37 3 2 2 5 2" xfId="30518" xr:uid="{00000000-0005-0000-0000-000024460000}"/>
    <cellStyle name="Migliaia 37 3 2 2 6" xfId="5076" xr:uid="{00000000-0005-0000-0000-000025460000}"/>
    <cellStyle name="Migliaia 37 3 2 2 6 2" xfId="30519" xr:uid="{00000000-0005-0000-0000-000026460000}"/>
    <cellStyle name="Migliaia 37 3 2 2 7" xfId="5077" xr:uid="{00000000-0005-0000-0000-000027460000}"/>
    <cellStyle name="Migliaia 37 3 2 2 7 2" xfId="30520" xr:uid="{00000000-0005-0000-0000-000028460000}"/>
    <cellStyle name="Migliaia 37 3 2 2 8" xfId="19277" xr:uid="{00000000-0005-0000-0000-000029460000}"/>
    <cellStyle name="Migliaia 37 3 2 2 8 2" xfId="38249" xr:uid="{00000000-0005-0000-0000-00002A460000}"/>
    <cellStyle name="Migliaia 37 3 2 2 9" xfId="22146" xr:uid="{00000000-0005-0000-0000-00002B460000}"/>
    <cellStyle name="Migliaia 37 3 2 2 9 2" xfId="40021" xr:uid="{00000000-0005-0000-0000-00002C460000}"/>
    <cellStyle name="Migliaia 37 3 2 3" xfId="5078" xr:uid="{00000000-0005-0000-0000-00002D460000}"/>
    <cellStyle name="Migliaia 37 3 2 3 2" xfId="5079" xr:uid="{00000000-0005-0000-0000-00002E460000}"/>
    <cellStyle name="Migliaia 37 3 2 3 2 2" xfId="30522" xr:uid="{00000000-0005-0000-0000-00002F460000}"/>
    <cellStyle name="Migliaia 37 3 2 3 3" xfId="5080" xr:uid="{00000000-0005-0000-0000-000030460000}"/>
    <cellStyle name="Migliaia 37 3 2 3 3 2" xfId="30523" xr:uid="{00000000-0005-0000-0000-000031460000}"/>
    <cellStyle name="Migliaia 37 3 2 3 4" xfId="5081" xr:uid="{00000000-0005-0000-0000-000032460000}"/>
    <cellStyle name="Migliaia 37 3 2 3 4 2" xfId="30524" xr:uid="{00000000-0005-0000-0000-000033460000}"/>
    <cellStyle name="Migliaia 37 3 2 3 5" xfId="30521" xr:uid="{00000000-0005-0000-0000-000034460000}"/>
    <cellStyle name="Migliaia 37 3 2 4" xfId="5082" xr:uid="{00000000-0005-0000-0000-000035460000}"/>
    <cellStyle name="Migliaia 37 3 2 4 2" xfId="5083" xr:uid="{00000000-0005-0000-0000-000036460000}"/>
    <cellStyle name="Migliaia 37 3 2 4 2 2" xfId="30526" xr:uid="{00000000-0005-0000-0000-000037460000}"/>
    <cellStyle name="Migliaia 37 3 2 4 3" xfId="5084" xr:uid="{00000000-0005-0000-0000-000038460000}"/>
    <cellStyle name="Migliaia 37 3 2 4 3 2" xfId="30527" xr:uid="{00000000-0005-0000-0000-000039460000}"/>
    <cellStyle name="Migliaia 37 3 2 4 4" xfId="5085" xr:uid="{00000000-0005-0000-0000-00003A460000}"/>
    <cellStyle name="Migliaia 37 3 2 4 4 2" xfId="30528" xr:uid="{00000000-0005-0000-0000-00003B460000}"/>
    <cellStyle name="Migliaia 37 3 2 4 5" xfId="30525" xr:uid="{00000000-0005-0000-0000-00003C460000}"/>
    <cellStyle name="Migliaia 37 3 2 5" xfId="5086" xr:uid="{00000000-0005-0000-0000-00003D460000}"/>
    <cellStyle name="Migliaia 37 3 2 5 2" xfId="5087" xr:uid="{00000000-0005-0000-0000-00003E460000}"/>
    <cellStyle name="Migliaia 37 3 2 5 2 2" xfId="30530" xr:uid="{00000000-0005-0000-0000-00003F460000}"/>
    <cellStyle name="Migliaia 37 3 2 5 3" xfId="5088" xr:uid="{00000000-0005-0000-0000-000040460000}"/>
    <cellStyle name="Migliaia 37 3 2 5 3 2" xfId="30531" xr:uid="{00000000-0005-0000-0000-000041460000}"/>
    <cellStyle name="Migliaia 37 3 2 5 4" xfId="5089" xr:uid="{00000000-0005-0000-0000-000042460000}"/>
    <cellStyle name="Migliaia 37 3 2 5 4 2" xfId="30532" xr:uid="{00000000-0005-0000-0000-000043460000}"/>
    <cellStyle name="Migliaia 37 3 2 5 5" xfId="30529" xr:uid="{00000000-0005-0000-0000-000044460000}"/>
    <cellStyle name="Migliaia 37 3 2 6" xfId="5090" xr:uid="{00000000-0005-0000-0000-000045460000}"/>
    <cellStyle name="Migliaia 37 3 2 6 2" xfId="30533" xr:uid="{00000000-0005-0000-0000-000046460000}"/>
    <cellStyle name="Migliaia 37 3 2 7" xfId="5091" xr:uid="{00000000-0005-0000-0000-000047460000}"/>
    <cellStyle name="Migliaia 37 3 2 7 2" xfId="30534" xr:uid="{00000000-0005-0000-0000-000048460000}"/>
    <cellStyle name="Migliaia 37 3 2 8" xfId="5092" xr:uid="{00000000-0005-0000-0000-000049460000}"/>
    <cellStyle name="Migliaia 37 3 2 8 2" xfId="30535" xr:uid="{00000000-0005-0000-0000-00004A460000}"/>
    <cellStyle name="Migliaia 37 3 2 9" xfId="17395" xr:uid="{00000000-0005-0000-0000-00004B460000}"/>
    <cellStyle name="Migliaia 37 3 2 9 2" xfId="37355" xr:uid="{00000000-0005-0000-0000-00004C460000}"/>
    <cellStyle name="Migliaia 37 3 3" xfId="5093" xr:uid="{00000000-0005-0000-0000-00004D460000}"/>
    <cellStyle name="Migliaia 37 3 3 10" xfId="25033" xr:uid="{00000000-0005-0000-0000-00004E460000}"/>
    <cellStyle name="Migliaia 37 3 3 10 2" xfId="41810" xr:uid="{00000000-0005-0000-0000-00004F460000}"/>
    <cellStyle name="Migliaia 37 3 3 11" xfId="30536" xr:uid="{00000000-0005-0000-0000-000050460000}"/>
    <cellStyle name="Migliaia 37 3 3 2" xfId="5094" xr:uid="{00000000-0005-0000-0000-000051460000}"/>
    <cellStyle name="Migliaia 37 3 3 2 2" xfId="5095" xr:uid="{00000000-0005-0000-0000-000052460000}"/>
    <cellStyle name="Migliaia 37 3 3 2 2 2" xfId="30538" xr:uid="{00000000-0005-0000-0000-000053460000}"/>
    <cellStyle name="Migliaia 37 3 3 2 3" xfId="5096" xr:uid="{00000000-0005-0000-0000-000054460000}"/>
    <cellStyle name="Migliaia 37 3 3 2 3 2" xfId="30539" xr:uid="{00000000-0005-0000-0000-000055460000}"/>
    <cellStyle name="Migliaia 37 3 3 2 4" xfId="5097" xr:uid="{00000000-0005-0000-0000-000056460000}"/>
    <cellStyle name="Migliaia 37 3 3 2 4 2" xfId="30540" xr:uid="{00000000-0005-0000-0000-000057460000}"/>
    <cellStyle name="Migliaia 37 3 3 2 5" xfId="30537" xr:uid="{00000000-0005-0000-0000-000058460000}"/>
    <cellStyle name="Migliaia 37 3 3 3" xfId="5098" xr:uid="{00000000-0005-0000-0000-000059460000}"/>
    <cellStyle name="Migliaia 37 3 3 3 2" xfId="5099" xr:uid="{00000000-0005-0000-0000-00005A460000}"/>
    <cellStyle name="Migliaia 37 3 3 3 2 2" xfId="30542" xr:uid="{00000000-0005-0000-0000-00005B460000}"/>
    <cellStyle name="Migliaia 37 3 3 3 3" xfId="5100" xr:uid="{00000000-0005-0000-0000-00005C460000}"/>
    <cellStyle name="Migliaia 37 3 3 3 3 2" xfId="30543" xr:uid="{00000000-0005-0000-0000-00005D460000}"/>
    <cellStyle name="Migliaia 37 3 3 3 4" xfId="5101" xr:uid="{00000000-0005-0000-0000-00005E460000}"/>
    <cellStyle name="Migliaia 37 3 3 3 4 2" xfId="30544" xr:uid="{00000000-0005-0000-0000-00005F460000}"/>
    <cellStyle name="Migliaia 37 3 3 3 5" xfId="30541" xr:uid="{00000000-0005-0000-0000-000060460000}"/>
    <cellStyle name="Migliaia 37 3 3 4" xfId="5102" xr:uid="{00000000-0005-0000-0000-000061460000}"/>
    <cellStyle name="Migliaia 37 3 3 4 2" xfId="5103" xr:uid="{00000000-0005-0000-0000-000062460000}"/>
    <cellStyle name="Migliaia 37 3 3 4 2 2" xfId="30546" xr:uid="{00000000-0005-0000-0000-000063460000}"/>
    <cellStyle name="Migliaia 37 3 3 4 3" xfId="5104" xr:uid="{00000000-0005-0000-0000-000064460000}"/>
    <cellStyle name="Migliaia 37 3 3 4 3 2" xfId="30547" xr:uid="{00000000-0005-0000-0000-000065460000}"/>
    <cellStyle name="Migliaia 37 3 3 4 4" xfId="5105" xr:uid="{00000000-0005-0000-0000-000066460000}"/>
    <cellStyle name="Migliaia 37 3 3 4 4 2" xfId="30548" xr:uid="{00000000-0005-0000-0000-000067460000}"/>
    <cellStyle name="Migliaia 37 3 3 4 5" xfId="30545" xr:uid="{00000000-0005-0000-0000-000068460000}"/>
    <cellStyle name="Migliaia 37 3 3 5" xfId="5106" xr:uid="{00000000-0005-0000-0000-000069460000}"/>
    <cellStyle name="Migliaia 37 3 3 5 2" xfId="30549" xr:uid="{00000000-0005-0000-0000-00006A460000}"/>
    <cellStyle name="Migliaia 37 3 3 6" xfId="5107" xr:uid="{00000000-0005-0000-0000-00006B460000}"/>
    <cellStyle name="Migliaia 37 3 3 6 2" xfId="30550" xr:uid="{00000000-0005-0000-0000-00006C460000}"/>
    <cellStyle name="Migliaia 37 3 3 7" xfId="5108" xr:uid="{00000000-0005-0000-0000-00006D460000}"/>
    <cellStyle name="Migliaia 37 3 3 7 2" xfId="30551" xr:uid="{00000000-0005-0000-0000-00006E460000}"/>
    <cellStyle name="Migliaia 37 3 3 8" xfId="19276" xr:uid="{00000000-0005-0000-0000-00006F460000}"/>
    <cellStyle name="Migliaia 37 3 3 8 2" xfId="38248" xr:uid="{00000000-0005-0000-0000-000070460000}"/>
    <cellStyle name="Migliaia 37 3 3 9" xfId="22145" xr:uid="{00000000-0005-0000-0000-000071460000}"/>
    <cellStyle name="Migliaia 37 3 3 9 2" xfId="40020" xr:uid="{00000000-0005-0000-0000-000072460000}"/>
    <cellStyle name="Migliaia 37 3 4" xfId="5109" xr:uid="{00000000-0005-0000-0000-000073460000}"/>
    <cellStyle name="Migliaia 37 3 4 2" xfId="5110" xr:uid="{00000000-0005-0000-0000-000074460000}"/>
    <cellStyle name="Migliaia 37 3 4 2 2" xfId="30553" xr:uid="{00000000-0005-0000-0000-000075460000}"/>
    <cellStyle name="Migliaia 37 3 4 3" xfId="5111" xr:uid="{00000000-0005-0000-0000-000076460000}"/>
    <cellStyle name="Migliaia 37 3 4 3 2" xfId="30554" xr:uid="{00000000-0005-0000-0000-000077460000}"/>
    <cellStyle name="Migliaia 37 3 4 4" xfId="5112" xr:uid="{00000000-0005-0000-0000-000078460000}"/>
    <cellStyle name="Migliaia 37 3 4 4 2" xfId="30555" xr:uid="{00000000-0005-0000-0000-000079460000}"/>
    <cellStyle name="Migliaia 37 3 4 5" xfId="30552" xr:uid="{00000000-0005-0000-0000-00007A460000}"/>
    <cellStyle name="Migliaia 37 3 5" xfId="5113" xr:uid="{00000000-0005-0000-0000-00007B460000}"/>
    <cellStyle name="Migliaia 37 3 5 2" xfId="5114" xr:uid="{00000000-0005-0000-0000-00007C460000}"/>
    <cellStyle name="Migliaia 37 3 5 2 2" xfId="30557" xr:uid="{00000000-0005-0000-0000-00007D460000}"/>
    <cellStyle name="Migliaia 37 3 5 3" xfId="5115" xr:uid="{00000000-0005-0000-0000-00007E460000}"/>
    <cellStyle name="Migliaia 37 3 5 3 2" xfId="30558" xr:uid="{00000000-0005-0000-0000-00007F460000}"/>
    <cellStyle name="Migliaia 37 3 5 4" xfId="5116" xr:uid="{00000000-0005-0000-0000-000080460000}"/>
    <cellStyle name="Migliaia 37 3 5 4 2" xfId="30559" xr:uid="{00000000-0005-0000-0000-000081460000}"/>
    <cellStyle name="Migliaia 37 3 5 5" xfId="30556" xr:uid="{00000000-0005-0000-0000-000082460000}"/>
    <cellStyle name="Migliaia 37 3 6" xfId="5117" xr:uid="{00000000-0005-0000-0000-000083460000}"/>
    <cellStyle name="Migliaia 37 3 6 2" xfId="30560" xr:uid="{00000000-0005-0000-0000-000084460000}"/>
    <cellStyle name="Migliaia 37 3 7" xfId="5118" xr:uid="{00000000-0005-0000-0000-000085460000}"/>
    <cellStyle name="Migliaia 37 3 7 2" xfId="30561" xr:uid="{00000000-0005-0000-0000-000086460000}"/>
    <cellStyle name="Migliaia 37 3 8" xfId="5119" xr:uid="{00000000-0005-0000-0000-000087460000}"/>
    <cellStyle name="Migliaia 37 3 8 2" xfId="30562" xr:uid="{00000000-0005-0000-0000-000088460000}"/>
    <cellStyle name="Migliaia 37 3 9" xfId="17394" xr:uid="{00000000-0005-0000-0000-000089460000}"/>
    <cellStyle name="Migliaia 37 3 9 2" xfId="37354" xr:uid="{00000000-0005-0000-0000-00008A460000}"/>
    <cellStyle name="Migliaia 37 4" xfId="5120" xr:uid="{00000000-0005-0000-0000-00008B460000}"/>
    <cellStyle name="Migliaia 37 4 10" xfId="20265" xr:uid="{00000000-0005-0000-0000-00008C460000}"/>
    <cellStyle name="Migliaia 37 4 10 2" xfId="39128" xr:uid="{00000000-0005-0000-0000-00008D460000}"/>
    <cellStyle name="Migliaia 37 4 11" xfId="23152" xr:uid="{00000000-0005-0000-0000-00008E460000}"/>
    <cellStyle name="Migliaia 37 4 11 2" xfId="40917" xr:uid="{00000000-0005-0000-0000-00008F460000}"/>
    <cellStyle name="Migliaia 37 4 12" xfId="30563" xr:uid="{00000000-0005-0000-0000-000090460000}"/>
    <cellStyle name="Migliaia 37 4 2" xfId="5121" xr:uid="{00000000-0005-0000-0000-000091460000}"/>
    <cellStyle name="Migliaia 37 4 2 10" xfId="25035" xr:uid="{00000000-0005-0000-0000-000092460000}"/>
    <cellStyle name="Migliaia 37 4 2 10 2" xfId="41812" xr:uid="{00000000-0005-0000-0000-000093460000}"/>
    <cellStyle name="Migliaia 37 4 2 11" xfId="30564" xr:uid="{00000000-0005-0000-0000-000094460000}"/>
    <cellStyle name="Migliaia 37 4 2 2" xfId="5122" xr:uid="{00000000-0005-0000-0000-000095460000}"/>
    <cellStyle name="Migliaia 37 4 2 2 2" xfId="5123" xr:uid="{00000000-0005-0000-0000-000096460000}"/>
    <cellStyle name="Migliaia 37 4 2 2 2 2" xfId="30566" xr:uid="{00000000-0005-0000-0000-000097460000}"/>
    <cellStyle name="Migliaia 37 4 2 2 3" xfId="5124" xr:uid="{00000000-0005-0000-0000-000098460000}"/>
    <cellStyle name="Migliaia 37 4 2 2 3 2" xfId="30567" xr:uid="{00000000-0005-0000-0000-000099460000}"/>
    <cellStyle name="Migliaia 37 4 2 2 4" xfId="5125" xr:uid="{00000000-0005-0000-0000-00009A460000}"/>
    <cellStyle name="Migliaia 37 4 2 2 4 2" xfId="30568" xr:uid="{00000000-0005-0000-0000-00009B460000}"/>
    <cellStyle name="Migliaia 37 4 2 2 5" xfId="30565" xr:uid="{00000000-0005-0000-0000-00009C460000}"/>
    <cellStyle name="Migliaia 37 4 2 3" xfId="5126" xr:uid="{00000000-0005-0000-0000-00009D460000}"/>
    <cellStyle name="Migliaia 37 4 2 3 2" xfId="5127" xr:uid="{00000000-0005-0000-0000-00009E460000}"/>
    <cellStyle name="Migliaia 37 4 2 3 2 2" xfId="30570" xr:uid="{00000000-0005-0000-0000-00009F460000}"/>
    <cellStyle name="Migliaia 37 4 2 3 3" xfId="5128" xr:uid="{00000000-0005-0000-0000-0000A0460000}"/>
    <cellStyle name="Migliaia 37 4 2 3 3 2" xfId="30571" xr:uid="{00000000-0005-0000-0000-0000A1460000}"/>
    <cellStyle name="Migliaia 37 4 2 3 4" xfId="5129" xr:uid="{00000000-0005-0000-0000-0000A2460000}"/>
    <cellStyle name="Migliaia 37 4 2 3 4 2" xfId="30572" xr:uid="{00000000-0005-0000-0000-0000A3460000}"/>
    <cellStyle name="Migliaia 37 4 2 3 5" xfId="30569" xr:uid="{00000000-0005-0000-0000-0000A4460000}"/>
    <cellStyle name="Migliaia 37 4 2 4" xfId="5130" xr:uid="{00000000-0005-0000-0000-0000A5460000}"/>
    <cellStyle name="Migliaia 37 4 2 4 2" xfId="5131" xr:uid="{00000000-0005-0000-0000-0000A6460000}"/>
    <cellStyle name="Migliaia 37 4 2 4 2 2" xfId="30574" xr:uid="{00000000-0005-0000-0000-0000A7460000}"/>
    <cellStyle name="Migliaia 37 4 2 4 3" xfId="5132" xr:uid="{00000000-0005-0000-0000-0000A8460000}"/>
    <cellStyle name="Migliaia 37 4 2 4 3 2" xfId="30575" xr:uid="{00000000-0005-0000-0000-0000A9460000}"/>
    <cellStyle name="Migliaia 37 4 2 4 4" xfId="5133" xr:uid="{00000000-0005-0000-0000-0000AA460000}"/>
    <cellStyle name="Migliaia 37 4 2 4 4 2" xfId="30576" xr:uid="{00000000-0005-0000-0000-0000AB460000}"/>
    <cellStyle name="Migliaia 37 4 2 4 5" xfId="30573" xr:uid="{00000000-0005-0000-0000-0000AC460000}"/>
    <cellStyle name="Migliaia 37 4 2 5" xfId="5134" xr:uid="{00000000-0005-0000-0000-0000AD460000}"/>
    <cellStyle name="Migliaia 37 4 2 5 2" xfId="30577" xr:uid="{00000000-0005-0000-0000-0000AE460000}"/>
    <cellStyle name="Migliaia 37 4 2 6" xfId="5135" xr:uid="{00000000-0005-0000-0000-0000AF460000}"/>
    <cellStyle name="Migliaia 37 4 2 6 2" xfId="30578" xr:uid="{00000000-0005-0000-0000-0000B0460000}"/>
    <cellStyle name="Migliaia 37 4 2 7" xfId="5136" xr:uid="{00000000-0005-0000-0000-0000B1460000}"/>
    <cellStyle name="Migliaia 37 4 2 7 2" xfId="30579" xr:uid="{00000000-0005-0000-0000-0000B2460000}"/>
    <cellStyle name="Migliaia 37 4 2 8" xfId="19278" xr:uid="{00000000-0005-0000-0000-0000B3460000}"/>
    <cellStyle name="Migliaia 37 4 2 8 2" xfId="38250" xr:uid="{00000000-0005-0000-0000-0000B4460000}"/>
    <cellStyle name="Migliaia 37 4 2 9" xfId="22147" xr:uid="{00000000-0005-0000-0000-0000B5460000}"/>
    <cellStyle name="Migliaia 37 4 2 9 2" xfId="40022" xr:uid="{00000000-0005-0000-0000-0000B6460000}"/>
    <cellStyle name="Migliaia 37 4 3" xfId="5137" xr:uid="{00000000-0005-0000-0000-0000B7460000}"/>
    <cellStyle name="Migliaia 37 4 3 2" xfId="5138" xr:uid="{00000000-0005-0000-0000-0000B8460000}"/>
    <cellStyle name="Migliaia 37 4 3 2 2" xfId="30581" xr:uid="{00000000-0005-0000-0000-0000B9460000}"/>
    <cellStyle name="Migliaia 37 4 3 3" xfId="5139" xr:uid="{00000000-0005-0000-0000-0000BA460000}"/>
    <cellStyle name="Migliaia 37 4 3 3 2" xfId="30582" xr:uid="{00000000-0005-0000-0000-0000BB460000}"/>
    <cellStyle name="Migliaia 37 4 3 4" xfId="5140" xr:uid="{00000000-0005-0000-0000-0000BC460000}"/>
    <cellStyle name="Migliaia 37 4 3 4 2" xfId="30583" xr:uid="{00000000-0005-0000-0000-0000BD460000}"/>
    <cellStyle name="Migliaia 37 4 3 5" xfId="30580" xr:uid="{00000000-0005-0000-0000-0000BE460000}"/>
    <cellStyle name="Migliaia 37 4 4" xfId="5141" xr:uid="{00000000-0005-0000-0000-0000BF460000}"/>
    <cellStyle name="Migliaia 37 4 4 2" xfId="5142" xr:uid="{00000000-0005-0000-0000-0000C0460000}"/>
    <cellStyle name="Migliaia 37 4 4 2 2" xfId="30585" xr:uid="{00000000-0005-0000-0000-0000C1460000}"/>
    <cellStyle name="Migliaia 37 4 4 3" xfId="5143" xr:uid="{00000000-0005-0000-0000-0000C2460000}"/>
    <cellStyle name="Migliaia 37 4 4 3 2" xfId="30586" xr:uid="{00000000-0005-0000-0000-0000C3460000}"/>
    <cellStyle name="Migliaia 37 4 4 4" xfId="5144" xr:uid="{00000000-0005-0000-0000-0000C4460000}"/>
    <cellStyle name="Migliaia 37 4 4 4 2" xfId="30587" xr:uid="{00000000-0005-0000-0000-0000C5460000}"/>
    <cellStyle name="Migliaia 37 4 4 5" xfId="30584" xr:uid="{00000000-0005-0000-0000-0000C6460000}"/>
    <cellStyle name="Migliaia 37 4 5" xfId="5145" xr:uid="{00000000-0005-0000-0000-0000C7460000}"/>
    <cellStyle name="Migliaia 37 4 5 2" xfId="5146" xr:uid="{00000000-0005-0000-0000-0000C8460000}"/>
    <cellStyle name="Migliaia 37 4 5 2 2" xfId="30589" xr:uid="{00000000-0005-0000-0000-0000C9460000}"/>
    <cellStyle name="Migliaia 37 4 5 3" xfId="5147" xr:uid="{00000000-0005-0000-0000-0000CA460000}"/>
    <cellStyle name="Migliaia 37 4 5 3 2" xfId="30590" xr:uid="{00000000-0005-0000-0000-0000CB460000}"/>
    <cellStyle name="Migliaia 37 4 5 4" xfId="5148" xr:uid="{00000000-0005-0000-0000-0000CC460000}"/>
    <cellStyle name="Migliaia 37 4 5 4 2" xfId="30591" xr:uid="{00000000-0005-0000-0000-0000CD460000}"/>
    <cellStyle name="Migliaia 37 4 5 5" xfId="30588" xr:uid="{00000000-0005-0000-0000-0000CE460000}"/>
    <cellStyle name="Migliaia 37 4 6" xfId="5149" xr:uid="{00000000-0005-0000-0000-0000CF460000}"/>
    <cellStyle name="Migliaia 37 4 6 2" xfId="30592" xr:uid="{00000000-0005-0000-0000-0000D0460000}"/>
    <cellStyle name="Migliaia 37 4 7" xfId="5150" xr:uid="{00000000-0005-0000-0000-0000D1460000}"/>
    <cellStyle name="Migliaia 37 4 7 2" xfId="30593" xr:uid="{00000000-0005-0000-0000-0000D2460000}"/>
    <cellStyle name="Migliaia 37 4 8" xfId="5151" xr:uid="{00000000-0005-0000-0000-0000D3460000}"/>
    <cellStyle name="Migliaia 37 4 8 2" xfId="30594" xr:uid="{00000000-0005-0000-0000-0000D4460000}"/>
    <cellStyle name="Migliaia 37 4 9" xfId="17396" xr:uid="{00000000-0005-0000-0000-0000D5460000}"/>
    <cellStyle name="Migliaia 37 4 9 2" xfId="37356" xr:uid="{00000000-0005-0000-0000-0000D6460000}"/>
    <cellStyle name="Migliaia 37 5" xfId="5152" xr:uid="{00000000-0005-0000-0000-0000D7460000}"/>
    <cellStyle name="Migliaia 37 5 10" xfId="20266" xr:uid="{00000000-0005-0000-0000-0000D8460000}"/>
    <cellStyle name="Migliaia 37 5 10 2" xfId="39129" xr:uid="{00000000-0005-0000-0000-0000D9460000}"/>
    <cellStyle name="Migliaia 37 5 11" xfId="23153" xr:uid="{00000000-0005-0000-0000-0000DA460000}"/>
    <cellStyle name="Migliaia 37 5 11 2" xfId="40918" xr:uid="{00000000-0005-0000-0000-0000DB460000}"/>
    <cellStyle name="Migliaia 37 5 12" xfId="30595" xr:uid="{00000000-0005-0000-0000-0000DC460000}"/>
    <cellStyle name="Migliaia 37 5 2" xfId="5153" xr:uid="{00000000-0005-0000-0000-0000DD460000}"/>
    <cellStyle name="Migliaia 37 5 2 10" xfId="25036" xr:uid="{00000000-0005-0000-0000-0000DE460000}"/>
    <cellStyle name="Migliaia 37 5 2 10 2" xfId="41813" xr:uid="{00000000-0005-0000-0000-0000DF460000}"/>
    <cellStyle name="Migliaia 37 5 2 11" xfId="30596" xr:uid="{00000000-0005-0000-0000-0000E0460000}"/>
    <cellStyle name="Migliaia 37 5 2 2" xfId="5154" xr:uid="{00000000-0005-0000-0000-0000E1460000}"/>
    <cellStyle name="Migliaia 37 5 2 2 2" xfId="5155" xr:uid="{00000000-0005-0000-0000-0000E2460000}"/>
    <cellStyle name="Migliaia 37 5 2 2 2 2" xfId="30598" xr:uid="{00000000-0005-0000-0000-0000E3460000}"/>
    <cellStyle name="Migliaia 37 5 2 2 3" xfId="5156" xr:uid="{00000000-0005-0000-0000-0000E4460000}"/>
    <cellStyle name="Migliaia 37 5 2 2 3 2" xfId="30599" xr:uid="{00000000-0005-0000-0000-0000E5460000}"/>
    <cellStyle name="Migliaia 37 5 2 2 4" xfId="5157" xr:uid="{00000000-0005-0000-0000-0000E6460000}"/>
    <cellStyle name="Migliaia 37 5 2 2 4 2" xfId="30600" xr:uid="{00000000-0005-0000-0000-0000E7460000}"/>
    <cellStyle name="Migliaia 37 5 2 2 5" xfId="30597" xr:uid="{00000000-0005-0000-0000-0000E8460000}"/>
    <cellStyle name="Migliaia 37 5 2 3" xfId="5158" xr:uid="{00000000-0005-0000-0000-0000E9460000}"/>
    <cellStyle name="Migliaia 37 5 2 3 2" xfId="5159" xr:uid="{00000000-0005-0000-0000-0000EA460000}"/>
    <cellStyle name="Migliaia 37 5 2 3 2 2" xfId="30602" xr:uid="{00000000-0005-0000-0000-0000EB460000}"/>
    <cellStyle name="Migliaia 37 5 2 3 3" xfId="5160" xr:uid="{00000000-0005-0000-0000-0000EC460000}"/>
    <cellStyle name="Migliaia 37 5 2 3 3 2" xfId="30603" xr:uid="{00000000-0005-0000-0000-0000ED460000}"/>
    <cellStyle name="Migliaia 37 5 2 3 4" xfId="5161" xr:uid="{00000000-0005-0000-0000-0000EE460000}"/>
    <cellStyle name="Migliaia 37 5 2 3 4 2" xfId="30604" xr:uid="{00000000-0005-0000-0000-0000EF460000}"/>
    <cellStyle name="Migliaia 37 5 2 3 5" xfId="30601" xr:uid="{00000000-0005-0000-0000-0000F0460000}"/>
    <cellStyle name="Migliaia 37 5 2 4" xfId="5162" xr:uid="{00000000-0005-0000-0000-0000F1460000}"/>
    <cellStyle name="Migliaia 37 5 2 4 2" xfId="5163" xr:uid="{00000000-0005-0000-0000-0000F2460000}"/>
    <cellStyle name="Migliaia 37 5 2 4 2 2" xfId="30606" xr:uid="{00000000-0005-0000-0000-0000F3460000}"/>
    <cellStyle name="Migliaia 37 5 2 4 3" xfId="5164" xr:uid="{00000000-0005-0000-0000-0000F4460000}"/>
    <cellStyle name="Migliaia 37 5 2 4 3 2" xfId="30607" xr:uid="{00000000-0005-0000-0000-0000F5460000}"/>
    <cellStyle name="Migliaia 37 5 2 4 4" xfId="5165" xr:uid="{00000000-0005-0000-0000-0000F6460000}"/>
    <cellStyle name="Migliaia 37 5 2 4 4 2" xfId="30608" xr:uid="{00000000-0005-0000-0000-0000F7460000}"/>
    <cellStyle name="Migliaia 37 5 2 4 5" xfId="30605" xr:uid="{00000000-0005-0000-0000-0000F8460000}"/>
    <cellStyle name="Migliaia 37 5 2 5" xfId="5166" xr:uid="{00000000-0005-0000-0000-0000F9460000}"/>
    <cellStyle name="Migliaia 37 5 2 5 2" xfId="30609" xr:uid="{00000000-0005-0000-0000-0000FA460000}"/>
    <cellStyle name="Migliaia 37 5 2 6" xfId="5167" xr:uid="{00000000-0005-0000-0000-0000FB460000}"/>
    <cellStyle name="Migliaia 37 5 2 6 2" xfId="30610" xr:uid="{00000000-0005-0000-0000-0000FC460000}"/>
    <cellStyle name="Migliaia 37 5 2 7" xfId="5168" xr:uid="{00000000-0005-0000-0000-0000FD460000}"/>
    <cellStyle name="Migliaia 37 5 2 7 2" xfId="30611" xr:uid="{00000000-0005-0000-0000-0000FE460000}"/>
    <cellStyle name="Migliaia 37 5 2 8" xfId="19279" xr:uid="{00000000-0005-0000-0000-0000FF460000}"/>
    <cellStyle name="Migliaia 37 5 2 8 2" xfId="38251" xr:uid="{00000000-0005-0000-0000-000000470000}"/>
    <cellStyle name="Migliaia 37 5 2 9" xfId="22148" xr:uid="{00000000-0005-0000-0000-000001470000}"/>
    <cellStyle name="Migliaia 37 5 2 9 2" xfId="40023" xr:uid="{00000000-0005-0000-0000-000002470000}"/>
    <cellStyle name="Migliaia 37 5 3" xfId="5169" xr:uid="{00000000-0005-0000-0000-000003470000}"/>
    <cellStyle name="Migliaia 37 5 3 2" xfId="5170" xr:uid="{00000000-0005-0000-0000-000004470000}"/>
    <cellStyle name="Migliaia 37 5 3 2 2" xfId="30613" xr:uid="{00000000-0005-0000-0000-000005470000}"/>
    <cellStyle name="Migliaia 37 5 3 3" xfId="5171" xr:uid="{00000000-0005-0000-0000-000006470000}"/>
    <cellStyle name="Migliaia 37 5 3 3 2" xfId="30614" xr:uid="{00000000-0005-0000-0000-000007470000}"/>
    <cellStyle name="Migliaia 37 5 3 4" xfId="5172" xr:uid="{00000000-0005-0000-0000-000008470000}"/>
    <cellStyle name="Migliaia 37 5 3 4 2" xfId="30615" xr:uid="{00000000-0005-0000-0000-000009470000}"/>
    <cellStyle name="Migliaia 37 5 3 5" xfId="30612" xr:uid="{00000000-0005-0000-0000-00000A470000}"/>
    <cellStyle name="Migliaia 37 5 4" xfId="5173" xr:uid="{00000000-0005-0000-0000-00000B470000}"/>
    <cellStyle name="Migliaia 37 5 4 2" xfId="5174" xr:uid="{00000000-0005-0000-0000-00000C470000}"/>
    <cellStyle name="Migliaia 37 5 4 2 2" xfId="30617" xr:uid="{00000000-0005-0000-0000-00000D470000}"/>
    <cellStyle name="Migliaia 37 5 4 3" xfId="5175" xr:uid="{00000000-0005-0000-0000-00000E470000}"/>
    <cellStyle name="Migliaia 37 5 4 3 2" xfId="30618" xr:uid="{00000000-0005-0000-0000-00000F470000}"/>
    <cellStyle name="Migliaia 37 5 4 4" xfId="5176" xr:uid="{00000000-0005-0000-0000-000010470000}"/>
    <cellStyle name="Migliaia 37 5 4 4 2" xfId="30619" xr:uid="{00000000-0005-0000-0000-000011470000}"/>
    <cellStyle name="Migliaia 37 5 4 5" xfId="30616" xr:uid="{00000000-0005-0000-0000-000012470000}"/>
    <cellStyle name="Migliaia 37 5 5" xfId="5177" xr:uid="{00000000-0005-0000-0000-000013470000}"/>
    <cellStyle name="Migliaia 37 5 5 2" xfId="5178" xr:uid="{00000000-0005-0000-0000-000014470000}"/>
    <cellStyle name="Migliaia 37 5 5 2 2" xfId="30621" xr:uid="{00000000-0005-0000-0000-000015470000}"/>
    <cellStyle name="Migliaia 37 5 5 3" xfId="5179" xr:uid="{00000000-0005-0000-0000-000016470000}"/>
    <cellStyle name="Migliaia 37 5 5 3 2" xfId="30622" xr:uid="{00000000-0005-0000-0000-000017470000}"/>
    <cellStyle name="Migliaia 37 5 5 4" xfId="5180" xr:uid="{00000000-0005-0000-0000-000018470000}"/>
    <cellStyle name="Migliaia 37 5 5 4 2" xfId="30623" xr:uid="{00000000-0005-0000-0000-000019470000}"/>
    <cellStyle name="Migliaia 37 5 5 5" xfId="30620" xr:uid="{00000000-0005-0000-0000-00001A470000}"/>
    <cellStyle name="Migliaia 37 5 6" xfId="5181" xr:uid="{00000000-0005-0000-0000-00001B470000}"/>
    <cellStyle name="Migliaia 37 5 6 2" xfId="30624" xr:uid="{00000000-0005-0000-0000-00001C470000}"/>
    <cellStyle name="Migliaia 37 5 7" xfId="5182" xr:uid="{00000000-0005-0000-0000-00001D470000}"/>
    <cellStyle name="Migliaia 37 5 7 2" xfId="30625" xr:uid="{00000000-0005-0000-0000-00001E470000}"/>
    <cellStyle name="Migliaia 37 5 8" xfId="5183" xr:uid="{00000000-0005-0000-0000-00001F470000}"/>
    <cellStyle name="Migliaia 37 5 8 2" xfId="30626" xr:uid="{00000000-0005-0000-0000-000020470000}"/>
    <cellStyle name="Migliaia 37 5 9" xfId="17397" xr:uid="{00000000-0005-0000-0000-000021470000}"/>
    <cellStyle name="Migliaia 37 5 9 2" xfId="37357" xr:uid="{00000000-0005-0000-0000-000022470000}"/>
    <cellStyle name="Migliaia 37 6" xfId="5184" xr:uid="{00000000-0005-0000-0000-000023470000}"/>
    <cellStyle name="Migliaia 37 6 10" xfId="23154" xr:uid="{00000000-0005-0000-0000-000024470000}"/>
    <cellStyle name="Migliaia 37 6 10 2" xfId="40919" xr:uid="{00000000-0005-0000-0000-000025470000}"/>
    <cellStyle name="Migliaia 37 6 11" xfId="30627" xr:uid="{00000000-0005-0000-0000-000026470000}"/>
    <cellStyle name="Migliaia 37 6 2" xfId="5185" xr:uid="{00000000-0005-0000-0000-000027470000}"/>
    <cellStyle name="Migliaia 37 6 2 10" xfId="25037" xr:uid="{00000000-0005-0000-0000-000028470000}"/>
    <cellStyle name="Migliaia 37 6 2 10 2" xfId="41814" xr:uid="{00000000-0005-0000-0000-000029470000}"/>
    <cellStyle name="Migliaia 37 6 2 11" xfId="30628" xr:uid="{00000000-0005-0000-0000-00002A470000}"/>
    <cellStyle name="Migliaia 37 6 2 2" xfId="5186" xr:uid="{00000000-0005-0000-0000-00002B470000}"/>
    <cellStyle name="Migliaia 37 6 2 2 2" xfId="5187" xr:uid="{00000000-0005-0000-0000-00002C470000}"/>
    <cellStyle name="Migliaia 37 6 2 2 2 2" xfId="30630" xr:uid="{00000000-0005-0000-0000-00002D470000}"/>
    <cellStyle name="Migliaia 37 6 2 2 3" xfId="5188" xr:uid="{00000000-0005-0000-0000-00002E470000}"/>
    <cellStyle name="Migliaia 37 6 2 2 3 2" xfId="30631" xr:uid="{00000000-0005-0000-0000-00002F470000}"/>
    <cellStyle name="Migliaia 37 6 2 2 4" xfId="5189" xr:uid="{00000000-0005-0000-0000-000030470000}"/>
    <cellStyle name="Migliaia 37 6 2 2 4 2" xfId="30632" xr:uid="{00000000-0005-0000-0000-000031470000}"/>
    <cellStyle name="Migliaia 37 6 2 2 5" xfId="30629" xr:uid="{00000000-0005-0000-0000-000032470000}"/>
    <cellStyle name="Migliaia 37 6 2 3" xfId="5190" xr:uid="{00000000-0005-0000-0000-000033470000}"/>
    <cellStyle name="Migliaia 37 6 2 3 2" xfId="5191" xr:uid="{00000000-0005-0000-0000-000034470000}"/>
    <cellStyle name="Migliaia 37 6 2 3 2 2" xfId="30634" xr:uid="{00000000-0005-0000-0000-000035470000}"/>
    <cellStyle name="Migliaia 37 6 2 3 3" xfId="5192" xr:uid="{00000000-0005-0000-0000-000036470000}"/>
    <cellStyle name="Migliaia 37 6 2 3 3 2" xfId="30635" xr:uid="{00000000-0005-0000-0000-000037470000}"/>
    <cellStyle name="Migliaia 37 6 2 3 4" xfId="5193" xr:uid="{00000000-0005-0000-0000-000038470000}"/>
    <cellStyle name="Migliaia 37 6 2 3 4 2" xfId="30636" xr:uid="{00000000-0005-0000-0000-000039470000}"/>
    <cellStyle name="Migliaia 37 6 2 3 5" xfId="30633" xr:uid="{00000000-0005-0000-0000-00003A470000}"/>
    <cellStyle name="Migliaia 37 6 2 4" xfId="5194" xr:uid="{00000000-0005-0000-0000-00003B470000}"/>
    <cellStyle name="Migliaia 37 6 2 4 2" xfId="5195" xr:uid="{00000000-0005-0000-0000-00003C470000}"/>
    <cellStyle name="Migliaia 37 6 2 4 2 2" xfId="30638" xr:uid="{00000000-0005-0000-0000-00003D470000}"/>
    <cellStyle name="Migliaia 37 6 2 4 3" xfId="5196" xr:uid="{00000000-0005-0000-0000-00003E470000}"/>
    <cellStyle name="Migliaia 37 6 2 4 3 2" xfId="30639" xr:uid="{00000000-0005-0000-0000-00003F470000}"/>
    <cellStyle name="Migliaia 37 6 2 4 4" xfId="5197" xr:uid="{00000000-0005-0000-0000-000040470000}"/>
    <cellStyle name="Migliaia 37 6 2 4 4 2" xfId="30640" xr:uid="{00000000-0005-0000-0000-000041470000}"/>
    <cellStyle name="Migliaia 37 6 2 4 5" xfId="30637" xr:uid="{00000000-0005-0000-0000-000042470000}"/>
    <cellStyle name="Migliaia 37 6 2 5" xfId="5198" xr:uid="{00000000-0005-0000-0000-000043470000}"/>
    <cellStyle name="Migliaia 37 6 2 5 2" xfId="30641" xr:uid="{00000000-0005-0000-0000-000044470000}"/>
    <cellStyle name="Migliaia 37 6 2 6" xfId="5199" xr:uid="{00000000-0005-0000-0000-000045470000}"/>
    <cellStyle name="Migliaia 37 6 2 6 2" xfId="30642" xr:uid="{00000000-0005-0000-0000-000046470000}"/>
    <cellStyle name="Migliaia 37 6 2 7" xfId="5200" xr:uid="{00000000-0005-0000-0000-000047470000}"/>
    <cellStyle name="Migliaia 37 6 2 7 2" xfId="30643" xr:uid="{00000000-0005-0000-0000-000048470000}"/>
    <cellStyle name="Migliaia 37 6 2 8" xfId="19280" xr:uid="{00000000-0005-0000-0000-000049470000}"/>
    <cellStyle name="Migliaia 37 6 2 8 2" xfId="38252" xr:uid="{00000000-0005-0000-0000-00004A470000}"/>
    <cellStyle name="Migliaia 37 6 2 9" xfId="22149" xr:uid="{00000000-0005-0000-0000-00004B470000}"/>
    <cellStyle name="Migliaia 37 6 2 9 2" xfId="40024" xr:uid="{00000000-0005-0000-0000-00004C470000}"/>
    <cellStyle name="Migliaia 37 6 3" xfId="5201" xr:uid="{00000000-0005-0000-0000-00004D470000}"/>
    <cellStyle name="Migliaia 37 6 3 2" xfId="5202" xr:uid="{00000000-0005-0000-0000-00004E470000}"/>
    <cellStyle name="Migliaia 37 6 3 2 2" xfId="30645" xr:uid="{00000000-0005-0000-0000-00004F470000}"/>
    <cellStyle name="Migliaia 37 6 3 3" xfId="5203" xr:uid="{00000000-0005-0000-0000-000050470000}"/>
    <cellStyle name="Migliaia 37 6 3 3 2" xfId="30646" xr:uid="{00000000-0005-0000-0000-000051470000}"/>
    <cellStyle name="Migliaia 37 6 3 4" xfId="5204" xr:uid="{00000000-0005-0000-0000-000052470000}"/>
    <cellStyle name="Migliaia 37 6 3 4 2" xfId="30647" xr:uid="{00000000-0005-0000-0000-000053470000}"/>
    <cellStyle name="Migliaia 37 6 3 5" xfId="30644" xr:uid="{00000000-0005-0000-0000-000054470000}"/>
    <cellStyle name="Migliaia 37 6 4" xfId="5205" xr:uid="{00000000-0005-0000-0000-000055470000}"/>
    <cellStyle name="Migliaia 37 6 4 2" xfId="5206" xr:uid="{00000000-0005-0000-0000-000056470000}"/>
    <cellStyle name="Migliaia 37 6 4 2 2" xfId="30649" xr:uid="{00000000-0005-0000-0000-000057470000}"/>
    <cellStyle name="Migliaia 37 6 4 3" xfId="5207" xr:uid="{00000000-0005-0000-0000-000058470000}"/>
    <cellStyle name="Migliaia 37 6 4 3 2" xfId="30650" xr:uid="{00000000-0005-0000-0000-000059470000}"/>
    <cellStyle name="Migliaia 37 6 4 4" xfId="5208" xr:uid="{00000000-0005-0000-0000-00005A470000}"/>
    <cellStyle name="Migliaia 37 6 4 4 2" xfId="30651" xr:uid="{00000000-0005-0000-0000-00005B470000}"/>
    <cellStyle name="Migliaia 37 6 4 5" xfId="30648" xr:uid="{00000000-0005-0000-0000-00005C470000}"/>
    <cellStyle name="Migliaia 37 6 5" xfId="5209" xr:uid="{00000000-0005-0000-0000-00005D470000}"/>
    <cellStyle name="Migliaia 37 6 5 2" xfId="30652" xr:uid="{00000000-0005-0000-0000-00005E470000}"/>
    <cellStyle name="Migliaia 37 6 6" xfId="5210" xr:uid="{00000000-0005-0000-0000-00005F470000}"/>
    <cellStyle name="Migliaia 37 6 6 2" xfId="30653" xr:uid="{00000000-0005-0000-0000-000060470000}"/>
    <cellStyle name="Migliaia 37 6 7" xfId="5211" xr:uid="{00000000-0005-0000-0000-000061470000}"/>
    <cellStyle name="Migliaia 37 6 7 2" xfId="30654" xr:uid="{00000000-0005-0000-0000-000062470000}"/>
    <cellStyle name="Migliaia 37 6 8" xfId="17398" xr:uid="{00000000-0005-0000-0000-000063470000}"/>
    <cellStyle name="Migliaia 37 6 8 2" xfId="37358" xr:uid="{00000000-0005-0000-0000-000064470000}"/>
    <cellStyle name="Migliaia 37 6 9" xfId="20267" xr:uid="{00000000-0005-0000-0000-000065470000}"/>
    <cellStyle name="Migliaia 37 6 9 2" xfId="39130" xr:uid="{00000000-0005-0000-0000-000066470000}"/>
    <cellStyle name="Migliaia 37 7" xfId="5212" xr:uid="{00000000-0005-0000-0000-000067470000}"/>
    <cellStyle name="Migliaia 37 7 2" xfId="5213" xr:uid="{00000000-0005-0000-0000-000068470000}"/>
    <cellStyle name="Migliaia 37 7 2 2" xfId="5214" xr:uid="{00000000-0005-0000-0000-000069470000}"/>
    <cellStyle name="Migliaia 37 7 2 2 2" xfId="30657" xr:uid="{00000000-0005-0000-0000-00006A470000}"/>
    <cellStyle name="Migliaia 37 7 2 3" xfId="5215" xr:uid="{00000000-0005-0000-0000-00006B470000}"/>
    <cellStyle name="Migliaia 37 7 2 3 2" xfId="30658" xr:uid="{00000000-0005-0000-0000-00006C470000}"/>
    <cellStyle name="Migliaia 37 7 2 4" xfId="5216" xr:uid="{00000000-0005-0000-0000-00006D470000}"/>
    <cellStyle name="Migliaia 37 7 2 4 2" xfId="30659" xr:uid="{00000000-0005-0000-0000-00006E470000}"/>
    <cellStyle name="Migliaia 37 7 2 5" xfId="19281" xr:uid="{00000000-0005-0000-0000-00006F470000}"/>
    <cellStyle name="Migliaia 37 7 2 5 2" xfId="38253" xr:uid="{00000000-0005-0000-0000-000070470000}"/>
    <cellStyle name="Migliaia 37 7 2 6" xfId="22150" xr:uid="{00000000-0005-0000-0000-000071470000}"/>
    <cellStyle name="Migliaia 37 7 2 6 2" xfId="40025" xr:uid="{00000000-0005-0000-0000-000072470000}"/>
    <cellStyle name="Migliaia 37 7 2 7" xfId="25038" xr:uid="{00000000-0005-0000-0000-000073470000}"/>
    <cellStyle name="Migliaia 37 7 2 7 2" xfId="41815" xr:uid="{00000000-0005-0000-0000-000074470000}"/>
    <cellStyle name="Migliaia 37 7 2 8" xfId="30656" xr:uid="{00000000-0005-0000-0000-000075470000}"/>
    <cellStyle name="Migliaia 37 7 3" xfId="5217" xr:uid="{00000000-0005-0000-0000-000076470000}"/>
    <cellStyle name="Migliaia 37 7 3 2" xfId="30660" xr:uid="{00000000-0005-0000-0000-000077470000}"/>
    <cellStyle name="Migliaia 37 7 4" xfId="5218" xr:uid="{00000000-0005-0000-0000-000078470000}"/>
    <cellStyle name="Migliaia 37 7 4 2" xfId="30661" xr:uid="{00000000-0005-0000-0000-000079470000}"/>
    <cellStyle name="Migliaia 37 7 5" xfId="5219" xr:uid="{00000000-0005-0000-0000-00007A470000}"/>
    <cellStyle name="Migliaia 37 7 5 2" xfId="30662" xr:uid="{00000000-0005-0000-0000-00007B470000}"/>
    <cellStyle name="Migliaia 37 7 6" xfId="17399" xr:uid="{00000000-0005-0000-0000-00007C470000}"/>
    <cellStyle name="Migliaia 37 7 6 2" xfId="37359" xr:uid="{00000000-0005-0000-0000-00007D470000}"/>
    <cellStyle name="Migliaia 37 7 7" xfId="20268" xr:uid="{00000000-0005-0000-0000-00007E470000}"/>
    <cellStyle name="Migliaia 37 7 7 2" xfId="39131" xr:uid="{00000000-0005-0000-0000-00007F470000}"/>
    <cellStyle name="Migliaia 37 7 8" xfId="23155" xr:uid="{00000000-0005-0000-0000-000080470000}"/>
    <cellStyle name="Migliaia 37 7 8 2" xfId="40920" xr:uid="{00000000-0005-0000-0000-000081470000}"/>
    <cellStyle name="Migliaia 37 7 9" xfId="30655" xr:uid="{00000000-0005-0000-0000-000082470000}"/>
    <cellStyle name="Migliaia 37 8" xfId="5220" xr:uid="{00000000-0005-0000-0000-000083470000}"/>
    <cellStyle name="Migliaia 37 8 2" xfId="5221" xr:uid="{00000000-0005-0000-0000-000084470000}"/>
    <cellStyle name="Migliaia 37 8 2 2" xfId="30664" xr:uid="{00000000-0005-0000-0000-000085470000}"/>
    <cellStyle name="Migliaia 37 8 3" xfId="5222" xr:uid="{00000000-0005-0000-0000-000086470000}"/>
    <cellStyle name="Migliaia 37 8 3 2" xfId="30665" xr:uid="{00000000-0005-0000-0000-000087470000}"/>
    <cellStyle name="Migliaia 37 8 4" xfId="5223" xr:uid="{00000000-0005-0000-0000-000088470000}"/>
    <cellStyle name="Migliaia 37 8 4 2" xfId="30666" xr:uid="{00000000-0005-0000-0000-000089470000}"/>
    <cellStyle name="Migliaia 37 8 5" xfId="19274" xr:uid="{00000000-0005-0000-0000-00008A470000}"/>
    <cellStyle name="Migliaia 37 8 5 2" xfId="38246" xr:uid="{00000000-0005-0000-0000-00008B470000}"/>
    <cellStyle name="Migliaia 37 8 6" xfId="22143" xr:uid="{00000000-0005-0000-0000-00008C470000}"/>
    <cellStyle name="Migliaia 37 8 6 2" xfId="40018" xr:uid="{00000000-0005-0000-0000-00008D470000}"/>
    <cellStyle name="Migliaia 37 8 7" xfId="25031" xr:uid="{00000000-0005-0000-0000-00008E470000}"/>
    <cellStyle name="Migliaia 37 8 7 2" xfId="41808" xr:uid="{00000000-0005-0000-0000-00008F470000}"/>
    <cellStyle name="Migliaia 37 8 8" xfId="30663" xr:uid="{00000000-0005-0000-0000-000090470000}"/>
    <cellStyle name="Migliaia 37 9" xfId="5224" xr:uid="{00000000-0005-0000-0000-000091470000}"/>
    <cellStyle name="Migliaia 37 9 2" xfId="5225" xr:uid="{00000000-0005-0000-0000-000092470000}"/>
    <cellStyle name="Migliaia 37 9 2 2" xfId="30668" xr:uid="{00000000-0005-0000-0000-000093470000}"/>
    <cellStyle name="Migliaia 37 9 3" xfId="5226" xr:uid="{00000000-0005-0000-0000-000094470000}"/>
    <cellStyle name="Migliaia 37 9 3 2" xfId="30669" xr:uid="{00000000-0005-0000-0000-000095470000}"/>
    <cellStyle name="Migliaia 37 9 4" xfId="5227" xr:uid="{00000000-0005-0000-0000-000096470000}"/>
    <cellStyle name="Migliaia 37 9 4 2" xfId="30670" xr:uid="{00000000-0005-0000-0000-000097470000}"/>
    <cellStyle name="Migliaia 37 9 5" xfId="30667" xr:uid="{00000000-0005-0000-0000-000098470000}"/>
    <cellStyle name="Migliaia 38" xfId="5228" xr:uid="{00000000-0005-0000-0000-000099470000}"/>
    <cellStyle name="Migliaia 38 10" xfId="5229" xr:uid="{00000000-0005-0000-0000-00009A470000}"/>
    <cellStyle name="Migliaia 38 10 2" xfId="5230" xr:uid="{00000000-0005-0000-0000-00009B470000}"/>
    <cellStyle name="Migliaia 38 10 2 2" xfId="30673" xr:uid="{00000000-0005-0000-0000-00009C470000}"/>
    <cellStyle name="Migliaia 38 10 3" xfId="5231" xr:uid="{00000000-0005-0000-0000-00009D470000}"/>
    <cellStyle name="Migliaia 38 10 3 2" xfId="30674" xr:uid="{00000000-0005-0000-0000-00009E470000}"/>
    <cellStyle name="Migliaia 38 10 4" xfId="5232" xr:uid="{00000000-0005-0000-0000-00009F470000}"/>
    <cellStyle name="Migliaia 38 10 4 2" xfId="30675" xr:uid="{00000000-0005-0000-0000-0000A0470000}"/>
    <cellStyle name="Migliaia 38 10 5" xfId="30672" xr:uid="{00000000-0005-0000-0000-0000A1470000}"/>
    <cellStyle name="Migliaia 38 11" xfId="5233" xr:uid="{00000000-0005-0000-0000-0000A2470000}"/>
    <cellStyle name="Migliaia 38 11 2" xfId="5234" xr:uid="{00000000-0005-0000-0000-0000A3470000}"/>
    <cellStyle name="Migliaia 38 11 2 2" xfId="30677" xr:uid="{00000000-0005-0000-0000-0000A4470000}"/>
    <cellStyle name="Migliaia 38 11 3" xfId="5235" xr:uid="{00000000-0005-0000-0000-0000A5470000}"/>
    <cellStyle name="Migliaia 38 11 3 2" xfId="30678" xr:uid="{00000000-0005-0000-0000-0000A6470000}"/>
    <cellStyle name="Migliaia 38 11 4" xfId="5236" xr:uid="{00000000-0005-0000-0000-0000A7470000}"/>
    <cellStyle name="Migliaia 38 11 4 2" xfId="30679" xr:uid="{00000000-0005-0000-0000-0000A8470000}"/>
    <cellStyle name="Migliaia 38 11 5" xfId="30676" xr:uid="{00000000-0005-0000-0000-0000A9470000}"/>
    <cellStyle name="Migliaia 38 12" xfId="5237" xr:uid="{00000000-0005-0000-0000-0000AA470000}"/>
    <cellStyle name="Migliaia 38 12 2" xfId="30680" xr:uid="{00000000-0005-0000-0000-0000AB470000}"/>
    <cellStyle name="Migliaia 38 13" xfId="5238" xr:uid="{00000000-0005-0000-0000-0000AC470000}"/>
    <cellStyle name="Migliaia 38 13 2" xfId="30681" xr:uid="{00000000-0005-0000-0000-0000AD470000}"/>
    <cellStyle name="Migliaia 38 14" xfId="5239" xr:uid="{00000000-0005-0000-0000-0000AE470000}"/>
    <cellStyle name="Migliaia 38 14 2" xfId="30682" xr:uid="{00000000-0005-0000-0000-0000AF470000}"/>
    <cellStyle name="Migliaia 38 15" xfId="17400" xr:uid="{00000000-0005-0000-0000-0000B0470000}"/>
    <cellStyle name="Migliaia 38 15 2" xfId="37360" xr:uid="{00000000-0005-0000-0000-0000B1470000}"/>
    <cellStyle name="Migliaia 38 16" xfId="20269" xr:uid="{00000000-0005-0000-0000-0000B2470000}"/>
    <cellStyle name="Migliaia 38 16 2" xfId="39132" xr:uid="{00000000-0005-0000-0000-0000B3470000}"/>
    <cellStyle name="Migliaia 38 17" xfId="23156" xr:uid="{00000000-0005-0000-0000-0000B4470000}"/>
    <cellStyle name="Migliaia 38 17 2" xfId="40921" xr:uid="{00000000-0005-0000-0000-0000B5470000}"/>
    <cellStyle name="Migliaia 38 18" xfId="25537" xr:uid="{00000000-0005-0000-0000-0000B6470000}"/>
    <cellStyle name="Migliaia 38 18 2" xfId="42197" xr:uid="{00000000-0005-0000-0000-0000B7470000}"/>
    <cellStyle name="Migliaia 38 19" xfId="30671" xr:uid="{00000000-0005-0000-0000-0000B8470000}"/>
    <cellStyle name="Migliaia 38 2" xfId="5240" xr:uid="{00000000-0005-0000-0000-0000B9470000}"/>
    <cellStyle name="Migliaia 38 2 10" xfId="20270" xr:uid="{00000000-0005-0000-0000-0000BA470000}"/>
    <cellStyle name="Migliaia 38 2 10 2" xfId="39133" xr:uid="{00000000-0005-0000-0000-0000BB470000}"/>
    <cellStyle name="Migliaia 38 2 11" xfId="23157" xr:uid="{00000000-0005-0000-0000-0000BC470000}"/>
    <cellStyle name="Migliaia 38 2 11 2" xfId="40922" xr:uid="{00000000-0005-0000-0000-0000BD470000}"/>
    <cellStyle name="Migliaia 38 2 12" xfId="30683" xr:uid="{00000000-0005-0000-0000-0000BE470000}"/>
    <cellStyle name="Migliaia 38 2 2" xfId="5241" xr:uid="{00000000-0005-0000-0000-0000BF470000}"/>
    <cellStyle name="Migliaia 38 2 2 2" xfId="5242" xr:uid="{00000000-0005-0000-0000-0000C0470000}"/>
    <cellStyle name="Migliaia 38 2 2 2 2" xfId="30685" xr:uid="{00000000-0005-0000-0000-0000C1470000}"/>
    <cellStyle name="Migliaia 38 2 2 3" xfId="5243" xr:uid="{00000000-0005-0000-0000-0000C2470000}"/>
    <cellStyle name="Migliaia 38 2 2 3 2" xfId="30686" xr:uid="{00000000-0005-0000-0000-0000C3470000}"/>
    <cellStyle name="Migliaia 38 2 2 4" xfId="5244" xr:uid="{00000000-0005-0000-0000-0000C4470000}"/>
    <cellStyle name="Migliaia 38 2 2 4 2" xfId="30687" xr:uid="{00000000-0005-0000-0000-0000C5470000}"/>
    <cellStyle name="Migliaia 38 2 2 5" xfId="19283" xr:uid="{00000000-0005-0000-0000-0000C6470000}"/>
    <cellStyle name="Migliaia 38 2 2 5 2" xfId="38255" xr:uid="{00000000-0005-0000-0000-0000C7470000}"/>
    <cellStyle name="Migliaia 38 2 2 6" xfId="22152" xr:uid="{00000000-0005-0000-0000-0000C8470000}"/>
    <cellStyle name="Migliaia 38 2 2 6 2" xfId="40027" xr:uid="{00000000-0005-0000-0000-0000C9470000}"/>
    <cellStyle name="Migliaia 38 2 2 7" xfId="25040" xr:uid="{00000000-0005-0000-0000-0000CA470000}"/>
    <cellStyle name="Migliaia 38 2 2 7 2" xfId="41817" xr:uid="{00000000-0005-0000-0000-0000CB470000}"/>
    <cellStyle name="Migliaia 38 2 2 8" xfId="30684" xr:uid="{00000000-0005-0000-0000-0000CC470000}"/>
    <cellStyle name="Migliaia 38 2 3" xfId="5245" xr:uid="{00000000-0005-0000-0000-0000CD470000}"/>
    <cellStyle name="Migliaia 38 2 3 2" xfId="5246" xr:uid="{00000000-0005-0000-0000-0000CE470000}"/>
    <cellStyle name="Migliaia 38 2 3 2 2" xfId="30689" xr:uid="{00000000-0005-0000-0000-0000CF470000}"/>
    <cellStyle name="Migliaia 38 2 3 3" xfId="5247" xr:uid="{00000000-0005-0000-0000-0000D0470000}"/>
    <cellStyle name="Migliaia 38 2 3 3 2" xfId="30690" xr:uid="{00000000-0005-0000-0000-0000D1470000}"/>
    <cellStyle name="Migliaia 38 2 3 4" xfId="5248" xr:uid="{00000000-0005-0000-0000-0000D2470000}"/>
    <cellStyle name="Migliaia 38 2 3 4 2" xfId="30691" xr:uid="{00000000-0005-0000-0000-0000D3470000}"/>
    <cellStyle name="Migliaia 38 2 3 5" xfId="30688" xr:uid="{00000000-0005-0000-0000-0000D4470000}"/>
    <cellStyle name="Migliaia 38 2 4" xfId="5249" xr:uid="{00000000-0005-0000-0000-0000D5470000}"/>
    <cellStyle name="Migliaia 38 2 4 2" xfId="5250" xr:uid="{00000000-0005-0000-0000-0000D6470000}"/>
    <cellStyle name="Migliaia 38 2 4 2 2" xfId="30693" xr:uid="{00000000-0005-0000-0000-0000D7470000}"/>
    <cellStyle name="Migliaia 38 2 4 3" xfId="5251" xr:uid="{00000000-0005-0000-0000-0000D8470000}"/>
    <cellStyle name="Migliaia 38 2 4 3 2" xfId="30694" xr:uid="{00000000-0005-0000-0000-0000D9470000}"/>
    <cellStyle name="Migliaia 38 2 4 4" xfId="5252" xr:uid="{00000000-0005-0000-0000-0000DA470000}"/>
    <cellStyle name="Migliaia 38 2 4 4 2" xfId="30695" xr:uid="{00000000-0005-0000-0000-0000DB470000}"/>
    <cellStyle name="Migliaia 38 2 4 5" xfId="30692" xr:uid="{00000000-0005-0000-0000-0000DC470000}"/>
    <cellStyle name="Migliaia 38 2 5" xfId="5253" xr:uid="{00000000-0005-0000-0000-0000DD470000}"/>
    <cellStyle name="Migliaia 38 2 5 2" xfId="5254" xr:uid="{00000000-0005-0000-0000-0000DE470000}"/>
    <cellStyle name="Migliaia 38 2 5 2 2" xfId="30697" xr:uid="{00000000-0005-0000-0000-0000DF470000}"/>
    <cellStyle name="Migliaia 38 2 5 3" xfId="5255" xr:uid="{00000000-0005-0000-0000-0000E0470000}"/>
    <cellStyle name="Migliaia 38 2 5 3 2" xfId="30698" xr:uid="{00000000-0005-0000-0000-0000E1470000}"/>
    <cellStyle name="Migliaia 38 2 5 4" xfId="5256" xr:uid="{00000000-0005-0000-0000-0000E2470000}"/>
    <cellStyle name="Migliaia 38 2 5 4 2" xfId="30699" xr:uid="{00000000-0005-0000-0000-0000E3470000}"/>
    <cellStyle name="Migliaia 38 2 5 5" xfId="30696" xr:uid="{00000000-0005-0000-0000-0000E4470000}"/>
    <cellStyle name="Migliaia 38 2 6" xfId="5257" xr:uid="{00000000-0005-0000-0000-0000E5470000}"/>
    <cellStyle name="Migliaia 38 2 6 2" xfId="30700" xr:uid="{00000000-0005-0000-0000-0000E6470000}"/>
    <cellStyle name="Migliaia 38 2 7" xfId="5258" xr:uid="{00000000-0005-0000-0000-0000E7470000}"/>
    <cellStyle name="Migliaia 38 2 7 2" xfId="30701" xr:uid="{00000000-0005-0000-0000-0000E8470000}"/>
    <cellStyle name="Migliaia 38 2 8" xfId="5259" xr:uid="{00000000-0005-0000-0000-0000E9470000}"/>
    <cellStyle name="Migliaia 38 2 8 2" xfId="30702" xr:uid="{00000000-0005-0000-0000-0000EA470000}"/>
    <cellStyle name="Migliaia 38 2 9" xfId="17401" xr:uid="{00000000-0005-0000-0000-0000EB470000}"/>
    <cellStyle name="Migliaia 38 2 9 2" xfId="37361" xr:uid="{00000000-0005-0000-0000-0000EC470000}"/>
    <cellStyle name="Migliaia 38 20" xfId="42364" xr:uid="{00000000-0005-0000-0000-0000ED470000}"/>
    <cellStyle name="Migliaia 38 3" xfId="5260" xr:uid="{00000000-0005-0000-0000-0000EE470000}"/>
    <cellStyle name="Migliaia 38 3 10" xfId="20271" xr:uid="{00000000-0005-0000-0000-0000EF470000}"/>
    <cellStyle name="Migliaia 38 3 10 2" xfId="39134" xr:uid="{00000000-0005-0000-0000-0000F0470000}"/>
    <cellStyle name="Migliaia 38 3 11" xfId="23158" xr:uid="{00000000-0005-0000-0000-0000F1470000}"/>
    <cellStyle name="Migliaia 38 3 11 2" xfId="40923" xr:uid="{00000000-0005-0000-0000-0000F2470000}"/>
    <cellStyle name="Migliaia 38 3 12" xfId="30703" xr:uid="{00000000-0005-0000-0000-0000F3470000}"/>
    <cellStyle name="Migliaia 38 3 2" xfId="5261" xr:uid="{00000000-0005-0000-0000-0000F4470000}"/>
    <cellStyle name="Migliaia 38 3 2 10" xfId="20272" xr:uid="{00000000-0005-0000-0000-0000F5470000}"/>
    <cellStyle name="Migliaia 38 3 2 10 2" xfId="39135" xr:uid="{00000000-0005-0000-0000-0000F6470000}"/>
    <cellStyle name="Migliaia 38 3 2 11" xfId="23159" xr:uid="{00000000-0005-0000-0000-0000F7470000}"/>
    <cellStyle name="Migliaia 38 3 2 11 2" xfId="40924" xr:uid="{00000000-0005-0000-0000-0000F8470000}"/>
    <cellStyle name="Migliaia 38 3 2 12" xfId="30704" xr:uid="{00000000-0005-0000-0000-0000F9470000}"/>
    <cellStyle name="Migliaia 38 3 2 2" xfId="5262" xr:uid="{00000000-0005-0000-0000-0000FA470000}"/>
    <cellStyle name="Migliaia 38 3 2 2 10" xfId="25042" xr:uid="{00000000-0005-0000-0000-0000FB470000}"/>
    <cellStyle name="Migliaia 38 3 2 2 10 2" xfId="41819" xr:uid="{00000000-0005-0000-0000-0000FC470000}"/>
    <cellStyle name="Migliaia 38 3 2 2 11" xfId="30705" xr:uid="{00000000-0005-0000-0000-0000FD470000}"/>
    <cellStyle name="Migliaia 38 3 2 2 2" xfId="5263" xr:uid="{00000000-0005-0000-0000-0000FE470000}"/>
    <cellStyle name="Migliaia 38 3 2 2 2 2" xfId="5264" xr:uid="{00000000-0005-0000-0000-0000FF470000}"/>
    <cellStyle name="Migliaia 38 3 2 2 2 2 2" xfId="30707" xr:uid="{00000000-0005-0000-0000-000000480000}"/>
    <cellStyle name="Migliaia 38 3 2 2 2 3" xfId="5265" xr:uid="{00000000-0005-0000-0000-000001480000}"/>
    <cellStyle name="Migliaia 38 3 2 2 2 3 2" xfId="30708" xr:uid="{00000000-0005-0000-0000-000002480000}"/>
    <cellStyle name="Migliaia 38 3 2 2 2 4" xfId="5266" xr:uid="{00000000-0005-0000-0000-000003480000}"/>
    <cellStyle name="Migliaia 38 3 2 2 2 4 2" xfId="30709" xr:uid="{00000000-0005-0000-0000-000004480000}"/>
    <cellStyle name="Migliaia 38 3 2 2 2 5" xfId="30706" xr:uid="{00000000-0005-0000-0000-000005480000}"/>
    <cellStyle name="Migliaia 38 3 2 2 3" xfId="5267" xr:uid="{00000000-0005-0000-0000-000006480000}"/>
    <cellStyle name="Migliaia 38 3 2 2 3 2" xfId="5268" xr:uid="{00000000-0005-0000-0000-000007480000}"/>
    <cellStyle name="Migliaia 38 3 2 2 3 2 2" xfId="30711" xr:uid="{00000000-0005-0000-0000-000008480000}"/>
    <cellStyle name="Migliaia 38 3 2 2 3 3" xfId="5269" xr:uid="{00000000-0005-0000-0000-000009480000}"/>
    <cellStyle name="Migliaia 38 3 2 2 3 3 2" xfId="30712" xr:uid="{00000000-0005-0000-0000-00000A480000}"/>
    <cellStyle name="Migliaia 38 3 2 2 3 4" xfId="5270" xr:uid="{00000000-0005-0000-0000-00000B480000}"/>
    <cellStyle name="Migliaia 38 3 2 2 3 4 2" xfId="30713" xr:uid="{00000000-0005-0000-0000-00000C480000}"/>
    <cellStyle name="Migliaia 38 3 2 2 3 5" xfId="30710" xr:uid="{00000000-0005-0000-0000-00000D480000}"/>
    <cellStyle name="Migliaia 38 3 2 2 4" xfId="5271" xr:uid="{00000000-0005-0000-0000-00000E480000}"/>
    <cellStyle name="Migliaia 38 3 2 2 4 2" xfId="5272" xr:uid="{00000000-0005-0000-0000-00000F480000}"/>
    <cellStyle name="Migliaia 38 3 2 2 4 2 2" xfId="30715" xr:uid="{00000000-0005-0000-0000-000010480000}"/>
    <cellStyle name="Migliaia 38 3 2 2 4 3" xfId="5273" xr:uid="{00000000-0005-0000-0000-000011480000}"/>
    <cellStyle name="Migliaia 38 3 2 2 4 3 2" xfId="30716" xr:uid="{00000000-0005-0000-0000-000012480000}"/>
    <cellStyle name="Migliaia 38 3 2 2 4 4" xfId="5274" xr:uid="{00000000-0005-0000-0000-000013480000}"/>
    <cellStyle name="Migliaia 38 3 2 2 4 4 2" xfId="30717" xr:uid="{00000000-0005-0000-0000-000014480000}"/>
    <cellStyle name="Migliaia 38 3 2 2 4 5" xfId="30714" xr:uid="{00000000-0005-0000-0000-000015480000}"/>
    <cellStyle name="Migliaia 38 3 2 2 5" xfId="5275" xr:uid="{00000000-0005-0000-0000-000016480000}"/>
    <cellStyle name="Migliaia 38 3 2 2 5 2" xfId="30718" xr:uid="{00000000-0005-0000-0000-000017480000}"/>
    <cellStyle name="Migliaia 38 3 2 2 6" xfId="5276" xr:uid="{00000000-0005-0000-0000-000018480000}"/>
    <cellStyle name="Migliaia 38 3 2 2 6 2" xfId="30719" xr:uid="{00000000-0005-0000-0000-000019480000}"/>
    <cellStyle name="Migliaia 38 3 2 2 7" xfId="5277" xr:uid="{00000000-0005-0000-0000-00001A480000}"/>
    <cellStyle name="Migliaia 38 3 2 2 7 2" xfId="30720" xr:uid="{00000000-0005-0000-0000-00001B480000}"/>
    <cellStyle name="Migliaia 38 3 2 2 8" xfId="19285" xr:uid="{00000000-0005-0000-0000-00001C480000}"/>
    <cellStyle name="Migliaia 38 3 2 2 8 2" xfId="38257" xr:uid="{00000000-0005-0000-0000-00001D480000}"/>
    <cellStyle name="Migliaia 38 3 2 2 9" xfId="22154" xr:uid="{00000000-0005-0000-0000-00001E480000}"/>
    <cellStyle name="Migliaia 38 3 2 2 9 2" xfId="40029" xr:uid="{00000000-0005-0000-0000-00001F480000}"/>
    <cellStyle name="Migliaia 38 3 2 3" xfId="5278" xr:uid="{00000000-0005-0000-0000-000020480000}"/>
    <cellStyle name="Migliaia 38 3 2 3 2" xfId="5279" xr:uid="{00000000-0005-0000-0000-000021480000}"/>
    <cellStyle name="Migliaia 38 3 2 3 2 2" xfId="30722" xr:uid="{00000000-0005-0000-0000-000022480000}"/>
    <cellStyle name="Migliaia 38 3 2 3 3" xfId="5280" xr:uid="{00000000-0005-0000-0000-000023480000}"/>
    <cellStyle name="Migliaia 38 3 2 3 3 2" xfId="30723" xr:uid="{00000000-0005-0000-0000-000024480000}"/>
    <cellStyle name="Migliaia 38 3 2 3 4" xfId="5281" xr:uid="{00000000-0005-0000-0000-000025480000}"/>
    <cellStyle name="Migliaia 38 3 2 3 4 2" xfId="30724" xr:uid="{00000000-0005-0000-0000-000026480000}"/>
    <cellStyle name="Migliaia 38 3 2 3 5" xfId="30721" xr:uid="{00000000-0005-0000-0000-000027480000}"/>
    <cellStyle name="Migliaia 38 3 2 4" xfId="5282" xr:uid="{00000000-0005-0000-0000-000028480000}"/>
    <cellStyle name="Migliaia 38 3 2 4 2" xfId="5283" xr:uid="{00000000-0005-0000-0000-000029480000}"/>
    <cellStyle name="Migliaia 38 3 2 4 2 2" xfId="30726" xr:uid="{00000000-0005-0000-0000-00002A480000}"/>
    <cellStyle name="Migliaia 38 3 2 4 3" xfId="5284" xr:uid="{00000000-0005-0000-0000-00002B480000}"/>
    <cellStyle name="Migliaia 38 3 2 4 3 2" xfId="30727" xr:uid="{00000000-0005-0000-0000-00002C480000}"/>
    <cellStyle name="Migliaia 38 3 2 4 4" xfId="5285" xr:uid="{00000000-0005-0000-0000-00002D480000}"/>
    <cellStyle name="Migliaia 38 3 2 4 4 2" xfId="30728" xr:uid="{00000000-0005-0000-0000-00002E480000}"/>
    <cellStyle name="Migliaia 38 3 2 4 5" xfId="30725" xr:uid="{00000000-0005-0000-0000-00002F480000}"/>
    <cellStyle name="Migliaia 38 3 2 5" xfId="5286" xr:uid="{00000000-0005-0000-0000-000030480000}"/>
    <cellStyle name="Migliaia 38 3 2 5 2" xfId="5287" xr:uid="{00000000-0005-0000-0000-000031480000}"/>
    <cellStyle name="Migliaia 38 3 2 5 2 2" xfId="30730" xr:uid="{00000000-0005-0000-0000-000032480000}"/>
    <cellStyle name="Migliaia 38 3 2 5 3" xfId="5288" xr:uid="{00000000-0005-0000-0000-000033480000}"/>
    <cellStyle name="Migliaia 38 3 2 5 3 2" xfId="30731" xr:uid="{00000000-0005-0000-0000-000034480000}"/>
    <cellStyle name="Migliaia 38 3 2 5 4" xfId="5289" xr:uid="{00000000-0005-0000-0000-000035480000}"/>
    <cellStyle name="Migliaia 38 3 2 5 4 2" xfId="30732" xr:uid="{00000000-0005-0000-0000-000036480000}"/>
    <cellStyle name="Migliaia 38 3 2 5 5" xfId="30729" xr:uid="{00000000-0005-0000-0000-000037480000}"/>
    <cellStyle name="Migliaia 38 3 2 6" xfId="5290" xr:uid="{00000000-0005-0000-0000-000038480000}"/>
    <cellStyle name="Migliaia 38 3 2 6 2" xfId="30733" xr:uid="{00000000-0005-0000-0000-000039480000}"/>
    <cellStyle name="Migliaia 38 3 2 7" xfId="5291" xr:uid="{00000000-0005-0000-0000-00003A480000}"/>
    <cellStyle name="Migliaia 38 3 2 7 2" xfId="30734" xr:uid="{00000000-0005-0000-0000-00003B480000}"/>
    <cellStyle name="Migliaia 38 3 2 8" xfId="5292" xr:uid="{00000000-0005-0000-0000-00003C480000}"/>
    <cellStyle name="Migliaia 38 3 2 8 2" xfId="30735" xr:uid="{00000000-0005-0000-0000-00003D480000}"/>
    <cellStyle name="Migliaia 38 3 2 9" xfId="17403" xr:uid="{00000000-0005-0000-0000-00003E480000}"/>
    <cellStyle name="Migliaia 38 3 2 9 2" xfId="37363" xr:uid="{00000000-0005-0000-0000-00003F480000}"/>
    <cellStyle name="Migliaia 38 3 3" xfId="5293" xr:uid="{00000000-0005-0000-0000-000040480000}"/>
    <cellStyle name="Migliaia 38 3 3 10" xfId="25041" xr:uid="{00000000-0005-0000-0000-000041480000}"/>
    <cellStyle name="Migliaia 38 3 3 10 2" xfId="41818" xr:uid="{00000000-0005-0000-0000-000042480000}"/>
    <cellStyle name="Migliaia 38 3 3 11" xfId="30736" xr:uid="{00000000-0005-0000-0000-000043480000}"/>
    <cellStyle name="Migliaia 38 3 3 2" xfId="5294" xr:uid="{00000000-0005-0000-0000-000044480000}"/>
    <cellStyle name="Migliaia 38 3 3 2 2" xfId="5295" xr:uid="{00000000-0005-0000-0000-000045480000}"/>
    <cellStyle name="Migliaia 38 3 3 2 2 2" xfId="30738" xr:uid="{00000000-0005-0000-0000-000046480000}"/>
    <cellStyle name="Migliaia 38 3 3 2 3" xfId="5296" xr:uid="{00000000-0005-0000-0000-000047480000}"/>
    <cellStyle name="Migliaia 38 3 3 2 3 2" xfId="30739" xr:uid="{00000000-0005-0000-0000-000048480000}"/>
    <cellStyle name="Migliaia 38 3 3 2 4" xfId="5297" xr:uid="{00000000-0005-0000-0000-000049480000}"/>
    <cellStyle name="Migliaia 38 3 3 2 4 2" xfId="30740" xr:uid="{00000000-0005-0000-0000-00004A480000}"/>
    <cellStyle name="Migliaia 38 3 3 2 5" xfId="30737" xr:uid="{00000000-0005-0000-0000-00004B480000}"/>
    <cellStyle name="Migliaia 38 3 3 3" xfId="5298" xr:uid="{00000000-0005-0000-0000-00004C480000}"/>
    <cellStyle name="Migliaia 38 3 3 3 2" xfId="5299" xr:uid="{00000000-0005-0000-0000-00004D480000}"/>
    <cellStyle name="Migliaia 38 3 3 3 2 2" xfId="30742" xr:uid="{00000000-0005-0000-0000-00004E480000}"/>
    <cellStyle name="Migliaia 38 3 3 3 3" xfId="5300" xr:uid="{00000000-0005-0000-0000-00004F480000}"/>
    <cellStyle name="Migliaia 38 3 3 3 3 2" xfId="30743" xr:uid="{00000000-0005-0000-0000-000050480000}"/>
    <cellStyle name="Migliaia 38 3 3 3 4" xfId="5301" xr:uid="{00000000-0005-0000-0000-000051480000}"/>
    <cellStyle name="Migliaia 38 3 3 3 4 2" xfId="30744" xr:uid="{00000000-0005-0000-0000-000052480000}"/>
    <cellStyle name="Migliaia 38 3 3 3 5" xfId="30741" xr:uid="{00000000-0005-0000-0000-000053480000}"/>
    <cellStyle name="Migliaia 38 3 3 4" xfId="5302" xr:uid="{00000000-0005-0000-0000-000054480000}"/>
    <cellStyle name="Migliaia 38 3 3 4 2" xfId="5303" xr:uid="{00000000-0005-0000-0000-000055480000}"/>
    <cellStyle name="Migliaia 38 3 3 4 2 2" xfId="30746" xr:uid="{00000000-0005-0000-0000-000056480000}"/>
    <cellStyle name="Migliaia 38 3 3 4 3" xfId="5304" xr:uid="{00000000-0005-0000-0000-000057480000}"/>
    <cellStyle name="Migliaia 38 3 3 4 3 2" xfId="30747" xr:uid="{00000000-0005-0000-0000-000058480000}"/>
    <cellStyle name="Migliaia 38 3 3 4 4" xfId="5305" xr:uid="{00000000-0005-0000-0000-000059480000}"/>
    <cellStyle name="Migliaia 38 3 3 4 4 2" xfId="30748" xr:uid="{00000000-0005-0000-0000-00005A480000}"/>
    <cellStyle name="Migliaia 38 3 3 4 5" xfId="30745" xr:uid="{00000000-0005-0000-0000-00005B480000}"/>
    <cellStyle name="Migliaia 38 3 3 5" xfId="5306" xr:uid="{00000000-0005-0000-0000-00005C480000}"/>
    <cellStyle name="Migliaia 38 3 3 5 2" xfId="30749" xr:uid="{00000000-0005-0000-0000-00005D480000}"/>
    <cellStyle name="Migliaia 38 3 3 6" xfId="5307" xr:uid="{00000000-0005-0000-0000-00005E480000}"/>
    <cellStyle name="Migliaia 38 3 3 6 2" xfId="30750" xr:uid="{00000000-0005-0000-0000-00005F480000}"/>
    <cellStyle name="Migliaia 38 3 3 7" xfId="5308" xr:uid="{00000000-0005-0000-0000-000060480000}"/>
    <cellStyle name="Migliaia 38 3 3 7 2" xfId="30751" xr:uid="{00000000-0005-0000-0000-000061480000}"/>
    <cellStyle name="Migliaia 38 3 3 8" xfId="19284" xr:uid="{00000000-0005-0000-0000-000062480000}"/>
    <cellStyle name="Migliaia 38 3 3 8 2" xfId="38256" xr:uid="{00000000-0005-0000-0000-000063480000}"/>
    <cellStyle name="Migliaia 38 3 3 9" xfId="22153" xr:uid="{00000000-0005-0000-0000-000064480000}"/>
    <cellStyle name="Migliaia 38 3 3 9 2" xfId="40028" xr:uid="{00000000-0005-0000-0000-000065480000}"/>
    <cellStyle name="Migliaia 38 3 4" xfId="5309" xr:uid="{00000000-0005-0000-0000-000066480000}"/>
    <cellStyle name="Migliaia 38 3 4 2" xfId="5310" xr:uid="{00000000-0005-0000-0000-000067480000}"/>
    <cellStyle name="Migliaia 38 3 4 2 2" xfId="30753" xr:uid="{00000000-0005-0000-0000-000068480000}"/>
    <cellStyle name="Migliaia 38 3 4 3" xfId="5311" xr:uid="{00000000-0005-0000-0000-000069480000}"/>
    <cellStyle name="Migliaia 38 3 4 3 2" xfId="30754" xr:uid="{00000000-0005-0000-0000-00006A480000}"/>
    <cellStyle name="Migliaia 38 3 4 4" xfId="5312" xr:uid="{00000000-0005-0000-0000-00006B480000}"/>
    <cellStyle name="Migliaia 38 3 4 4 2" xfId="30755" xr:uid="{00000000-0005-0000-0000-00006C480000}"/>
    <cellStyle name="Migliaia 38 3 4 5" xfId="30752" xr:uid="{00000000-0005-0000-0000-00006D480000}"/>
    <cellStyle name="Migliaia 38 3 5" xfId="5313" xr:uid="{00000000-0005-0000-0000-00006E480000}"/>
    <cellStyle name="Migliaia 38 3 5 2" xfId="5314" xr:uid="{00000000-0005-0000-0000-00006F480000}"/>
    <cellStyle name="Migliaia 38 3 5 2 2" xfId="30757" xr:uid="{00000000-0005-0000-0000-000070480000}"/>
    <cellStyle name="Migliaia 38 3 5 3" xfId="5315" xr:uid="{00000000-0005-0000-0000-000071480000}"/>
    <cellStyle name="Migliaia 38 3 5 3 2" xfId="30758" xr:uid="{00000000-0005-0000-0000-000072480000}"/>
    <cellStyle name="Migliaia 38 3 5 4" xfId="5316" xr:uid="{00000000-0005-0000-0000-000073480000}"/>
    <cellStyle name="Migliaia 38 3 5 4 2" xfId="30759" xr:uid="{00000000-0005-0000-0000-000074480000}"/>
    <cellStyle name="Migliaia 38 3 5 5" xfId="30756" xr:uid="{00000000-0005-0000-0000-000075480000}"/>
    <cellStyle name="Migliaia 38 3 6" xfId="5317" xr:uid="{00000000-0005-0000-0000-000076480000}"/>
    <cellStyle name="Migliaia 38 3 6 2" xfId="30760" xr:uid="{00000000-0005-0000-0000-000077480000}"/>
    <cellStyle name="Migliaia 38 3 7" xfId="5318" xr:uid="{00000000-0005-0000-0000-000078480000}"/>
    <cellStyle name="Migliaia 38 3 7 2" xfId="30761" xr:uid="{00000000-0005-0000-0000-000079480000}"/>
    <cellStyle name="Migliaia 38 3 8" xfId="5319" xr:uid="{00000000-0005-0000-0000-00007A480000}"/>
    <cellStyle name="Migliaia 38 3 8 2" xfId="30762" xr:uid="{00000000-0005-0000-0000-00007B480000}"/>
    <cellStyle name="Migliaia 38 3 9" xfId="17402" xr:uid="{00000000-0005-0000-0000-00007C480000}"/>
    <cellStyle name="Migliaia 38 3 9 2" xfId="37362" xr:uid="{00000000-0005-0000-0000-00007D480000}"/>
    <cellStyle name="Migliaia 38 4" xfId="5320" xr:uid="{00000000-0005-0000-0000-00007E480000}"/>
    <cellStyle name="Migliaia 38 4 10" xfId="20273" xr:uid="{00000000-0005-0000-0000-00007F480000}"/>
    <cellStyle name="Migliaia 38 4 10 2" xfId="39136" xr:uid="{00000000-0005-0000-0000-000080480000}"/>
    <cellStyle name="Migliaia 38 4 11" xfId="23160" xr:uid="{00000000-0005-0000-0000-000081480000}"/>
    <cellStyle name="Migliaia 38 4 11 2" xfId="40925" xr:uid="{00000000-0005-0000-0000-000082480000}"/>
    <cellStyle name="Migliaia 38 4 12" xfId="30763" xr:uid="{00000000-0005-0000-0000-000083480000}"/>
    <cellStyle name="Migliaia 38 4 2" xfId="5321" xr:uid="{00000000-0005-0000-0000-000084480000}"/>
    <cellStyle name="Migliaia 38 4 2 10" xfId="25043" xr:uid="{00000000-0005-0000-0000-000085480000}"/>
    <cellStyle name="Migliaia 38 4 2 10 2" xfId="41820" xr:uid="{00000000-0005-0000-0000-000086480000}"/>
    <cellStyle name="Migliaia 38 4 2 11" xfId="30764" xr:uid="{00000000-0005-0000-0000-000087480000}"/>
    <cellStyle name="Migliaia 38 4 2 2" xfId="5322" xr:uid="{00000000-0005-0000-0000-000088480000}"/>
    <cellStyle name="Migliaia 38 4 2 2 2" xfId="5323" xr:uid="{00000000-0005-0000-0000-000089480000}"/>
    <cellStyle name="Migliaia 38 4 2 2 2 2" xfId="30766" xr:uid="{00000000-0005-0000-0000-00008A480000}"/>
    <cellStyle name="Migliaia 38 4 2 2 3" xfId="5324" xr:uid="{00000000-0005-0000-0000-00008B480000}"/>
    <cellStyle name="Migliaia 38 4 2 2 3 2" xfId="30767" xr:uid="{00000000-0005-0000-0000-00008C480000}"/>
    <cellStyle name="Migliaia 38 4 2 2 4" xfId="5325" xr:uid="{00000000-0005-0000-0000-00008D480000}"/>
    <cellStyle name="Migliaia 38 4 2 2 4 2" xfId="30768" xr:uid="{00000000-0005-0000-0000-00008E480000}"/>
    <cellStyle name="Migliaia 38 4 2 2 5" xfId="30765" xr:uid="{00000000-0005-0000-0000-00008F480000}"/>
    <cellStyle name="Migliaia 38 4 2 3" xfId="5326" xr:uid="{00000000-0005-0000-0000-000090480000}"/>
    <cellStyle name="Migliaia 38 4 2 3 2" xfId="5327" xr:uid="{00000000-0005-0000-0000-000091480000}"/>
    <cellStyle name="Migliaia 38 4 2 3 2 2" xfId="30770" xr:uid="{00000000-0005-0000-0000-000092480000}"/>
    <cellStyle name="Migliaia 38 4 2 3 3" xfId="5328" xr:uid="{00000000-0005-0000-0000-000093480000}"/>
    <cellStyle name="Migliaia 38 4 2 3 3 2" xfId="30771" xr:uid="{00000000-0005-0000-0000-000094480000}"/>
    <cellStyle name="Migliaia 38 4 2 3 4" xfId="5329" xr:uid="{00000000-0005-0000-0000-000095480000}"/>
    <cellStyle name="Migliaia 38 4 2 3 4 2" xfId="30772" xr:uid="{00000000-0005-0000-0000-000096480000}"/>
    <cellStyle name="Migliaia 38 4 2 3 5" xfId="30769" xr:uid="{00000000-0005-0000-0000-000097480000}"/>
    <cellStyle name="Migliaia 38 4 2 4" xfId="5330" xr:uid="{00000000-0005-0000-0000-000098480000}"/>
    <cellStyle name="Migliaia 38 4 2 4 2" xfId="5331" xr:uid="{00000000-0005-0000-0000-000099480000}"/>
    <cellStyle name="Migliaia 38 4 2 4 2 2" xfId="30774" xr:uid="{00000000-0005-0000-0000-00009A480000}"/>
    <cellStyle name="Migliaia 38 4 2 4 3" xfId="5332" xr:uid="{00000000-0005-0000-0000-00009B480000}"/>
    <cellStyle name="Migliaia 38 4 2 4 3 2" xfId="30775" xr:uid="{00000000-0005-0000-0000-00009C480000}"/>
    <cellStyle name="Migliaia 38 4 2 4 4" xfId="5333" xr:uid="{00000000-0005-0000-0000-00009D480000}"/>
    <cellStyle name="Migliaia 38 4 2 4 4 2" xfId="30776" xr:uid="{00000000-0005-0000-0000-00009E480000}"/>
    <cellStyle name="Migliaia 38 4 2 4 5" xfId="30773" xr:uid="{00000000-0005-0000-0000-00009F480000}"/>
    <cellStyle name="Migliaia 38 4 2 5" xfId="5334" xr:uid="{00000000-0005-0000-0000-0000A0480000}"/>
    <cellStyle name="Migliaia 38 4 2 5 2" xfId="30777" xr:uid="{00000000-0005-0000-0000-0000A1480000}"/>
    <cellStyle name="Migliaia 38 4 2 6" xfId="5335" xr:uid="{00000000-0005-0000-0000-0000A2480000}"/>
    <cellStyle name="Migliaia 38 4 2 6 2" xfId="30778" xr:uid="{00000000-0005-0000-0000-0000A3480000}"/>
    <cellStyle name="Migliaia 38 4 2 7" xfId="5336" xr:uid="{00000000-0005-0000-0000-0000A4480000}"/>
    <cellStyle name="Migliaia 38 4 2 7 2" xfId="30779" xr:uid="{00000000-0005-0000-0000-0000A5480000}"/>
    <cellStyle name="Migliaia 38 4 2 8" xfId="19286" xr:uid="{00000000-0005-0000-0000-0000A6480000}"/>
    <cellStyle name="Migliaia 38 4 2 8 2" xfId="38258" xr:uid="{00000000-0005-0000-0000-0000A7480000}"/>
    <cellStyle name="Migliaia 38 4 2 9" xfId="22155" xr:uid="{00000000-0005-0000-0000-0000A8480000}"/>
    <cellStyle name="Migliaia 38 4 2 9 2" xfId="40030" xr:uid="{00000000-0005-0000-0000-0000A9480000}"/>
    <cellStyle name="Migliaia 38 4 3" xfId="5337" xr:uid="{00000000-0005-0000-0000-0000AA480000}"/>
    <cellStyle name="Migliaia 38 4 3 2" xfId="5338" xr:uid="{00000000-0005-0000-0000-0000AB480000}"/>
    <cellStyle name="Migliaia 38 4 3 2 2" xfId="30781" xr:uid="{00000000-0005-0000-0000-0000AC480000}"/>
    <cellStyle name="Migliaia 38 4 3 3" xfId="5339" xr:uid="{00000000-0005-0000-0000-0000AD480000}"/>
    <cellStyle name="Migliaia 38 4 3 3 2" xfId="30782" xr:uid="{00000000-0005-0000-0000-0000AE480000}"/>
    <cellStyle name="Migliaia 38 4 3 4" xfId="5340" xr:uid="{00000000-0005-0000-0000-0000AF480000}"/>
    <cellStyle name="Migliaia 38 4 3 4 2" xfId="30783" xr:uid="{00000000-0005-0000-0000-0000B0480000}"/>
    <cellStyle name="Migliaia 38 4 3 5" xfId="30780" xr:uid="{00000000-0005-0000-0000-0000B1480000}"/>
    <cellStyle name="Migliaia 38 4 4" xfId="5341" xr:uid="{00000000-0005-0000-0000-0000B2480000}"/>
    <cellStyle name="Migliaia 38 4 4 2" xfId="5342" xr:uid="{00000000-0005-0000-0000-0000B3480000}"/>
    <cellStyle name="Migliaia 38 4 4 2 2" xfId="30785" xr:uid="{00000000-0005-0000-0000-0000B4480000}"/>
    <cellStyle name="Migliaia 38 4 4 3" xfId="5343" xr:uid="{00000000-0005-0000-0000-0000B5480000}"/>
    <cellStyle name="Migliaia 38 4 4 3 2" xfId="30786" xr:uid="{00000000-0005-0000-0000-0000B6480000}"/>
    <cellStyle name="Migliaia 38 4 4 4" xfId="5344" xr:uid="{00000000-0005-0000-0000-0000B7480000}"/>
    <cellStyle name="Migliaia 38 4 4 4 2" xfId="30787" xr:uid="{00000000-0005-0000-0000-0000B8480000}"/>
    <cellStyle name="Migliaia 38 4 4 5" xfId="30784" xr:uid="{00000000-0005-0000-0000-0000B9480000}"/>
    <cellStyle name="Migliaia 38 4 5" xfId="5345" xr:uid="{00000000-0005-0000-0000-0000BA480000}"/>
    <cellStyle name="Migliaia 38 4 5 2" xfId="5346" xr:uid="{00000000-0005-0000-0000-0000BB480000}"/>
    <cellStyle name="Migliaia 38 4 5 2 2" xfId="30789" xr:uid="{00000000-0005-0000-0000-0000BC480000}"/>
    <cellStyle name="Migliaia 38 4 5 3" xfId="5347" xr:uid="{00000000-0005-0000-0000-0000BD480000}"/>
    <cellStyle name="Migliaia 38 4 5 3 2" xfId="30790" xr:uid="{00000000-0005-0000-0000-0000BE480000}"/>
    <cellStyle name="Migliaia 38 4 5 4" xfId="5348" xr:uid="{00000000-0005-0000-0000-0000BF480000}"/>
    <cellStyle name="Migliaia 38 4 5 4 2" xfId="30791" xr:uid="{00000000-0005-0000-0000-0000C0480000}"/>
    <cellStyle name="Migliaia 38 4 5 5" xfId="30788" xr:uid="{00000000-0005-0000-0000-0000C1480000}"/>
    <cellStyle name="Migliaia 38 4 6" xfId="5349" xr:uid="{00000000-0005-0000-0000-0000C2480000}"/>
    <cellStyle name="Migliaia 38 4 6 2" xfId="30792" xr:uid="{00000000-0005-0000-0000-0000C3480000}"/>
    <cellStyle name="Migliaia 38 4 7" xfId="5350" xr:uid="{00000000-0005-0000-0000-0000C4480000}"/>
    <cellStyle name="Migliaia 38 4 7 2" xfId="30793" xr:uid="{00000000-0005-0000-0000-0000C5480000}"/>
    <cellStyle name="Migliaia 38 4 8" xfId="5351" xr:uid="{00000000-0005-0000-0000-0000C6480000}"/>
    <cellStyle name="Migliaia 38 4 8 2" xfId="30794" xr:uid="{00000000-0005-0000-0000-0000C7480000}"/>
    <cellStyle name="Migliaia 38 4 9" xfId="17404" xr:uid="{00000000-0005-0000-0000-0000C8480000}"/>
    <cellStyle name="Migliaia 38 4 9 2" xfId="37364" xr:uid="{00000000-0005-0000-0000-0000C9480000}"/>
    <cellStyle name="Migliaia 38 5" xfId="5352" xr:uid="{00000000-0005-0000-0000-0000CA480000}"/>
    <cellStyle name="Migliaia 38 5 10" xfId="20274" xr:uid="{00000000-0005-0000-0000-0000CB480000}"/>
    <cellStyle name="Migliaia 38 5 10 2" xfId="39137" xr:uid="{00000000-0005-0000-0000-0000CC480000}"/>
    <cellStyle name="Migliaia 38 5 11" xfId="23161" xr:uid="{00000000-0005-0000-0000-0000CD480000}"/>
    <cellStyle name="Migliaia 38 5 11 2" xfId="40926" xr:uid="{00000000-0005-0000-0000-0000CE480000}"/>
    <cellStyle name="Migliaia 38 5 12" xfId="30795" xr:uid="{00000000-0005-0000-0000-0000CF480000}"/>
    <cellStyle name="Migliaia 38 5 2" xfId="5353" xr:uid="{00000000-0005-0000-0000-0000D0480000}"/>
    <cellStyle name="Migliaia 38 5 2 10" xfId="25044" xr:uid="{00000000-0005-0000-0000-0000D1480000}"/>
    <cellStyle name="Migliaia 38 5 2 10 2" xfId="41821" xr:uid="{00000000-0005-0000-0000-0000D2480000}"/>
    <cellStyle name="Migliaia 38 5 2 11" xfId="30796" xr:uid="{00000000-0005-0000-0000-0000D3480000}"/>
    <cellStyle name="Migliaia 38 5 2 2" xfId="5354" xr:uid="{00000000-0005-0000-0000-0000D4480000}"/>
    <cellStyle name="Migliaia 38 5 2 2 2" xfId="5355" xr:uid="{00000000-0005-0000-0000-0000D5480000}"/>
    <cellStyle name="Migliaia 38 5 2 2 2 2" xfId="30798" xr:uid="{00000000-0005-0000-0000-0000D6480000}"/>
    <cellStyle name="Migliaia 38 5 2 2 3" xfId="5356" xr:uid="{00000000-0005-0000-0000-0000D7480000}"/>
    <cellStyle name="Migliaia 38 5 2 2 3 2" xfId="30799" xr:uid="{00000000-0005-0000-0000-0000D8480000}"/>
    <cellStyle name="Migliaia 38 5 2 2 4" xfId="5357" xr:uid="{00000000-0005-0000-0000-0000D9480000}"/>
    <cellStyle name="Migliaia 38 5 2 2 4 2" xfId="30800" xr:uid="{00000000-0005-0000-0000-0000DA480000}"/>
    <cellStyle name="Migliaia 38 5 2 2 5" xfId="30797" xr:uid="{00000000-0005-0000-0000-0000DB480000}"/>
    <cellStyle name="Migliaia 38 5 2 3" xfId="5358" xr:uid="{00000000-0005-0000-0000-0000DC480000}"/>
    <cellStyle name="Migliaia 38 5 2 3 2" xfId="5359" xr:uid="{00000000-0005-0000-0000-0000DD480000}"/>
    <cellStyle name="Migliaia 38 5 2 3 2 2" xfId="30802" xr:uid="{00000000-0005-0000-0000-0000DE480000}"/>
    <cellStyle name="Migliaia 38 5 2 3 3" xfId="5360" xr:uid="{00000000-0005-0000-0000-0000DF480000}"/>
    <cellStyle name="Migliaia 38 5 2 3 3 2" xfId="30803" xr:uid="{00000000-0005-0000-0000-0000E0480000}"/>
    <cellStyle name="Migliaia 38 5 2 3 4" xfId="5361" xr:uid="{00000000-0005-0000-0000-0000E1480000}"/>
    <cellStyle name="Migliaia 38 5 2 3 4 2" xfId="30804" xr:uid="{00000000-0005-0000-0000-0000E2480000}"/>
    <cellStyle name="Migliaia 38 5 2 3 5" xfId="30801" xr:uid="{00000000-0005-0000-0000-0000E3480000}"/>
    <cellStyle name="Migliaia 38 5 2 4" xfId="5362" xr:uid="{00000000-0005-0000-0000-0000E4480000}"/>
    <cellStyle name="Migliaia 38 5 2 4 2" xfId="5363" xr:uid="{00000000-0005-0000-0000-0000E5480000}"/>
    <cellStyle name="Migliaia 38 5 2 4 2 2" xfId="30806" xr:uid="{00000000-0005-0000-0000-0000E6480000}"/>
    <cellStyle name="Migliaia 38 5 2 4 3" xfId="5364" xr:uid="{00000000-0005-0000-0000-0000E7480000}"/>
    <cellStyle name="Migliaia 38 5 2 4 3 2" xfId="30807" xr:uid="{00000000-0005-0000-0000-0000E8480000}"/>
    <cellStyle name="Migliaia 38 5 2 4 4" xfId="5365" xr:uid="{00000000-0005-0000-0000-0000E9480000}"/>
    <cellStyle name="Migliaia 38 5 2 4 4 2" xfId="30808" xr:uid="{00000000-0005-0000-0000-0000EA480000}"/>
    <cellStyle name="Migliaia 38 5 2 4 5" xfId="30805" xr:uid="{00000000-0005-0000-0000-0000EB480000}"/>
    <cellStyle name="Migliaia 38 5 2 5" xfId="5366" xr:uid="{00000000-0005-0000-0000-0000EC480000}"/>
    <cellStyle name="Migliaia 38 5 2 5 2" xfId="30809" xr:uid="{00000000-0005-0000-0000-0000ED480000}"/>
    <cellStyle name="Migliaia 38 5 2 6" xfId="5367" xr:uid="{00000000-0005-0000-0000-0000EE480000}"/>
    <cellStyle name="Migliaia 38 5 2 6 2" xfId="30810" xr:uid="{00000000-0005-0000-0000-0000EF480000}"/>
    <cellStyle name="Migliaia 38 5 2 7" xfId="5368" xr:uid="{00000000-0005-0000-0000-0000F0480000}"/>
    <cellStyle name="Migliaia 38 5 2 7 2" xfId="30811" xr:uid="{00000000-0005-0000-0000-0000F1480000}"/>
    <cellStyle name="Migliaia 38 5 2 8" xfId="19287" xr:uid="{00000000-0005-0000-0000-0000F2480000}"/>
    <cellStyle name="Migliaia 38 5 2 8 2" xfId="38259" xr:uid="{00000000-0005-0000-0000-0000F3480000}"/>
    <cellStyle name="Migliaia 38 5 2 9" xfId="22156" xr:uid="{00000000-0005-0000-0000-0000F4480000}"/>
    <cellStyle name="Migliaia 38 5 2 9 2" xfId="40031" xr:uid="{00000000-0005-0000-0000-0000F5480000}"/>
    <cellStyle name="Migliaia 38 5 3" xfId="5369" xr:uid="{00000000-0005-0000-0000-0000F6480000}"/>
    <cellStyle name="Migliaia 38 5 3 2" xfId="5370" xr:uid="{00000000-0005-0000-0000-0000F7480000}"/>
    <cellStyle name="Migliaia 38 5 3 2 2" xfId="30813" xr:uid="{00000000-0005-0000-0000-0000F8480000}"/>
    <cellStyle name="Migliaia 38 5 3 3" xfId="5371" xr:uid="{00000000-0005-0000-0000-0000F9480000}"/>
    <cellStyle name="Migliaia 38 5 3 3 2" xfId="30814" xr:uid="{00000000-0005-0000-0000-0000FA480000}"/>
    <cellStyle name="Migliaia 38 5 3 4" xfId="5372" xr:uid="{00000000-0005-0000-0000-0000FB480000}"/>
    <cellStyle name="Migliaia 38 5 3 4 2" xfId="30815" xr:uid="{00000000-0005-0000-0000-0000FC480000}"/>
    <cellStyle name="Migliaia 38 5 3 5" xfId="30812" xr:uid="{00000000-0005-0000-0000-0000FD480000}"/>
    <cellStyle name="Migliaia 38 5 4" xfId="5373" xr:uid="{00000000-0005-0000-0000-0000FE480000}"/>
    <cellStyle name="Migliaia 38 5 4 2" xfId="5374" xr:uid="{00000000-0005-0000-0000-0000FF480000}"/>
    <cellStyle name="Migliaia 38 5 4 2 2" xfId="30817" xr:uid="{00000000-0005-0000-0000-000000490000}"/>
    <cellStyle name="Migliaia 38 5 4 3" xfId="5375" xr:uid="{00000000-0005-0000-0000-000001490000}"/>
    <cellStyle name="Migliaia 38 5 4 3 2" xfId="30818" xr:uid="{00000000-0005-0000-0000-000002490000}"/>
    <cellStyle name="Migliaia 38 5 4 4" xfId="5376" xr:uid="{00000000-0005-0000-0000-000003490000}"/>
    <cellStyle name="Migliaia 38 5 4 4 2" xfId="30819" xr:uid="{00000000-0005-0000-0000-000004490000}"/>
    <cellStyle name="Migliaia 38 5 4 5" xfId="30816" xr:uid="{00000000-0005-0000-0000-000005490000}"/>
    <cellStyle name="Migliaia 38 5 5" xfId="5377" xr:uid="{00000000-0005-0000-0000-000006490000}"/>
    <cellStyle name="Migliaia 38 5 5 2" xfId="5378" xr:uid="{00000000-0005-0000-0000-000007490000}"/>
    <cellStyle name="Migliaia 38 5 5 2 2" xfId="30821" xr:uid="{00000000-0005-0000-0000-000008490000}"/>
    <cellStyle name="Migliaia 38 5 5 3" xfId="5379" xr:uid="{00000000-0005-0000-0000-000009490000}"/>
    <cellStyle name="Migliaia 38 5 5 3 2" xfId="30822" xr:uid="{00000000-0005-0000-0000-00000A490000}"/>
    <cellStyle name="Migliaia 38 5 5 4" xfId="5380" xr:uid="{00000000-0005-0000-0000-00000B490000}"/>
    <cellStyle name="Migliaia 38 5 5 4 2" xfId="30823" xr:uid="{00000000-0005-0000-0000-00000C490000}"/>
    <cellStyle name="Migliaia 38 5 5 5" xfId="30820" xr:uid="{00000000-0005-0000-0000-00000D490000}"/>
    <cellStyle name="Migliaia 38 5 6" xfId="5381" xr:uid="{00000000-0005-0000-0000-00000E490000}"/>
    <cellStyle name="Migliaia 38 5 6 2" xfId="30824" xr:uid="{00000000-0005-0000-0000-00000F490000}"/>
    <cellStyle name="Migliaia 38 5 7" xfId="5382" xr:uid="{00000000-0005-0000-0000-000010490000}"/>
    <cellStyle name="Migliaia 38 5 7 2" xfId="30825" xr:uid="{00000000-0005-0000-0000-000011490000}"/>
    <cellStyle name="Migliaia 38 5 8" xfId="5383" xr:uid="{00000000-0005-0000-0000-000012490000}"/>
    <cellStyle name="Migliaia 38 5 8 2" xfId="30826" xr:uid="{00000000-0005-0000-0000-000013490000}"/>
    <cellStyle name="Migliaia 38 5 9" xfId="17405" xr:uid="{00000000-0005-0000-0000-000014490000}"/>
    <cellStyle name="Migliaia 38 5 9 2" xfId="37365" xr:uid="{00000000-0005-0000-0000-000015490000}"/>
    <cellStyle name="Migliaia 38 6" xfId="5384" xr:uid="{00000000-0005-0000-0000-000016490000}"/>
    <cellStyle name="Migliaia 38 6 10" xfId="23162" xr:uid="{00000000-0005-0000-0000-000017490000}"/>
    <cellStyle name="Migliaia 38 6 10 2" xfId="40927" xr:uid="{00000000-0005-0000-0000-000018490000}"/>
    <cellStyle name="Migliaia 38 6 11" xfId="30827" xr:uid="{00000000-0005-0000-0000-000019490000}"/>
    <cellStyle name="Migliaia 38 6 2" xfId="5385" xr:uid="{00000000-0005-0000-0000-00001A490000}"/>
    <cellStyle name="Migliaia 38 6 2 10" xfId="25045" xr:uid="{00000000-0005-0000-0000-00001B490000}"/>
    <cellStyle name="Migliaia 38 6 2 10 2" xfId="41822" xr:uid="{00000000-0005-0000-0000-00001C490000}"/>
    <cellStyle name="Migliaia 38 6 2 11" xfId="30828" xr:uid="{00000000-0005-0000-0000-00001D490000}"/>
    <cellStyle name="Migliaia 38 6 2 2" xfId="5386" xr:uid="{00000000-0005-0000-0000-00001E490000}"/>
    <cellStyle name="Migliaia 38 6 2 2 2" xfId="5387" xr:uid="{00000000-0005-0000-0000-00001F490000}"/>
    <cellStyle name="Migliaia 38 6 2 2 2 2" xfId="30830" xr:uid="{00000000-0005-0000-0000-000020490000}"/>
    <cellStyle name="Migliaia 38 6 2 2 3" xfId="5388" xr:uid="{00000000-0005-0000-0000-000021490000}"/>
    <cellStyle name="Migliaia 38 6 2 2 3 2" xfId="30831" xr:uid="{00000000-0005-0000-0000-000022490000}"/>
    <cellStyle name="Migliaia 38 6 2 2 4" xfId="5389" xr:uid="{00000000-0005-0000-0000-000023490000}"/>
    <cellStyle name="Migliaia 38 6 2 2 4 2" xfId="30832" xr:uid="{00000000-0005-0000-0000-000024490000}"/>
    <cellStyle name="Migliaia 38 6 2 2 5" xfId="30829" xr:uid="{00000000-0005-0000-0000-000025490000}"/>
    <cellStyle name="Migliaia 38 6 2 3" xfId="5390" xr:uid="{00000000-0005-0000-0000-000026490000}"/>
    <cellStyle name="Migliaia 38 6 2 3 2" xfId="5391" xr:uid="{00000000-0005-0000-0000-000027490000}"/>
    <cellStyle name="Migliaia 38 6 2 3 2 2" xfId="30834" xr:uid="{00000000-0005-0000-0000-000028490000}"/>
    <cellStyle name="Migliaia 38 6 2 3 3" xfId="5392" xr:uid="{00000000-0005-0000-0000-000029490000}"/>
    <cellStyle name="Migliaia 38 6 2 3 3 2" xfId="30835" xr:uid="{00000000-0005-0000-0000-00002A490000}"/>
    <cellStyle name="Migliaia 38 6 2 3 4" xfId="5393" xr:uid="{00000000-0005-0000-0000-00002B490000}"/>
    <cellStyle name="Migliaia 38 6 2 3 4 2" xfId="30836" xr:uid="{00000000-0005-0000-0000-00002C490000}"/>
    <cellStyle name="Migliaia 38 6 2 3 5" xfId="30833" xr:uid="{00000000-0005-0000-0000-00002D490000}"/>
    <cellStyle name="Migliaia 38 6 2 4" xfId="5394" xr:uid="{00000000-0005-0000-0000-00002E490000}"/>
    <cellStyle name="Migliaia 38 6 2 4 2" xfId="5395" xr:uid="{00000000-0005-0000-0000-00002F490000}"/>
    <cellStyle name="Migliaia 38 6 2 4 2 2" xfId="30838" xr:uid="{00000000-0005-0000-0000-000030490000}"/>
    <cellStyle name="Migliaia 38 6 2 4 3" xfId="5396" xr:uid="{00000000-0005-0000-0000-000031490000}"/>
    <cellStyle name="Migliaia 38 6 2 4 3 2" xfId="30839" xr:uid="{00000000-0005-0000-0000-000032490000}"/>
    <cellStyle name="Migliaia 38 6 2 4 4" xfId="5397" xr:uid="{00000000-0005-0000-0000-000033490000}"/>
    <cellStyle name="Migliaia 38 6 2 4 4 2" xfId="30840" xr:uid="{00000000-0005-0000-0000-000034490000}"/>
    <cellStyle name="Migliaia 38 6 2 4 5" xfId="30837" xr:uid="{00000000-0005-0000-0000-000035490000}"/>
    <cellStyle name="Migliaia 38 6 2 5" xfId="5398" xr:uid="{00000000-0005-0000-0000-000036490000}"/>
    <cellStyle name="Migliaia 38 6 2 5 2" xfId="30841" xr:uid="{00000000-0005-0000-0000-000037490000}"/>
    <cellStyle name="Migliaia 38 6 2 6" xfId="5399" xr:uid="{00000000-0005-0000-0000-000038490000}"/>
    <cellStyle name="Migliaia 38 6 2 6 2" xfId="30842" xr:uid="{00000000-0005-0000-0000-000039490000}"/>
    <cellStyle name="Migliaia 38 6 2 7" xfId="5400" xr:uid="{00000000-0005-0000-0000-00003A490000}"/>
    <cellStyle name="Migliaia 38 6 2 7 2" xfId="30843" xr:uid="{00000000-0005-0000-0000-00003B490000}"/>
    <cellStyle name="Migliaia 38 6 2 8" xfId="19288" xr:uid="{00000000-0005-0000-0000-00003C490000}"/>
    <cellStyle name="Migliaia 38 6 2 8 2" xfId="38260" xr:uid="{00000000-0005-0000-0000-00003D490000}"/>
    <cellStyle name="Migliaia 38 6 2 9" xfId="22157" xr:uid="{00000000-0005-0000-0000-00003E490000}"/>
    <cellStyle name="Migliaia 38 6 2 9 2" xfId="40032" xr:uid="{00000000-0005-0000-0000-00003F490000}"/>
    <cellStyle name="Migliaia 38 6 3" xfId="5401" xr:uid="{00000000-0005-0000-0000-000040490000}"/>
    <cellStyle name="Migliaia 38 6 3 2" xfId="5402" xr:uid="{00000000-0005-0000-0000-000041490000}"/>
    <cellStyle name="Migliaia 38 6 3 2 2" xfId="30845" xr:uid="{00000000-0005-0000-0000-000042490000}"/>
    <cellStyle name="Migliaia 38 6 3 3" xfId="5403" xr:uid="{00000000-0005-0000-0000-000043490000}"/>
    <cellStyle name="Migliaia 38 6 3 3 2" xfId="30846" xr:uid="{00000000-0005-0000-0000-000044490000}"/>
    <cellStyle name="Migliaia 38 6 3 4" xfId="5404" xr:uid="{00000000-0005-0000-0000-000045490000}"/>
    <cellStyle name="Migliaia 38 6 3 4 2" xfId="30847" xr:uid="{00000000-0005-0000-0000-000046490000}"/>
    <cellStyle name="Migliaia 38 6 3 5" xfId="30844" xr:uid="{00000000-0005-0000-0000-000047490000}"/>
    <cellStyle name="Migliaia 38 6 4" xfId="5405" xr:uid="{00000000-0005-0000-0000-000048490000}"/>
    <cellStyle name="Migliaia 38 6 4 2" xfId="5406" xr:uid="{00000000-0005-0000-0000-000049490000}"/>
    <cellStyle name="Migliaia 38 6 4 2 2" xfId="30849" xr:uid="{00000000-0005-0000-0000-00004A490000}"/>
    <cellStyle name="Migliaia 38 6 4 3" xfId="5407" xr:uid="{00000000-0005-0000-0000-00004B490000}"/>
    <cellStyle name="Migliaia 38 6 4 3 2" xfId="30850" xr:uid="{00000000-0005-0000-0000-00004C490000}"/>
    <cellStyle name="Migliaia 38 6 4 4" xfId="5408" xr:uid="{00000000-0005-0000-0000-00004D490000}"/>
    <cellStyle name="Migliaia 38 6 4 4 2" xfId="30851" xr:uid="{00000000-0005-0000-0000-00004E490000}"/>
    <cellStyle name="Migliaia 38 6 4 5" xfId="30848" xr:uid="{00000000-0005-0000-0000-00004F490000}"/>
    <cellStyle name="Migliaia 38 6 5" xfId="5409" xr:uid="{00000000-0005-0000-0000-000050490000}"/>
    <cellStyle name="Migliaia 38 6 5 2" xfId="30852" xr:uid="{00000000-0005-0000-0000-000051490000}"/>
    <cellStyle name="Migliaia 38 6 6" xfId="5410" xr:uid="{00000000-0005-0000-0000-000052490000}"/>
    <cellStyle name="Migliaia 38 6 6 2" xfId="30853" xr:uid="{00000000-0005-0000-0000-000053490000}"/>
    <cellStyle name="Migliaia 38 6 7" xfId="5411" xr:uid="{00000000-0005-0000-0000-000054490000}"/>
    <cellStyle name="Migliaia 38 6 7 2" xfId="30854" xr:uid="{00000000-0005-0000-0000-000055490000}"/>
    <cellStyle name="Migliaia 38 6 8" xfId="17406" xr:uid="{00000000-0005-0000-0000-000056490000}"/>
    <cellStyle name="Migliaia 38 6 8 2" xfId="37366" xr:uid="{00000000-0005-0000-0000-000057490000}"/>
    <cellStyle name="Migliaia 38 6 9" xfId="20275" xr:uid="{00000000-0005-0000-0000-000058490000}"/>
    <cellStyle name="Migliaia 38 6 9 2" xfId="39138" xr:uid="{00000000-0005-0000-0000-000059490000}"/>
    <cellStyle name="Migliaia 38 7" xfId="5412" xr:uid="{00000000-0005-0000-0000-00005A490000}"/>
    <cellStyle name="Migliaia 38 7 2" xfId="5413" xr:uid="{00000000-0005-0000-0000-00005B490000}"/>
    <cellStyle name="Migliaia 38 7 2 2" xfId="5414" xr:uid="{00000000-0005-0000-0000-00005C490000}"/>
    <cellStyle name="Migliaia 38 7 2 2 2" xfId="30857" xr:uid="{00000000-0005-0000-0000-00005D490000}"/>
    <cellStyle name="Migliaia 38 7 2 3" xfId="5415" xr:uid="{00000000-0005-0000-0000-00005E490000}"/>
    <cellStyle name="Migliaia 38 7 2 3 2" xfId="30858" xr:uid="{00000000-0005-0000-0000-00005F490000}"/>
    <cellStyle name="Migliaia 38 7 2 4" xfId="5416" xr:uid="{00000000-0005-0000-0000-000060490000}"/>
    <cellStyle name="Migliaia 38 7 2 4 2" xfId="30859" xr:uid="{00000000-0005-0000-0000-000061490000}"/>
    <cellStyle name="Migliaia 38 7 2 5" xfId="19289" xr:uid="{00000000-0005-0000-0000-000062490000}"/>
    <cellStyle name="Migliaia 38 7 2 5 2" xfId="38261" xr:uid="{00000000-0005-0000-0000-000063490000}"/>
    <cellStyle name="Migliaia 38 7 2 6" xfId="22158" xr:uid="{00000000-0005-0000-0000-000064490000}"/>
    <cellStyle name="Migliaia 38 7 2 6 2" xfId="40033" xr:uid="{00000000-0005-0000-0000-000065490000}"/>
    <cellStyle name="Migliaia 38 7 2 7" xfId="25046" xr:uid="{00000000-0005-0000-0000-000066490000}"/>
    <cellStyle name="Migliaia 38 7 2 7 2" xfId="41823" xr:uid="{00000000-0005-0000-0000-000067490000}"/>
    <cellStyle name="Migliaia 38 7 2 8" xfId="30856" xr:uid="{00000000-0005-0000-0000-000068490000}"/>
    <cellStyle name="Migliaia 38 7 3" xfId="5417" xr:uid="{00000000-0005-0000-0000-000069490000}"/>
    <cellStyle name="Migliaia 38 7 3 2" xfId="30860" xr:uid="{00000000-0005-0000-0000-00006A490000}"/>
    <cellStyle name="Migliaia 38 7 4" xfId="5418" xr:uid="{00000000-0005-0000-0000-00006B490000}"/>
    <cellStyle name="Migliaia 38 7 4 2" xfId="30861" xr:uid="{00000000-0005-0000-0000-00006C490000}"/>
    <cellStyle name="Migliaia 38 7 5" xfId="5419" xr:uid="{00000000-0005-0000-0000-00006D490000}"/>
    <cellStyle name="Migliaia 38 7 5 2" xfId="30862" xr:uid="{00000000-0005-0000-0000-00006E490000}"/>
    <cellStyle name="Migliaia 38 7 6" xfId="17407" xr:uid="{00000000-0005-0000-0000-00006F490000}"/>
    <cellStyle name="Migliaia 38 7 6 2" xfId="37367" xr:uid="{00000000-0005-0000-0000-000070490000}"/>
    <cellStyle name="Migliaia 38 7 7" xfId="20276" xr:uid="{00000000-0005-0000-0000-000071490000}"/>
    <cellStyle name="Migliaia 38 7 7 2" xfId="39139" xr:uid="{00000000-0005-0000-0000-000072490000}"/>
    <cellStyle name="Migliaia 38 7 8" xfId="23163" xr:uid="{00000000-0005-0000-0000-000073490000}"/>
    <cellStyle name="Migliaia 38 7 8 2" xfId="40928" xr:uid="{00000000-0005-0000-0000-000074490000}"/>
    <cellStyle name="Migliaia 38 7 9" xfId="30855" xr:uid="{00000000-0005-0000-0000-000075490000}"/>
    <cellStyle name="Migliaia 38 8" xfId="5420" xr:uid="{00000000-0005-0000-0000-000076490000}"/>
    <cellStyle name="Migliaia 38 8 2" xfId="5421" xr:uid="{00000000-0005-0000-0000-000077490000}"/>
    <cellStyle name="Migliaia 38 8 2 2" xfId="30864" xr:uid="{00000000-0005-0000-0000-000078490000}"/>
    <cellStyle name="Migliaia 38 8 3" xfId="5422" xr:uid="{00000000-0005-0000-0000-000079490000}"/>
    <cellStyle name="Migliaia 38 8 3 2" xfId="30865" xr:uid="{00000000-0005-0000-0000-00007A490000}"/>
    <cellStyle name="Migliaia 38 8 4" xfId="5423" xr:uid="{00000000-0005-0000-0000-00007B490000}"/>
    <cellStyle name="Migliaia 38 8 4 2" xfId="30866" xr:uid="{00000000-0005-0000-0000-00007C490000}"/>
    <cellStyle name="Migliaia 38 8 5" xfId="19282" xr:uid="{00000000-0005-0000-0000-00007D490000}"/>
    <cellStyle name="Migliaia 38 8 5 2" xfId="38254" xr:uid="{00000000-0005-0000-0000-00007E490000}"/>
    <cellStyle name="Migliaia 38 8 6" xfId="22151" xr:uid="{00000000-0005-0000-0000-00007F490000}"/>
    <cellStyle name="Migliaia 38 8 6 2" xfId="40026" xr:uid="{00000000-0005-0000-0000-000080490000}"/>
    <cellStyle name="Migliaia 38 8 7" xfId="25039" xr:uid="{00000000-0005-0000-0000-000081490000}"/>
    <cellStyle name="Migliaia 38 8 7 2" xfId="41816" xr:uid="{00000000-0005-0000-0000-000082490000}"/>
    <cellStyle name="Migliaia 38 8 8" xfId="30863" xr:uid="{00000000-0005-0000-0000-000083490000}"/>
    <cellStyle name="Migliaia 38 9" xfId="5424" xr:uid="{00000000-0005-0000-0000-000084490000}"/>
    <cellStyle name="Migliaia 38 9 2" xfId="5425" xr:uid="{00000000-0005-0000-0000-000085490000}"/>
    <cellStyle name="Migliaia 38 9 2 2" xfId="30868" xr:uid="{00000000-0005-0000-0000-000086490000}"/>
    <cellStyle name="Migliaia 38 9 3" xfId="5426" xr:uid="{00000000-0005-0000-0000-000087490000}"/>
    <cellStyle name="Migliaia 38 9 3 2" xfId="30869" xr:uid="{00000000-0005-0000-0000-000088490000}"/>
    <cellStyle name="Migliaia 38 9 4" xfId="5427" xr:uid="{00000000-0005-0000-0000-000089490000}"/>
    <cellStyle name="Migliaia 38 9 4 2" xfId="30870" xr:uid="{00000000-0005-0000-0000-00008A490000}"/>
    <cellStyle name="Migliaia 38 9 5" xfId="30867" xr:uid="{00000000-0005-0000-0000-00008B490000}"/>
    <cellStyle name="Migliaia 39" xfId="5428" xr:uid="{00000000-0005-0000-0000-00008C490000}"/>
    <cellStyle name="Migliaia 39 10" xfId="5429" xr:uid="{00000000-0005-0000-0000-00008D490000}"/>
    <cellStyle name="Migliaia 39 10 2" xfId="5430" xr:uid="{00000000-0005-0000-0000-00008E490000}"/>
    <cellStyle name="Migliaia 39 10 2 2" xfId="30873" xr:uid="{00000000-0005-0000-0000-00008F490000}"/>
    <cellStyle name="Migliaia 39 10 3" xfId="5431" xr:uid="{00000000-0005-0000-0000-000090490000}"/>
    <cellStyle name="Migliaia 39 10 3 2" xfId="30874" xr:uid="{00000000-0005-0000-0000-000091490000}"/>
    <cellStyle name="Migliaia 39 10 4" xfId="5432" xr:uid="{00000000-0005-0000-0000-000092490000}"/>
    <cellStyle name="Migliaia 39 10 4 2" xfId="30875" xr:uid="{00000000-0005-0000-0000-000093490000}"/>
    <cellStyle name="Migliaia 39 10 5" xfId="30872" xr:uid="{00000000-0005-0000-0000-000094490000}"/>
    <cellStyle name="Migliaia 39 11" xfId="5433" xr:uid="{00000000-0005-0000-0000-000095490000}"/>
    <cellStyle name="Migliaia 39 11 2" xfId="5434" xr:uid="{00000000-0005-0000-0000-000096490000}"/>
    <cellStyle name="Migliaia 39 11 2 2" xfId="30877" xr:uid="{00000000-0005-0000-0000-000097490000}"/>
    <cellStyle name="Migliaia 39 11 3" xfId="5435" xr:uid="{00000000-0005-0000-0000-000098490000}"/>
    <cellStyle name="Migliaia 39 11 3 2" xfId="30878" xr:uid="{00000000-0005-0000-0000-000099490000}"/>
    <cellStyle name="Migliaia 39 11 4" xfId="5436" xr:uid="{00000000-0005-0000-0000-00009A490000}"/>
    <cellStyle name="Migliaia 39 11 4 2" xfId="30879" xr:uid="{00000000-0005-0000-0000-00009B490000}"/>
    <cellStyle name="Migliaia 39 11 5" xfId="30876" xr:uid="{00000000-0005-0000-0000-00009C490000}"/>
    <cellStyle name="Migliaia 39 12" xfId="5437" xr:uid="{00000000-0005-0000-0000-00009D490000}"/>
    <cellStyle name="Migliaia 39 12 2" xfId="30880" xr:uid="{00000000-0005-0000-0000-00009E490000}"/>
    <cellStyle name="Migliaia 39 13" xfId="5438" xr:uid="{00000000-0005-0000-0000-00009F490000}"/>
    <cellStyle name="Migliaia 39 13 2" xfId="30881" xr:uid="{00000000-0005-0000-0000-0000A0490000}"/>
    <cellStyle name="Migliaia 39 14" xfId="5439" xr:uid="{00000000-0005-0000-0000-0000A1490000}"/>
    <cellStyle name="Migliaia 39 14 2" xfId="30882" xr:uid="{00000000-0005-0000-0000-0000A2490000}"/>
    <cellStyle name="Migliaia 39 15" xfId="17408" xr:uid="{00000000-0005-0000-0000-0000A3490000}"/>
    <cellStyle name="Migliaia 39 15 2" xfId="37368" xr:uid="{00000000-0005-0000-0000-0000A4490000}"/>
    <cellStyle name="Migliaia 39 16" xfId="20277" xr:uid="{00000000-0005-0000-0000-0000A5490000}"/>
    <cellStyle name="Migliaia 39 16 2" xfId="39140" xr:uid="{00000000-0005-0000-0000-0000A6490000}"/>
    <cellStyle name="Migliaia 39 17" xfId="23164" xr:uid="{00000000-0005-0000-0000-0000A7490000}"/>
    <cellStyle name="Migliaia 39 17 2" xfId="40929" xr:uid="{00000000-0005-0000-0000-0000A8490000}"/>
    <cellStyle name="Migliaia 39 18" xfId="25538" xr:uid="{00000000-0005-0000-0000-0000A9490000}"/>
    <cellStyle name="Migliaia 39 18 2" xfId="42198" xr:uid="{00000000-0005-0000-0000-0000AA490000}"/>
    <cellStyle name="Migliaia 39 19" xfId="30871" xr:uid="{00000000-0005-0000-0000-0000AB490000}"/>
    <cellStyle name="Migliaia 39 2" xfId="5440" xr:uid="{00000000-0005-0000-0000-0000AC490000}"/>
    <cellStyle name="Migliaia 39 2 10" xfId="20278" xr:uid="{00000000-0005-0000-0000-0000AD490000}"/>
    <cellStyle name="Migliaia 39 2 10 2" xfId="39141" xr:uid="{00000000-0005-0000-0000-0000AE490000}"/>
    <cellStyle name="Migliaia 39 2 11" xfId="23165" xr:uid="{00000000-0005-0000-0000-0000AF490000}"/>
    <cellStyle name="Migliaia 39 2 11 2" xfId="40930" xr:uid="{00000000-0005-0000-0000-0000B0490000}"/>
    <cellStyle name="Migliaia 39 2 12" xfId="30883" xr:uid="{00000000-0005-0000-0000-0000B1490000}"/>
    <cellStyle name="Migliaia 39 2 2" xfId="5441" xr:uid="{00000000-0005-0000-0000-0000B2490000}"/>
    <cellStyle name="Migliaia 39 2 2 2" xfId="5442" xr:uid="{00000000-0005-0000-0000-0000B3490000}"/>
    <cellStyle name="Migliaia 39 2 2 2 2" xfId="30885" xr:uid="{00000000-0005-0000-0000-0000B4490000}"/>
    <cellStyle name="Migliaia 39 2 2 3" xfId="5443" xr:uid="{00000000-0005-0000-0000-0000B5490000}"/>
    <cellStyle name="Migliaia 39 2 2 3 2" xfId="30886" xr:uid="{00000000-0005-0000-0000-0000B6490000}"/>
    <cellStyle name="Migliaia 39 2 2 4" xfId="5444" xr:uid="{00000000-0005-0000-0000-0000B7490000}"/>
    <cellStyle name="Migliaia 39 2 2 4 2" xfId="30887" xr:uid="{00000000-0005-0000-0000-0000B8490000}"/>
    <cellStyle name="Migliaia 39 2 2 5" xfId="19291" xr:uid="{00000000-0005-0000-0000-0000B9490000}"/>
    <cellStyle name="Migliaia 39 2 2 5 2" xfId="38263" xr:uid="{00000000-0005-0000-0000-0000BA490000}"/>
    <cellStyle name="Migliaia 39 2 2 6" xfId="22160" xr:uid="{00000000-0005-0000-0000-0000BB490000}"/>
    <cellStyle name="Migliaia 39 2 2 6 2" xfId="40035" xr:uid="{00000000-0005-0000-0000-0000BC490000}"/>
    <cellStyle name="Migliaia 39 2 2 7" xfId="25048" xr:uid="{00000000-0005-0000-0000-0000BD490000}"/>
    <cellStyle name="Migliaia 39 2 2 7 2" xfId="41825" xr:uid="{00000000-0005-0000-0000-0000BE490000}"/>
    <cellStyle name="Migliaia 39 2 2 8" xfId="30884" xr:uid="{00000000-0005-0000-0000-0000BF490000}"/>
    <cellStyle name="Migliaia 39 2 3" xfId="5445" xr:uid="{00000000-0005-0000-0000-0000C0490000}"/>
    <cellStyle name="Migliaia 39 2 3 2" xfId="5446" xr:uid="{00000000-0005-0000-0000-0000C1490000}"/>
    <cellStyle name="Migliaia 39 2 3 2 2" xfId="30889" xr:uid="{00000000-0005-0000-0000-0000C2490000}"/>
    <cellStyle name="Migliaia 39 2 3 3" xfId="5447" xr:uid="{00000000-0005-0000-0000-0000C3490000}"/>
    <cellStyle name="Migliaia 39 2 3 3 2" xfId="30890" xr:uid="{00000000-0005-0000-0000-0000C4490000}"/>
    <cellStyle name="Migliaia 39 2 3 4" xfId="5448" xr:uid="{00000000-0005-0000-0000-0000C5490000}"/>
    <cellStyle name="Migliaia 39 2 3 4 2" xfId="30891" xr:uid="{00000000-0005-0000-0000-0000C6490000}"/>
    <cellStyle name="Migliaia 39 2 3 5" xfId="30888" xr:uid="{00000000-0005-0000-0000-0000C7490000}"/>
    <cellStyle name="Migliaia 39 2 4" xfId="5449" xr:uid="{00000000-0005-0000-0000-0000C8490000}"/>
    <cellStyle name="Migliaia 39 2 4 2" xfId="5450" xr:uid="{00000000-0005-0000-0000-0000C9490000}"/>
    <cellStyle name="Migliaia 39 2 4 2 2" xfId="30893" xr:uid="{00000000-0005-0000-0000-0000CA490000}"/>
    <cellStyle name="Migliaia 39 2 4 3" xfId="5451" xr:uid="{00000000-0005-0000-0000-0000CB490000}"/>
    <cellStyle name="Migliaia 39 2 4 3 2" xfId="30894" xr:uid="{00000000-0005-0000-0000-0000CC490000}"/>
    <cellStyle name="Migliaia 39 2 4 4" xfId="5452" xr:uid="{00000000-0005-0000-0000-0000CD490000}"/>
    <cellStyle name="Migliaia 39 2 4 4 2" xfId="30895" xr:uid="{00000000-0005-0000-0000-0000CE490000}"/>
    <cellStyle name="Migliaia 39 2 4 5" xfId="30892" xr:uid="{00000000-0005-0000-0000-0000CF490000}"/>
    <cellStyle name="Migliaia 39 2 5" xfId="5453" xr:uid="{00000000-0005-0000-0000-0000D0490000}"/>
    <cellStyle name="Migliaia 39 2 5 2" xfId="5454" xr:uid="{00000000-0005-0000-0000-0000D1490000}"/>
    <cellStyle name="Migliaia 39 2 5 2 2" xfId="30897" xr:uid="{00000000-0005-0000-0000-0000D2490000}"/>
    <cellStyle name="Migliaia 39 2 5 3" xfId="5455" xr:uid="{00000000-0005-0000-0000-0000D3490000}"/>
    <cellStyle name="Migliaia 39 2 5 3 2" xfId="30898" xr:uid="{00000000-0005-0000-0000-0000D4490000}"/>
    <cellStyle name="Migliaia 39 2 5 4" xfId="5456" xr:uid="{00000000-0005-0000-0000-0000D5490000}"/>
    <cellStyle name="Migliaia 39 2 5 4 2" xfId="30899" xr:uid="{00000000-0005-0000-0000-0000D6490000}"/>
    <cellStyle name="Migliaia 39 2 5 5" xfId="30896" xr:uid="{00000000-0005-0000-0000-0000D7490000}"/>
    <cellStyle name="Migliaia 39 2 6" xfId="5457" xr:uid="{00000000-0005-0000-0000-0000D8490000}"/>
    <cellStyle name="Migliaia 39 2 6 2" xfId="30900" xr:uid="{00000000-0005-0000-0000-0000D9490000}"/>
    <cellStyle name="Migliaia 39 2 7" xfId="5458" xr:uid="{00000000-0005-0000-0000-0000DA490000}"/>
    <cellStyle name="Migliaia 39 2 7 2" xfId="30901" xr:uid="{00000000-0005-0000-0000-0000DB490000}"/>
    <cellStyle name="Migliaia 39 2 8" xfId="5459" xr:uid="{00000000-0005-0000-0000-0000DC490000}"/>
    <cellStyle name="Migliaia 39 2 8 2" xfId="30902" xr:uid="{00000000-0005-0000-0000-0000DD490000}"/>
    <cellStyle name="Migliaia 39 2 9" xfId="17409" xr:uid="{00000000-0005-0000-0000-0000DE490000}"/>
    <cellStyle name="Migliaia 39 2 9 2" xfId="37369" xr:uid="{00000000-0005-0000-0000-0000DF490000}"/>
    <cellStyle name="Migliaia 39 20" xfId="42365" xr:uid="{00000000-0005-0000-0000-0000E0490000}"/>
    <cellStyle name="Migliaia 39 3" xfId="5460" xr:uid="{00000000-0005-0000-0000-0000E1490000}"/>
    <cellStyle name="Migliaia 39 3 10" xfId="20279" xr:uid="{00000000-0005-0000-0000-0000E2490000}"/>
    <cellStyle name="Migliaia 39 3 10 2" xfId="39142" xr:uid="{00000000-0005-0000-0000-0000E3490000}"/>
    <cellStyle name="Migliaia 39 3 11" xfId="23166" xr:uid="{00000000-0005-0000-0000-0000E4490000}"/>
    <cellStyle name="Migliaia 39 3 11 2" xfId="40931" xr:uid="{00000000-0005-0000-0000-0000E5490000}"/>
    <cellStyle name="Migliaia 39 3 12" xfId="30903" xr:uid="{00000000-0005-0000-0000-0000E6490000}"/>
    <cellStyle name="Migliaia 39 3 2" xfId="5461" xr:uid="{00000000-0005-0000-0000-0000E7490000}"/>
    <cellStyle name="Migliaia 39 3 2 10" xfId="20280" xr:uid="{00000000-0005-0000-0000-0000E8490000}"/>
    <cellStyle name="Migliaia 39 3 2 10 2" xfId="39143" xr:uid="{00000000-0005-0000-0000-0000E9490000}"/>
    <cellStyle name="Migliaia 39 3 2 11" xfId="23167" xr:uid="{00000000-0005-0000-0000-0000EA490000}"/>
    <cellStyle name="Migliaia 39 3 2 11 2" xfId="40932" xr:uid="{00000000-0005-0000-0000-0000EB490000}"/>
    <cellStyle name="Migliaia 39 3 2 12" xfId="30904" xr:uid="{00000000-0005-0000-0000-0000EC490000}"/>
    <cellStyle name="Migliaia 39 3 2 2" xfId="5462" xr:uid="{00000000-0005-0000-0000-0000ED490000}"/>
    <cellStyle name="Migliaia 39 3 2 2 10" xfId="25050" xr:uid="{00000000-0005-0000-0000-0000EE490000}"/>
    <cellStyle name="Migliaia 39 3 2 2 10 2" xfId="41827" xr:uid="{00000000-0005-0000-0000-0000EF490000}"/>
    <cellStyle name="Migliaia 39 3 2 2 11" xfId="30905" xr:uid="{00000000-0005-0000-0000-0000F0490000}"/>
    <cellStyle name="Migliaia 39 3 2 2 2" xfId="5463" xr:uid="{00000000-0005-0000-0000-0000F1490000}"/>
    <cellStyle name="Migliaia 39 3 2 2 2 2" xfId="5464" xr:uid="{00000000-0005-0000-0000-0000F2490000}"/>
    <cellStyle name="Migliaia 39 3 2 2 2 2 2" xfId="30907" xr:uid="{00000000-0005-0000-0000-0000F3490000}"/>
    <cellStyle name="Migliaia 39 3 2 2 2 3" xfId="5465" xr:uid="{00000000-0005-0000-0000-0000F4490000}"/>
    <cellStyle name="Migliaia 39 3 2 2 2 3 2" xfId="30908" xr:uid="{00000000-0005-0000-0000-0000F5490000}"/>
    <cellStyle name="Migliaia 39 3 2 2 2 4" xfId="5466" xr:uid="{00000000-0005-0000-0000-0000F6490000}"/>
    <cellStyle name="Migliaia 39 3 2 2 2 4 2" xfId="30909" xr:uid="{00000000-0005-0000-0000-0000F7490000}"/>
    <cellStyle name="Migliaia 39 3 2 2 2 5" xfId="30906" xr:uid="{00000000-0005-0000-0000-0000F8490000}"/>
    <cellStyle name="Migliaia 39 3 2 2 3" xfId="5467" xr:uid="{00000000-0005-0000-0000-0000F9490000}"/>
    <cellStyle name="Migliaia 39 3 2 2 3 2" xfId="5468" xr:uid="{00000000-0005-0000-0000-0000FA490000}"/>
    <cellStyle name="Migliaia 39 3 2 2 3 2 2" xfId="30911" xr:uid="{00000000-0005-0000-0000-0000FB490000}"/>
    <cellStyle name="Migliaia 39 3 2 2 3 3" xfId="5469" xr:uid="{00000000-0005-0000-0000-0000FC490000}"/>
    <cellStyle name="Migliaia 39 3 2 2 3 3 2" xfId="30912" xr:uid="{00000000-0005-0000-0000-0000FD490000}"/>
    <cellStyle name="Migliaia 39 3 2 2 3 4" xfId="5470" xr:uid="{00000000-0005-0000-0000-0000FE490000}"/>
    <cellStyle name="Migliaia 39 3 2 2 3 4 2" xfId="30913" xr:uid="{00000000-0005-0000-0000-0000FF490000}"/>
    <cellStyle name="Migliaia 39 3 2 2 3 5" xfId="30910" xr:uid="{00000000-0005-0000-0000-0000004A0000}"/>
    <cellStyle name="Migliaia 39 3 2 2 4" xfId="5471" xr:uid="{00000000-0005-0000-0000-0000014A0000}"/>
    <cellStyle name="Migliaia 39 3 2 2 4 2" xfId="5472" xr:uid="{00000000-0005-0000-0000-0000024A0000}"/>
    <cellStyle name="Migliaia 39 3 2 2 4 2 2" xfId="30915" xr:uid="{00000000-0005-0000-0000-0000034A0000}"/>
    <cellStyle name="Migliaia 39 3 2 2 4 3" xfId="5473" xr:uid="{00000000-0005-0000-0000-0000044A0000}"/>
    <cellStyle name="Migliaia 39 3 2 2 4 3 2" xfId="30916" xr:uid="{00000000-0005-0000-0000-0000054A0000}"/>
    <cellStyle name="Migliaia 39 3 2 2 4 4" xfId="5474" xr:uid="{00000000-0005-0000-0000-0000064A0000}"/>
    <cellStyle name="Migliaia 39 3 2 2 4 4 2" xfId="30917" xr:uid="{00000000-0005-0000-0000-0000074A0000}"/>
    <cellStyle name="Migliaia 39 3 2 2 4 5" xfId="30914" xr:uid="{00000000-0005-0000-0000-0000084A0000}"/>
    <cellStyle name="Migliaia 39 3 2 2 5" xfId="5475" xr:uid="{00000000-0005-0000-0000-0000094A0000}"/>
    <cellStyle name="Migliaia 39 3 2 2 5 2" xfId="30918" xr:uid="{00000000-0005-0000-0000-00000A4A0000}"/>
    <cellStyle name="Migliaia 39 3 2 2 6" xfId="5476" xr:uid="{00000000-0005-0000-0000-00000B4A0000}"/>
    <cellStyle name="Migliaia 39 3 2 2 6 2" xfId="30919" xr:uid="{00000000-0005-0000-0000-00000C4A0000}"/>
    <cellStyle name="Migliaia 39 3 2 2 7" xfId="5477" xr:uid="{00000000-0005-0000-0000-00000D4A0000}"/>
    <cellStyle name="Migliaia 39 3 2 2 7 2" xfId="30920" xr:uid="{00000000-0005-0000-0000-00000E4A0000}"/>
    <cellStyle name="Migliaia 39 3 2 2 8" xfId="19293" xr:uid="{00000000-0005-0000-0000-00000F4A0000}"/>
    <cellStyle name="Migliaia 39 3 2 2 8 2" xfId="38265" xr:uid="{00000000-0005-0000-0000-0000104A0000}"/>
    <cellStyle name="Migliaia 39 3 2 2 9" xfId="22162" xr:uid="{00000000-0005-0000-0000-0000114A0000}"/>
    <cellStyle name="Migliaia 39 3 2 2 9 2" xfId="40037" xr:uid="{00000000-0005-0000-0000-0000124A0000}"/>
    <cellStyle name="Migliaia 39 3 2 3" xfId="5478" xr:uid="{00000000-0005-0000-0000-0000134A0000}"/>
    <cellStyle name="Migliaia 39 3 2 3 2" xfId="5479" xr:uid="{00000000-0005-0000-0000-0000144A0000}"/>
    <cellStyle name="Migliaia 39 3 2 3 2 2" xfId="30922" xr:uid="{00000000-0005-0000-0000-0000154A0000}"/>
    <cellStyle name="Migliaia 39 3 2 3 3" xfId="5480" xr:uid="{00000000-0005-0000-0000-0000164A0000}"/>
    <cellStyle name="Migliaia 39 3 2 3 3 2" xfId="30923" xr:uid="{00000000-0005-0000-0000-0000174A0000}"/>
    <cellStyle name="Migliaia 39 3 2 3 4" xfId="5481" xr:uid="{00000000-0005-0000-0000-0000184A0000}"/>
    <cellStyle name="Migliaia 39 3 2 3 4 2" xfId="30924" xr:uid="{00000000-0005-0000-0000-0000194A0000}"/>
    <cellStyle name="Migliaia 39 3 2 3 5" xfId="30921" xr:uid="{00000000-0005-0000-0000-00001A4A0000}"/>
    <cellStyle name="Migliaia 39 3 2 4" xfId="5482" xr:uid="{00000000-0005-0000-0000-00001B4A0000}"/>
    <cellStyle name="Migliaia 39 3 2 4 2" xfId="5483" xr:uid="{00000000-0005-0000-0000-00001C4A0000}"/>
    <cellStyle name="Migliaia 39 3 2 4 2 2" xfId="30926" xr:uid="{00000000-0005-0000-0000-00001D4A0000}"/>
    <cellStyle name="Migliaia 39 3 2 4 3" xfId="5484" xr:uid="{00000000-0005-0000-0000-00001E4A0000}"/>
    <cellStyle name="Migliaia 39 3 2 4 3 2" xfId="30927" xr:uid="{00000000-0005-0000-0000-00001F4A0000}"/>
    <cellStyle name="Migliaia 39 3 2 4 4" xfId="5485" xr:uid="{00000000-0005-0000-0000-0000204A0000}"/>
    <cellStyle name="Migliaia 39 3 2 4 4 2" xfId="30928" xr:uid="{00000000-0005-0000-0000-0000214A0000}"/>
    <cellStyle name="Migliaia 39 3 2 4 5" xfId="30925" xr:uid="{00000000-0005-0000-0000-0000224A0000}"/>
    <cellStyle name="Migliaia 39 3 2 5" xfId="5486" xr:uid="{00000000-0005-0000-0000-0000234A0000}"/>
    <cellStyle name="Migliaia 39 3 2 5 2" xfId="5487" xr:uid="{00000000-0005-0000-0000-0000244A0000}"/>
    <cellStyle name="Migliaia 39 3 2 5 2 2" xfId="30930" xr:uid="{00000000-0005-0000-0000-0000254A0000}"/>
    <cellStyle name="Migliaia 39 3 2 5 3" xfId="5488" xr:uid="{00000000-0005-0000-0000-0000264A0000}"/>
    <cellStyle name="Migliaia 39 3 2 5 3 2" xfId="30931" xr:uid="{00000000-0005-0000-0000-0000274A0000}"/>
    <cellStyle name="Migliaia 39 3 2 5 4" xfId="5489" xr:uid="{00000000-0005-0000-0000-0000284A0000}"/>
    <cellStyle name="Migliaia 39 3 2 5 4 2" xfId="30932" xr:uid="{00000000-0005-0000-0000-0000294A0000}"/>
    <cellStyle name="Migliaia 39 3 2 5 5" xfId="30929" xr:uid="{00000000-0005-0000-0000-00002A4A0000}"/>
    <cellStyle name="Migliaia 39 3 2 6" xfId="5490" xr:uid="{00000000-0005-0000-0000-00002B4A0000}"/>
    <cellStyle name="Migliaia 39 3 2 6 2" xfId="30933" xr:uid="{00000000-0005-0000-0000-00002C4A0000}"/>
    <cellStyle name="Migliaia 39 3 2 7" xfId="5491" xr:uid="{00000000-0005-0000-0000-00002D4A0000}"/>
    <cellStyle name="Migliaia 39 3 2 7 2" xfId="30934" xr:uid="{00000000-0005-0000-0000-00002E4A0000}"/>
    <cellStyle name="Migliaia 39 3 2 8" xfId="5492" xr:uid="{00000000-0005-0000-0000-00002F4A0000}"/>
    <cellStyle name="Migliaia 39 3 2 8 2" xfId="30935" xr:uid="{00000000-0005-0000-0000-0000304A0000}"/>
    <cellStyle name="Migliaia 39 3 2 9" xfId="17411" xr:uid="{00000000-0005-0000-0000-0000314A0000}"/>
    <cellStyle name="Migliaia 39 3 2 9 2" xfId="37371" xr:uid="{00000000-0005-0000-0000-0000324A0000}"/>
    <cellStyle name="Migliaia 39 3 3" xfId="5493" xr:uid="{00000000-0005-0000-0000-0000334A0000}"/>
    <cellStyle name="Migliaia 39 3 3 10" xfId="25049" xr:uid="{00000000-0005-0000-0000-0000344A0000}"/>
    <cellStyle name="Migliaia 39 3 3 10 2" xfId="41826" xr:uid="{00000000-0005-0000-0000-0000354A0000}"/>
    <cellStyle name="Migliaia 39 3 3 11" xfId="30936" xr:uid="{00000000-0005-0000-0000-0000364A0000}"/>
    <cellStyle name="Migliaia 39 3 3 2" xfId="5494" xr:uid="{00000000-0005-0000-0000-0000374A0000}"/>
    <cellStyle name="Migliaia 39 3 3 2 2" xfId="5495" xr:uid="{00000000-0005-0000-0000-0000384A0000}"/>
    <cellStyle name="Migliaia 39 3 3 2 2 2" xfId="30938" xr:uid="{00000000-0005-0000-0000-0000394A0000}"/>
    <cellStyle name="Migliaia 39 3 3 2 3" xfId="5496" xr:uid="{00000000-0005-0000-0000-00003A4A0000}"/>
    <cellStyle name="Migliaia 39 3 3 2 3 2" xfId="30939" xr:uid="{00000000-0005-0000-0000-00003B4A0000}"/>
    <cellStyle name="Migliaia 39 3 3 2 4" xfId="5497" xr:uid="{00000000-0005-0000-0000-00003C4A0000}"/>
    <cellStyle name="Migliaia 39 3 3 2 4 2" xfId="30940" xr:uid="{00000000-0005-0000-0000-00003D4A0000}"/>
    <cellStyle name="Migliaia 39 3 3 2 5" xfId="30937" xr:uid="{00000000-0005-0000-0000-00003E4A0000}"/>
    <cellStyle name="Migliaia 39 3 3 3" xfId="5498" xr:uid="{00000000-0005-0000-0000-00003F4A0000}"/>
    <cellStyle name="Migliaia 39 3 3 3 2" xfId="5499" xr:uid="{00000000-0005-0000-0000-0000404A0000}"/>
    <cellStyle name="Migliaia 39 3 3 3 2 2" xfId="30942" xr:uid="{00000000-0005-0000-0000-0000414A0000}"/>
    <cellStyle name="Migliaia 39 3 3 3 3" xfId="5500" xr:uid="{00000000-0005-0000-0000-0000424A0000}"/>
    <cellStyle name="Migliaia 39 3 3 3 3 2" xfId="30943" xr:uid="{00000000-0005-0000-0000-0000434A0000}"/>
    <cellStyle name="Migliaia 39 3 3 3 4" xfId="5501" xr:uid="{00000000-0005-0000-0000-0000444A0000}"/>
    <cellStyle name="Migliaia 39 3 3 3 4 2" xfId="30944" xr:uid="{00000000-0005-0000-0000-0000454A0000}"/>
    <cellStyle name="Migliaia 39 3 3 3 5" xfId="30941" xr:uid="{00000000-0005-0000-0000-0000464A0000}"/>
    <cellStyle name="Migliaia 39 3 3 4" xfId="5502" xr:uid="{00000000-0005-0000-0000-0000474A0000}"/>
    <cellStyle name="Migliaia 39 3 3 4 2" xfId="5503" xr:uid="{00000000-0005-0000-0000-0000484A0000}"/>
    <cellStyle name="Migliaia 39 3 3 4 2 2" xfId="30946" xr:uid="{00000000-0005-0000-0000-0000494A0000}"/>
    <cellStyle name="Migliaia 39 3 3 4 3" xfId="5504" xr:uid="{00000000-0005-0000-0000-00004A4A0000}"/>
    <cellStyle name="Migliaia 39 3 3 4 3 2" xfId="30947" xr:uid="{00000000-0005-0000-0000-00004B4A0000}"/>
    <cellStyle name="Migliaia 39 3 3 4 4" xfId="5505" xr:uid="{00000000-0005-0000-0000-00004C4A0000}"/>
    <cellStyle name="Migliaia 39 3 3 4 4 2" xfId="30948" xr:uid="{00000000-0005-0000-0000-00004D4A0000}"/>
    <cellStyle name="Migliaia 39 3 3 4 5" xfId="30945" xr:uid="{00000000-0005-0000-0000-00004E4A0000}"/>
    <cellStyle name="Migliaia 39 3 3 5" xfId="5506" xr:uid="{00000000-0005-0000-0000-00004F4A0000}"/>
    <cellStyle name="Migliaia 39 3 3 5 2" xfId="30949" xr:uid="{00000000-0005-0000-0000-0000504A0000}"/>
    <cellStyle name="Migliaia 39 3 3 6" xfId="5507" xr:uid="{00000000-0005-0000-0000-0000514A0000}"/>
    <cellStyle name="Migliaia 39 3 3 6 2" xfId="30950" xr:uid="{00000000-0005-0000-0000-0000524A0000}"/>
    <cellStyle name="Migliaia 39 3 3 7" xfId="5508" xr:uid="{00000000-0005-0000-0000-0000534A0000}"/>
    <cellStyle name="Migliaia 39 3 3 7 2" xfId="30951" xr:uid="{00000000-0005-0000-0000-0000544A0000}"/>
    <cellStyle name="Migliaia 39 3 3 8" xfId="19292" xr:uid="{00000000-0005-0000-0000-0000554A0000}"/>
    <cellStyle name="Migliaia 39 3 3 8 2" xfId="38264" xr:uid="{00000000-0005-0000-0000-0000564A0000}"/>
    <cellStyle name="Migliaia 39 3 3 9" xfId="22161" xr:uid="{00000000-0005-0000-0000-0000574A0000}"/>
    <cellStyle name="Migliaia 39 3 3 9 2" xfId="40036" xr:uid="{00000000-0005-0000-0000-0000584A0000}"/>
    <cellStyle name="Migliaia 39 3 4" xfId="5509" xr:uid="{00000000-0005-0000-0000-0000594A0000}"/>
    <cellStyle name="Migliaia 39 3 4 2" xfId="5510" xr:uid="{00000000-0005-0000-0000-00005A4A0000}"/>
    <cellStyle name="Migliaia 39 3 4 2 2" xfId="30953" xr:uid="{00000000-0005-0000-0000-00005B4A0000}"/>
    <cellStyle name="Migliaia 39 3 4 3" xfId="5511" xr:uid="{00000000-0005-0000-0000-00005C4A0000}"/>
    <cellStyle name="Migliaia 39 3 4 3 2" xfId="30954" xr:uid="{00000000-0005-0000-0000-00005D4A0000}"/>
    <cellStyle name="Migliaia 39 3 4 4" xfId="5512" xr:uid="{00000000-0005-0000-0000-00005E4A0000}"/>
    <cellStyle name="Migliaia 39 3 4 4 2" xfId="30955" xr:uid="{00000000-0005-0000-0000-00005F4A0000}"/>
    <cellStyle name="Migliaia 39 3 4 5" xfId="30952" xr:uid="{00000000-0005-0000-0000-0000604A0000}"/>
    <cellStyle name="Migliaia 39 3 5" xfId="5513" xr:uid="{00000000-0005-0000-0000-0000614A0000}"/>
    <cellStyle name="Migliaia 39 3 5 2" xfId="5514" xr:uid="{00000000-0005-0000-0000-0000624A0000}"/>
    <cellStyle name="Migliaia 39 3 5 2 2" xfId="30957" xr:uid="{00000000-0005-0000-0000-0000634A0000}"/>
    <cellStyle name="Migliaia 39 3 5 3" xfId="5515" xr:uid="{00000000-0005-0000-0000-0000644A0000}"/>
    <cellStyle name="Migliaia 39 3 5 3 2" xfId="30958" xr:uid="{00000000-0005-0000-0000-0000654A0000}"/>
    <cellStyle name="Migliaia 39 3 5 4" xfId="5516" xr:uid="{00000000-0005-0000-0000-0000664A0000}"/>
    <cellStyle name="Migliaia 39 3 5 4 2" xfId="30959" xr:uid="{00000000-0005-0000-0000-0000674A0000}"/>
    <cellStyle name="Migliaia 39 3 5 5" xfId="30956" xr:uid="{00000000-0005-0000-0000-0000684A0000}"/>
    <cellStyle name="Migliaia 39 3 6" xfId="5517" xr:uid="{00000000-0005-0000-0000-0000694A0000}"/>
    <cellStyle name="Migliaia 39 3 6 2" xfId="30960" xr:uid="{00000000-0005-0000-0000-00006A4A0000}"/>
    <cellStyle name="Migliaia 39 3 7" xfId="5518" xr:uid="{00000000-0005-0000-0000-00006B4A0000}"/>
    <cellStyle name="Migliaia 39 3 7 2" xfId="30961" xr:uid="{00000000-0005-0000-0000-00006C4A0000}"/>
    <cellStyle name="Migliaia 39 3 8" xfId="5519" xr:uid="{00000000-0005-0000-0000-00006D4A0000}"/>
    <cellStyle name="Migliaia 39 3 8 2" xfId="30962" xr:uid="{00000000-0005-0000-0000-00006E4A0000}"/>
    <cellStyle name="Migliaia 39 3 9" xfId="17410" xr:uid="{00000000-0005-0000-0000-00006F4A0000}"/>
    <cellStyle name="Migliaia 39 3 9 2" xfId="37370" xr:uid="{00000000-0005-0000-0000-0000704A0000}"/>
    <cellStyle name="Migliaia 39 4" xfId="5520" xr:uid="{00000000-0005-0000-0000-0000714A0000}"/>
    <cellStyle name="Migliaia 39 4 10" xfId="20281" xr:uid="{00000000-0005-0000-0000-0000724A0000}"/>
    <cellStyle name="Migliaia 39 4 10 2" xfId="39144" xr:uid="{00000000-0005-0000-0000-0000734A0000}"/>
    <cellStyle name="Migliaia 39 4 11" xfId="23168" xr:uid="{00000000-0005-0000-0000-0000744A0000}"/>
    <cellStyle name="Migliaia 39 4 11 2" xfId="40933" xr:uid="{00000000-0005-0000-0000-0000754A0000}"/>
    <cellStyle name="Migliaia 39 4 12" xfId="30963" xr:uid="{00000000-0005-0000-0000-0000764A0000}"/>
    <cellStyle name="Migliaia 39 4 2" xfId="5521" xr:uid="{00000000-0005-0000-0000-0000774A0000}"/>
    <cellStyle name="Migliaia 39 4 2 10" xfId="25051" xr:uid="{00000000-0005-0000-0000-0000784A0000}"/>
    <cellStyle name="Migliaia 39 4 2 10 2" xfId="41828" xr:uid="{00000000-0005-0000-0000-0000794A0000}"/>
    <cellStyle name="Migliaia 39 4 2 11" xfId="30964" xr:uid="{00000000-0005-0000-0000-00007A4A0000}"/>
    <cellStyle name="Migliaia 39 4 2 2" xfId="5522" xr:uid="{00000000-0005-0000-0000-00007B4A0000}"/>
    <cellStyle name="Migliaia 39 4 2 2 2" xfId="5523" xr:uid="{00000000-0005-0000-0000-00007C4A0000}"/>
    <cellStyle name="Migliaia 39 4 2 2 2 2" xfId="30966" xr:uid="{00000000-0005-0000-0000-00007D4A0000}"/>
    <cellStyle name="Migliaia 39 4 2 2 3" xfId="5524" xr:uid="{00000000-0005-0000-0000-00007E4A0000}"/>
    <cellStyle name="Migliaia 39 4 2 2 3 2" xfId="30967" xr:uid="{00000000-0005-0000-0000-00007F4A0000}"/>
    <cellStyle name="Migliaia 39 4 2 2 4" xfId="5525" xr:uid="{00000000-0005-0000-0000-0000804A0000}"/>
    <cellStyle name="Migliaia 39 4 2 2 4 2" xfId="30968" xr:uid="{00000000-0005-0000-0000-0000814A0000}"/>
    <cellStyle name="Migliaia 39 4 2 2 5" xfId="30965" xr:uid="{00000000-0005-0000-0000-0000824A0000}"/>
    <cellStyle name="Migliaia 39 4 2 3" xfId="5526" xr:uid="{00000000-0005-0000-0000-0000834A0000}"/>
    <cellStyle name="Migliaia 39 4 2 3 2" xfId="5527" xr:uid="{00000000-0005-0000-0000-0000844A0000}"/>
    <cellStyle name="Migliaia 39 4 2 3 2 2" xfId="30970" xr:uid="{00000000-0005-0000-0000-0000854A0000}"/>
    <cellStyle name="Migliaia 39 4 2 3 3" xfId="5528" xr:uid="{00000000-0005-0000-0000-0000864A0000}"/>
    <cellStyle name="Migliaia 39 4 2 3 3 2" xfId="30971" xr:uid="{00000000-0005-0000-0000-0000874A0000}"/>
    <cellStyle name="Migliaia 39 4 2 3 4" xfId="5529" xr:uid="{00000000-0005-0000-0000-0000884A0000}"/>
    <cellStyle name="Migliaia 39 4 2 3 4 2" xfId="30972" xr:uid="{00000000-0005-0000-0000-0000894A0000}"/>
    <cellStyle name="Migliaia 39 4 2 3 5" xfId="30969" xr:uid="{00000000-0005-0000-0000-00008A4A0000}"/>
    <cellStyle name="Migliaia 39 4 2 4" xfId="5530" xr:uid="{00000000-0005-0000-0000-00008B4A0000}"/>
    <cellStyle name="Migliaia 39 4 2 4 2" xfId="5531" xr:uid="{00000000-0005-0000-0000-00008C4A0000}"/>
    <cellStyle name="Migliaia 39 4 2 4 2 2" xfId="30974" xr:uid="{00000000-0005-0000-0000-00008D4A0000}"/>
    <cellStyle name="Migliaia 39 4 2 4 3" xfId="5532" xr:uid="{00000000-0005-0000-0000-00008E4A0000}"/>
    <cellStyle name="Migliaia 39 4 2 4 3 2" xfId="30975" xr:uid="{00000000-0005-0000-0000-00008F4A0000}"/>
    <cellStyle name="Migliaia 39 4 2 4 4" xfId="5533" xr:uid="{00000000-0005-0000-0000-0000904A0000}"/>
    <cellStyle name="Migliaia 39 4 2 4 4 2" xfId="30976" xr:uid="{00000000-0005-0000-0000-0000914A0000}"/>
    <cellStyle name="Migliaia 39 4 2 4 5" xfId="30973" xr:uid="{00000000-0005-0000-0000-0000924A0000}"/>
    <cellStyle name="Migliaia 39 4 2 5" xfId="5534" xr:uid="{00000000-0005-0000-0000-0000934A0000}"/>
    <cellStyle name="Migliaia 39 4 2 5 2" xfId="30977" xr:uid="{00000000-0005-0000-0000-0000944A0000}"/>
    <cellStyle name="Migliaia 39 4 2 6" xfId="5535" xr:uid="{00000000-0005-0000-0000-0000954A0000}"/>
    <cellStyle name="Migliaia 39 4 2 6 2" xfId="30978" xr:uid="{00000000-0005-0000-0000-0000964A0000}"/>
    <cellStyle name="Migliaia 39 4 2 7" xfId="5536" xr:uid="{00000000-0005-0000-0000-0000974A0000}"/>
    <cellStyle name="Migliaia 39 4 2 7 2" xfId="30979" xr:uid="{00000000-0005-0000-0000-0000984A0000}"/>
    <cellStyle name="Migliaia 39 4 2 8" xfId="19294" xr:uid="{00000000-0005-0000-0000-0000994A0000}"/>
    <cellStyle name="Migliaia 39 4 2 8 2" xfId="38266" xr:uid="{00000000-0005-0000-0000-00009A4A0000}"/>
    <cellStyle name="Migliaia 39 4 2 9" xfId="22163" xr:uid="{00000000-0005-0000-0000-00009B4A0000}"/>
    <cellStyle name="Migliaia 39 4 2 9 2" xfId="40038" xr:uid="{00000000-0005-0000-0000-00009C4A0000}"/>
    <cellStyle name="Migliaia 39 4 3" xfId="5537" xr:uid="{00000000-0005-0000-0000-00009D4A0000}"/>
    <cellStyle name="Migliaia 39 4 3 2" xfId="5538" xr:uid="{00000000-0005-0000-0000-00009E4A0000}"/>
    <cellStyle name="Migliaia 39 4 3 2 2" xfId="30981" xr:uid="{00000000-0005-0000-0000-00009F4A0000}"/>
    <cellStyle name="Migliaia 39 4 3 3" xfId="5539" xr:uid="{00000000-0005-0000-0000-0000A04A0000}"/>
    <cellStyle name="Migliaia 39 4 3 3 2" xfId="30982" xr:uid="{00000000-0005-0000-0000-0000A14A0000}"/>
    <cellStyle name="Migliaia 39 4 3 4" xfId="5540" xr:uid="{00000000-0005-0000-0000-0000A24A0000}"/>
    <cellStyle name="Migliaia 39 4 3 4 2" xfId="30983" xr:uid="{00000000-0005-0000-0000-0000A34A0000}"/>
    <cellStyle name="Migliaia 39 4 3 5" xfId="30980" xr:uid="{00000000-0005-0000-0000-0000A44A0000}"/>
    <cellStyle name="Migliaia 39 4 4" xfId="5541" xr:uid="{00000000-0005-0000-0000-0000A54A0000}"/>
    <cellStyle name="Migliaia 39 4 4 2" xfId="5542" xr:uid="{00000000-0005-0000-0000-0000A64A0000}"/>
    <cellStyle name="Migliaia 39 4 4 2 2" xfId="30985" xr:uid="{00000000-0005-0000-0000-0000A74A0000}"/>
    <cellStyle name="Migliaia 39 4 4 3" xfId="5543" xr:uid="{00000000-0005-0000-0000-0000A84A0000}"/>
    <cellStyle name="Migliaia 39 4 4 3 2" xfId="30986" xr:uid="{00000000-0005-0000-0000-0000A94A0000}"/>
    <cellStyle name="Migliaia 39 4 4 4" xfId="5544" xr:uid="{00000000-0005-0000-0000-0000AA4A0000}"/>
    <cellStyle name="Migliaia 39 4 4 4 2" xfId="30987" xr:uid="{00000000-0005-0000-0000-0000AB4A0000}"/>
    <cellStyle name="Migliaia 39 4 4 5" xfId="30984" xr:uid="{00000000-0005-0000-0000-0000AC4A0000}"/>
    <cellStyle name="Migliaia 39 4 5" xfId="5545" xr:uid="{00000000-0005-0000-0000-0000AD4A0000}"/>
    <cellStyle name="Migliaia 39 4 5 2" xfId="5546" xr:uid="{00000000-0005-0000-0000-0000AE4A0000}"/>
    <cellStyle name="Migliaia 39 4 5 2 2" xfId="30989" xr:uid="{00000000-0005-0000-0000-0000AF4A0000}"/>
    <cellStyle name="Migliaia 39 4 5 3" xfId="5547" xr:uid="{00000000-0005-0000-0000-0000B04A0000}"/>
    <cellStyle name="Migliaia 39 4 5 3 2" xfId="30990" xr:uid="{00000000-0005-0000-0000-0000B14A0000}"/>
    <cellStyle name="Migliaia 39 4 5 4" xfId="5548" xr:uid="{00000000-0005-0000-0000-0000B24A0000}"/>
    <cellStyle name="Migliaia 39 4 5 4 2" xfId="30991" xr:uid="{00000000-0005-0000-0000-0000B34A0000}"/>
    <cellStyle name="Migliaia 39 4 5 5" xfId="30988" xr:uid="{00000000-0005-0000-0000-0000B44A0000}"/>
    <cellStyle name="Migliaia 39 4 6" xfId="5549" xr:uid="{00000000-0005-0000-0000-0000B54A0000}"/>
    <cellStyle name="Migliaia 39 4 6 2" xfId="30992" xr:uid="{00000000-0005-0000-0000-0000B64A0000}"/>
    <cellStyle name="Migliaia 39 4 7" xfId="5550" xr:uid="{00000000-0005-0000-0000-0000B74A0000}"/>
    <cellStyle name="Migliaia 39 4 7 2" xfId="30993" xr:uid="{00000000-0005-0000-0000-0000B84A0000}"/>
    <cellStyle name="Migliaia 39 4 8" xfId="5551" xr:uid="{00000000-0005-0000-0000-0000B94A0000}"/>
    <cellStyle name="Migliaia 39 4 8 2" xfId="30994" xr:uid="{00000000-0005-0000-0000-0000BA4A0000}"/>
    <cellStyle name="Migliaia 39 4 9" xfId="17412" xr:uid="{00000000-0005-0000-0000-0000BB4A0000}"/>
    <cellStyle name="Migliaia 39 4 9 2" xfId="37372" xr:uid="{00000000-0005-0000-0000-0000BC4A0000}"/>
    <cellStyle name="Migliaia 39 5" xfId="5552" xr:uid="{00000000-0005-0000-0000-0000BD4A0000}"/>
    <cellStyle name="Migliaia 39 5 10" xfId="20282" xr:uid="{00000000-0005-0000-0000-0000BE4A0000}"/>
    <cellStyle name="Migliaia 39 5 10 2" xfId="39145" xr:uid="{00000000-0005-0000-0000-0000BF4A0000}"/>
    <cellStyle name="Migliaia 39 5 11" xfId="23169" xr:uid="{00000000-0005-0000-0000-0000C04A0000}"/>
    <cellStyle name="Migliaia 39 5 11 2" xfId="40934" xr:uid="{00000000-0005-0000-0000-0000C14A0000}"/>
    <cellStyle name="Migliaia 39 5 12" xfId="30995" xr:uid="{00000000-0005-0000-0000-0000C24A0000}"/>
    <cellStyle name="Migliaia 39 5 2" xfId="5553" xr:uid="{00000000-0005-0000-0000-0000C34A0000}"/>
    <cellStyle name="Migliaia 39 5 2 10" xfId="25052" xr:uid="{00000000-0005-0000-0000-0000C44A0000}"/>
    <cellStyle name="Migliaia 39 5 2 10 2" xfId="41829" xr:uid="{00000000-0005-0000-0000-0000C54A0000}"/>
    <cellStyle name="Migliaia 39 5 2 11" xfId="30996" xr:uid="{00000000-0005-0000-0000-0000C64A0000}"/>
    <cellStyle name="Migliaia 39 5 2 2" xfId="5554" xr:uid="{00000000-0005-0000-0000-0000C74A0000}"/>
    <cellStyle name="Migliaia 39 5 2 2 2" xfId="5555" xr:uid="{00000000-0005-0000-0000-0000C84A0000}"/>
    <cellStyle name="Migliaia 39 5 2 2 2 2" xfId="30998" xr:uid="{00000000-0005-0000-0000-0000C94A0000}"/>
    <cellStyle name="Migliaia 39 5 2 2 3" xfId="5556" xr:uid="{00000000-0005-0000-0000-0000CA4A0000}"/>
    <cellStyle name="Migliaia 39 5 2 2 3 2" xfId="30999" xr:uid="{00000000-0005-0000-0000-0000CB4A0000}"/>
    <cellStyle name="Migliaia 39 5 2 2 4" xfId="5557" xr:uid="{00000000-0005-0000-0000-0000CC4A0000}"/>
    <cellStyle name="Migliaia 39 5 2 2 4 2" xfId="31000" xr:uid="{00000000-0005-0000-0000-0000CD4A0000}"/>
    <cellStyle name="Migliaia 39 5 2 2 5" xfId="30997" xr:uid="{00000000-0005-0000-0000-0000CE4A0000}"/>
    <cellStyle name="Migliaia 39 5 2 3" xfId="5558" xr:uid="{00000000-0005-0000-0000-0000CF4A0000}"/>
    <cellStyle name="Migliaia 39 5 2 3 2" xfId="5559" xr:uid="{00000000-0005-0000-0000-0000D04A0000}"/>
    <cellStyle name="Migliaia 39 5 2 3 2 2" xfId="31002" xr:uid="{00000000-0005-0000-0000-0000D14A0000}"/>
    <cellStyle name="Migliaia 39 5 2 3 3" xfId="5560" xr:uid="{00000000-0005-0000-0000-0000D24A0000}"/>
    <cellStyle name="Migliaia 39 5 2 3 3 2" xfId="31003" xr:uid="{00000000-0005-0000-0000-0000D34A0000}"/>
    <cellStyle name="Migliaia 39 5 2 3 4" xfId="5561" xr:uid="{00000000-0005-0000-0000-0000D44A0000}"/>
    <cellStyle name="Migliaia 39 5 2 3 4 2" xfId="31004" xr:uid="{00000000-0005-0000-0000-0000D54A0000}"/>
    <cellStyle name="Migliaia 39 5 2 3 5" xfId="31001" xr:uid="{00000000-0005-0000-0000-0000D64A0000}"/>
    <cellStyle name="Migliaia 39 5 2 4" xfId="5562" xr:uid="{00000000-0005-0000-0000-0000D74A0000}"/>
    <cellStyle name="Migliaia 39 5 2 4 2" xfId="5563" xr:uid="{00000000-0005-0000-0000-0000D84A0000}"/>
    <cellStyle name="Migliaia 39 5 2 4 2 2" xfId="31006" xr:uid="{00000000-0005-0000-0000-0000D94A0000}"/>
    <cellStyle name="Migliaia 39 5 2 4 3" xfId="5564" xr:uid="{00000000-0005-0000-0000-0000DA4A0000}"/>
    <cellStyle name="Migliaia 39 5 2 4 3 2" xfId="31007" xr:uid="{00000000-0005-0000-0000-0000DB4A0000}"/>
    <cellStyle name="Migliaia 39 5 2 4 4" xfId="5565" xr:uid="{00000000-0005-0000-0000-0000DC4A0000}"/>
    <cellStyle name="Migliaia 39 5 2 4 4 2" xfId="31008" xr:uid="{00000000-0005-0000-0000-0000DD4A0000}"/>
    <cellStyle name="Migliaia 39 5 2 4 5" xfId="31005" xr:uid="{00000000-0005-0000-0000-0000DE4A0000}"/>
    <cellStyle name="Migliaia 39 5 2 5" xfId="5566" xr:uid="{00000000-0005-0000-0000-0000DF4A0000}"/>
    <cellStyle name="Migliaia 39 5 2 5 2" xfId="31009" xr:uid="{00000000-0005-0000-0000-0000E04A0000}"/>
    <cellStyle name="Migliaia 39 5 2 6" xfId="5567" xr:uid="{00000000-0005-0000-0000-0000E14A0000}"/>
    <cellStyle name="Migliaia 39 5 2 6 2" xfId="31010" xr:uid="{00000000-0005-0000-0000-0000E24A0000}"/>
    <cellStyle name="Migliaia 39 5 2 7" xfId="5568" xr:uid="{00000000-0005-0000-0000-0000E34A0000}"/>
    <cellStyle name="Migliaia 39 5 2 7 2" xfId="31011" xr:uid="{00000000-0005-0000-0000-0000E44A0000}"/>
    <cellStyle name="Migliaia 39 5 2 8" xfId="19295" xr:uid="{00000000-0005-0000-0000-0000E54A0000}"/>
    <cellStyle name="Migliaia 39 5 2 8 2" xfId="38267" xr:uid="{00000000-0005-0000-0000-0000E64A0000}"/>
    <cellStyle name="Migliaia 39 5 2 9" xfId="22164" xr:uid="{00000000-0005-0000-0000-0000E74A0000}"/>
    <cellStyle name="Migliaia 39 5 2 9 2" xfId="40039" xr:uid="{00000000-0005-0000-0000-0000E84A0000}"/>
    <cellStyle name="Migliaia 39 5 3" xfId="5569" xr:uid="{00000000-0005-0000-0000-0000E94A0000}"/>
    <cellStyle name="Migliaia 39 5 3 2" xfId="5570" xr:uid="{00000000-0005-0000-0000-0000EA4A0000}"/>
    <cellStyle name="Migliaia 39 5 3 2 2" xfId="31013" xr:uid="{00000000-0005-0000-0000-0000EB4A0000}"/>
    <cellStyle name="Migliaia 39 5 3 3" xfId="5571" xr:uid="{00000000-0005-0000-0000-0000EC4A0000}"/>
    <cellStyle name="Migliaia 39 5 3 3 2" xfId="31014" xr:uid="{00000000-0005-0000-0000-0000ED4A0000}"/>
    <cellStyle name="Migliaia 39 5 3 4" xfId="5572" xr:uid="{00000000-0005-0000-0000-0000EE4A0000}"/>
    <cellStyle name="Migliaia 39 5 3 4 2" xfId="31015" xr:uid="{00000000-0005-0000-0000-0000EF4A0000}"/>
    <cellStyle name="Migliaia 39 5 3 5" xfId="31012" xr:uid="{00000000-0005-0000-0000-0000F04A0000}"/>
    <cellStyle name="Migliaia 39 5 4" xfId="5573" xr:uid="{00000000-0005-0000-0000-0000F14A0000}"/>
    <cellStyle name="Migliaia 39 5 4 2" xfId="5574" xr:uid="{00000000-0005-0000-0000-0000F24A0000}"/>
    <cellStyle name="Migliaia 39 5 4 2 2" xfId="31017" xr:uid="{00000000-0005-0000-0000-0000F34A0000}"/>
    <cellStyle name="Migliaia 39 5 4 3" xfId="5575" xr:uid="{00000000-0005-0000-0000-0000F44A0000}"/>
    <cellStyle name="Migliaia 39 5 4 3 2" xfId="31018" xr:uid="{00000000-0005-0000-0000-0000F54A0000}"/>
    <cellStyle name="Migliaia 39 5 4 4" xfId="5576" xr:uid="{00000000-0005-0000-0000-0000F64A0000}"/>
    <cellStyle name="Migliaia 39 5 4 4 2" xfId="31019" xr:uid="{00000000-0005-0000-0000-0000F74A0000}"/>
    <cellStyle name="Migliaia 39 5 4 5" xfId="31016" xr:uid="{00000000-0005-0000-0000-0000F84A0000}"/>
    <cellStyle name="Migliaia 39 5 5" xfId="5577" xr:uid="{00000000-0005-0000-0000-0000F94A0000}"/>
    <cellStyle name="Migliaia 39 5 5 2" xfId="5578" xr:uid="{00000000-0005-0000-0000-0000FA4A0000}"/>
    <cellStyle name="Migliaia 39 5 5 2 2" xfId="31021" xr:uid="{00000000-0005-0000-0000-0000FB4A0000}"/>
    <cellStyle name="Migliaia 39 5 5 3" xfId="5579" xr:uid="{00000000-0005-0000-0000-0000FC4A0000}"/>
    <cellStyle name="Migliaia 39 5 5 3 2" xfId="31022" xr:uid="{00000000-0005-0000-0000-0000FD4A0000}"/>
    <cellStyle name="Migliaia 39 5 5 4" xfId="5580" xr:uid="{00000000-0005-0000-0000-0000FE4A0000}"/>
    <cellStyle name="Migliaia 39 5 5 4 2" xfId="31023" xr:uid="{00000000-0005-0000-0000-0000FF4A0000}"/>
    <cellStyle name="Migliaia 39 5 5 5" xfId="31020" xr:uid="{00000000-0005-0000-0000-0000004B0000}"/>
    <cellStyle name="Migliaia 39 5 6" xfId="5581" xr:uid="{00000000-0005-0000-0000-0000014B0000}"/>
    <cellStyle name="Migliaia 39 5 6 2" xfId="31024" xr:uid="{00000000-0005-0000-0000-0000024B0000}"/>
    <cellStyle name="Migliaia 39 5 7" xfId="5582" xr:uid="{00000000-0005-0000-0000-0000034B0000}"/>
    <cellStyle name="Migliaia 39 5 7 2" xfId="31025" xr:uid="{00000000-0005-0000-0000-0000044B0000}"/>
    <cellStyle name="Migliaia 39 5 8" xfId="5583" xr:uid="{00000000-0005-0000-0000-0000054B0000}"/>
    <cellStyle name="Migliaia 39 5 8 2" xfId="31026" xr:uid="{00000000-0005-0000-0000-0000064B0000}"/>
    <cellStyle name="Migliaia 39 5 9" xfId="17413" xr:uid="{00000000-0005-0000-0000-0000074B0000}"/>
    <cellStyle name="Migliaia 39 5 9 2" xfId="37373" xr:uid="{00000000-0005-0000-0000-0000084B0000}"/>
    <cellStyle name="Migliaia 39 6" xfId="5584" xr:uid="{00000000-0005-0000-0000-0000094B0000}"/>
    <cellStyle name="Migliaia 39 6 10" xfId="23170" xr:uid="{00000000-0005-0000-0000-00000A4B0000}"/>
    <cellStyle name="Migliaia 39 6 10 2" xfId="40935" xr:uid="{00000000-0005-0000-0000-00000B4B0000}"/>
    <cellStyle name="Migliaia 39 6 11" xfId="31027" xr:uid="{00000000-0005-0000-0000-00000C4B0000}"/>
    <cellStyle name="Migliaia 39 6 2" xfId="5585" xr:uid="{00000000-0005-0000-0000-00000D4B0000}"/>
    <cellStyle name="Migliaia 39 6 2 10" xfId="25053" xr:uid="{00000000-0005-0000-0000-00000E4B0000}"/>
    <cellStyle name="Migliaia 39 6 2 10 2" xfId="41830" xr:uid="{00000000-0005-0000-0000-00000F4B0000}"/>
    <cellStyle name="Migliaia 39 6 2 11" xfId="31028" xr:uid="{00000000-0005-0000-0000-0000104B0000}"/>
    <cellStyle name="Migliaia 39 6 2 2" xfId="5586" xr:uid="{00000000-0005-0000-0000-0000114B0000}"/>
    <cellStyle name="Migliaia 39 6 2 2 2" xfId="5587" xr:uid="{00000000-0005-0000-0000-0000124B0000}"/>
    <cellStyle name="Migliaia 39 6 2 2 2 2" xfId="31030" xr:uid="{00000000-0005-0000-0000-0000134B0000}"/>
    <cellStyle name="Migliaia 39 6 2 2 3" xfId="5588" xr:uid="{00000000-0005-0000-0000-0000144B0000}"/>
    <cellStyle name="Migliaia 39 6 2 2 3 2" xfId="31031" xr:uid="{00000000-0005-0000-0000-0000154B0000}"/>
    <cellStyle name="Migliaia 39 6 2 2 4" xfId="5589" xr:uid="{00000000-0005-0000-0000-0000164B0000}"/>
    <cellStyle name="Migliaia 39 6 2 2 4 2" xfId="31032" xr:uid="{00000000-0005-0000-0000-0000174B0000}"/>
    <cellStyle name="Migliaia 39 6 2 2 5" xfId="31029" xr:uid="{00000000-0005-0000-0000-0000184B0000}"/>
    <cellStyle name="Migliaia 39 6 2 3" xfId="5590" xr:uid="{00000000-0005-0000-0000-0000194B0000}"/>
    <cellStyle name="Migliaia 39 6 2 3 2" xfId="5591" xr:uid="{00000000-0005-0000-0000-00001A4B0000}"/>
    <cellStyle name="Migliaia 39 6 2 3 2 2" xfId="31034" xr:uid="{00000000-0005-0000-0000-00001B4B0000}"/>
    <cellStyle name="Migliaia 39 6 2 3 3" xfId="5592" xr:uid="{00000000-0005-0000-0000-00001C4B0000}"/>
    <cellStyle name="Migliaia 39 6 2 3 3 2" xfId="31035" xr:uid="{00000000-0005-0000-0000-00001D4B0000}"/>
    <cellStyle name="Migliaia 39 6 2 3 4" xfId="5593" xr:uid="{00000000-0005-0000-0000-00001E4B0000}"/>
    <cellStyle name="Migliaia 39 6 2 3 4 2" xfId="31036" xr:uid="{00000000-0005-0000-0000-00001F4B0000}"/>
    <cellStyle name="Migliaia 39 6 2 3 5" xfId="31033" xr:uid="{00000000-0005-0000-0000-0000204B0000}"/>
    <cellStyle name="Migliaia 39 6 2 4" xfId="5594" xr:uid="{00000000-0005-0000-0000-0000214B0000}"/>
    <cellStyle name="Migliaia 39 6 2 4 2" xfId="5595" xr:uid="{00000000-0005-0000-0000-0000224B0000}"/>
    <cellStyle name="Migliaia 39 6 2 4 2 2" xfId="31038" xr:uid="{00000000-0005-0000-0000-0000234B0000}"/>
    <cellStyle name="Migliaia 39 6 2 4 3" xfId="5596" xr:uid="{00000000-0005-0000-0000-0000244B0000}"/>
    <cellStyle name="Migliaia 39 6 2 4 3 2" xfId="31039" xr:uid="{00000000-0005-0000-0000-0000254B0000}"/>
    <cellStyle name="Migliaia 39 6 2 4 4" xfId="5597" xr:uid="{00000000-0005-0000-0000-0000264B0000}"/>
    <cellStyle name="Migliaia 39 6 2 4 4 2" xfId="31040" xr:uid="{00000000-0005-0000-0000-0000274B0000}"/>
    <cellStyle name="Migliaia 39 6 2 4 5" xfId="31037" xr:uid="{00000000-0005-0000-0000-0000284B0000}"/>
    <cellStyle name="Migliaia 39 6 2 5" xfId="5598" xr:uid="{00000000-0005-0000-0000-0000294B0000}"/>
    <cellStyle name="Migliaia 39 6 2 5 2" xfId="31041" xr:uid="{00000000-0005-0000-0000-00002A4B0000}"/>
    <cellStyle name="Migliaia 39 6 2 6" xfId="5599" xr:uid="{00000000-0005-0000-0000-00002B4B0000}"/>
    <cellStyle name="Migliaia 39 6 2 6 2" xfId="31042" xr:uid="{00000000-0005-0000-0000-00002C4B0000}"/>
    <cellStyle name="Migliaia 39 6 2 7" xfId="5600" xr:uid="{00000000-0005-0000-0000-00002D4B0000}"/>
    <cellStyle name="Migliaia 39 6 2 7 2" xfId="31043" xr:uid="{00000000-0005-0000-0000-00002E4B0000}"/>
    <cellStyle name="Migliaia 39 6 2 8" xfId="19296" xr:uid="{00000000-0005-0000-0000-00002F4B0000}"/>
    <cellStyle name="Migliaia 39 6 2 8 2" xfId="38268" xr:uid="{00000000-0005-0000-0000-0000304B0000}"/>
    <cellStyle name="Migliaia 39 6 2 9" xfId="22165" xr:uid="{00000000-0005-0000-0000-0000314B0000}"/>
    <cellStyle name="Migliaia 39 6 2 9 2" xfId="40040" xr:uid="{00000000-0005-0000-0000-0000324B0000}"/>
    <cellStyle name="Migliaia 39 6 3" xfId="5601" xr:uid="{00000000-0005-0000-0000-0000334B0000}"/>
    <cellStyle name="Migliaia 39 6 3 2" xfId="5602" xr:uid="{00000000-0005-0000-0000-0000344B0000}"/>
    <cellStyle name="Migliaia 39 6 3 2 2" xfId="31045" xr:uid="{00000000-0005-0000-0000-0000354B0000}"/>
    <cellStyle name="Migliaia 39 6 3 3" xfId="5603" xr:uid="{00000000-0005-0000-0000-0000364B0000}"/>
    <cellStyle name="Migliaia 39 6 3 3 2" xfId="31046" xr:uid="{00000000-0005-0000-0000-0000374B0000}"/>
    <cellStyle name="Migliaia 39 6 3 4" xfId="5604" xr:uid="{00000000-0005-0000-0000-0000384B0000}"/>
    <cellStyle name="Migliaia 39 6 3 4 2" xfId="31047" xr:uid="{00000000-0005-0000-0000-0000394B0000}"/>
    <cellStyle name="Migliaia 39 6 3 5" xfId="31044" xr:uid="{00000000-0005-0000-0000-00003A4B0000}"/>
    <cellStyle name="Migliaia 39 6 4" xfId="5605" xr:uid="{00000000-0005-0000-0000-00003B4B0000}"/>
    <cellStyle name="Migliaia 39 6 4 2" xfId="5606" xr:uid="{00000000-0005-0000-0000-00003C4B0000}"/>
    <cellStyle name="Migliaia 39 6 4 2 2" xfId="31049" xr:uid="{00000000-0005-0000-0000-00003D4B0000}"/>
    <cellStyle name="Migliaia 39 6 4 3" xfId="5607" xr:uid="{00000000-0005-0000-0000-00003E4B0000}"/>
    <cellStyle name="Migliaia 39 6 4 3 2" xfId="31050" xr:uid="{00000000-0005-0000-0000-00003F4B0000}"/>
    <cellStyle name="Migliaia 39 6 4 4" xfId="5608" xr:uid="{00000000-0005-0000-0000-0000404B0000}"/>
    <cellStyle name="Migliaia 39 6 4 4 2" xfId="31051" xr:uid="{00000000-0005-0000-0000-0000414B0000}"/>
    <cellStyle name="Migliaia 39 6 4 5" xfId="31048" xr:uid="{00000000-0005-0000-0000-0000424B0000}"/>
    <cellStyle name="Migliaia 39 6 5" xfId="5609" xr:uid="{00000000-0005-0000-0000-0000434B0000}"/>
    <cellStyle name="Migliaia 39 6 5 2" xfId="31052" xr:uid="{00000000-0005-0000-0000-0000444B0000}"/>
    <cellStyle name="Migliaia 39 6 6" xfId="5610" xr:uid="{00000000-0005-0000-0000-0000454B0000}"/>
    <cellStyle name="Migliaia 39 6 6 2" xfId="31053" xr:uid="{00000000-0005-0000-0000-0000464B0000}"/>
    <cellStyle name="Migliaia 39 6 7" xfId="5611" xr:uid="{00000000-0005-0000-0000-0000474B0000}"/>
    <cellStyle name="Migliaia 39 6 7 2" xfId="31054" xr:uid="{00000000-0005-0000-0000-0000484B0000}"/>
    <cellStyle name="Migliaia 39 6 8" xfId="17414" xr:uid="{00000000-0005-0000-0000-0000494B0000}"/>
    <cellStyle name="Migliaia 39 6 8 2" xfId="37374" xr:uid="{00000000-0005-0000-0000-00004A4B0000}"/>
    <cellStyle name="Migliaia 39 6 9" xfId="20283" xr:uid="{00000000-0005-0000-0000-00004B4B0000}"/>
    <cellStyle name="Migliaia 39 6 9 2" xfId="39146" xr:uid="{00000000-0005-0000-0000-00004C4B0000}"/>
    <cellStyle name="Migliaia 39 7" xfId="5612" xr:uid="{00000000-0005-0000-0000-00004D4B0000}"/>
    <cellStyle name="Migliaia 39 7 2" xfId="5613" xr:uid="{00000000-0005-0000-0000-00004E4B0000}"/>
    <cellStyle name="Migliaia 39 7 2 2" xfId="5614" xr:uid="{00000000-0005-0000-0000-00004F4B0000}"/>
    <cellStyle name="Migliaia 39 7 2 2 2" xfId="31057" xr:uid="{00000000-0005-0000-0000-0000504B0000}"/>
    <cellStyle name="Migliaia 39 7 2 3" xfId="5615" xr:uid="{00000000-0005-0000-0000-0000514B0000}"/>
    <cellStyle name="Migliaia 39 7 2 3 2" xfId="31058" xr:uid="{00000000-0005-0000-0000-0000524B0000}"/>
    <cellStyle name="Migliaia 39 7 2 4" xfId="5616" xr:uid="{00000000-0005-0000-0000-0000534B0000}"/>
    <cellStyle name="Migliaia 39 7 2 4 2" xfId="31059" xr:uid="{00000000-0005-0000-0000-0000544B0000}"/>
    <cellStyle name="Migliaia 39 7 2 5" xfId="19297" xr:uid="{00000000-0005-0000-0000-0000554B0000}"/>
    <cellStyle name="Migliaia 39 7 2 5 2" xfId="38269" xr:uid="{00000000-0005-0000-0000-0000564B0000}"/>
    <cellStyle name="Migliaia 39 7 2 6" xfId="22166" xr:uid="{00000000-0005-0000-0000-0000574B0000}"/>
    <cellStyle name="Migliaia 39 7 2 6 2" xfId="40041" xr:uid="{00000000-0005-0000-0000-0000584B0000}"/>
    <cellStyle name="Migliaia 39 7 2 7" xfId="25054" xr:uid="{00000000-0005-0000-0000-0000594B0000}"/>
    <cellStyle name="Migliaia 39 7 2 7 2" xfId="41831" xr:uid="{00000000-0005-0000-0000-00005A4B0000}"/>
    <cellStyle name="Migliaia 39 7 2 8" xfId="31056" xr:uid="{00000000-0005-0000-0000-00005B4B0000}"/>
    <cellStyle name="Migliaia 39 7 3" xfId="5617" xr:uid="{00000000-0005-0000-0000-00005C4B0000}"/>
    <cellStyle name="Migliaia 39 7 3 2" xfId="31060" xr:uid="{00000000-0005-0000-0000-00005D4B0000}"/>
    <cellStyle name="Migliaia 39 7 4" xfId="5618" xr:uid="{00000000-0005-0000-0000-00005E4B0000}"/>
    <cellStyle name="Migliaia 39 7 4 2" xfId="31061" xr:uid="{00000000-0005-0000-0000-00005F4B0000}"/>
    <cellStyle name="Migliaia 39 7 5" xfId="5619" xr:uid="{00000000-0005-0000-0000-0000604B0000}"/>
    <cellStyle name="Migliaia 39 7 5 2" xfId="31062" xr:uid="{00000000-0005-0000-0000-0000614B0000}"/>
    <cellStyle name="Migliaia 39 7 6" xfId="17415" xr:uid="{00000000-0005-0000-0000-0000624B0000}"/>
    <cellStyle name="Migliaia 39 7 6 2" xfId="37375" xr:uid="{00000000-0005-0000-0000-0000634B0000}"/>
    <cellStyle name="Migliaia 39 7 7" xfId="20284" xr:uid="{00000000-0005-0000-0000-0000644B0000}"/>
    <cellStyle name="Migliaia 39 7 7 2" xfId="39147" xr:uid="{00000000-0005-0000-0000-0000654B0000}"/>
    <cellStyle name="Migliaia 39 7 8" xfId="23171" xr:uid="{00000000-0005-0000-0000-0000664B0000}"/>
    <cellStyle name="Migliaia 39 7 8 2" xfId="40936" xr:uid="{00000000-0005-0000-0000-0000674B0000}"/>
    <cellStyle name="Migliaia 39 7 9" xfId="31055" xr:uid="{00000000-0005-0000-0000-0000684B0000}"/>
    <cellStyle name="Migliaia 39 8" xfId="5620" xr:uid="{00000000-0005-0000-0000-0000694B0000}"/>
    <cellStyle name="Migliaia 39 8 2" xfId="5621" xr:uid="{00000000-0005-0000-0000-00006A4B0000}"/>
    <cellStyle name="Migliaia 39 8 2 2" xfId="31064" xr:uid="{00000000-0005-0000-0000-00006B4B0000}"/>
    <cellStyle name="Migliaia 39 8 3" xfId="5622" xr:uid="{00000000-0005-0000-0000-00006C4B0000}"/>
    <cellStyle name="Migliaia 39 8 3 2" xfId="31065" xr:uid="{00000000-0005-0000-0000-00006D4B0000}"/>
    <cellStyle name="Migliaia 39 8 4" xfId="5623" xr:uid="{00000000-0005-0000-0000-00006E4B0000}"/>
    <cellStyle name="Migliaia 39 8 4 2" xfId="31066" xr:uid="{00000000-0005-0000-0000-00006F4B0000}"/>
    <cellStyle name="Migliaia 39 8 5" xfId="19290" xr:uid="{00000000-0005-0000-0000-0000704B0000}"/>
    <cellStyle name="Migliaia 39 8 5 2" xfId="38262" xr:uid="{00000000-0005-0000-0000-0000714B0000}"/>
    <cellStyle name="Migliaia 39 8 6" xfId="22159" xr:uid="{00000000-0005-0000-0000-0000724B0000}"/>
    <cellStyle name="Migliaia 39 8 6 2" xfId="40034" xr:uid="{00000000-0005-0000-0000-0000734B0000}"/>
    <cellStyle name="Migliaia 39 8 7" xfId="25047" xr:uid="{00000000-0005-0000-0000-0000744B0000}"/>
    <cellStyle name="Migliaia 39 8 7 2" xfId="41824" xr:uid="{00000000-0005-0000-0000-0000754B0000}"/>
    <cellStyle name="Migliaia 39 8 8" xfId="31063" xr:uid="{00000000-0005-0000-0000-0000764B0000}"/>
    <cellStyle name="Migliaia 39 9" xfId="5624" xr:uid="{00000000-0005-0000-0000-0000774B0000}"/>
    <cellStyle name="Migliaia 39 9 2" xfId="5625" xr:uid="{00000000-0005-0000-0000-0000784B0000}"/>
    <cellStyle name="Migliaia 39 9 2 2" xfId="31068" xr:uid="{00000000-0005-0000-0000-0000794B0000}"/>
    <cellStyle name="Migliaia 39 9 3" xfId="5626" xr:uid="{00000000-0005-0000-0000-00007A4B0000}"/>
    <cellStyle name="Migliaia 39 9 3 2" xfId="31069" xr:uid="{00000000-0005-0000-0000-00007B4B0000}"/>
    <cellStyle name="Migliaia 39 9 4" xfId="5627" xr:uid="{00000000-0005-0000-0000-00007C4B0000}"/>
    <cellStyle name="Migliaia 39 9 4 2" xfId="31070" xr:uid="{00000000-0005-0000-0000-00007D4B0000}"/>
    <cellStyle name="Migliaia 39 9 5" xfId="31067" xr:uid="{00000000-0005-0000-0000-00007E4B0000}"/>
    <cellStyle name="Migliaia 4" xfId="5628" xr:uid="{00000000-0005-0000-0000-00007F4B0000}"/>
    <cellStyle name="Migliaia 4 10" xfId="5629" xr:uid="{00000000-0005-0000-0000-0000804B0000}"/>
    <cellStyle name="Migliaia 4 10 2" xfId="5630" xr:uid="{00000000-0005-0000-0000-0000814B0000}"/>
    <cellStyle name="Migliaia 4 10 2 2" xfId="31073" xr:uid="{00000000-0005-0000-0000-0000824B0000}"/>
    <cellStyle name="Migliaia 4 10 3" xfId="5631" xr:uid="{00000000-0005-0000-0000-0000834B0000}"/>
    <cellStyle name="Migliaia 4 10 3 2" xfId="31074" xr:uid="{00000000-0005-0000-0000-0000844B0000}"/>
    <cellStyle name="Migliaia 4 10 4" xfId="5632" xr:uid="{00000000-0005-0000-0000-0000854B0000}"/>
    <cellStyle name="Migliaia 4 10 4 2" xfId="31075" xr:uid="{00000000-0005-0000-0000-0000864B0000}"/>
    <cellStyle name="Migliaia 4 10 5" xfId="31072" xr:uid="{00000000-0005-0000-0000-0000874B0000}"/>
    <cellStyle name="Migliaia 4 11" xfId="5633" xr:uid="{00000000-0005-0000-0000-0000884B0000}"/>
    <cellStyle name="Migliaia 4 11 2" xfId="5634" xr:uid="{00000000-0005-0000-0000-0000894B0000}"/>
    <cellStyle name="Migliaia 4 11 2 2" xfId="31077" xr:uid="{00000000-0005-0000-0000-00008A4B0000}"/>
    <cellStyle name="Migliaia 4 11 3" xfId="5635" xr:uid="{00000000-0005-0000-0000-00008B4B0000}"/>
    <cellStyle name="Migliaia 4 11 3 2" xfId="31078" xr:uid="{00000000-0005-0000-0000-00008C4B0000}"/>
    <cellStyle name="Migliaia 4 11 4" xfId="5636" xr:uid="{00000000-0005-0000-0000-00008D4B0000}"/>
    <cellStyle name="Migliaia 4 11 4 2" xfId="31079" xr:uid="{00000000-0005-0000-0000-00008E4B0000}"/>
    <cellStyle name="Migliaia 4 11 5" xfId="31076" xr:uid="{00000000-0005-0000-0000-00008F4B0000}"/>
    <cellStyle name="Migliaia 4 12" xfId="5637" xr:uid="{00000000-0005-0000-0000-0000904B0000}"/>
    <cellStyle name="Migliaia 4 12 2" xfId="31080" xr:uid="{00000000-0005-0000-0000-0000914B0000}"/>
    <cellStyle name="Migliaia 4 13" xfId="5638" xr:uid="{00000000-0005-0000-0000-0000924B0000}"/>
    <cellStyle name="Migliaia 4 13 2" xfId="31081" xr:uid="{00000000-0005-0000-0000-0000934B0000}"/>
    <cellStyle name="Migliaia 4 14" xfId="5639" xr:uid="{00000000-0005-0000-0000-0000944B0000}"/>
    <cellStyle name="Migliaia 4 14 2" xfId="31082" xr:uid="{00000000-0005-0000-0000-0000954B0000}"/>
    <cellStyle name="Migliaia 4 15" xfId="17416" xr:uid="{00000000-0005-0000-0000-0000964B0000}"/>
    <cellStyle name="Migliaia 4 15 2" xfId="37376" xr:uid="{00000000-0005-0000-0000-0000974B0000}"/>
    <cellStyle name="Migliaia 4 16" xfId="20285" xr:uid="{00000000-0005-0000-0000-0000984B0000}"/>
    <cellStyle name="Migliaia 4 16 2" xfId="39148" xr:uid="{00000000-0005-0000-0000-0000994B0000}"/>
    <cellStyle name="Migliaia 4 17" xfId="23172" xr:uid="{00000000-0005-0000-0000-00009A4B0000}"/>
    <cellStyle name="Migliaia 4 17 2" xfId="40937" xr:uid="{00000000-0005-0000-0000-00009B4B0000}"/>
    <cellStyle name="Migliaia 4 18" xfId="25539" xr:uid="{00000000-0005-0000-0000-00009C4B0000}"/>
    <cellStyle name="Migliaia 4 18 2" xfId="42199" xr:uid="{00000000-0005-0000-0000-00009D4B0000}"/>
    <cellStyle name="Migliaia 4 19" xfId="31071" xr:uid="{00000000-0005-0000-0000-00009E4B0000}"/>
    <cellStyle name="Migliaia 4 2" xfId="5640" xr:uid="{00000000-0005-0000-0000-00009F4B0000}"/>
    <cellStyle name="Migliaia 4 2 10" xfId="20286" xr:uid="{00000000-0005-0000-0000-0000A04B0000}"/>
    <cellStyle name="Migliaia 4 2 10 2" xfId="39149" xr:uid="{00000000-0005-0000-0000-0000A14B0000}"/>
    <cellStyle name="Migliaia 4 2 11" xfId="23173" xr:uid="{00000000-0005-0000-0000-0000A24B0000}"/>
    <cellStyle name="Migliaia 4 2 11 2" xfId="40938" xr:uid="{00000000-0005-0000-0000-0000A34B0000}"/>
    <cellStyle name="Migliaia 4 2 12" xfId="31083" xr:uid="{00000000-0005-0000-0000-0000A44B0000}"/>
    <cellStyle name="Migliaia 4 2 2" xfId="5641" xr:uid="{00000000-0005-0000-0000-0000A54B0000}"/>
    <cellStyle name="Migliaia 4 2 2 2" xfId="5642" xr:uid="{00000000-0005-0000-0000-0000A64B0000}"/>
    <cellStyle name="Migliaia 4 2 2 2 2" xfId="31085" xr:uid="{00000000-0005-0000-0000-0000A74B0000}"/>
    <cellStyle name="Migliaia 4 2 2 3" xfId="5643" xr:uid="{00000000-0005-0000-0000-0000A84B0000}"/>
    <cellStyle name="Migliaia 4 2 2 3 2" xfId="31086" xr:uid="{00000000-0005-0000-0000-0000A94B0000}"/>
    <cellStyle name="Migliaia 4 2 2 4" xfId="5644" xr:uid="{00000000-0005-0000-0000-0000AA4B0000}"/>
    <cellStyle name="Migliaia 4 2 2 4 2" xfId="31087" xr:uid="{00000000-0005-0000-0000-0000AB4B0000}"/>
    <cellStyle name="Migliaia 4 2 2 5" xfId="19299" xr:uid="{00000000-0005-0000-0000-0000AC4B0000}"/>
    <cellStyle name="Migliaia 4 2 2 5 2" xfId="38271" xr:uid="{00000000-0005-0000-0000-0000AD4B0000}"/>
    <cellStyle name="Migliaia 4 2 2 6" xfId="22168" xr:uid="{00000000-0005-0000-0000-0000AE4B0000}"/>
    <cellStyle name="Migliaia 4 2 2 6 2" xfId="40043" xr:uid="{00000000-0005-0000-0000-0000AF4B0000}"/>
    <cellStyle name="Migliaia 4 2 2 7" xfId="25056" xr:uid="{00000000-0005-0000-0000-0000B04B0000}"/>
    <cellStyle name="Migliaia 4 2 2 7 2" xfId="41833" xr:uid="{00000000-0005-0000-0000-0000B14B0000}"/>
    <cellStyle name="Migliaia 4 2 2 8" xfId="31084" xr:uid="{00000000-0005-0000-0000-0000B24B0000}"/>
    <cellStyle name="Migliaia 4 2 3" xfId="5645" xr:uid="{00000000-0005-0000-0000-0000B34B0000}"/>
    <cellStyle name="Migliaia 4 2 3 2" xfId="5646" xr:uid="{00000000-0005-0000-0000-0000B44B0000}"/>
    <cellStyle name="Migliaia 4 2 3 2 2" xfId="31089" xr:uid="{00000000-0005-0000-0000-0000B54B0000}"/>
    <cellStyle name="Migliaia 4 2 3 3" xfId="5647" xr:uid="{00000000-0005-0000-0000-0000B64B0000}"/>
    <cellStyle name="Migliaia 4 2 3 3 2" xfId="31090" xr:uid="{00000000-0005-0000-0000-0000B74B0000}"/>
    <cellStyle name="Migliaia 4 2 3 4" xfId="5648" xr:uid="{00000000-0005-0000-0000-0000B84B0000}"/>
    <cellStyle name="Migliaia 4 2 3 4 2" xfId="31091" xr:uid="{00000000-0005-0000-0000-0000B94B0000}"/>
    <cellStyle name="Migliaia 4 2 3 5" xfId="31088" xr:uid="{00000000-0005-0000-0000-0000BA4B0000}"/>
    <cellStyle name="Migliaia 4 2 4" xfId="5649" xr:uid="{00000000-0005-0000-0000-0000BB4B0000}"/>
    <cellStyle name="Migliaia 4 2 4 2" xfId="5650" xr:uid="{00000000-0005-0000-0000-0000BC4B0000}"/>
    <cellStyle name="Migliaia 4 2 4 2 2" xfId="31093" xr:uid="{00000000-0005-0000-0000-0000BD4B0000}"/>
    <cellStyle name="Migliaia 4 2 4 3" xfId="5651" xr:uid="{00000000-0005-0000-0000-0000BE4B0000}"/>
    <cellStyle name="Migliaia 4 2 4 3 2" xfId="31094" xr:uid="{00000000-0005-0000-0000-0000BF4B0000}"/>
    <cellStyle name="Migliaia 4 2 4 4" xfId="5652" xr:uid="{00000000-0005-0000-0000-0000C04B0000}"/>
    <cellStyle name="Migliaia 4 2 4 4 2" xfId="31095" xr:uid="{00000000-0005-0000-0000-0000C14B0000}"/>
    <cellStyle name="Migliaia 4 2 4 5" xfId="31092" xr:uid="{00000000-0005-0000-0000-0000C24B0000}"/>
    <cellStyle name="Migliaia 4 2 5" xfId="5653" xr:uid="{00000000-0005-0000-0000-0000C34B0000}"/>
    <cellStyle name="Migliaia 4 2 5 2" xfId="5654" xr:uid="{00000000-0005-0000-0000-0000C44B0000}"/>
    <cellStyle name="Migliaia 4 2 5 2 2" xfId="31097" xr:uid="{00000000-0005-0000-0000-0000C54B0000}"/>
    <cellStyle name="Migliaia 4 2 5 3" xfId="5655" xr:uid="{00000000-0005-0000-0000-0000C64B0000}"/>
    <cellStyle name="Migliaia 4 2 5 3 2" xfId="31098" xr:uid="{00000000-0005-0000-0000-0000C74B0000}"/>
    <cellStyle name="Migliaia 4 2 5 4" xfId="5656" xr:uid="{00000000-0005-0000-0000-0000C84B0000}"/>
    <cellStyle name="Migliaia 4 2 5 4 2" xfId="31099" xr:uid="{00000000-0005-0000-0000-0000C94B0000}"/>
    <cellStyle name="Migliaia 4 2 5 5" xfId="31096" xr:uid="{00000000-0005-0000-0000-0000CA4B0000}"/>
    <cellStyle name="Migliaia 4 2 6" xfId="5657" xr:uid="{00000000-0005-0000-0000-0000CB4B0000}"/>
    <cellStyle name="Migliaia 4 2 6 2" xfId="31100" xr:uid="{00000000-0005-0000-0000-0000CC4B0000}"/>
    <cellStyle name="Migliaia 4 2 7" xfId="5658" xr:uid="{00000000-0005-0000-0000-0000CD4B0000}"/>
    <cellStyle name="Migliaia 4 2 7 2" xfId="31101" xr:uid="{00000000-0005-0000-0000-0000CE4B0000}"/>
    <cellStyle name="Migliaia 4 2 8" xfId="5659" xr:uid="{00000000-0005-0000-0000-0000CF4B0000}"/>
    <cellStyle name="Migliaia 4 2 8 2" xfId="31102" xr:uid="{00000000-0005-0000-0000-0000D04B0000}"/>
    <cellStyle name="Migliaia 4 2 9" xfId="17417" xr:uid="{00000000-0005-0000-0000-0000D14B0000}"/>
    <cellStyle name="Migliaia 4 2 9 2" xfId="37377" xr:uid="{00000000-0005-0000-0000-0000D24B0000}"/>
    <cellStyle name="Migliaia 4 20" xfId="42366" xr:uid="{00000000-0005-0000-0000-0000D34B0000}"/>
    <cellStyle name="Migliaia 4 3" xfId="5660" xr:uid="{00000000-0005-0000-0000-0000D44B0000}"/>
    <cellStyle name="Migliaia 4 3 10" xfId="20287" xr:uid="{00000000-0005-0000-0000-0000D54B0000}"/>
    <cellStyle name="Migliaia 4 3 10 2" xfId="39150" xr:uid="{00000000-0005-0000-0000-0000D64B0000}"/>
    <cellStyle name="Migliaia 4 3 11" xfId="23174" xr:uid="{00000000-0005-0000-0000-0000D74B0000}"/>
    <cellStyle name="Migliaia 4 3 11 2" xfId="40939" xr:uid="{00000000-0005-0000-0000-0000D84B0000}"/>
    <cellStyle name="Migliaia 4 3 12" xfId="31103" xr:uid="{00000000-0005-0000-0000-0000D94B0000}"/>
    <cellStyle name="Migliaia 4 3 2" xfId="5661" xr:uid="{00000000-0005-0000-0000-0000DA4B0000}"/>
    <cellStyle name="Migliaia 4 3 2 10" xfId="20288" xr:uid="{00000000-0005-0000-0000-0000DB4B0000}"/>
    <cellStyle name="Migliaia 4 3 2 10 2" xfId="39151" xr:uid="{00000000-0005-0000-0000-0000DC4B0000}"/>
    <cellStyle name="Migliaia 4 3 2 11" xfId="23175" xr:uid="{00000000-0005-0000-0000-0000DD4B0000}"/>
    <cellStyle name="Migliaia 4 3 2 11 2" xfId="40940" xr:uid="{00000000-0005-0000-0000-0000DE4B0000}"/>
    <cellStyle name="Migliaia 4 3 2 12" xfId="31104" xr:uid="{00000000-0005-0000-0000-0000DF4B0000}"/>
    <cellStyle name="Migliaia 4 3 2 2" xfId="5662" xr:uid="{00000000-0005-0000-0000-0000E04B0000}"/>
    <cellStyle name="Migliaia 4 3 2 2 10" xfId="25058" xr:uid="{00000000-0005-0000-0000-0000E14B0000}"/>
    <cellStyle name="Migliaia 4 3 2 2 10 2" xfId="41835" xr:uid="{00000000-0005-0000-0000-0000E24B0000}"/>
    <cellStyle name="Migliaia 4 3 2 2 11" xfId="31105" xr:uid="{00000000-0005-0000-0000-0000E34B0000}"/>
    <cellStyle name="Migliaia 4 3 2 2 2" xfId="5663" xr:uid="{00000000-0005-0000-0000-0000E44B0000}"/>
    <cellStyle name="Migliaia 4 3 2 2 2 2" xfId="5664" xr:uid="{00000000-0005-0000-0000-0000E54B0000}"/>
    <cellStyle name="Migliaia 4 3 2 2 2 2 2" xfId="31107" xr:uid="{00000000-0005-0000-0000-0000E64B0000}"/>
    <cellStyle name="Migliaia 4 3 2 2 2 3" xfId="5665" xr:uid="{00000000-0005-0000-0000-0000E74B0000}"/>
    <cellStyle name="Migliaia 4 3 2 2 2 3 2" xfId="31108" xr:uid="{00000000-0005-0000-0000-0000E84B0000}"/>
    <cellStyle name="Migliaia 4 3 2 2 2 4" xfId="5666" xr:uid="{00000000-0005-0000-0000-0000E94B0000}"/>
    <cellStyle name="Migliaia 4 3 2 2 2 4 2" xfId="31109" xr:uid="{00000000-0005-0000-0000-0000EA4B0000}"/>
    <cellStyle name="Migliaia 4 3 2 2 2 5" xfId="31106" xr:uid="{00000000-0005-0000-0000-0000EB4B0000}"/>
    <cellStyle name="Migliaia 4 3 2 2 3" xfId="5667" xr:uid="{00000000-0005-0000-0000-0000EC4B0000}"/>
    <cellStyle name="Migliaia 4 3 2 2 3 2" xfId="5668" xr:uid="{00000000-0005-0000-0000-0000ED4B0000}"/>
    <cellStyle name="Migliaia 4 3 2 2 3 2 2" xfId="31111" xr:uid="{00000000-0005-0000-0000-0000EE4B0000}"/>
    <cellStyle name="Migliaia 4 3 2 2 3 3" xfId="5669" xr:uid="{00000000-0005-0000-0000-0000EF4B0000}"/>
    <cellStyle name="Migliaia 4 3 2 2 3 3 2" xfId="31112" xr:uid="{00000000-0005-0000-0000-0000F04B0000}"/>
    <cellStyle name="Migliaia 4 3 2 2 3 4" xfId="5670" xr:uid="{00000000-0005-0000-0000-0000F14B0000}"/>
    <cellStyle name="Migliaia 4 3 2 2 3 4 2" xfId="31113" xr:uid="{00000000-0005-0000-0000-0000F24B0000}"/>
    <cellStyle name="Migliaia 4 3 2 2 3 5" xfId="31110" xr:uid="{00000000-0005-0000-0000-0000F34B0000}"/>
    <cellStyle name="Migliaia 4 3 2 2 4" xfId="5671" xr:uid="{00000000-0005-0000-0000-0000F44B0000}"/>
    <cellStyle name="Migliaia 4 3 2 2 4 2" xfId="5672" xr:uid="{00000000-0005-0000-0000-0000F54B0000}"/>
    <cellStyle name="Migliaia 4 3 2 2 4 2 2" xfId="31115" xr:uid="{00000000-0005-0000-0000-0000F64B0000}"/>
    <cellStyle name="Migliaia 4 3 2 2 4 3" xfId="5673" xr:uid="{00000000-0005-0000-0000-0000F74B0000}"/>
    <cellStyle name="Migliaia 4 3 2 2 4 3 2" xfId="31116" xr:uid="{00000000-0005-0000-0000-0000F84B0000}"/>
    <cellStyle name="Migliaia 4 3 2 2 4 4" xfId="5674" xr:uid="{00000000-0005-0000-0000-0000F94B0000}"/>
    <cellStyle name="Migliaia 4 3 2 2 4 4 2" xfId="31117" xr:uid="{00000000-0005-0000-0000-0000FA4B0000}"/>
    <cellStyle name="Migliaia 4 3 2 2 4 5" xfId="31114" xr:uid="{00000000-0005-0000-0000-0000FB4B0000}"/>
    <cellStyle name="Migliaia 4 3 2 2 5" xfId="5675" xr:uid="{00000000-0005-0000-0000-0000FC4B0000}"/>
    <cellStyle name="Migliaia 4 3 2 2 5 2" xfId="31118" xr:uid="{00000000-0005-0000-0000-0000FD4B0000}"/>
    <cellStyle name="Migliaia 4 3 2 2 6" xfId="5676" xr:uid="{00000000-0005-0000-0000-0000FE4B0000}"/>
    <cellStyle name="Migliaia 4 3 2 2 6 2" xfId="31119" xr:uid="{00000000-0005-0000-0000-0000FF4B0000}"/>
    <cellStyle name="Migliaia 4 3 2 2 7" xfId="5677" xr:uid="{00000000-0005-0000-0000-0000004C0000}"/>
    <cellStyle name="Migliaia 4 3 2 2 7 2" xfId="31120" xr:uid="{00000000-0005-0000-0000-0000014C0000}"/>
    <cellStyle name="Migliaia 4 3 2 2 8" xfId="19301" xr:uid="{00000000-0005-0000-0000-0000024C0000}"/>
    <cellStyle name="Migliaia 4 3 2 2 8 2" xfId="38273" xr:uid="{00000000-0005-0000-0000-0000034C0000}"/>
    <cellStyle name="Migliaia 4 3 2 2 9" xfId="22170" xr:uid="{00000000-0005-0000-0000-0000044C0000}"/>
    <cellStyle name="Migliaia 4 3 2 2 9 2" xfId="40045" xr:uid="{00000000-0005-0000-0000-0000054C0000}"/>
    <cellStyle name="Migliaia 4 3 2 3" xfId="5678" xr:uid="{00000000-0005-0000-0000-0000064C0000}"/>
    <cellStyle name="Migliaia 4 3 2 3 2" xfId="5679" xr:uid="{00000000-0005-0000-0000-0000074C0000}"/>
    <cellStyle name="Migliaia 4 3 2 3 2 2" xfId="31122" xr:uid="{00000000-0005-0000-0000-0000084C0000}"/>
    <cellStyle name="Migliaia 4 3 2 3 3" xfId="5680" xr:uid="{00000000-0005-0000-0000-0000094C0000}"/>
    <cellStyle name="Migliaia 4 3 2 3 3 2" xfId="31123" xr:uid="{00000000-0005-0000-0000-00000A4C0000}"/>
    <cellStyle name="Migliaia 4 3 2 3 4" xfId="5681" xr:uid="{00000000-0005-0000-0000-00000B4C0000}"/>
    <cellStyle name="Migliaia 4 3 2 3 4 2" xfId="31124" xr:uid="{00000000-0005-0000-0000-00000C4C0000}"/>
    <cellStyle name="Migliaia 4 3 2 3 5" xfId="31121" xr:uid="{00000000-0005-0000-0000-00000D4C0000}"/>
    <cellStyle name="Migliaia 4 3 2 4" xfId="5682" xr:uid="{00000000-0005-0000-0000-00000E4C0000}"/>
    <cellStyle name="Migliaia 4 3 2 4 2" xfId="5683" xr:uid="{00000000-0005-0000-0000-00000F4C0000}"/>
    <cellStyle name="Migliaia 4 3 2 4 2 2" xfId="31126" xr:uid="{00000000-0005-0000-0000-0000104C0000}"/>
    <cellStyle name="Migliaia 4 3 2 4 3" xfId="5684" xr:uid="{00000000-0005-0000-0000-0000114C0000}"/>
    <cellStyle name="Migliaia 4 3 2 4 3 2" xfId="31127" xr:uid="{00000000-0005-0000-0000-0000124C0000}"/>
    <cellStyle name="Migliaia 4 3 2 4 4" xfId="5685" xr:uid="{00000000-0005-0000-0000-0000134C0000}"/>
    <cellStyle name="Migliaia 4 3 2 4 4 2" xfId="31128" xr:uid="{00000000-0005-0000-0000-0000144C0000}"/>
    <cellStyle name="Migliaia 4 3 2 4 5" xfId="31125" xr:uid="{00000000-0005-0000-0000-0000154C0000}"/>
    <cellStyle name="Migliaia 4 3 2 5" xfId="5686" xr:uid="{00000000-0005-0000-0000-0000164C0000}"/>
    <cellStyle name="Migliaia 4 3 2 5 2" xfId="5687" xr:uid="{00000000-0005-0000-0000-0000174C0000}"/>
    <cellStyle name="Migliaia 4 3 2 5 2 2" xfId="31130" xr:uid="{00000000-0005-0000-0000-0000184C0000}"/>
    <cellStyle name="Migliaia 4 3 2 5 3" xfId="5688" xr:uid="{00000000-0005-0000-0000-0000194C0000}"/>
    <cellStyle name="Migliaia 4 3 2 5 3 2" xfId="31131" xr:uid="{00000000-0005-0000-0000-00001A4C0000}"/>
    <cellStyle name="Migliaia 4 3 2 5 4" xfId="5689" xr:uid="{00000000-0005-0000-0000-00001B4C0000}"/>
    <cellStyle name="Migliaia 4 3 2 5 4 2" xfId="31132" xr:uid="{00000000-0005-0000-0000-00001C4C0000}"/>
    <cellStyle name="Migliaia 4 3 2 5 5" xfId="31129" xr:uid="{00000000-0005-0000-0000-00001D4C0000}"/>
    <cellStyle name="Migliaia 4 3 2 6" xfId="5690" xr:uid="{00000000-0005-0000-0000-00001E4C0000}"/>
    <cellStyle name="Migliaia 4 3 2 6 2" xfId="31133" xr:uid="{00000000-0005-0000-0000-00001F4C0000}"/>
    <cellStyle name="Migliaia 4 3 2 7" xfId="5691" xr:uid="{00000000-0005-0000-0000-0000204C0000}"/>
    <cellStyle name="Migliaia 4 3 2 7 2" xfId="31134" xr:uid="{00000000-0005-0000-0000-0000214C0000}"/>
    <cellStyle name="Migliaia 4 3 2 8" xfId="5692" xr:uid="{00000000-0005-0000-0000-0000224C0000}"/>
    <cellStyle name="Migliaia 4 3 2 8 2" xfId="31135" xr:uid="{00000000-0005-0000-0000-0000234C0000}"/>
    <cellStyle name="Migliaia 4 3 2 9" xfId="17419" xr:uid="{00000000-0005-0000-0000-0000244C0000}"/>
    <cellStyle name="Migliaia 4 3 2 9 2" xfId="37379" xr:uid="{00000000-0005-0000-0000-0000254C0000}"/>
    <cellStyle name="Migliaia 4 3 3" xfId="5693" xr:uid="{00000000-0005-0000-0000-0000264C0000}"/>
    <cellStyle name="Migliaia 4 3 3 10" xfId="25057" xr:uid="{00000000-0005-0000-0000-0000274C0000}"/>
    <cellStyle name="Migliaia 4 3 3 10 2" xfId="41834" xr:uid="{00000000-0005-0000-0000-0000284C0000}"/>
    <cellStyle name="Migliaia 4 3 3 11" xfId="31136" xr:uid="{00000000-0005-0000-0000-0000294C0000}"/>
    <cellStyle name="Migliaia 4 3 3 2" xfId="5694" xr:uid="{00000000-0005-0000-0000-00002A4C0000}"/>
    <cellStyle name="Migliaia 4 3 3 2 2" xfId="5695" xr:uid="{00000000-0005-0000-0000-00002B4C0000}"/>
    <cellStyle name="Migliaia 4 3 3 2 2 2" xfId="31138" xr:uid="{00000000-0005-0000-0000-00002C4C0000}"/>
    <cellStyle name="Migliaia 4 3 3 2 3" xfId="5696" xr:uid="{00000000-0005-0000-0000-00002D4C0000}"/>
    <cellStyle name="Migliaia 4 3 3 2 3 2" xfId="31139" xr:uid="{00000000-0005-0000-0000-00002E4C0000}"/>
    <cellStyle name="Migliaia 4 3 3 2 4" xfId="5697" xr:uid="{00000000-0005-0000-0000-00002F4C0000}"/>
    <cellStyle name="Migliaia 4 3 3 2 4 2" xfId="31140" xr:uid="{00000000-0005-0000-0000-0000304C0000}"/>
    <cellStyle name="Migliaia 4 3 3 2 5" xfId="31137" xr:uid="{00000000-0005-0000-0000-0000314C0000}"/>
    <cellStyle name="Migliaia 4 3 3 3" xfId="5698" xr:uid="{00000000-0005-0000-0000-0000324C0000}"/>
    <cellStyle name="Migliaia 4 3 3 3 2" xfId="5699" xr:uid="{00000000-0005-0000-0000-0000334C0000}"/>
    <cellStyle name="Migliaia 4 3 3 3 2 2" xfId="31142" xr:uid="{00000000-0005-0000-0000-0000344C0000}"/>
    <cellStyle name="Migliaia 4 3 3 3 3" xfId="5700" xr:uid="{00000000-0005-0000-0000-0000354C0000}"/>
    <cellStyle name="Migliaia 4 3 3 3 3 2" xfId="31143" xr:uid="{00000000-0005-0000-0000-0000364C0000}"/>
    <cellStyle name="Migliaia 4 3 3 3 4" xfId="5701" xr:uid="{00000000-0005-0000-0000-0000374C0000}"/>
    <cellStyle name="Migliaia 4 3 3 3 4 2" xfId="31144" xr:uid="{00000000-0005-0000-0000-0000384C0000}"/>
    <cellStyle name="Migliaia 4 3 3 3 5" xfId="31141" xr:uid="{00000000-0005-0000-0000-0000394C0000}"/>
    <cellStyle name="Migliaia 4 3 3 4" xfId="5702" xr:uid="{00000000-0005-0000-0000-00003A4C0000}"/>
    <cellStyle name="Migliaia 4 3 3 4 2" xfId="5703" xr:uid="{00000000-0005-0000-0000-00003B4C0000}"/>
    <cellStyle name="Migliaia 4 3 3 4 2 2" xfId="31146" xr:uid="{00000000-0005-0000-0000-00003C4C0000}"/>
    <cellStyle name="Migliaia 4 3 3 4 3" xfId="5704" xr:uid="{00000000-0005-0000-0000-00003D4C0000}"/>
    <cellStyle name="Migliaia 4 3 3 4 3 2" xfId="31147" xr:uid="{00000000-0005-0000-0000-00003E4C0000}"/>
    <cellStyle name="Migliaia 4 3 3 4 4" xfId="5705" xr:uid="{00000000-0005-0000-0000-00003F4C0000}"/>
    <cellStyle name="Migliaia 4 3 3 4 4 2" xfId="31148" xr:uid="{00000000-0005-0000-0000-0000404C0000}"/>
    <cellStyle name="Migliaia 4 3 3 4 5" xfId="31145" xr:uid="{00000000-0005-0000-0000-0000414C0000}"/>
    <cellStyle name="Migliaia 4 3 3 5" xfId="5706" xr:uid="{00000000-0005-0000-0000-0000424C0000}"/>
    <cellStyle name="Migliaia 4 3 3 5 2" xfId="31149" xr:uid="{00000000-0005-0000-0000-0000434C0000}"/>
    <cellStyle name="Migliaia 4 3 3 6" xfId="5707" xr:uid="{00000000-0005-0000-0000-0000444C0000}"/>
    <cellStyle name="Migliaia 4 3 3 6 2" xfId="31150" xr:uid="{00000000-0005-0000-0000-0000454C0000}"/>
    <cellStyle name="Migliaia 4 3 3 7" xfId="5708" xr:uid="{00000000-0005-0000-0000-0000464C0000}"/>
    <cellStyle name="Migliaia 4 3 3 7 2" xfId="31151" xr:uid="{00000000-0005-0000-0000-0000474C0000}"/>
    <cellStyle name="Migliaia 4 3 3 8" xfId="19300" xr:uid="{00000000-0005-0000-0000-0000484C0000}"/>
    <cellStyle name="Migliaia 4 3 3 8 2" xfId="38272" xr:uid="{00000000-0005-0000-0000-0000494C0000}"/>
    <cellStyle name="Migliaia 4 3 3 9" xfId="22169" xr:uid="{00000000-0005-0000-0000-00004A4C0000}"/>
    <cellStyle name="Migliaia 4 3 3 9 2" xfId="40044" xr:uid="{00000000-0005-0000-0000-00004B4C0000}"/>
    <cellStyle name="Migliaia 4 3 4" xfId="5709" xr:uid="{00000000-0005-0000-0000-00004C4C0000}"/>
    <cellStyle name="Migliaia 4 3 4 2" xfId="5710" xr:uid="{00000000-0005-0000-0000-00004D4C0000}"/>
    <cellStyle name="Migliaia 4 3 4 2 2" xfId="31153" xr:uid="{00000000-0005-0000-0000-00004E4C0000}"/>
    <cellStyle name="Migliaia 4 3 4 3" xfId="5711" xr:uid="{00000000-0005-0000-0000-00004F4C0000}"/>
    <cellStyle name="Migliaia 4 3 4 3 2" xfId="31154" xr:uid="{00000000-0005-0000-0000-0000504C0000}"/>
    <cellStyle name="Migliaia 4 3 4 4" xfId="5712" xr:uid="{00000000-0005-0000-0000-0000514C0000}"/>
    <cellStyle name="Migliaia 4 3 4 4 2" xfId="31155" xr:uid="{00000000-0005-0000-0000-0000524C0000}"/>
    <cellStyle name="Migliaia 4 3 4 5" xfId="31152" xr:uid="{00000000-0005-0000-0000-0000534C0000}"/>
    <cellStyle name="Migliaia 4 3 5" xfId="5713" xr:uid="{00000000-0005-0000-0000-0000544C0000}"/>
    <cellStyle name="Migliaia 4 3 5 2" xfId="5714" xr:uid="{00000000-0005-0000-0000-0000554C0000}"/>
    <cellStyle name="Migliaia 4 3 5 2 2" xfId="31157" xr:uid="{00000000-0005-0000-0000-0000564C0000}"/>
    <cellStyle name="Migliaia 4 3 5 3" xfId="5715" xr:uid="{00000000-0005-0000-0000-0000574C0000}"/>
    <cellStyle name="Migliaia 4 3 5 3 2" xfId="31158" xr:uid="{00000000-0005-0000-0000-0000584C0000}"/>
    <cellStyle name="Migliaia 4 3 5 4" xfId="5716" xr:uid="{00000000-0005-0000-0000-0000594C0000}"/>
    <cellStyle name="Migliaia 4 3 5 4 2" xfId="31159" xr:uid="{00000000-0005-0000-0000-00005A4C0000}"/>
    <cellStyle name="Migliaia 4 3 5 5" xfId="31156" xr:uid="{00000000-0005-0000-0000-00005B4C0000}"/>
    <cellStyle name="Migliaia 4 3 6" xfId="5717" xr:uid="{00000000-0005-0000-0000-00005C4C0000}"/>
    <cellStyle name="Migliaia 4 3 6 2" xfId="31160" xr:uid="{00000000-0005-0000-0000-00005D4C0000}"/>
    <cellStyle name="Migliaia 4 3 7" xfId="5718" xr:uid="{00000000-0005-0000-0000-00005E4C0000}"/>
    <cellStyle name="Migliaia 4 3 7 2" xfId="31161" xr:uid="{00000000-0005-0000-0000-00005F4C0000}"/>
    <cellStyle name="Migliaia 4 3 8" xfId="5719" xr:uid="{00000000-0005-0000-0000-0000604C0000}"/>
    <cellStyle name="Migliaia 4 3 8 2" xfId="31162" xr:uid="{00000000-0005-0000-0000-0000614C0000}"/>
    <cellStyle name="Migliaia 4 3 9" xfId="17418" xr:uid="{00000000-0005-0000-0000-0000624C0000}"/>
    <cellStyle name="Migliaia 4 3 9 2" xfId="37378" xr:uid="{00000000-0005-0000-0000-0000634C0000}"/>
    <cellStyle name="Migliaia 4 4" xfId="5720" xr:uid="{00000000-0005-0000-0000-0000644C0000}"/>
    <cellStyle name="Migliaia 4 4 10" xfId="20289" xr:uid="{00000000-0005-0000-0000-0000654C0000}"/>
    <cellStyle name="Migliaia 4 4 10 2" xfId="39152" xr:uid="{00000000-0005-0000-0000-0000664C0000}"/>
    <cellStyle name="Migliaia 4 4 11" xfId="23176" xr:uid="{00000000-0005-0000-0000-0000674C0000}"/>
    <cellStyle name="Migliaia 4 4 11 2" xfId="40941" xr:uid="{00000000-0005-0000-0000-0000684C0000}"/>
    <cellStyle name="Migliaia 4 4 12" xfId="31163" xr:uid="{00000000-0005-0000-0000-0000694C0000}"/>
    <cellStyle name="Migliaia 4 4 2" xfId="5721" xr:uid="{00000000-0005-0000-0000-00006A4C0000}"/>
    <cellStyle name="Migliaia 4 4 2 10" xfId="25059" xr:uid="{00000000-0005-0000-0000-00006B4C0000}"/>
    <cellStyle name="Migliaia 4 4 2 10 2" xfId="41836" xr:uid="{00000000-0005-0000-0000-00006C4C0000}"/>
    <cellStyle name="Migliaia 4 4 2 11" xfId="31164" xr:uid="{00000000-0005-0000-0000-00006D4C0000}"/>
    <cellStyle name="Migliaia 4 4 2 2" xfId="5722" xr:uid="{00000000-0005-0000-0000-00006E4C0000}"/>
    <cellStyle name="Migliaia 4 4 2 2 2" xfId="5723" xr:uid="{00000000-0005-0000-0000-00006F4C0000}"/>
    <cellStyle name="Migliaia 4 4 2 2 2 2" xfId="31166" xr:uid="{00000000-0005-0000-0000-0000704C0000}"/>
    <cellStyle name="Migliaia 4 4 2 2 3" xfId="5724" xr:uid="{00000000-0005-0000-0000-0000714C0000}"/>
    <cellStyle name="Migliaia 4 4 2 2 3 2" xfId="31167" xr:uid="{00000000-0005-0000-0000-0000724C0000}"/>
    <cellStyle name="Migliaia 4 4 2 2 4" xfId="5725" xr:uid="{00000000-0005-0000-0000-0000734C0000}"/>
    <cellStyle name="Migliaia 4 4 2 2 4 2" xfId="31168" xr:uid="{00000000-0005-0000-0000-0000744C0000}"/>
    <cellStyle name="Migliaia 4 4 2 2 5" xfId="31165" xr:uid="{00000000-0005-0000-0000-0000754C0000}"/>
    <cellStyle name="Migliaia 4 4 2 3" xfId="5726" xr:uid="{00000000-0005-0000-0000-0000764C0000}"/>
    <cellStyle name="Migliaia 4 4 2 3 2" xfId="5727" xr:uid="{00000000-0005-0000-0000-0000774C0000}"/>
    <cellStyle name="Migliaia 4 4 2 3 2 2" xfId="31170" xr:uid="{00000000-0005-0000-0000-0000784C0000}"/>
    <cellStyle name="Migliaia 4 4 2 3 3" xfId="5728" xr:uid="{00000000-0005-0000-0000-0000794C0000}"/>
    <cellStyle name="Migliaia 4 4 2 3 3 2" xfId="31171" xr:uid="{00000000-0005-0000-0000-00007A4C0000}"/>
    <cellStyle name="Migliaia 4 4 2 3 4" xfId="5729" xr:uid="{00000000-0005-0000-0000-00007B4C0000}"/>
    <cellStyle name="Migliaia 4 4 2 3 4 2" xfId="31172" xr:uid="{00000000-0005-0000-0000-00007C4C0000}"/>
    <cellStyle name="Migliaia 4 4 2 3 5" xfId="31169" xr:uid="{00000000-0005-0000-0000-00007D4C0000}"/>
    <cellStyle name="Migliaia 4 4 2 4" xfId="5730" xr:uid="{00000000-0005-0000-0000-00007E4C0000}"/>
    <cellStyle name="Migliaia 4 4 2 4 2" xfId="5731" xr:uid="{00000000-0005-0000-0000-00007F4C0000}"/>
    <cellStyle name="Migliaia 4 4 2 4 2 2" xfId="31174" xr:uid="{00000000-0005-0000-0000-0000804C0000}"/>
    <cellStyle name="Migliaia 4 4 2 4 3" xfId="5732" xr:uid="{00000000-0005-0000-0000-0000814C0000}"/>
    <cellStyle name="Migliaia 4 4 2 4 3 2" xfId="31175" xr:uid="{00000000-0005-0000-0000-0000824C0000}"/>
    <cellStyle name="Migliaia 4 4 2 4 4" xfId="5733" xr:uid="{00000000-0005-0000-0000-0000834C0000}"/>
    <cellStyle name="Migliaia 4 4 2 4 4 2" xfId="31176" xr:uid="{00000000-0005-0000-0000-0000844C0000}"/>
    <cellStyle name="Migliaia 4 4 2 4 5" xfId="31173" xr:uid="{00000000-0005-0000-0000-0000854C0000}"/>
    <cellStyle name="Migliaia 4 4 2 5" xfId="5734" xr:uid="{00000000-0005-0000-0000-0000864C0000}"/>
    <cellStyle name="Migliaia 4 4 2 5 2" xfId="31177" xr:uid="{00000000-0005-0000-0000-0000874C0000}"/>
    <cellStyle name="Migliaia 4 4 2 6" xfId="5735" xr:uid="{00000000-0005-0000-0000-0000884C0000}"/>
    <cellStyle name="Migliaia 4 4 2 6 2" xfId="31178" xr:uid="{00000000-0005-0000-0000-0000894C0000}"/>
    <cellStyle name="Migliaia 4 4 2 7" xfId="5736" xr:uid="{00000000-0005-0000-0000-00008A4C0000}"/>
    <cellStyle name="Migliaia 4 4 2 7 2" xfId="31179" xr:uid="{00000000-0005-0000-0000-00008B4C0000}"/>
    <cellStyle name="Migliaia 4 4 2 8" xfId="19302" xr:uid="{00000000-0005-0000-0000-00008C4C0000}"/>
    <cellStyle name="Migliaia 4 4 2 8 2" xfId="38274" xr:uid="{00000000-0005-0000-0000-00008D4C0000}"/>
    <cellStyle name="Migliaia 4 4 2 9" xfId="22171" xr:uid="{00000000-0005-0000-0000-00008E4C0000}"/>
    <cellStyle name="Migliaia 4 4 2 9 2" xfId="40046" xr:uid="{00000000-0005-0000-0000-00008F4C0000}"/>
    <cellStyle name="Migliaia 4 4 3" xfId="5737" xr:uid="{00000000-0005-0000-0000-0000904C0000}"/>
    <cellStyle name="Migliaia 4 4 3 2" xfId="5738" xr:uid="{00000000-0005-0000-0000-0000914C0000}"/>
    <cellStyle name="Migliaia 4 4 3 2 2" xfId="31181" xr:uid="{00000000-0005-0000-0000-0000924C0000}"/>
    <cellStyle name="Migliaia 4 4 3 3" xfId="5739" xr:uid="{00000000-0005-0000-0000-0000934C0000}"/>
    <cellStyle name="Migliaia 4 4 3 3 2" xfId="31182" xr:uid="{00000000-0005-0000-0000-0000944C0000}"/>
    <cellStyle name="Migliaia 4 4 3 4" xfId="5740" xr:uid="{00000000-0005-0000-0000-0000954C0000}"/>
    <cellStyle name="Migliaia 4 4 3 4 2" xfId="31183" xr:uid="{00000000-0005-0000-0000-0000964C0000}"/>
    <cellStyle name="Migliaia 4 4 3 5" xfId="31180" xr:uid="{00000000-0005-0000-0000-0000974C0000}"/>
    <cellStyle name="Migliaia 4 4 4" xfId="5741" xr:uid="{00000000-0005-0000-0000-0000984C0000}"/>
    <cellStyle name="Migliaia 4 4 4 2" xfId="5742" xr:uid="{00000000-0005-0000-0000-0000994C0000}"/>
    <cellStyle name="Migliaia 4 4 4 2 2" xfId="31185" xr:uid="{00000000-0005-0000-0000-00009A4C0000}"/>
    <cellStyle name="Migliaia 4 4 4 3" xfId="5743" xr:uid="{00000000-0005-0000-0000-00009B4C0000}"/>
    <cellStyle name="Migliaia 4 4 4 3 2" xfId="31186" xr:uid="{00000000-0005-0000-0000-00009C4C0000}"/>
    <cellStyle name="Migliaia 4 4 4 4" xfId="5744" xr:uid="{00000000-0005-0000-0000-00009D4C0000}"/>
    <cellStyle name="Migliaia 4 4 4 4 2" xfId="31187" xr:uid="{00000000-0005-0000-0000-00009E4C0000}"/>
    <cellStyle name="Migliaia 4 4 4 5" xfId="31184" xr:uid="{00000000-0005-0000-0000-00009F4C0000}"/>
    <cellStyle name="Migliaia 4 4 5" xfId="5745" xr:uid="{00000000-0005-0000-0000-0000A04C0000}"/>
    <cellStyle name="Migliaia 4 4 5 2" xfId="5746" xr:uid="{00000000-0005-0000-0000-0000A14C0000}"/>
    <cellStyle name="Migliaia 4 4 5 2 2" xfId="31189" xr:uid="{00000000-0005-0000-0000-0000A24C0000}"/>
    <cellStyle name="Migliaia 4 4 5 3" xfId="5747" xr:uid="{00000000-0005-0000-0000-0000A34C0000}"/>
    <cellStyle name="Migliaia 4 4 5 3 2" xfId="31190" xr:uid="{00000000-0005-0000-0000-0000A44C0000}"/>
    <cellStyle name="Migliaia 4 4 5 4" xfId="5748" xr:uid="{00000000-0005-0000-0000-0000A54C0000}"/>
    <cellStyle name="Migliaia 4 4 5 4 2" xfId="31191" xr:uid="{00000000-0005-0000-0000-0000A64C0000}"/>
    <cellStyle name="Migliaia 4 4 5 5" xfId="31188" xr:uid="{00000000-0005-0000-0000-0000A74C0000}"/>
    <cellStyle name="Migliaia 4 4 6" xfId="5749" xr:uid="{00000000-0005-0000-0000-0000A84C0000}"/>
    <cellStyle name="Migliaia 4 4 6 2" xfId="31192" xr:uid="{00000000-0005-0000-0000-0000A94C0000}"/>
    <cellStyle name="Migliaia 4 4 7" xfId="5750" xr:uid="{00000000-0005-0000-0000-0000AA4C0000}"/>
    <cellStyle name="Migliaia 4 4 7 2" xfId="31193" xr:uid="{00000000-0005-0000-0000-0000AB4C0000}"/>
    <cellStyle name="Migliaia 4 4 8" xfId="5751" xr:uid="{00000000-0005-0000-0000-0000AC4C0000}"/>
    <cellStyle name="Migliaia 4 4 8 2" xfId="31194" xr:uid="{00000000-0005-0000-0000-0000AD4C0000}"/>
    <cellStyle name="Migliaia 4 4 9" xfId="17420" xr:uid="{00000000-0005-0000-0000-0000AE4C0000}"/>
    <cellStyle name="Migliaia 4 4 9 2" xfId="37380" xr:uid="{00000000-0005-0000-0000-0000AF4C0000}"/>
    <cellStyle name="Migliaia 4 5" xfId="5752" xr:uid="{00000000-0005-0000-0000-0000B04C0000}"/>
    <cellStyle name="Migliaia 4 5 10" xfId="20290" xr:uid="{00000000-0005-0000-0000-0000B14C0000}"/>
    <cellStyle name="Migliaia 4 5 10 2" xfId="39153" xr:uid="{00000000-0005-0000-0000-0000B24C0000}"/>
    <cellStyle name="Migliaia 4 5 11" xfId="23177" xr:uid="{00000000-0005-0000-0000-0000B34C0000}"/>
    <cellStyle name="Migliaia 4 5 11 2" xfId="40942" xr:uid="{00000000-0005-0000-0000-0000B44C0000}"/>
    <cellStyle name="Migliaia 4 5 12" xfId="31195" xr:uid="{00000000-0005-0000-0000-0000B54C0000}"/>
    <cellStyle name="Migliaia 4 5 2" xfId="5753" xr:uid="{00000000-0005-0000-0000-0000B64C0000}"/>
    <cellStyle name="Migliaia 4 5 2 10" xfId="25060" xr:uid="{00000000-0005-0000-0000-0000B74C0000}"/>
    <cellStyle name="Migliaia 4 5 2 10 2" xfId="41837" xr:uid="{00000000-0005-0000-0000-0000B84C0000}"/>
    <cellStyle name="Migliaia 4 5 2 11" xfId="31196" xr:uid="{00000000-0005-0000-0000-0000B94C0000}"/>
    <cellStyle name="Migliaia 4 5 2 2" xfId="5754" xr:uid="{00000000-0005-0000-0000-0000BA4C0000}"/>
    <cellStyle name="Migliaia 4 5 2 2 2" xfId="5755" xr:uid="{00000000-0005-0000-0000-0000BB4C0000}"/>
    <cellStyle name="Migliaia 4 5 2 2 2 2" xfId="31198" xr:uid="{00000000-0005-0000-0000-0000BC4C0000}"/>
    <cellStyle name="Migliaia 4 5 2 2 3" xfId="5756" xr:uid="{00000000-0005-0000-0000-0000BD4C0000}"/>
    <cellStyle name="Migliaia 4 5 2 2 3 2" xfId="31199" xr:uid="{00000000-0005-0000-0000-0000BE4C0000}"/>
    <cellStyle name="Migliaia 4 5 2 2 4" xfId="5757" xr:uid="{00000000-0005-0000-0000-0000BF4C0000}"/>
    <cellStyle name="Migliaia 4 5 2 2 4 2" xfId="31200" xr:uid="{00000000-0005-0000-0000-0000C04C0000}"/>
    <cellStyle name="Migliaia 4 5 2 2 5" xfId="31197" xr:uid="{00000000-0005-0000-0000-0000C14C0000}"/>
    <cellStyle name="Migliaia 4 5 2 3" xfId="5758" xr:uid="{00000000-0005-0000-0000-0000C24C0000}"/>
    <cellStyle name="Migliaia 4 5 2 3 2" xfId="5759" xr:uid="{00000000-0005-0000-0000-0000C34C0000}"/>
    <cellStyle name="Migliaia 4 5 2 3 2 2" xfId="31202" xr:uid="{00000000-0005-0000-0000-0000C44C0000}"/>
    <cellStyle name="Migliaia 4 5 2 3 3" xfId="5760" xr:uid="{00000000-0005-0000-0000-0000C54C0000}"/>
    <cellStyle name="Migliaia 4 5 2 3 3 2" xfId="31203" xr:uid="{00000000-0005-0000-0000-0000C64C0000}"/>
    <cellStyle name="Migliaia 4 5 2 3 4" xfId="5761" xr:uid="{00000000-0005-0000-0000-0000C74C0000}"/>
    <cellStyle name="Migliaia 4 5 2 3 4 2" xfId="31204" xr:uid="{00000000-0005-0000-0000-0000C84C0000}"/>
    <cellStyle name="Migliaia 4 5 2 3 5" xfId="31201" xr:uid="{00000000-0005-0000-0000-0000C94C0000}"/>
    <cellStyle name="Migliaia 4 5 2 4" xfId="5762" xr:uid="{00000000-0005-0000-0000-0000CA4C0000}"/>
    <cellStyle name="Migliaia 4 5 2 4 2" xfId="5763" xr:uid="{00000000-0005-0000-0000-0000CB4C0000}"/>
    <cellStyle name="Migliaia 4 5 2 4 2 2" xfId="31206" xr:uid="{00000000-0005-0000-0000-0000CC4C0000}"/>
    <cellStyle name="Migliaia 4 5 2 4 3" xfId="5764" xr:uid="{00000000-0005-0000-0000-0000CD4C0000}"/>
    <cellStyle name="Migliaia 4 5 2 4 3 2" xfId="31207" xr:uid="{00000000-0005-0000-0000-0000CE4C0000}"/>
    <cellStyle name="Migliaia 4 5 2 4 4" xfId="5765" xr:uid="{00000000-0005-0000-0000-0000CF4C0000}"/>
    <cellStyle name="Migliaia 4 5 2 4 4 2" xfId="31208" xr:uid="{00000000-0005-0000-0000-0000D04C0000}"/>
    <cellStyle name="Migliaia 4 5 2 4 5" xfId="31205" xr:uid="{00000000-0005-0000-0000-0000D14C0000}"/>
    <cellStyle name="Migliaia 4 5 2 5" xfId="5766" xr:uid="{00000000-0005-0000-0000-0000D24C0000}"/>
    <cellStyle name="Migliaia 4 5 2 5 2" xfId="31209" xr:uid="{00000000-0005-0000-0000-0000D34C0000}"/>
    <cellStyle name="Migliaia 4 5 2 6" xfId="5767" xr:uid="{00000000-0005-0000-0000-0000D44C0000}"/>
    <cellStyle name="Migliaia 4 5 2 6 2" xfId="31210" xr:uid="{00000000-0005-0000-0000-0000D54C0000}"/>
    <cellStyle name="Migliaia 4 5 2 7" xfId="5768" xr:uid="{00000000-0005-0000-0000-0000D64C0000}"/>
    <cellStyle name="Migliaia 4 5 2 7 2" xfId="31211" xr:uid="{00000000-0005-0000-0000-0000D74C0000}"/>
    <cellStyle name="Migliaia 4 5 2 8" xfId="19303" xr:uid="{00000000-0005-0000-0000-0000D84C0000}"/>
    <cellStyle name="Migliaia 4 5 2 8 2" xfId="38275" xr:uid="{00000000-0005-0000-0000-0000D94C0000}"/>
    <cellStyle name="Migliaia 4 5 2 9" xfId="22172" xr:uid="{00000000-0005-0000-0000-0000DA4C0000}"/>
    <cellStyle name="Migliaia 4 5 2 9 2" xfId="40047" xr:uid="{00000000-0005-0000-0000-0000DB4C0000}"/>
    <cellStyle name="Migliaia 4 5 3" xfId="5769" xr:uid="{00000000-0005-0000-0000-0000DC4C0000}"/>
    <cellStyle name="Migliaia 4 5 3 2" xfId="5770" xr:uid="{00000000-0005-0000-0000-0000DD4C0000}"/>
    <cellStyle name="Migliaia 4 5 3 2 2" xfId="31213" xr:uid="{00000000-0005-0000-0000-0000DE4C0000}"/>
    <cellStyle name="Migliaia 4 5 3 3" xfId="5771" xr:uid="{00000000-0005-0000-0000-0000DF4C0000}"/>
    <cellStyle name="Migliaia 4 5 3 3 2" xfId="31214" xr:uid="{00000000-0005-0000-0000-0000E04C0000}"/>
    <cellStyle name="Migliaia 4 5 3 4" xfId="5772" xr:uid="{00000000-0005-0000-0000-0000E14C0000}"/>
    <cellStyle name="Migliaia 4 5 3 4 2" xfId="31215" xr:uid="{00000000-0005-0000-0000-0000E24C0000}"/>
    <cellStyle name="Migliaia 4 5 3 5" xfId="31212" xr:uid="{00000000-0005-0000-0000-0000E34C0000}"/>
    <cellStyle name="Migliaia 4 5 4" xfId="5773" xr:uid="{00000000-0005-0000-0000-0000E44C0000}"/>
    <cellStyle name="Migliaia 4 5 4 2" xfId="5774" xr:uid="{00000000-0005-0000-0000-0000E54C0000}"/>
    <cellStyle name="Migliaia 4 5 4 2 2" xfId="31217" xr:uid="{00000000-0005-0000-0000-0000E64C0000}"/>
    <cellStyle name="Migliaia 4 5 4 3" xfId="5775" xr:uid="{00000000-0005-0000-0000-0000E74C0000}"/>
    <cellStyle name="Migliaia 4 5 4 3 2" xfId="31218" xr:uid="{00000000-0005-0000-0000-0000E84C0000}"/>
    <cellStyle name="Migliaia 4 5 4 4" xfId="5776" xr:uid="{00000000-0005-0000-0000-0000E94C0000}"/>
    <cellStyle name="Migliaia 4 5 4 4 2" xfId="31219" xr:uid="{00000000-0005-0000-0000-0000EA4C0000}"/>
    <cellStyle name="Migliaia 4 5 4 5" xfId="31216" xr:uid="{00000000-0005-0000-0000-0000EB4C0000}"/>
    <cellStyle name="Migliaia 4 5 5" xfId="5777" xr:uid="{00000000-0005-0000-0000-0000EC4C0000}"/>
    <cellStyle name="Migliaia 4 5 5 2" xfId="5778" xr:uid="{00000000-0005-0000-0000-0000ED4C0000}"/>
    <cellStyle name="Migliaia 4 5 5 2 2" xfId="31221" xr:uid="{00000000-0005-0000-0000-0000EE4C0000}"/>
    <cellStyle name="Migliaia 4 5 5 3" xfId="5779" xr:uid="{00000000-0005-0000-0000-0000EF4C0000}"/>
    <cellStyle name="Migliaia 4 5 5 3 2" xfId="31222" xr:uid="{00000000-0005-0000-0000-0000F04C0000}"/>
    <cellStyle name="Migliaia 4 5 5 4" xfId="5780" xr:uid="{00000000-0005-0000-0000-0000F14C0000}"/>
    <cellStyle name="Migliaia 4 5 5 4 2" xfId="31223" xr:uid="{00000000-0005-0000-0000-0000F24C0000}"/>
    <cellStyle name="Migliaia 4 5 5 5" xfId="31220" xr:uid="{00000000-0005-0000-0000-0000F34C0000}"/>
    <cellStyle name="Migliaia 4 5 6" xfId="5781" xr:uid="{00000000-0005-0000-0000-0000F44C0000}"/>
    <cellStyle name="Migliaia 4 5 6 2" xfId="31224" xr:uid="{00000000-0005-0000-0000-0000F54C0000}"/>
    <cellStyle name="Migliaia 4 5 7" xfId="5782" xr:uid="{00000000-0005-0000-0000-0000F64C0000}"/>
    <cellStyle name="Migliaia 4 5 7 2" xfId="31225" xr:uid="{00000000-0005-0000-0000-0000F74C0000}"/>
    <cellStyle name="Migliaia 4 5 8" xfId="5783" xr:uid="{00000000-0005-0000-0000-0000F84C0000}"/>
    <cellStyle name="Migliaia 4 5 8 2" xfId="31226" xr:uid="{00000000-0005-0000-0000-0000F94C0000}"/>
    <cellStyle name="Migliaia 4 5 9" xfId="17421" xr:uid="{00000000-0005-0000-0000-0000FA4C0000}"/>
    <cellStyle name="Migliaia 4 5 9 2" xfId="37381" xr:uid="{00000000-0005-0000-0000-0000FB4C0000}"/>
    <cellStyle name="Migliaia 4 6" xfId="5784" xr:uid="{00000000-0005-0000-0000-0000FC4C0000}"/>
    <cellStyle name="Migliaia 4 6 10" xfId="23178" xr:uid="{00000000-0005-0000-0000-0000FD4C0000}"/>
    <cellStyle name="Migliaia 4 6 10 2" xfId="40943" xr:uid="{00000000-0005-0000-0000-0000FE4C0000}"/>
    <cellStyle name="Migliaia 4 6 11" xfId="31227" xr:uid="{00000000-0005-0000-0000-0000FF4C0000}"/>
    <cellStyle name="Migliaia 4 6 2" xfId="5785" xr:uid="{00000000-0005-0000-0000-0000004D0000}"/>
    <cellStyle name="Migliaia 4 6 2 10" xfId="25061" xr:uid="{00000000-0005-0000-0000-0000014D0000}"/>
    <cellStyle name="Migliaia 4 6 2 10 2" xfId="41838" xr:uid="{00000000-0005-0000-0000-0000024D0000}"/>
    <cellStyle name="Migliaia 4 6 2 11" xfId="31228" xr:uid="{00000000-0005-0000-0000-0000034D0000}"/>
    <cellStyle name="Migliaia 4 6 2 2" xfId="5786" xr:uid="{00000000-0005-0000-0000-0000044D0000}"/>
    <cellStyle name="Migliaia 4 6 2 2 2" xfId="5787" xr:uid="{00000000-0005-0000-0000-0000054D0000}"/>
    <cellStyle name="Migliaia 4 6 2 2 2 2" xfId="31230" xr:uid="{00000000-0005-0000-0000-0000064D0000}"/>
    <cellStyle name="Migliaia 4 6 2 2 3" xfId="5788" xr:uid="{00000000-0005-0000-0000-0000074D0000}"/>
    <cellStyle name="Migliaia 4 6 2 2 3 2" xfId="31231" xr:uid="{00000000-0005-0000-0000-0000084D0000}"/>
    <cellStyle name="Migliaia 4 6 2 2 4" xfId="5789" xr:uid="{00000000-0005-0000-0000-0000094D0000}"/>
    <cellStyle name="Migliaia 4 6 2 2 4 2" xfId="31232" xr:uid="{00000000-0005-0000-0000-00000A4D0000}"/>
    <cellStyle name="Migliaia 4 6 2 2 5" xfId="31229" xr:uid="{00000000-0005-0000-0000-00000B4D0000}"/>
    <cellStyle name="Migliaia 4 6 2 3" xfId="5790" xr:uid="{00000000-0005-0000-0000-00000C4D0000}"/>
    <cellStyle name="Migliaia 4 6 2 3 2" xfId="5791" xr:uid="{00000000-0005-0000-0000-00000D4D0000}"/>
    <cellStyle name="Migliaia 4 6 2 3 2 2" xfId="31234" xr:uid="{00000000-0005-0000-0000-00000E4D0000}"/>
    <cellStyle name="Migliaia 4 6 2 3 3" xfId="5792" xr:uid="{00000000-0005-0000-0000-00000F4D0000}"/>
    <cellStyle name="Migliaia 4 6 2 3 3 2" xfId="31235" xr:uid="{00000000-0005-0000-0000-0000104D0000}"/>
    <cellStyle name="Migliaia 4 6 2 3 4" xfId="5793" xr:uid="{00000000-0005-0000-0000-0000114D0000}"/>
    <cellStyle name="Migliaia 4 6 2 3 4 2" xfId="31236" xr:uid="{00000000-0005-0000-0000-0000124D0000}"/>
    <cellStyle name="Migliaia 4 6 2 3 5" xfId="31233" xr:uid="{00000000-0005-0000-0000-0000134D0000}"/>
    <cellStyle name="Migliaia 4 6 2 4" xfId="5794" xr:uid="{00000000-0005-0000-0000-0000144D0000}"/>
    <cellStyle name="Migliaia 4 6 2 4 2" xfId="5795" xr:uid="{00000000-0005-0000-0000-0000154D0000}"/>
    <cellStyle name="Migliaia 4 6 2 4 2 2" xfId="31238" xr:uid="{00000000-0005-0000-0000-0000164D0000}"/>
    <cellStyle name="Migliaia 4 6 2 4 3" xfId="5796" xr:uid="{00000000-0005-0000-0000-0000174D0000}"/>
    <cellStyle name="Migliaia 4 6 2 4 3 2" xfId="31239" xr:uid="{00000000-0005-0000-0000-0000184D0000}"/>
    <cellStyle name="Migliaia 4 6 2 4 4" xfId="5797" xr:uid="{00000000-0005-0000-0000-0000194D0000}"/>
    <cellStyle name="Migliaia 4 6 2 4 4 2" xfId="31240" xr:uid="{00000000-0005-0000-0000-00001A4D0000}"/>
    <cellStyle name="Migliaia 4 6 2 4 5" xfId="31237" xr:uid="{00000000-0005-0000-0000-00001B4D0000}"/>
    <cellStyle name="Migliaia 4 6 2 5" xfId="5798" xr:uid="{00000000-0005-0000-0000-00001C4D0000}"/>
    <cellStyle name="Migliaia 4 6 2 5 2" xfId="31241" xr:uid="{00000000-0005-0000-0000-00001D4D0000}"/>
    <cellStyle name="Migliaia 4 6 2 6" xfId="5799" xr:uid="{00000000-0005-0000-0000-00001E4D0000}"/>
    <cellStyle name="Migliaia 4 6 2 6 2" xfId="31242" xr:uid="{00000000-0005-0000-0000-00001F4D0000}"/>
    <cellStyle name="Migliaia 4 6 2 7" xfId="5800" xr:uid="{00000000-0005-0000-0000-0000204D0000}"/>
    <cellStyle name="Migliaia 4 6 2 7 2" xfId="31243" xr:uid="{00000000-0005-0000-0000-0000214D0000}"/>
    <cellStyle name="Migliaia 4 6 2 8" xfId="19304" xr:uid="{00000000-0005-0000-0000-0000224D0000}"/>
    <cellStyle name="Migliaia 4 6 2 8 2" xfId="38276" xr:uid="{00000000-0005-0000-0000-0000234D0000}"/>
    <cellStyle name="Migliaia 4 6 2 9" xfId="22173" xr:uid="{00000000-0005-0000-0000-0000244D0000}"/>
    <cellStyle name="Migliaia 4 6 2 9 2" xfId="40048" xr:uid="{00000000-0005-0000-0000-0000254D0000}"/>
    <cellStyle name="Migliaia 4 6 3" xfId="5801" xr:uid="{00000000-0005-0000-0000-0000264D0000}"/>
    <cellStyle name="Migliaia 4 6 3 2" xfId="5802" xr:uid="{00000000-0005-0000-0000-0000274D0000}"/>
    <cellStyle name="Migliaia 4 6 3 2 2" xfId="31245" xr:uid="{00000000-0005-0000-0000-0000284D0000}"/>
    <cellStyle name="Migliaia 4 6 3 3" xfId="5803" xr:uid="{00000000-0005-0000-0000-0000294D0000}"/>
    <cellStyle name="Migliaia 4 6 3 3 2" xfId="31246" xr:uid="{00000000-0005-0000-0000-00002A4D0000}"/>
    <cellStyle name="Migliaia 4 6 3 4" xfId="5804" xr:uid="{00000000-0005-0000-0000-00002B4D0000}"/>
    <cellStyle name="Migliaia 4 6 3 4 2" xfId="31247" xr:uid="{00000000-0005-0000-0000-00002C4D0000}"/>
    <cellStyle name="Migliaia 4 6 3 5" xfId="31244" xr:uid="{00000000-0005-0000-0000-00002D4D0000}"/>
    <cellStyle name="Migliaia 4 6 4" xfId="5805" xr:uid="{00000000-0005-0000-0000-00002E4D0000}"/>
    <cellStyle name="Migliaia 4 6 4 2" xfId="5806" xr:uid="{00000000-0005-0000-0000-00002F4D0000}"/>
    <cellStyle name="Migliaia 4 6 4 2 2" xfId="31249" xr:uid="{00000000-0005-0000-0000-0000304D0000}"/>
    <cellStyle name="Migliaia 4 6 4 3" xfId="5807" xr:uid="{00000000-0005-0000-0000-0000314D0000}"/>
    <cellStyle name="Migliaia 4 6 4 3 2" xfId="31250" xr:uid="{00000000-0005-0000-0000-0000324D0000}"/>
    <cellStyle name="Migliaia 4 6 4 4" xfId="5808" xr:uid="{00000000-0005-0000-0000-0000334D0000}"/>
    <cellStyle name="Migliaia 4 6 4 4 2" xfId="31251" xr:uid="{00000000-0005-0000-0000-0000344D0000}"/>
    <cellStyle name="Migliaia 4 6 4 5" xfId="31248" xr:uid="{00000000-0005-0000-0000-0000354D0000}"/>
    <cellStyle name="Migliaia 4 6 5" xfId="5809" xr:uid="{00000000-0005-0000-0000-0000364D0000}"/>
    <cellStyle name="Migliaia 4 6 5 2" xfId="31252" xr:uid="{00000000-0005-0000-0000-0000374D0000}"/>
    <cellStyle name="Migliaia 4 6 6" xfId="5810" xr:uid="{00000000-0005-0000-0000-0000384D0000}"/>
    <cellStyle name="Migliaia 4 6 6 2" xfId="31253" xr:uid="{00000000-0005-0000-0000-0000394D0000}"/>
    <cellStyle name="Migliaia 4 6 7" xfId="5811" xr:uid="{00000000-0005-0000-0000-00003A4D0000}"/>
    <cellStyle name="Migliaia 4 6 7 2" xfId="31254" xr:uid="{00000000-0005-0000-0000-00003B4D0000}"/>
    <cellStyle name="Migliaia 4 6 8" xfId="17422" xr:uid="{00000000-0005-0000-0000-00003C4D0000}"/>
    <cellStyle name="Migliaia 4 6 8 2" xfId="37382" xr:uid="{00000000-0005-0000-0000-00003D4D0000}"/>
    <cellStyle name="Migliaia 4 6 9" xfId="20291" xr:uid="{00000000-0005-0000-0000-00003E4D0000}"/>
    <cellStyle name="Migliaia 4 6 9 2" xfId="39154" xr:uid="{00000000-0005-0000-0000-00003F4D0000}"/>
    <cellStyle name="Migliaia 4 7" xfId="5812" xr:uid="{00000000-0005-0000-0000-0000404D0000}"/>
    <cellStyle name="Migliaia 4 7 2" xfId="5813" xr:uid="{00000000-0005-0000-0000-0000414D0000}"/>
    <cellStyle name="Migliaia 4 7 2 2" xfId="5814" xr:uid="{00000000-0005-0000-0000-0000424D0000}"/>
    <cellStyle name="Migliaia 4 7 2 2 2" xfId="31257" xr:uid="{00000000-0005-0000-0000-0000434D0000}"/>
    <cellStyle name="Migliaia 4 7 2 3" xfId="5815" xr:uid="{00000000-0005-0000-0000-0000444D0000}"/>
    <cellStyle name="Migliaia 4 7 2 3 2" xfId="31258" xr:uid="{00000000-0005-0000-0000-0000454D0000}"/>
    <cellStyle name="Migliaia 4 7 2 4" xfId="5816" xr:uid="{00000000-0005-0000-0000-0000464D0000}"/>
    <cellStyle name="Migliaia 4 7 2 4 2" xfId="31259" xr:uid="{00000000-0005-0000-0000-0000474D0000}"/>
    <cellStyle name="Migliaia 4 7 2 5" xfId="19305" xr:uid="{00000000-0005-0000-0000-0000484D0000}"/>
    <cellStyle name="Migliaia 4 7 2 5 2" xfId="38277" xr:uid="{00000000-0005-0000-0000-0000494D0000}"/>
    <cellStyle name="Migliaia 4 7 2 6" xfId="22174" xr:uid="{00000000-0005-0000-0000-00004A4D0000}"/>
    <cellStyle name="Migliaia 4 7 2 6 2" xfId="40049" xr:uid="{00000000-0005-0000-0000-00004B4D0000}"/>
    <cellStyle name="Migliaia 4 7 2 7" xfId="25062" xr:uid="{00000000-0005-0000-0000-00004C4D0000}"/>
    <cellStyle name="Migliaia 4 7 2 7 2" xfId="41839" xr:uid="{00000000-0005-0000-0000-00004D4D0000}"/>
    <cellStyle name="Migliaia 4 7 2 8" xfId="31256" xr:uid="{00000000-0005-0000-0000-00004E4D0000}"/>
    <cellStyle name="Migliaia 4 7 3" xfId="5817" xr:uid="{00000000-0005-0000-0000-00004F4D0000}"/>
    <cellStyle name="Migliaia 4 7 3 2" xfId="31260" xr:uid="{00000000-0005-0000-0000-0000504D0000}"/>
    <cellStyle name="Migliaia 4 7 4" xfId="5818" xr:uid="{00000000-0005-0000-0000-0000514D0000}"/>
    <cellStyle name="Migliaia 4 7 4 2" xfId="31261" xr:uid="{00000000-0005-0000-0000-0000524D0000}"/>
    <cellStyle name="Migliaia 4 7 5" xfId="5819" xr:uid="{00000000-0005-0000-0000-0000534D0000}"/>
    <cellStyle name="Migliaia 4 7 5 2" xfId="31262" xr:uid="{00000000-0005-0000-0000-0000544D0000}"/>
    <cellStyle name="Migliaia 4 7 6" xfId="17423" xr:uid="{00000000-0005-0000-0000-0000554D0000}"/>
    <cellStyle name="Migliaia 4 7 6 2" xfId="37383" xr:uid="{00000000-0005-0000-0000-0000564D0000}"/>
    <cellStyle name="Migliaia 4 7 7" xfId="20292" xr:uid="{00000000-0005-0000-0000-0000574D0000}"/>
    <cellStyle name="Migliaia 4 7 7 2" xfId="39155" xr:uid="{00000000-0005-0000-0000-0000584D0000}"/>
    <cellStyle name="Migliaia 4 7 8" xfId="23179" xr:uid="{00000000-0005-0000-0000-0000594D0000}"/>
    <cellStyle name="Migliaia 4 7 8 2" xfId="40944" xr:uid="{00000000-0005-0000-0000-00005A4D0000}"/>
    <cellStyle name="Migliaia 4 7 9" xfId="31255" xr:uid="{00000000-0005-0000-0000-00005B4D0000}"/>
    <cellStyle name="Migliaia 4 8" xfId="5820" xr:uid="{00000000-0005-0000-0000-00005C4D0000}"/>
    <cellStyle name="Migliaia 4 8 2" xfId="5821" xr:uid="{00000000-0005-0000-0000-00005D4D0000}"/>
    <cellStyle name="Migliaia 4 8 2 2" xfId="31264" xr:uid="{00000000-0005-0000-0000-00005E4D0000}"/>
    <cellStyle name="Migliaia 4 8 3" xfId="5822" xr:uid="{00000000-0005-0000-0000-00005F4D0000}"/>
    <cellStyle name="Migliaia 4 8 3 2" xfId="31265" xr:uid="{00000000-0005-0000-0000-0000604D0000}"/>
    <cellStyle name="Migliaia 4 8 4" xfId="5823" xr:uid="{00000000-0005-0000-0000-0000614D0000}"/>
    <cellStyle name="Migliaia 4 8 4 2" xfId="31266" xr:uid="{00000000-0005-0000-0000-0000624D0000}"/>
    <cellStyle name="Migliaia 4 8 5" xfId="19298" xr:uid="{00000000-0005-0000-0000-0000634D0000}"/>
    <cellStyle name="Migliaia 4 8 5 2" xfId="38270" xr:uid="{00000000-0005-0000-0000-0000644D0000}"/>
    <cellStyle name="Migliaia 4 8 6" xfId="22167" xr:uid="{00000000-0005-0000-0000-0000654D0000}"/>
    <cellStyle name="Migliaia 4 8 6 2" xfId="40042" xr:uid="{00000000-0005-0000-0000-0000664D0000}"/>
    <cellStyle name="Migliaia 4 8 7" xfId="25055" xr:uid="{00000000-0005-0000-0000-0000674D0000}"/>
    <cellStyle name="Migliaia 4 8 7 2" xfId="41832" xr:uid="{00000000-0005-0000-0000-0000684D0000}"/>
    <cellStyle name="Migliaia 4 8 8" xfId="31263" xr:uid="{00000000-0005-0000-0000-0000694D0000}"/>
    <cellStyle name="Migliaia 4 9" xfId="5824" xr:uid="{00000000-0005-0000-0000-00006A4D0000}"/>
    <cellStyle name="Migliaia 4 9 2" xfId="5825" xr:uid="{00000000-0005-0000-0000-00006B4D0000}"/>
    <cellStyle name="Migliaia 4 9 2 2" xfId="31268" xr:uid="{00000000-0005-0000-0000-00006C4D0000}"/>
    <cellStyle name="Migliaia 4 9 3" xfId="5826" xr:uid="{00000000-0005-0000-0000-00006D4D0000}"/>
    <cellStyle name="Migliaia 4 9 3 2" xfId="31269" xr:uid="{00000000-0005-0000-0000-00006E4D0000}"/>
    <cellStyle name="Migliaia 4 9 4" xfId="5827" xr:uid="{00000000-0005-0000-0000-00006F4D0000}"/>
    <cellStyle name="Migliaia 4 9 4 2" xfId="31270" xr:uid="{00000000-0005-0000-0000-0000704D0000}"/>
    <cellStyle name="Migliaia 4 9 5" xfId="31267" xr:uid="{00000000-0005-0000-0000-0000714D0000}"/>
    <cellStyle name="Migliaia 40" xfId="5828" xr:uid="{00000000-0005-0000-0000-0000724D0000}"/>
    <cellStyle name="Migliaia 40 10" xfId="5829" xr:uid="{00000000-0005-0000-0000-0000734D0000}"/>
    <cellStyle name="Migliaia 40 10 2" xfId="5830" xr:uid="{00000000-0005-0000-0000-0000744D0000}"/>
    <cellStyle name="Migliaia 40 10 2 2" xfId="31273" xr:uid="{00000000-0005-0000-0000-0000754D0000}"/>
    <cellStyle name="Migliaia 40 10 3" xfId="5831" xr:uid="{00000000-0005-0000-0000-0000764D0000}"/>
    <cellStyle name="Migliaia 40 10 3 2" xfId="31274" xr:uid="{00000000-0005-0000-0000-0000774D0000}"/>
    <cellStyle name="Migliaia 40 10 4" xfId="5832" xr:uid="{00000000-0005-0000-0000-0000784D0000}"/>
    <cellStyle name="Migliaia 40 10 4 2" xfId="31275" xr:uid="{00000000-0005-0000-0000-0000794D0000}"/>
    <cellStyle name="Migliaia 40 10 5" xfId="31272" xr:uid="{00000000-0005-0000-0000-00007A4D0000}"/>
    <cellStyle name="Migliaia 40 11" xfId="5833" xr:uid="{00000000-0005-0000-0000-00007B4D0000}"/>
    <cellStyle name="Migliaia 40 11 2" xfId="5834" xr:uid="{00000000-0005-0000-0000-00007C4D0000}"/>
    <cellStyle name="Migliaia 40 11 2 2" xfId="31277" xr:uid="{00000000-0005-0000-0000-00007D4D0000}"/>
    <cellStyle name="Migliaia 40 11 3" xfId="5835" xr:uid="{00000000-0005-0000-0000-00007E4D0000}"/>
    <cellStyle name="Migliaia 40 11 3 2" xfId="31278" xr:uid="{00000000-0005-0000-0000-00007F4D0000}"/>
    <cellStyle name="Migliaia 40 11 4" xfId="5836" xr:uid="{00000000-0005-0000-0000-0000804D0000}"/>
    <cellStyle name="Migliaia 40 11 4 2" xfId="31279" xr:uid="{00000000-0005-0000-0000-0000814D0000}"/>
    <cellStyle name="Migliaia 40 11 5" xfId="31276" xr:uid="{00000000-0005-0000-0000-0000824D0000}"/>
    <cellStyle name="Migliaia 40 12" xfId="5837" xr:uid="{00000000-0005-0000-0000-0000834D0000}"/>
    <cellStyle name="Migliaia 40 12 2" xfId="31280" xr:uid="{00000000-0005-0000-0000-0000844D0000}"/>
    <cellStyle name="Migliaia 40 13" xfId="5838" xr:uid="{00000000-0005-0000-0000-0000854D0000}"/>
    <cellStyle name="Migliaia 40 13 2" xfId="31281" xr:uid="{00000000-0005-0000-0000-0000864D0000}"/>
    <cellStyle name="Migliaia 40 14" xfId="5839" xr:uid="{00000000-0005-0000-0000-0000874D0000}"/>
    <cellStyle name="Migliaia 40 14 2" xfId="31282" xr:uid="{00000000-0005-0000-0000-0000884D0000}"/>
    <cellStyle name="Migliaia 40 15" xfId="17424" xr:uid="{00000000-0005-0000-0000-0000894D0000}"/>
    <cellStyle name="Migliaia 40 15 2" xfId="37384" xr:uid="{00000000-0005-0000-0000-00008A4D0000}"/>
    <cellStyle name="Migliaia 40 16" xfId="20293" xr:uid="{00000000-0005-0000-0000-00008B4D0000}"/>
    <cellStyle name="Migliaia 40 16 2" xfId="39156" xr:uid="{00000000-0005-0000-0000-00008C4D0000}"/>
    <cellStyle name="Migliaia 40 17" xfId="23180" xr:uid="{00000000-0005-0000-0000-00008D4D0000}"/>
    <cellStyle name="Migliaia 40 17 2" xfId="40945" xr:uid="{00000000-0005-0000-0000-00008E4D0000}"/>
    <cellStyle name="Migliaia 40 18" xfId="25540" xr:uid="{00000000-0005-0000-0000-00008F4D0000}"/>
    <cellStyle name="Migliaia 40 18 2" xfId="42200" xr:uid="{00000000-0005-0000-0000-0000904D0000}"/>
    <cellStyle name="Migliaia 40 19" xfId="31271" xr:uid="{00000000-0005-0000-0000-0000914D0000}"/>
    <cellStyle name="Migliaia 40 2" xfId="5840" xr:uid="{00000000-0005-0000-0000-0000924D0000}"/>
    <cellStyle name="Migliaia 40 2 10" xfId="20294" xr:uid="{00000000-0005-0000-0000-0000934D0000}"/>
    <cellStyle name="Migliaia 40 2 10 2" xfId="39157" xr:uid="{00000000-0005-0000-0000-0000944D0000}"/>
    <cellStyle name="Migliaia 40 2 11" xfId="23181" xr:uid="{00000000-0005-0000-0000-0000954D0000}"/>
    <cellStyle name="Migliaia 40 2 11 2" xfId="40946" xr:uid="{00000000-0005-0000-0000-0000964D0000}"/>
    <cellStyle name="Migliaia 40 2 12" xfId="31283" xr:uid="{00000000-0005-0000-0000-0000974D0000}"/>
    <cellStyle name="Migliaia 40 2 2" xfId="5841" xr:uid="{00000000-0005-0000-0000-0000984D0000}"/>
    <cellStyle name="Migliaia 40 2 2 2" xfId="5842" xr:uid="{00000000-0005-0000-0000-0000994D0000}"/>
    <cellStyle name="Migliaia 40 2 2 2 2" xfId="31285" xr:uid="{00000000-0005-0000-0000-00009A4D0000}"/>
    <cellStyle name="Migliaia 40 2 2 3" xfId="5843" xr:uid="{00000000-0005-0000-0000-00009B4D0000}"/>
    <cellStyle name="Migliaia 40 2 2 3 2" xfId="31286" xr:uid="{00000000-0005-0000-0000-00009C4D0000}"/>
    <cellStyle name="Migliaia 40 2 2 4" xfId="5844" xr:uid="{00000000-0005-0000-0000-00009D4D0000}"/>
    <cellStyle name="Migliaia 40 2 2 4 2" xfId="31287" xr:uid="{00000000-0005-0000-0000-00009E4D0000}"/>
    <cellStyle name="Migliaia 40 2 2 5" xfId="19307" xr:uid="{00000000-0005-0000-0000-00009F4D0000}"/>
    <cellStyle name="Migliaia 40 2 2 5 2" xfId="38279" xr:uid="{00000000-0005-0000-0000-0000A04D0000}"/>
    <cellStyle name="Migliaia 40 2 2 6" xfId="22176" xr:uid="{00000000-0005-0000-0000-0000A14D0000}"/>
    <cellStyle name="Migliaia 40 2 2 6 2" xfId="40051" xr:uid="{00000000-0005-0000-0000-0000A24D0000}"/>
    <cellStyle name="Migliaia 40 2 2 7" xfId="25064" xr:uid="{00000000-0005-0000-0000-0000A34D0000}"/>
    <cellStyle name="Migliaia 40 2 2 7 2" xfId="41841" xr:uid="{00000000-0005-0000-0000-0000A44D0000}"/>
    <cellStyle name="Migliaia 40 2 2 8" xfId="31284" xr:uid="{00000000-0005-0000-0000-0000A54D0000}"/>
    <cellStyle name="Migliaia 40 2 3" xfId="5845" xr:uid="{00000000-0005-0000-0000-0000A64D0000}"/>
    <cellStyle name="Migliaia 40 2 3 2" xfId="5846" xr:uid="{00000000-0005-0000-0000-0000A74D0000}"/>
    <cellStyle name="Migliaia 40 2 3 2 2" xfId="31289" xr:uid="{00000000-0005-0000-0000-0000A84D0000}"/>
    <cellStyle name="Migliaia 40 2 3 3" xfId="5847" xr:uid="{00000000-0005-0000-0000-0000A94D0000}"/>
    <cellStyle name="Migliaia 40 2 3 3 2" xfId="31290" xr:uid="{00000000-0005-0000-0000-0000AA4D0000}"/>
    <cellStyle name="Migliaia 40 2 3 4" xfId="5848" xr:uid="{00000000-0005-0000-0000-0000AB4D0000}"/>
    <cellStyle name="Migliaia 40 2 3 4 2" xfId="31291" xr:uid="{00000000-0005-0000-0000-0000AC4D0000}"/>
    <cellStyle name="Migliaia 40 2 3 5" xfId="31288" xr:uid="{00000000-0005-0000-0000-0000AD4D0000}"/>
    <cellStyle name="Migliaia 40 2 4" xfId="5849" xr:uid="{00000000-0005-0000-0000-0000AE4D0000}"/>
    <cellStyle name="Migliaia 40 2 4 2" xfId="5850" xr:uid="{00000000-0005-0000-0000-0000AF4D0000}"/>
    <cellStyle name="Migliaia 40 2 4 2 2" xfId="31293" xr:uid="{00000000-0005-0000-0000-0000B04D0000}"/>
    <cellStyle name="Migliaia 40 2 4 3" xfId="5851" xr:uid="{00000000-0005-0000-0000-0000B14D0000}"/>
    <cellStyle name="Migliaia 40 2 4 3 2" xfId="31294" xr:uid="{00000000-0005-0000-0000-0000B24D0000}"/>
    <cellStyle name="Migliaia 40 2 4 4" xfId="5852" xr:uid="{00000000-0005-0000-0000-0000B34D0000}"/>
    <cellStyle name="Migliaia 40 2 4 4 2" xfId="31295" xr:uid="{00000000-0005-0000-0000-0000B44D0000}"/>
    <cellStyle name="Migliaia 40 2 4 5" xfId="31292" xr:uid="{00000000-0005-0000-0000-0000B54D0000}"/>
    <cellStyle name="Migliaia 40 2 5" xfId="5853" xr:uid="{00000000-0005-0000-0000-0000B64D0000}"/>
    <cellStyle name="Migliaia 40 2 5 2" xfId="5854" xr:uid="{00000000-0005-0000-0000-0000B74D0000}"/>
    <cellStyle name="Migliaia 40 2 5 2 2" xfId="31297" xr:uid="{00000000-0005-0000-0000-0000B84D0000}"/>
    <cellStyle name="Migliaia 40 2 5 3" xfId="5855" xr:uid="{00000000-0005-0000-0000-0000B94D0000}"/>
    <cellStyle name="Migliaia 40 2 5 3 2" xfId="31298" xr:uid="{00000000-0005-0000-0000-0000BA4D0000}"/>
    <cellStyle name="Migliaia 40 2 5 4" xfId="5856" xr:uid="{00000000-0005-0000-0000-0000BB4D0000}"/>
    <cellStyle name="Migliaia 40 2 5 4 2" xfId="31299" xr:uid="{00000000-0005-0000-0000-0000BC4D0000}"/>
    <cellStyle name="Migliaia 40 2 5 5" xfId="31296" xr:uid="{00000000-0005-0000-0000-0000BD4D0000}"/>
    <cellStyle name="Migliaia 40 2 6" xfId="5857" xr:uid="{00000000-0005-0000-0000-0000BE4D0000}"/>
    <cellStyle name="Migliaia 40 2 6 2" xfId="31300" xr:uid="{00000000-0005-0000-0000-0000BF4D0000}"/>
    <cellStyle name="Migliaia 40 2 7" xfId="5858" xr:uid="{00000000-0005-0000-0000-0000C04D0000}"/>
    <cellStyle name="Migliaia 40 2 7 2" xfId="31301" xr:uid="{00000000-0005-0000-0000-0000C14D0000}"/>
    <cellStyle name="Migliaia 40 2 8" xfId="5859" xr:uid="{00000000-0005-0000-0000-0000C24D0000}"/>
    <cellStyle name="Migliaia 40 2 8 2" xfId="31302" xr:uid="{00000000-0005-0000-0000-0000C34D0000}"/>
    <cellStyle name="Migliaia 40 2 9" xfId="17425" xr:uid="{00000000-0005-0000-0000-0000C44D0000}"/>
    <cellStyle name="Migliaia 40 2 9 2" xfId="37385" xr:uid="{00000000-0005-0000-0000-0000C54D0000}"/>
    <cellStyle name="Migliaia 40 20" xfId="42367" xr:uid="{00000000-0005-0000-0000-0000C64D0000}"/>
    <cellStyle name="Migliaia 40 3" xfId="5860" xr:uid="{00000000-0005-0000-0000-0000C74D0000}"/>
    <cellStyle name="Migliaia 40 3 10" xfId="20295" xr:uid="{00000000-0005-0000-0000-0000C84D0000}"/>
    <cellStyle name="Migliaia 40 3 10 2" xfId="39158" xr:uid="{00000000-0005-0000-0000-0000C94D0000}"/>
    <cellStyle name="Migliaia 40 3 11" xfId="23182" xr:uid="{00000000-0005-0000-0000-0000CA4D0000}"/>
    <cellStyle name="Migliaia 40 3 11 2" xfId="40947" xr:uid="{00000000-0005-0000-0000-0000CB4D0000}"/>
    <cellStyle name="Migliaia 40 3 12" xfId="31303" xr:uid="{00000000-0005-0000-0000-0000CC4D0000}"/>
    <cellStyle name="Migliaia 40 3 2" xfId="5861" xr:uid="{00000000-0005-0000-0000-0000CD4D0000}"/>
    <cellStyle name="Migliaia 40 3 2 10" xfId="20296" xr:uid="{00000000-0005-0000-0000-0000CE4D0000}"/>
    <cellStyle name="Migliaia 40 3 2 10 2" xfId="39159" xr:uid="{00000000-0005-0000-0000-0000CF4D0000}"/>
    <cellStyle name="Migliaia 40 3 2 11" xfId="23183" xr:uid="{00000000-0005-0000-0000-0000D04D0000}"/>
    <cellStyle name="Migliaia 40 3 2 11 2" xfId="40948" xr:uid="{00000000-0005-0000-0000-0000D14D0000}"/>
    <cellStyle name="Migliaia 40 3 2 12" xfId="31304" xr:uid="{00000000-0005-0000-0000-0000D24D0000}"/>
    <cellStyle name="Migliaia 40 3 2 2" xfId="5862" xr:uid="{00000000-0005-0000-0000-0000D34D0000}"/>
    <cellStyle name="Migliaia 40 3 2 2 10" xfId="25066" xr:uid="{00000000-0005-0000-0000-0000D44D0000}"/>
    <cellStyle name="Migliaia 40 3 2 2 10 2" xfId="41843" xr:uid="{00000000-0005-0000-0000-0000D54D0000}"/>
    <cellStyle name="Migliaia 40 3 2 2 11" xfId="31305" xr:uid="{00000000-0005-0000-0000-0000D64D0000}"/>
    <cellStyle name="Migliaia 40 3 2 2 2" xfId="5863" xr:uid="{00000000-0005-0000-0000-0000D74D0000}"/>
    <cellStyle name="Migliaia 40 3 2 2 2 2" xfId="5864" xr:uid="{00000000-0005-0000-0000-0000D84D0000}"/>
    <cellStyle name="Migliaia 40 3 2 2 2 2 2" xfId="31307" xr:uid="{00000000-0005-0000-0000-0000D94D0000}"/>
    <cellStyle name="Migliaia 40 3 2 2 2 3" xfId="5865" xr:uid="{00000000-0005-0000-0000-0000DA4D0000}"/>
    <cellStyle name="Migliaia 40 3 2 2 2 3 2" xfId="31308" xr:uid="{00000000-0005-0000-0000-0000DB4D0000}"/>
    <cellStyle name="Migliaia 40 3 2 2 2 4" xfId="5866" xr:uid="{00000000-0005-0000-0000-0000DC4D0000}"/>
    <cellStyle name="Migliaia 40 3 2 2 2 4 2" xfId="31309" xr:uid="{00000000-0005-0000-0000-0000DD4D0000}"/>
    <cellStyle name="Migliaia 40 3 2 2 2 5" xfId="31306" xr:uid="{00000000-0005-0000-0000-0000DE4D0000}"/>
    <cellStyle name="Migliaia 40 3 2 2 3" xfId="5867" xr:uid="{00000000-0005-0000-0000-0000DF4D0000}"/>
    <cellStyle name="Migliaia 40 3 2 2 3 2" xfId="5868" xr:uid="{00000000-0005-0000-0000-0000E04D0000}"/>
    <cellStyle name="Migliaia 40 3 2 2 3 2 2" xfId="31311" xr:uid="{00000000-0005-0000-0000-0000E14D0000}"/>
    <cellStyle name="Migliaia 40 3 2 2 3 3" xfId="5869" xr:uid="{00000000-0005-0000-0000-0000E24D0000}"/>
    <cellStyle name="Migliaia 40 3 2 2 3 3 2" xfId="31312" xr:uid="{00000000-0005-0000-0000-0000E34D0000}"/>
    <cellStyle name="Migliaia 40 3 2 2 3 4" xfId="5870" xr:uid="{00000000-0005-0000-0000-0000E44D0000}"/>
    <cellStyle name="Migliaia 40 3 2 2 3 4 2" xfId="31313" xr:uid="{00000000-0005-0000-0000-0000E54D0000}"/>
    <cellStyle name="Migliaia 40 3 2 2 3 5" xfId="31310" xr:uid="{00000000-0005-0000-0000-0000E64D0000}"/>
    <cellStyle name="Migliaia 40 3 2 2 4" xfId="5871" xr:uid="{00000000-0005-0000-0000-0000E74D0000}"/>
    <cellStyle name="Migliaia 40 3 2 2 4 2" xfId="5872" xr:uid="{00000000-0005-0000-0000-0000E84D0000}"/>
    <cellStyle name="Migliaia 40 3 2 2 4 2 2" xfId="31315" xr:uid="{00000000-0005-0000-0000-0000E94D0000}"/>
    <cellStyle name="Migliaia 40 3 2 2 4 3" xfId="5873" xr:uid="{00000000-0005-0000-0000-0000EA4D0000}"/>
    <cellStyle name="Migliaia 40 3 2 2 4 3 2" xfId="31316" xr:uid="{00000000-0005-0000-0000-0000EB4D0000}"/>
    <cellStyle name="Migliaia 40 3 2 2 4 4" xfId="5874" xr:uid="{00000000-0005-0000-0000-0000EC4D0000}"/>
    <cellStyle name="Migliaia 40 3 2 2 4 4 2" xfId="31317" xr:uid="{00000000-0005-0000-0000-0000ED4D0000}"/>
    <cellStyle name="Migliaia 40 3 2 2 4 5" xfId="31314" xr:uid="{00000000-0005-0000-0000-0000EE4D0000}"/>
    <cellStyle name="Migliaia 40 3 2 2 5" xfId="5875" xr:uid="{00000000-0005-0000-0000-0000EF4D0000}"/>
    <cellStyle name="Migliaia 40 3 2 2 5 2" xfId="31318" xr:uid="{00000000-0005-0000-0000-0000F04D0000}"/>
    <cellStyle name="Migliaia 40 3 2 2 6" xfId="5876" xr:uid="{00000000-0005-0000-0000-0000F14D0000}"/>
    <cellStyle name="Migliaia 40 3 2 2 6 2" xfId="31319" xr:uid="{00000000-0005-0000-0000-0000F24D0000}"/>
    <cellStyle name="Migliaia 40 3 2 2 7" xfId="5877" xr:uid="{00000000-0005-0000-0000-0000F34D0000}"/>
    <cellStyle name="Migliaia 40 3 2 2 7 2" xfId="31320" xr:uid="{00000000-0005-0000-0000-0000F44D0000}"/>
    <cellStyle name="Migliaia 40 3 2 2 8" xfId="19309" xr:uid="{00000000-0005-0000-0000-0000F54D0000}"/>
    <cellStyle name="Migliaia 40 3 2 2 8 2" xfId="38281" xr:uid="{00000000-0005-0000-0000-0000F64D0000}"/>
    <cellStyle name="Migliaia 40 3 2 2 9" xfId="22178" xr:uid="{00000000-0005-0000-0000-0000F74D0000}"/>
    <cellStyle name="Migliaia 40 3 2 2 9 2" xfId="40053" xr:uid="{00000000-0005-0000-0000-0000F84D0000}"/>
    <cellStyle name="Migliaia 40 3 2 3" xfId="5878" xr:uid="{00000000-0005-0000-0000-0000F94D0000}"/>
    <cellStyle name="Migliaia 40 3 2 3 2" xfId="5879" xr:uid="{00000000-0005-0000-0000-0000FA4D0000}"/>
    <cellStyle name="Migliaia 40 3 2 3 2 2" xfId="31322" xr:uid="{00000000-0005-0000-0000-0000FB4D0000}"/>
    <cellStyle name="Migliaia 40 3 2 3 3" xfId="5880" xr:uid="{00000000-0005-0000-0000-0000FC4D0000}"/>
    <cellStyle name="Migliaia 40 3 2 3 3 2" xfId="31323" xr:uid="{00000000-0005-0000-0000-0000FD4D0000}"/>
    <cellStyle name="Migliaia 40 3 2 3 4" xfId="5881" xr:uid="{00000000-0005-0000-0000-0000FE4D0000}"/>
    <cellStyle name="Migliaia 40 3 2 3 4 2" xfId="31324" xr:uid="{00000000-0005-0000-0000-0000FF4D0000}"/>
    <cellStyle name="Migliaia 40 3 2 3 5" xfId="31321" xr:uid="{00000000-0005-0000-0000-0000004E0000}"/>
    <cellStyle name="Migliaia 40 3 2 4" xfId="5882" xr:uid="{00000000-0005-0000-0000-0000014E0000}"/>
    <cellStyle name="Migliaia 40 3 2 4 2" xfId="5883" xr:uid="{00000000-0005-0000-0000-0000024E0000}"/>
    <cellStyle name="Migliaia 40 3 2 4 2 2" xfId="31326" xr:uid="{00000000-0005-0000-0000-0000034E0000}"/>
    <cellStyle name="Migliaia 40 3 2 4 3" xfId="5884" xr:uid="{00000000-0005-0000-0000-0000044E0000}"/>
    <cellStyle name="Migliaia 40 3 2 4 3 2" xfId="31327" xr:uid="{00000000-0005-0000-0000-0000054E0000}"/>
    <cellStyle name="Migliaia 40 3 2 4 4" xfId="5885" xr:uid="{00000000-0005-0000-0000-0000064E0000}"/>
    <cellStyle name="Migliaia 40 3 2 4 4 2" xfId="31328" xr:uid="{00000000-0005-0000-0000-0000074E0000}"/>
    <cellStyle name="Migliaia 40 3 2 4 5" xfId="31325" xr:uid="{00000000-0005-0000-0000-0000084E0000}"/>
    <cellStyle name="Migliaia 40 3 2 5" xfId="5886" xr:uid="{00000000-0005-0000-0000-0000094E0000}"/>
    <cellStyle name="Migliaia 40 3 2 5 2" xfId="5887" xr:uid="{00000000-0005-0000-0000-00000A4E0000}"/>
    <cellStyle name="Migliaia 40 3 2 5 2 2" xfId="31330" xr:uid="{00000000-0005-0000-0000-00000B4E0000}"/>
    <cellStyle name="Migliaia 40 3 2 5 3" xfId="5888" xr:uid="{00000000-0005-0000-0000-00000C4E0000}"/>
    <cellStyle name="Migliaia 40 3 2 5 3 2" xfId="31331" xr:uid="{00000000-0005-0000-0000-00000D4E0000}"/>
    <cellStyle name="Migliaia 40 3 2 5 4" xfId="5889" xr:uid="{00000000-0005-0000-0000-00000E4E0000}"/>
    <cellStyle name="Migliaia 40 3 2 5 4 2" xfId="31332" xr:uid="{00000000-0005-0000-0000-00000F4E0000}"/>
    <cellStyle name="Migliaia 40 3 2 5 5" xfId="31329" xr:uid="{00000000-0005-0000-0000-0000104E0000}"/>
    <cellStyle name="Migliaia 40 3 2 6" xfId="5890" xr:uid="{00000000-0005-0000-0000-0000114E0000}"/>
    <cellStyle name="Migliaia 40 3 2 6 2" xfId="31333" xr:uid="{00000000-0005-0000-0000-0000124E0000}"/>
    <cellStyle name="Migliaia 40 3 2 7" xfId="5891" xr:uid="{00000000-0005-0000-0000-0000134E0000}"/>
    <cellStyle name="Migliaia 40 3 2 7 2" xfId="31334" xr:uid="{00000000-0005-0000-0000-0000144E0000}"/>
    <cellStyle name="Migliaia 40 3 2 8" xfId="5892" xr:uid="{00000000-0005-0000-0000-0000154E0000}"/>
    <cellStyle name="Migliaia 40 3 2 8 2" xfId="31335" xr:uid="{00000000-0005-0000-0000-0000164E0000}"/>
    <cellStyle name="Migliaia 40 3 2 9" xfId="17427" xr:uid="{00000000-0005-0000-0000-0000174E0000}"/>
    <cellStyle name="Migliaia 40 3 2 9 2" xfId="37387" xr:uid="{00000000-0005-0000-0000-0000184E0000}"/>
    <cellStyle name="Migliaia 40 3 3" xfId="5893" xr:uid="{00000000-0005-0000-0000-0000194E0000}"/>
    <cellStyle name="Migliaia 40 3 3 10" xfId="25065" xr:uid="{00000000-0005-0000-0000-00001A4E0000}"/>
    <cellStyle name="Migliaia 40 3 3 10 2" xfId="41842" xr:uid="{00000000-0005-0000-0000-00001B4E0000}"/>
    <cellStyle name="Migliaia 40 3 3 11" xfId="31336" xr:uid="{00000000-0005-0000-0000-00001C4E0000}"/>
    <cellStyle name="Migliaia 40 3 3 2" xfId="5894" xr:uid="{00000000-0005-0000-0000-00001D4E0000}"/>
    <cellStyle name="Migliaia 40 3 3 2 2" xfId="5895" xr:uid="{00000000-0005-0000-0000-00001E4E0000}"/>
    <cellStyle name="Migliaia 40 3 3 2 2 2" xfId="31338" xr:uid="{00000000-0005-0000-0000-00001F4E0000}"/>
    <cellStyle name="Migliaia 40 3 3 2 3" xfId="5896" xr:uid="{00000000-0005-0000-0000-0000204E0000}"/>
    <cellStyle name="Migliaia 40 3 3 2 3 2" xfId="31339" xr:uid="{00000000-0005-0000-0000-0000214E0000}"/>
    <cellStyle name="Migliaia 40 3 3 2 4" xfId="5897" xr:uid="{00000000-0005-0000-0000-0000224E0000}"/>
    <cellStyle name="Migliaia 40 3 3 2 4 2" xfId="31340" xr:uid="{00000000-0005-0000-0000-0000234E0000}"/>
    <cellStyle name="Migliaia 40 3 3 2 5" xfId="31337" xr:uid="{00000000-0005-0000-0000-0000244E0000}"/>
    <cellStyle name="Migliaia 40 3 3 3" xfId="5898" xr:uid="{00000000-0005-0000-0000-0000254E0000}"/>
    <cellStyle name="Migliaia 40 3 3 3 2" xfId="5899" xr:uid="{00000000-0005-0000-0000-0000264E0000}"/>
    <cellStyle name="Migliaia 40 3 3 3 2 2" xfId="31342" xr:uid="{00000000-0005-0000-0000-0000274E0000}"/>
    <cellStyle name="Migliaia 40 3 3 3 3" xfId="5900" xr:uid="{00000000-0005-0000-0000-0000284E0000}"/>
    <cellStyle name="Migliaia 40 3 3 3 3 2" xfId="31343" xr:uid="{00000000-0005-0000-0000-0000294E0000}"/>
    <cellStyle name="Migliaia 40 3 3 3 4" xfId="5901" xr:uid="{00000000-0005-0000-0000-00002A4E0000}"/>
    <cellStyle name="Migliaia 40 3 3 3 4 2" xfId="31344" xr:uid="{00000000-0005-0000-0000-00002B4E0000}"/>
    <cellStyle name="Migliaia 40 3 3 3 5" xfId="31341" xr:uid="{00000000-0005-0000-0000-00002C4E0000}"/>
    <cellStyle name="Migliaia 40 3 3 4" xfId="5902" xr:uid="{00000000-0005-0000-0000-00002D4E0000}"/>
    <cellStyle name="Migliaia 40 3 3 4 2" xfId="5903" xr:uid="{00000000-0005-0000-0000-00002E4E0000}"/>
    <cellStyle name="Migliaia 40 3 3 4 2 2" xfId="31346" xr:uid="{00000000-0005-0000-0000-00002F4E0000}"/>
    <cellStyle name="Migliaia 40 3 3 4 3" xfId="5904" xr:uid="{00000000-0005-0000-0000-0000304E0000}"/>
    <cellStyle name="Migliaia 40 3 3 4 3 2" xfId="31347" xr:uid="{00000000-0005-0000-0000-0000314E0000}"/>
    <cellStyle name="Migliaia 40 3 3 4 4" xfId="5905" xr:uid="{00000000-0005-0000-0000-0000324E0000}"/>
    <cellStyle name="Migliaia 40 3 3 4 4 2" xfId="31348" xr:uid="{00000000-0005-0000-0000-0000334E0000}"/>
    <cellStyle name="Migliaia 40 3 3 4 5" xfId="31345" xr:uid="{00000000-0005-0000-0000-0000344E0000}"/>
    <cellStyle name="Migliaia 40 3 3 5" xfId="5906" xr:uid="{00000000-0005-0000-0000-0000354E0000}"/>
    <cellStyle name="Migliaia 40 3 3 5 2" xfId="31349" xr:uid="{00000000-0005-0000-0000-0000364E0000}"/>
    <cellStyle name="Migliaia 40 3 3 6" xfId="5907" xr:uid="{00000000-0005-0000-0000-0000374E0000}"/>
    <cellStyle name="Migliaia 40 3 3 6 2" xfId="31350" xr:uid="{00000000-0005-0000-0000-0000384E0000}"/>
    <cellStyle name="Migliaia 40 3 3 7" xfId="5908" xr:uid="{00000000-0005-0000-0000-0000394E0000}"/>
    <cellStyle name="Migliaia 40 3 3 7 2" xfId="31351" xr:uid="{00000000-0005-0000-0000-00003A4E0000}"/>
    <cellStyle name="Migliaia 40 3 3 8" xfId="19308" xr:uid="{00000000-0005-0000-0000-00003B4E0000}"/>
    <cellStyle name="Migliaia 40 3 3 8 2" xfId="38280" xr:uid="{00000000-0005-0000-0000-00003C4E0000}"/>
    <cellStyle name="Migliaia 40 3 3 9" xfId="22177" xr:uid="{00000000-0005-0000-0000-00003D4E0000}"/>
    <cellStyle name="Migliaia 40 3 3 9 2" xfId="40052" xr:uid="{00000000-0005-0000-0000-00003E4E0000}"/>
    <cellStyle name="Migliaia 40 3 4" xfId="5909" xr:uid="{00000000-0005-0000-0000-00003F4E0000}"/>
    <cellStyle name="Migliaia 40 3 4 2" xfId="5910" xr:uid="{00000000-0005-0000-0000-0000404E0000}"/>
    <cellStyle name="Migliaia 40 3 4 2 2" xfId="31353" xr:uid="{00000000-0005-0000-0000-0000414E0000}"/>
    <cellStyle name="Migliaia 40 3 4 3" xfId="5911" xr:uid="{00000000-0005-0000-0000-0000424E0000}"/>
    <cellStyle name="Migliaia 40 3 4 3 2" xfId="31354" xr:uid="{00000000-0005-0000-0000-0000434E0000}"/>
    <cellStyle name="Migliaia 40 3 4 4" xfId="5912" xr:uid="{00000000-0005-0000-0000-0000444E0000}"/>
    <cellStyle name="Migliaia 40 3 4 4 2" xfId="31355" xr:uid="{00000000-0005-0000-0000-0000454E0000}"/>
    <cellStyle name="Migliaia 40 3 4 5" xfId="31352" xr:uid="{00000000-0005-0000-0000-0000464E0000}"/>
    <cellStyle name="Migliaia 40 3 5" xfId="5913" xr:uid="{00000000-0005-0000-0000-0000474E0000}"/>
    <cellStyle name="Migliaia 40 3 5 2" xfId="5914" xr:uid="{00000000-0005-0000-0000-0000484E0000}"/>
    <cellStyle name="Migliaia 40 3 5 2 2" xfId="31357" xr:uid="{00000000-0005-0000-0000-0000494E0000}"/>
    <cellStyle name="Migliaia 40 3 5 3" xfId="5915" xr:uid="{00000000-0005-0000-0000-00004A4E0000}"/>
    <cellStyle name="Migliaia 40 3 5 3 2" xfId="31358" xr:uid="{00000000-0005-0000-0000-00004B4E0000}"/>
    <cellStyle name="Migliaia 40 3 5 4" xfId="5916" xr:uid="{00000000-0005-0000-0000-00004C4E0000}"/>
    <cellStyle name="Migliaia 40 3 5 4 2" xfId="31359" xr:uid="{00000000-0005-0000-0000-00004D4E0000}"/>
    <cellStyle name="Migliaia 40 3 5 5" xfId="31356" xr:uid="{00000000-0005-0000-0000-00004E4E0000}"/>
    <cellStyle name="Migliaia 40 3 6" xfId="5917" xr:uid="{00000000-0005-0000-0000-00004F4E0000}"/>
    <cellStyle name="Migliaia 40 3 6 2" xfId="31360" xr:uid="{00000000-0005-0000-0000-0000504E0000}"/>
    <cellStyle name="Migliaia 40 3 7" xfId="5918" xr:uid="{00000000-0005-0000-0000-0000514E0000}"/>
    <cellStyle name="Migliaia 40 3 7 2" xfId="31361" xr:uid="{00000000-0005-0000-0000-0000524E0000}"/>
    <cellStyle name="Migliaia 40 3 8" xfId="5919" xr:uid="{00000000-0005-0000-0000-0000534E0000}"/>
    <cellStyle name="Migliaia 40 3 8 2" xfId="31362" xr:uid="{00000000-0005-0000-0000-0000544E0000}"/>
    <cellStyle name="Migliaia 40 3 9" xfId="17426" xr:uid="{00000000-0005-0000-0000-0000554E0000}"/>
    <cellStyle name="Migliaia 40 3 9 2" xfId="37386" xr:uid="{00000000-0005-0000-0000-0000564E0000}"/>
    <cellStyle name="Migliaia 40 4" xfId="5920" xr:uid="{00000000-0005-0000-0000-0000574E0000}"/>
    <cellStyle name="Migliaia 40 4 10" xfId="20297" xr:uid="{00000000-0005-0000-0000-0000584E0000}"/>
    <cellStyle name="Migliaia 40 4 10 2" xfId="39160" xr:uid="{00000000-0005-0000-0000-0000594E0000}"/>
    <cellStyle name="Migliaia 40 4 11" xfId="23184" xr:uid="{00000000-0005-0000-0000-00005A4E0000}"/>
    <cellStyle name="Migliaia 40 4 11 2" xfId="40949" xr:uid="{00000000-0005-0000-0000-00005B4E0000}"/>
    <cellStyle name="Migliaia 40 4 12" xfId="31363" xr:uid="{00000000-0005-0000-0000-00005C4E0000}"/>
    <cellStyle name="Migliaia 40 4 2" xfId="5921" xr:uid="{00000000-0005-0000-0000-00005D4E0000}"/>
    <cellStyle name="Migliaia 40 4 2 10" xfId="25067" xr:uid="{00000000-0005-0000-0000-00005E4E0000}"/>
    <cellStyle name="Migliaia 40 4 2 10 2" xfId="41844" xr:uid="{00000000-0005-0000-0000-00005F4E0000}"/>
    <cellStyle name="Migliaia 40 4 2 11" xfId="31364" xr:uid="{00000000-0005-0000-0000-0000604E0000}"/>
    <cellStyle name="Migliaia 40 4 2 2" xfId="5922" xr:uid="{00000000-0005-0000-0000-0000614E0000}"/>
    <cellStyle name="Migliaia 40 4 2 2 2" xfId="5923" xr:uid="{00000000-0005-0000-0000-0000624E0000}"/>
    <cellStyle name="Migliaia 40 4 2 2 2 2" xfId="31366" xr:uid="{00000000-0005-0000-0000-0000634E0000}"/>
    <cellStyle name="Migliaia 40 4 2 2 3" xfId="5924" xr:uid="{00000000-0005-0000-0000-0000644E0000}"/>
    <cellStyle name="Migliaia 40 4 2 2 3 2" xfId="31367" xr:uid="{00000000-0005-0000-0000-0000654E0000}"/>
    <cellStyle name="Migliaia 40 4 2 2 4" xfId="5925" xr:uid="{00000000-0005-0000-0000-0000664E0000}"/>
    <cellStyle name="Migliaia 40 4 2 2 4 2" xfId="31368" xr:uid="{00000000-0005-0000-0000-0000674E0000}"/>
    <cellStyle name="Migliaia 40 4 2 2 5" xfId="31365" xr:uid="{00000000-0005-0000-0000-0000684E0000}"/>
    <cellStyle name="Migliaia 40 4 2 3" xfId="5926" xr:uid="{00000000-0005-0000-0000-0000694E0000}"/>
    <cellStyle name="Migliaia 40 4 2 3 2" xfId="5927" xr:uid="{00000000-0005-0000-0000-00006A4E0000}"/>
    <cellStyle name="Migliaia 40 4 2 3 2 2" xfId="31370" xr:uid="{00000000-0005-0000-0000-00006B4E0000}"/>
    <cellStyle name="Migliaia 40 4 2 3 3" xfId="5928" xr:uid="{00000000-0005-0000-0000-00006C4E0000}"/>
    <cellStyle name="Migliaia 40 4 2 3 3 2" xfId="31371" xr:uid="{00000000-0005-0000-0000-00006D4E0000}"/>
    <cellStyle name="Migliaia 40 4 2 3 4" xfId="5929" xr:uid="{00000000-0005-0000-0000-00006E4E0000}"/>
    <cellStyle name="Migliaia 40 4 2 3 4 2" xfId="31372" xr:uid="{00000000-0005-0000-0000-00006F4E0000}"/>
    <cellStyle name="Migliaia 40 4 2 3 5" xfId="31369" xr:uid="{00000000-0005-0000-0000-0000704E0000}"/>
    <cellStyle name="Migliaia 40 4 2 4" xfId="5930" xr:uid="{00000000-0005-0000-0000-0000714E0000}"/>
    <cellStyle name="Migliaia 40 4 2 4 2" xfId="5931" xr:uid="{00000000-0005-0000-0000-0000724E0000}"/>
    <cellStyle name="Migliaia 40 4 2 4 2 2" xfId="31374" xr:uid="{00000000-0005-0000-0000-0000734E0000}"/>
    <cellStyle name="Migliaia 40 4 2 4 3" xfId="5932" xr:uid="{00000000-0005-0000-0000-0000744E0000}"/>
    <cellStyle name="Migliaia 40 4 2 4 3 2" xfId="31375" xr:uid="{00000000-0005-0000-0000-0000754E0000}"/>
    <cellStyle name="Migliaia 40 4 2 4 4" xfId="5933" xr:uid="{00000000-0005-0000-0000-0000764E0000}"/>
    <cellStyle name="Migliaia 40 4 2 4 4 2" xfId="31376" xr:uid="{00000000-0005-0000-0000-0000774E0000}"/>
    <cellStyle name="Migliaia 40 4 2 4 5" xfId="31373" xr:uid="{00000000-0005-0000-0000-0000784E0000}"/>
    <cellStyle name="Migliaia 40 4 2 5" xfId="5934" xr:uid="{00000000-0005-0000-0000-0000794E0000}"/>
    <cellStyle name="Migliaia 40 4 2 5 2" xfId="31377" xr:uid="{00000000-0005-0000-0000-00007A4E0000}"/>
    <cellStyle name="Migliaia 40 4 2 6" xfId="5935" xr:uid="{00000000-0005-0000-0000-00007B4E0000}"/>
    <cellStyle name="Migliaia 40 4 2 6 2" xfId="31378" xr:uid="{00000000-0005-0000-0000-00007C4E0000}"/>
    <cellStyle name="Migliaia 40 4 2 7" xfId="5936" xr:uid="{00000000-0005-0000-0000-00007D4E0000}"/>
    <cellStyle name="Migliaia 40 4 2 7 2" xfId="31379" xr:uid="{00000000-0005-0000-0000-00007E4E0000}"/>
    <cellStyle name="Migliaia 40 4 2 8" xfId="19310" xr:uid="{00000000-0005-0000-0000-00007F4E0000}"/>
    <cellStyle name="Migliaia 40 4 2 8 2" xfId="38282" xr:uid="{00000000-0005-0000-0000-0000804E0000}"/>
    <cellStyle name="Migliaia 40 4 2 9" xfId="22179" xr:uid="{00000000-0005-0000-0000-0000814E0000}"/>
    <cellStyle name="Migliaia 40 4 2 9 2" xfId="40054" xr:uid="{00000000-0005-0000-0000-0000824E0000}"/>
    <cellStyle name="Migliaia 40 4 3" xfId="5937" xr:uid="{00000000-0005-0000-0000-0000834E0000}"/>
    <cellStyle name="Migliaia 40 4 3 2" xfId="5938" xr:uid="{00000000-0005-0000-0000-0000844E0000}"/>
    <cellStyle name="Migliaia 40 4 3 2 2" xfId="31381" xr:uid="{00000000-0005-0000-0000-0000854E0000}"/>
    <cellStyle name="Migliaia 40 4 3 3" xfId="5939" xr:uid="{00000000-0005-0000-0000-0000864E0000}"/>
    <cellStyle name="Migliaia 40 4 3 3 2" xfId="31382" xr:uid="{00000000-0005-0000-0000-0000874E0000}"/>
    <cellStyle name="Migliaia 40 4 3 4" xfId="5940" xr:uid="{00000000-0005-0000-0000-0000884E0000}"/>
    <cellStyle name="Migliaia 40 4 3 4 2" xfId="31383" xr:uid="{00000000-0005-0000-0000-0000894E0000}"/>
    <cellStyle name="Migliaia 40 4 3 5" xfId="31380" xr:uid="{00000000-0005-0000-0000-00008A4E0000}"/>
    <cellStyle name="Migliaia 40 4 4" xfId="5941" xr:uid="{00000000-0005-0000-0000-00008B4E0000}"/>
    <cellStyle name="Migliaia 40 4 4 2" xfId="5942" xr:uid="{00000000-0005-0000-0000-00008C4E0000}"/>
    <cellStyle name="Migliaia 40 4 4 2 2" xfId="31385" xr:uid="{00000000-0005-0000-0000-00008D4E0000}"/>
    <cellStyle name="Migliaia 40 4 4 3" xfId="5943" xr:uid="{00000000-0005-0000-0000-00008E4E0000}"/>
    <cellStyle name="Migliaia 40 4 4 3 2" xfId="31386" xr:uid="{00000000-0005-0000-0000-00008F4E0000}"/>
    <cellStyle name="Migliaia 40 4 4 4" xfId="5944" xr:uid="{00000000-0005-0000-0000-0000904E0000}"/>
    <cellStyle name="Migliaia 40 4 4 4 2" xfId="31387" xr:uid="{00000000-0005-0000-0000-0000914E0000}"/>
    <cellStyle name="Migliaia 40 4 4 5" xfId="31384" xr:uid="{00000000-0005-0000-0000-0000924E0000}"/>
    <cellStyle name="Migliaia 40 4 5" xfId="5945" xr:uid="{00000000-0005-0000-0000-0000934E0000}"/>
    <cellStyle name="Migliaia 40 4 5 2" xfId="5946" xr:uid="{00000000-0005-0000-0000-0000944E0000}"/>
    <cellStyle name="Migliaia 40 4 5 2 2" xfId="31389" xr:uid="{00000000-0005-0000-0000-0000954E0000}"/>
    <cellStyle name="Migliaia 40 4 5 3" xfId="5947" xr:uid="{00000000-0005-0000-0000-0000964E0000}"/>
    <cellStyle name="Migliaia 40 4 5 3 2" xfId="31390" xr:uid="{00000000-0005-0000-0000-0000974E0000}"/>
    <cellStyle name="Migliaia 40 4 5 4" xfId="5948" xr:uid="{00000000-0005-0000-0000-0000984E0000}"/>
    <cellStyle name="Migliaia 40 4 5 4 2" xfId="31391" xr:uid="{00000000-0005-0000-0000-0000994E0000}"/>
    <cellStyle name="Migliaia 40 4 5 5" xfId="31388" xr:uid="{00000000-0005-0000-0000-00009A4E0000}"/>
    <cellStyle name="Migliaia 40 4 6" xfId="5949" xr:uid="{00000000-0005-0000-0000-00009B4E0000}"/>
    <cellStyle name="Migliaia 40 4 6 2" xfId="31392" xr:uid="{00000000-0005-0000-0000-00009C4E0000}"/>
    <cellStyle name="Migliaia 40 4 7" xfId="5950" xr:uid="{00000000-0005-0000-0000-00009D4E0000}"/>
    <cellStyle name="Migliaia 40 4 7 2" xfId="31393" xr:uid="{00000000-0005-0000-0000-00009E4E0000}"/>
    <cellStyle name="Migliaia 40 4 8" xfId="5951" xr:uid="{00000000-0005-0000-0000-00009F4E0000}"/>
    <cellStyle name="Migliaia 40 4 8 2" xfId="31394" xr:uid="{00000000-0005-0000-0000-0000A04E0000}"/>
    <cellStyle name="Migliaia 40 4 9" xfId="17428" xr:uid="{00000000-0005-0000-0000-0000A14E0000}"/>
    <cellStyle name="Migliaia 40 4 9 2" xfId="37388" xr:uid="{00000000-0005-0000-0000-0000A24E0000}"/>
    <cellStyle name="Migliaia 40 5" xfId="5952" xr:uid="{00000000-0005-0000-0000-0000A34E0000}"/>
    <cellStyle name="Migliaia 40 5 10" xfId="20298" xr:uid="{00000000-0005-0000-0000-0000A44E0000}"/>
    <cellStyle name="Migliaia 40 5 10 2" xfId="39161" xr:uid="{00000000-0005-0000-0000-0000A54E0000}"/>
    <cellStyle name="Migliaia 40 5 11" xfId="23185" xr:uid="{00000000-0005-0000-0000-0000A64E0000}"/>
    <cellStyle name="Migliaia 40 5 11 2" xfId="40950" xr:uid="{00000000-0005-0000-0000-0000A74E0000}"/>
    <cellStyle name="Migliaia 40 5 12" xfId="31395" xr:uid="{00000000-0005-0000-0000-0000A84E0000}"/>
    <cellStyle name="Migliaia 40 5 2" xfId="5953" xr:uid="{00000000-0005-0000-0000-0000A94E0000}"/>
    <cellStyle name="Migliaia 40 5 2 10" xfId="25068" xr:uid="{00000000-0005-0000-0000-0000AA4E0000}"/>
    <cellStyle name="Migliaia 40 5 2 10 2" xfId="41845" xr:uid="{00000000-0005-0000-0000-0000AB4E0000}"/>
    <cellStyle name="Migliaia 40 5 2 11" xfId="31396" xr:uid="{00000000-0005-0000-0000-0000AC4E0000}"/>
    <cellStyle name="Migliaia 40 5 2 2" xfId="5954" xr:uid="{00000000-0005-0000-0000-0000AD4E0000}"/>
    <cellStyle name="Migliaia 40 5 2 2 2" xfId="5955" xr:uid="{00000000-0005-0000-0000-0000AE4E0000}"/>
    <cellStyle name="Migliaia 40 5 2 2 2 2" xfId="31398" xr:uid="{00000000-0005-0000-0000-0000AF4E0000}"/>
    <cellStyle name="Migliaia 40 5 2 2 3" xfId="5956" xr:uid="{00000000-0005-0000-0000-0000B04E0000}"/>
    <cellStyle name="Migliaia 40 5 2 2 3 2" xfId="31399" xr:uid="{00000000-0005-0000-0000-0000B14E0000}"/>
    <cellStyle name="Migliaia 40 5 2 2 4" xfId="5957" xr:uid="{00000000-0005-0000-0000-0000B24E0000}"/>
    <cellStyle name="Migliaia 40 5 2 2 4 2" xfId="31400" xr:uid="{00000000-0005-0000-0000-0000B34E0000}"/>
    <cellStyle name="Migliaia 40 5 2 2 5" xfId="31397" xr:uid="{00000000-0005-0000-0000-0000B44E0000}"/>
    <cellStyle name="Migliaia 40 5 2 3" xfId="5958" xr:uid="{00000000-0005-0000-0000-0000B54E0000}"/>
    <cellStyle name="Migliaia 40 5 2 3 2" xfId="5959" xr:uid="{00000000-0005-0000-0000-0000B64E0000}"/>
    <cellStyle name="Migliaia 40 5 2 3 2 2" xfId="31402" xr:uid="{00000000-0005-0000-0000-0000B74E0000}"/>
    <cellStyle name="Migliaia 40 5 2 3 3" xfId="5960" xr:uid="{00000000-0005-0000-0000-0000B84E0000}"/>
    <cellStyle name="Migliaia 40 5 2 3 3 2" xfId="31403" xr:uid="{00000000-0005-0000-0000-0000B94E0000}"/>
    <cellStyle name="Migliaia 40 5 2 3 4" xfId="5961" xr:uid="{00000000-0005-0000-0000-0000BA4E0000}"/>
    <cellStyle name="Migliaia 40 5 2 3 4 2" xfId="31404" xr:uid="{00000000-0005-0000-0000-0000BB4E0000}"/>
    <cellStyle name="Migliaia 40 5 2 3 5" xfId="31401" xr:uid="{00000000-0005-0000-0000-0000BC4E0000}"/>
    <cellStyle name="Migliaia 40 5 2 4" xfId="5962" xr:uid="{00000000-0005-0000-0000-0000BD4E0000}"/>
    <cellStyle name="Migliaia 40 5 2 4 2" xfId="5963" xr:uid="{00000000-0005-0000-0000-0000BE4E0000}"/>
    <cellStyle name="Migliaia 40 5 2 4 2 2" xfId="31406" xr:uid="{00000000-0005-0000-0000-0000BF4E0000}"/>
    <cellStyle name="Migliaia 40 5 2 4 3" xfId="5964" xr:uid="{00000000-0005-0000-0000-0000C04E0000}"/>
    <cellStyle name="Migliaia 40 5 2 4 3 2" xfId="31407" xr:uid="{00000000-0005-0000-0000-0000C14E0000}"/>
    <cellStyle name="Migliaia 40 5 2 4 4" xfId="5965" xr:uid="{00000000-0005-0000-0000-0000C24E0000}"/>
    <cellStyle name="Migliaia 40 5 2 4 4 2" xfId="31408" xr:uid="{00000000-0005-0000-0000-0000C34E0000}"/>
    <cellStyle name="Migliaia 40 5 2 4 5" xfId="31405" xr:uid="{00000000-0005-0000-0000-0000C44E0000}"/>
    <cellStyle name="Migliaia 40 5 2 5" xfId="5966" xr:uid="{00000000-0005-0000-0000-0000C54E0000}"/>
    <cellStyle name="Migliaia 40 5 2 5 2" xfId="31409" xr:uid="{00000000-0005-0000-0000-0000C64E0000}"/>
    <cellStyle name="Migliaia 40 5 2 6" xfId="5967" xr:uid="{00000000-0005-0000-0000-0000C74E0000}"/>
    <cellStyle name="Migliaia 40 5 2 6 2" xfId="31410" xr:uid="{00000000-0005-0000-0000-0000C84E0000}"/>
    <cellStyle name="Migliaia 40 5 2 7" xfId="5968" xr:uid="{00000000-0005-0000-0000-0000C94E0000}"/>
    <cellStyle name="Migliaia 40 5 2 7 2" xfId="31411" xr:uid="{00000000-0005-0000-0000-0000CA4E0000}"/>
    <cellStyle name="Migliaia 40 5 2 8" xfId="19311" xr:uid="{00000000-0005-0000-0000-0000CB4E0000}"/>
    <cellStyle name="Migliaia 40 5 2 8 2" xfId="38283" xr:uid="{00000000-0005-0000-0000-0000CC4E0000}"/>
    <cellStyle name="Migliaia 40 5 2 9" xfId="22180" xr:uid="{00000000-0005-0000-0000-0000CD4E0000}"/>
    <cellStyle name="Migliaia 40 5 2 9 2" xfId="40055" xr:uid="{00000000-0005-0000-0000-0000CE4E0000}"/>
    <cellStyle name="Migliaia 40 5 3" xfId="5969" xr:uid="{00000000-0005-0000-0000-0000CF4E0000}"/>
    <cellStyle name="Migliaia 40 5 3 2" xfId="5970" xr:uid="{00000000-0005-0000-0000-0000D04E0000}"/>
    <cellStyle name="Migliaia 40 5 3 2 2" xfId="31413" xr:uid="{00000000-0005-0000-0000-0000D14E0000}"/>
    <cellStyle name="Migliaia 40 5 3 3" xfId="5971" xr:uid="{00000000-0005-0000-0000-0000D24E0000}"/>
    <cellStyle name="Migliaia 40 5 3 3 2" xfId="31414" xr:uid="{00000000-0005-0000-0000-0000D34E0000}"/>
    <cellStyle name="Migliaia 40 5 3 4" xfId="5972" xr:uid="{00000000-0005-0000-0000-0000D44E0000}"/>
    <cellStyle name="Migliaia 40 5 3 4 2" xfId="31415" xr:uid="{00000000-0005-0000-0000-0000D54E0000}"/>
    <cellStyle name="Migliaia 40 5 3 5" xfId="31412" xr:uid="{00000000-0005-0000-0000-0000D64E0000}"/>
    <cellStyle name="Migliaia 40 5 4" xfId="5973" xr:uid="{00000000-0005-0000-0000-0000D74E0000}"/>
    <cellStyle name="Migliaia 40 5 4 2" xfId="5974" xr:uid="{00000000-0005-0000-0000-0000D84E0000}"/>
    <cellStyle name="Migliaia 40 5 4 2 2" xfId="31417" xr:uid="{00000000-0005-0000-0000-0000D94E0000}"/>
    <cellStyle name="Migliaia 40 5 4 3" xfId="5975" xr:uid="{00000000-0005-0000-0000-0000DA4E0000}"/>
    <cellStyle name="Migliaia 40 5 4 3 2" xfId="31418" xr:uid="{00000000-0005-0000-0000-0000DB4E0000}"/>
    <cellStyle name="Migliaia 40 5 4 4" xfId="5976" xr:uid="{00000000-0005-0000-0000-0000DC4E0000}"/>
    <cellStyle name="Migliaia 40 5 4 4 2" xfId="31419" xr:uid="{00000000-0005-0000-0000-0000DD4E0000}"/>
    <cellStyle name="Migliaia 40 5 4 5" xfId="31416" xr:uid="{00000000-0005-0000-0000-0000DE4E0000}"/>
    <cellStyle name="Migliaia 40 5 5" xfId="5977" xr:uid="{00000000-0005-0000-0000-0000DF4E0000}"/>
    <cellStyle name="Migliaia 40 5 5 2" xfId="5978" xr:uid="{00000000-0005-0000-0000-0000E04E0000}"/>
    <cellStyle name="Migliaia 40 5 5 2 2" xfId="31421" xr:uid="{00000000-0005-0000-0000-0000E14E0000}"/>
    <cellStyle name="Migliaia 40 5 5 3" xfId="5979" xr:uid="{00000000-0005-0000-0000-0000E24E0000}"/>
    <cellStyle name="Migliaia 40 5 5 3 2" xfId="31422" xr:uid="{00000000-0005-0000-0000-0000E34E0000}"/>
    <cellStyle name="Migliaia 40 5 5 4" xfId="5980" xr:uid="{00000000-0005-0000-0000-0000E44E0000}"/>
    <cellStyle name="Migliaia 40 5 5 4 2" xfId="31423" xr:uid="{00000000-0005-0000-0000-0000E54E0000}"/>
    <cellStyle name="Migliaia 40 5 5 5" xfId="31420" xr:uid="{00000000-0005-0000-0000-0000E64E0000}"/>
    <cellStyle name="Migliaia 40 5 6" xfId="5981" xr:uid="{00000000-0005-0000-0000-0000E74E0000}"/>
    <cellStyle name="Migliaia 40 5 6 2" xfId="31424" xr:uid="{00000000-0005-0000-0000-0000E84E0000}"/>
    <cellStyle name="Migliaia 40 5 7" xfId="5982" xr:uid="{00000000-0005-0000-0000-0000E94E0000}"/>
    <cellStyle name="Migliaia 40 5 7 2" xfId="31425" xr:uid="{00000000-0005-0000-0000-0000EA4E0000}"/>
    <cellStyle name="Migliaia 40 5 8" xfId="5983" xr:uid="{00000000-0005-0000-0000-0000EB4E0000}"/>
    <cellStyle name="Migliaia 40 5 8 2" xfId="31426" xr:uid="{00000000-0005-0000-0000-0000EC4E0000}"/>
    <cellStyle name="Migliaia 40 5 9" xfId="17429" xr:uid="{00000000-0005-0000-0000-0000ED4E0000}"/>
    <cellStyle name="Migliaia 40 5 9 2" xfId="37389" xr:uid="{00000000-0005-0000-0000-0000EE4E0000}"/>
    <cellStyle name="Migliaia 40 6" xfId="5984" xr:uid="{00000000-0005-0000-0000-0000EF4E0000}"/>
    <cellStyle name="Migliaia 40 6 10" xfId="23186" xr:uid="{00000000-0005-0000-0000-0000F04E0000}"/>
    <cellStyle name="Migliaia 40 6 10 2" xfId="40951" xr:uid="{00000000-0005-0000-0000-0000F14E0000}"/>
    <cellStyle name="Migliaia 40 6 11" xfId="31427" xr:uid="{00000000-0005-0000-0000-0000F24E0000}"/>
    <cellStyle name="Migliaia 40 6 2" xfId="5985" xr:uid="{00000000-0005-0000-0000-0000F34E0000}"/>
    <cellStyle name="Migliaia 40 6 2 10" xfId="25069" xr:uid="{00000000-0005-0000-0000-0000F44E0000}"/>
    <cellStyle name="Migliaia 40 6 2 10 2" xfId="41846" xr:uid="{00000000-0005-0000-0000-0000F54E0000}"/>
    <cellStyle name="Migliaia 40 6 2 11" xfId="31428" xr:uid="{00000000-0005-0000-0000-0000F64E0000}"/>
    <cellStyle name="Migliaia 40 6 2 2" xfId="5986" xr:uid="{00000000-0005-0000-0000-0000F74E0000}"/>
    <cellStyle name="Migliaia 40 6 2 2 2" xfId="5987" xr:uid="{00000000-0005-0000-0000-0000F84E0000}"/>
    <cellStyle name="Migliaia 40 6 2 2 2 2" xfId="31430" xr:uid="{00000000-0005-0000-0000-0000F94E0000}"/>
    <cellStyle name="Migliaia 40 6 2 2 3" xfId="5988" xr:uid="{00000000-0005-0000-0000-0000FA4E0000}"/>
    <cellStyle name="Migliaia 40 6 2 2 3 2" xfId="31431" xr:uid="{00000000-0005-0000-0000-0000FB4E0000}"/>
    <cellStyle name="Migliaia 40 6 2 2 4" xfId="5989" xr:uid="{00000000-0005-0000-0000-0000FC4E0000}"/>
    <cellStyle name="Migliaia 40 6 2 2 4 2" xfId="31432" xr:uid="{00000000-0005-0000-0000-0000FD4E0000}"/>
    <cellStyle name="Migliaia 40 6 2 2 5" xfId="31429" xr:uid="{00000000-0005-0000-0000-0000FE4E0000}"/>
    <cellStyle name="Migliaia 40 6 2 3" xfId="5990" xr:uid="{00000000-0005-0000-0000-0000FF4E0000}"/>
    <cellStyle name="Migliaia 40 6 2 3 2" xfId="5991" xr:uid="{00000000-0005-0000-0000-0000004F0000}"/>
    <cellStyle name="Migliaia 40 6 2 3 2 2" xfId="31434" xr:uid="{00000000-0005-0000-0000-0000014F0000}"/>
    <cellStyle name="Migliaia 40 6 2 3 3" xfId="5992" xr:uid="{00000000-0005-0000-0000-0000024F0000}"/>
    <cellStyle name="Migliaia 40 6 2 3 3 2" xfId="31435" xr:uid="{00000000-0005-0000-0000-0000034F0000}"/>
    <cellStyle name="Migliaia 40 6 2 3 4" xfId="5993" xr:uid="{00000000-0005-0000-0000-0000044F0000}"/>
    <cellStyle name="Migliaia 40 6 2 3 4 2" xfId="31436" xr:uid="{00000000-0005-0000-0000-0000054F0000}"/>
    <cellStyle name="Migliaia 40 6 2 3 5" xfId="31433" xr:uid="{00000000-0005-0000-0000-0000064F0000}"/>
    <cellStyle name="Migliaia 40 6 2 4" xfId="5994" xr:uid="{00000000-0005-0000-0000-0000074F0000}"/>
    <cellStyle name="Migliaia 40 6 2 4 2" xfId="5995" xr:uid="{00000000-0005-0000-0000-0000084F0000}"/>
    <cellStyle name="Migliaia 40 6 2 4 2 2" xfId="31438" xr:uid="{00000000-0005-0000-0000-0000094F0000}"/>
    <cellStyle name="Migliaia 40 6 2 4 3" xfId="5996" xr:uid="{00000000-0005-0000-0000-00000A4F0000}"/>
    <cellStyle name="Migliaia 40 6 2 4 3 2" xfId="31439" xr:uid="{00000000-0005-0000-0000-00000B4F0000}"/>
    <cellStyle name="Migliaia 40 6 2 4 4" xfId="5997" xr:uid="{00000000-0005-0000-0000-00000C4F0000}"/>
    <cellStyle name="Migliaia 40 6 2 4 4 2" xfId="31440" xr:uid="{00000000-0005-0000-0000-00000D4F0000}"/>
    <cellStyle name="Migliaia 40 6 2 4 5" xfId="31437" xr:uid="{00000000-0005-0000-0000-00000E4F0000}"/>
    <cellStyle name="Migliaia 40 6 2 5" xfId="5998" xr:uid="{00000000-0005-0000-0000-00000F4F0000}"/>
    <cellStyle name="Migliaia 40 6 2 5 2" xfId="31441" xr:uid="{00000000-0005-0000-0000-0000104F0000}"/>
    <cellStyle name="Migliaia 40 6 2 6" xfId="5999" xr:uid="{00000000-0005-0000-0000-0000114F0000}"/>
    <cellStyle name="Migliaia 40 6 2 6 2" xfId="31442" xr:uid="{00000000-0005-0000-0000-0000124F0000}"/>
    <cellStyle name="Migliaia 40 6 2 7" xfId="6000" xr:uid="{00000000-0005-0000-0000-0000134F0000}"/>
    <cellStyle name="Migliaia 40 6 2 7 2" xfId="31443" xr:uid="{00000000-0005-0000-0000-0000144F0000}"/>
    <cellStyle name="Migliaia 40 6 2 8" xfId="19312" xr:uid="{00000000-0005-0000-0000-0000154F0000}"/>
    <cellStyle name="Migliaia 40 6 2 8 2" xfId="38284" xr:uid="{00000000-0005-0000-0000-0000164F0000}"/>
    <cellStyle name="Migliaia 40 6 2 9" xfId="22181" xr:uid="{00000000-0005-0000-0000-0000174F0000}"/>
    <cellStyle name="Migliaia 40 6 2 9 2" xfId="40056" xr:uid="{00000000-0005-0000-0000-0000184F0000}"/>
    <cellStyle name="Migliaia 40 6 3" xfId="6001" xr:uid="{00000000-0005-0000-0000-0000194F0000}"/>
    <cellStyle name="Migliaia 40 6 3 2" xfId="6002" xr:uid="{00000000-0005-0000-0000-00001A4F0000}"/>
    <cellStyle name="Migliaia 40 6 3 2 2" xfId="31445" xr:uid="{00000000-0005-0000-0000-00001B4F0000}"/>
    <cellStyle name="Migliaia 40 6 3 3" xfId="6003" xr:uid="{00000000-0005-0000-0000-00001C4F0000}"/>
    <cellStyle name="Migliaia 40 6 3 3 2" xfId="31446" xr:uid="{00000000-0005-0000-0000-00001D4F0000}"/>
    <cellStyle name="Migliaia 40 6 3 4" xfId="6004" xr:uid="{00000000-0005-0000-0000-00001E4F0000}"/>
    <cellStyle name="Migliaia 40 6 3 4 2" xfId="31447" xr:uid="{00000000-0005-0000-0000-00001F4F0000}"/>
    <cellStyle name="Migliaia 40 6 3 5" xfId="31444" xr:uid="{00000000-0005-0000-0000-0000204F0000}"/>
    <cellStyle name="Migliaia 40 6 4" xfId="6005" xr:uid="{00000000-0005-0000-0000-0000214F0000}"/>
    <cellStyle name="Migliaia 40 6 4 2" xfId="6006" xr:uid="{00000000-0005-0000-0000-0000224F0000}"/>
    <cellStyle name="Migliaia 40 6 4 2 2" xfId="31449" xr:uid="{00000000-0005-0000-0000-0000234F0000}"/>
    <cellStyle name="Migliaia 40 6 4 3" xfId="6007" xr:uid="{00000000-0005-0000-0000-0000244F0000}"/>
    <cellStyle name="Migliaia 40 6 4 3 2" xfId="31450" xr:uid="{00000000-0005-0000-0000-0000254F0000}"/>
    <cellStyle name="Migliaia 40 6 4 4" xfId="6008" xr:uid="{00000000-0005-0000-0000-0000264F0000}"/>
    <cellStyle name="Migliaia 40 6 4 4 2" xfId="31451" xr:uid="{00000000-0005-0000-0000-0000274F0000}"/>
    <cellStyle name="Migliaia 40 6 4 5" xfId="31448" xr:uid="{00000000-0005-0000-0000-0000284F0000}"/>
    <cellStyle name="Migliaia 40 6 5" xfId="6009" xr:uid="{00000000-0005-0000-0000-0000294F0000}"/>
    <cellStyle name="Migliaia 40 6 5 2" xfId="31452" xr:uid="{00000000-0005-0000-0000-00002A4F0000}"/>
    <cellStyle name="Migliaia 40 6 6" xfId="6010" xr:uid="{00000000-0005-0000-0000-00002B4F0000}"/>
    <cellStyle name="Migliaia 40 6 6 2" xfId="31453" xr:uid="{00000000-0005-0000-0000-00002C4F0000}"/>
    <cellStyle name="Migliaia 40 6 7" xfId="6011" xr:uid="{00000000-0005-0000-0000-00002D4F0000}"/>
    <cellStyle name="Migliaia 40 6 7 2" xfId="31454" xr:uid="{00000000-0005-0000-0000-00002E4F0000}"/>
    <cellStyle name="Migliaia 40 6 8" xfId="17430" xr:uid="{00000000-0005-0000-0000-00002F4F0000}"/>
    <cellStyle name="Migliaia 40 6 8 2" xfId="37390" xr:uid="{00000000-0005-0000-0000-0000304F0000}"/>
    <cellStyle name="Migliaia 40 6 9" xfId="20299" xr:uid="{00000000-0005-0000-0000-0000314F0000}"/>
    <cellStyle name="Migliaia 40 6 9 2" xfId="39162" xr:uid="{00000000-0005-0000-0000-0000324F0000}"/>
    <cellStyle name="Migliaia 40 7" xfId="6012" xr:uid="{00000000-0005-0000-0000-0000334F0000}"/>
    <cellStyle name="Migliaia 40 7 2" xfId="6013" xr:uid="{00000000-0005-0000-0000-0000344F0000}"/>
    <cellStyle name="Migliaia 40 7 2 2" xfId="6014" xr:uid="{00000000-0005-0000-0000-0000354F0000}"/>
    <cellStyle name="Migliaia 40 7 2 2 2" xfId="31457" xr:uid="{00000000-0005-0000-0000-0000364F0000}"/>
    <cellStyle name="Migliaia 40 7 2 3" xfId="6015" xr:uid="{00000000-0005-0000-0000-0000374F0000}"/>
    <cellStyle name="Migliaia 40 7 2 3 2" xfId="31458" xr:uid="{00000000-0005-0000-0000-0000384F0000}"/>
    <cellStyle name="Migliaia 40 7 2 4" xfId="6016" xr:uid="{00000000-0005-0000-0000-0000394F0000}"/>
    <cellStyle name="Migliaia 40 7 2 4 2" xfId="31459" xr:uid="{00000000-0005-0000-0000-00003A4F0000}"/>
    <cellStyle name="Migliaia 40 7 2 5" xfId="19313" xr:uid="{00000000-0005-0000-0000-00003B4F0000}"/>
    <cellStyle name="Migliaia 40 7 2 5 2" xfId="38285" xr:uid="{00000000-0005-0000-0000-00003C4F0000}"/>
    <cellStyle name="Migliaia 40 7 2 6" xfId="22182" xr:uid="{00000000-0005-0000-0000-00003D4F0000}"/>
    <cellStyle name="Migliaia 40 7 2 6 2" xfId="40057" xr:uid="{00000000-0005-0000-0000-00003E4F0000}"/>
    <cellStyle name="Migliaia 40 7 2 7" xfId="25070" xr:uid="{00000000-0005-0000-0000-00003F4F0000}"/>
    <cellStyle name="Migliaia 40 7 2 7 2" xfId="41847" xr:uid="{00000000-0005-0000-0000-0000404F0000}"/>
    <cellStyle name="Migliaia 40 7 2 8" xfId="31456" xr:uid="{00000000-0005-0000-0000-0000414F0000}"/>
    <cellStyle name="Migliaia 40 7 3" xfId="6017" xr:uid="{00000000-0005-0000-0000-0000424F0000}"/>
    <cellStyle name="Migliaia 40 7 3 2" xfId="31460" xr:uid="{00000000-0005-0000-0000-0000434F0000}"/>
    <cellStyle name="Migliaia 40 7 4" xfId="6018" xr:uid="{00000000-0005-0000-0000-0000444F0000}"/>
    <cellStyle name="Migliaia 40 7 4 2" xfId="31461" xr:uid="{00000000-0005-0000-0000-0000454F0000}"/>
    <cellStyle name="Migliaia 40 7 5" xfId="6019" xr:uid="{00000000-0005-0000-0000-0000464F0000}"/>
    <cellStyle name="Migliaia 40 7 5 2" xfId="31462" xr:uid="{00000000-0005-0000-0000-0000474F0000}"/>
    <cellStyle name="Migliaia 40 7 6" xfId="17431" xr:uid="{00000000-0005-0000-0000-0000484F0000}"/>
    <cellStyle name="Migliaia 40 7 6 2" xfId="37391" xr:uid="{00000000-0005-0000-0000-0000494F0000}"/>
    <cellStyle name="Migliaia 40 7 7" xfId="20300" xr:uid="{00000000-0005-0000-0000-00004A4F0000}"/>
    <cellStyle name="Migliaia 40 7 7 2" xfId="39163" xr:uid="{00000000-0005-0000-0000-00004B4F0000}"/>
    <cellStyle name="Migliaia 40 7 8" xfId="23187" xr:uid="{00000000-0005-0000-0000-00004C4F0000}"/>
    <cellStyle name="Migliaia 40 7 8 2" xfId="40952" xr:uid="{00000000-0005-0000-0000-00004D4F0000}"/>
    <cellStyle name="Migliaia 40 7 9" xfId="31455" xr:uid="{00000000-0005-0000-0000-00004E4F0000}"/>
    <cellStyle name="Migliaia 40 8" xfId="6020" xr:uid="{00000000-0005-0000-0000-00004F4F0000}"/>
    <cellStyle name="Migliaia 40 8 2" xfId="6021" xr:uid="{00000000-0005-0000-0000-0000504F0000}"/>
    <cellStyle name="Migliaia 40 8 2 2" xfId="31464" xr:uid="{00000000-0005-0000-0000-0000514F0000}"/>
    <cellStyle name="Migliaia 40 8 3" xfId="6022" xr:uid="{00000000-0005-0000-0000-0000524F0000}"/>
    <cellStyle name="Migliaia 40 8 3 2" xfId="31465" xr:uid="{00000000-0005-0000-0000-0000534F0000}"/>
    <cellStyle name="Migliaia 40 8 4" xfId="6023" xr:uid="{00000000-0005-0000-0000-0000544F0000}"/>
    <cellStyle name="Migliaia 40 8 4 2" xfId="31466" xr:uid="{00000000-0005-0000-0000-0000554F0000}"/>
    <cellStyle name="Migliaia 40 8 5" xfId="19306" xr:uid="{00000000-0005-0000-0000-0000564F0000}"/>
    <cellStyle name="Migliaia 40 8 5 2" xfId="38278" xr:uid="{00000000-0005-0000-0000-0000574F0000}"/>
    <cellStyle name="Migliaia 40 8 6" xfId="22175" xr:uid="{00000000-0005-0000-0000-0000584F0000}"/>
    <cellStyle name="Migliaia 40 8 6 2" xfId="40050" xr:uid="{00000000-0005-0000-0000-0000594F0000}"/>
    <cellStyle name="Migliaia 40 8 7" xfId="25063" xr:uid="{00000000-0005-0000-0000-00005A4F0000}"/>
    <cellStyle name="Migliaia 40 8 7 2" xfId="41840" xr:uid="{00000000-0005-0000-0000-00005B4F0000}"/>
    <cellStyle name="Migliaia 40 8 8" xfId="31463" xr:uid="{00000000-0005-0000-0000-00005C4F0000}"/>
    <cellStyle name="Migliaia 40 9" xfId="6024" xr:uid="{00000000-0005-0000-0000-00005D4F0000}"/>
    <cellStyle name="Migliaia 40 9 2" xfId="6025" xr:uid="{00000000-0005-0000-0000-00005E4F0000}"/>
    <cellStyle name="Migliaia 40 9 2 2" xfId="31468" xr:uid="{00000000-0005-0000-0000-00005F4F0000}"/>
    <cellStyle name="Migliaia 40 9 3" xfId="6026" xr:uid="{00000000-0005-0000-0000-0000604F0000}"/>
    <cellStyle name="Migliaia 40 9 3 2" xfId="31469" xr:uid="{00000000-0005-0000-0000-0000614F0000}"/>
    <cellStyle name="Migliaia 40 9 4" xfId="6027" xr:uid="{00000000-0005-0000-0000-0000624F0000}"/>
    <cellStyle name="Migliaia 40 9 4 2" xfId="31470" xr:uid="{00000000-0005-0000-0000-0000634F0000}"/>
    <cellStyle name="Migliaia 40 9 5" xfId="31467" xr:uid="{00000000-0005-0000-0000-0000644F0000}"/>
    <cellStyle name="Migliaia 41" xfId="6028" xr:uid="{00000000-0005-0000-0000-0000654F0000}"/>
    <cellStyle name="Migliaia 41 10" xfId="6029" xr:uid="{00000000-0005-0000-0000-0000664F0000}"/>
    <cellStyle name="Migliaia 41 10 2" xfId="6030" xr:uid="{00000000-0005-0000-0000-0000674F0000}"/>
    <cellStyle name="Migliaia 41 10 2 2" xfId="31473" xr:uid="{00000000-0005-0000-0000-0000684F0000}"/>
    <cellStyle name="Migliaia 41 10 3" xfId="6031" xr:uid="{00000000-0005-0000-0000-0000694F0000}"/>
    <cellStyle name="Migliaia 41 10 3 2" xfId="31474" xr:uid="{00000000-0005-0000-0000-00006A4F0000}"/>
    <cellStyle name="Migliaia 41 10 4" xfId="6032" xr:uid="{00000000-0005-0000-0000-00006B4F0000}"/>
    <cellStyle name="Migliaia 41 10 4 2" xfId="31475" xr:uid="{00000000-0005-0000-0000-00006C4F0000}"/>
    <cellStyle name="Migliaia 41 10 5" xfId="31472" xr:uid="{00000000-0005-0000-0000-00006D4F0000}"/>
    <cellStyle name="Migliaia 41 11" xfId="6033" xr:uid="{00000000-0005-0000-0000-00006E4F0000}"/>
    <cellStyle name="Migliaia 41 11 2" xfId="6034" xr:uid="{00000000-0005-0000-0000-00006F4F0000}"/>
    <cellStyle name="Migliaia 41 11 2 2" xfId="31477" xr:uid="{00000000-0005-0000-0000-0000704F0000}"/>
    <cellStyle name="Migliaia 41 11 3" xfId="6035" xr:uid="{00000000-0005-0000-0000-0000714F0000}"/>
    <cellStyle name="Migliaia 41 11 3 2" xfId="31478" xr:uid="{00000000-0005-0000-0000-0000724F0000}"/>
    <cellStyle name="Migliaia 41 11 4" xfId="6036" xr:uid="{00000000-0005-0000-0000-0000734F0000}"/>
    <cellStyle name="Migliaia 41 11 4 2" xfId="31479" xr:uid="{00000000-0005-0000-0000-0000744F0000}"/>
    <cellStyle name="Migliaia 41 11 5" xfId="31476" xr:uid="{00000000-0005-0000-0000-0000754F0000}"/>
    <cellStyle name="Migliaia 41 12" xfId="6037" xr:uid="{00000000-0005-0000-0000-0000764F0000}"/>
    <cellStyle name="Migliaia 41 12 2" xfId="31480" xr:uid="{00000000-0005-0000-0000-0000774F0000}"/>
    <cellStyle name="Migliaia 41 13" xfId="6038" xr:uid="{00000000-0005-0000-0000-0000784F0000}"/>
    <cellStyle name="Migliaia 41 13 2" xfId="31481" xr:uid="{00000000-0005-0000-0000-0000794F0000}"/>
    <cellStyle name="Migliaia 41 14" xfId="6039" xr:uid="{00000000-0005-0000-0000-00007A4F0000}"/>
    <cellStyle name="Migliaia 41 14 2" xfId="31482" xr:uid="{00000000-0005-0000-0000-00007B4F0000}"/>
    <cellStyle name="Migliaia 41 15" xfId="17432" xr:uid="{00000000-0005-0000-0000-00007C4F0000}"/>
    <cellStyle name="Migliaia 41 15 2" xfId="37392" xr:uid="{00000000-0005-0000-0000-00007D4F0000}"/>
    <cellStyle name="Migliaia 41 16" xfId="20301" xr:uid="{00000000-0005-0000-0000-00007E4F0000}"/>
    <cellStyle name="Migliaia 41 16 2" xfId="39164" xr:uid="{00000000-0005-0000-0000-00007F4F0000}"/>
    <cellStyle name="Migliaia 41 17" xfId="23188" xr:uid="{00000000-0005-0000-0000-0000804F0000}"/>
    <cellStyle name="Migliaia 41 17 2" xfId="40953" xr:uid="{00000000-0005-0000-0000-0000814F0000}"/>
    <cellStyle name="Migliaia 41 18" xfId="25541" xr:uid="{00000000-0005-0000-0000-0000824F0000}"/>
    <cellStyle name="Migliaia 41 18 2" xfId="42201" xr:uid="{00000000-0005-0000-0000-0000834F0000}"/>
    <cellStyle name="Migliaia 41 19" xfId="31471" xr:uid="{00000000-0005-0000-0000-0000844F0000}"/>
    <cellStyle name="Migliaia 41 2" xfId="6040" xr:uid="{00000000-0005-0000-0000-0000854F0000}"/>
    <cellStyle name="Migliaia 41 2 10" xfId="20302" xr:uid="{00000000-0005-0000-0000-0000864F0000}"/>
    <cellStyle name="Migliaia 41 2 10 2" xfId="39165" xr:uid="{00000000-0005-0000-0000-0000874F0000}"/>
    <cellStyle name="Migliaia 41 2 11" xfId="23189" xr:uid="{00000000-0005-0000-0000-0000884F0000}"/>
    <cellStyle name="Migliaia 41 2 11 2" xfId="40954" xr:uid="{00000000-0005-0000-0000-0000894F0000}"/>
    <cellStyle name="Migliaia 41 2 12" xfId="31483" xr:uid="{00000000-0005-0000-0000-00008A4F0000}"/>
    <cellStyle name="Migliaia 41 2 2" xfId="6041" xr:uid="{00000000-0005-0000-0000-00008B4F0000}"/>
    <cellStyle name="Migliaia 41 2 2 2" xfId="6042" xr:uid="{00000000-0005-0000-0000-00008C4F0000}"/>
    <cellStyle name="Migliaia 41 2 2 2 2" xfId="31485" xr:uid="{00000000-0005-0000-0000-00008D4F0000}"/>
    <cellStyle name="Migliaia 41 2 2 3" xfId="6043" xr:uid="{00000000-0005-0000-0000-00008E4F0000}"/>
    <cellStyle name="Migliaia 41 2 2 3 2" xfId="31486" xr:uid="{00000000-0005-0000-0000-00008F4F0000}"/>
    <cellStyle name="Migliaia 41 2 2 4" xfId="6044" xr:uid="{00000000-0005-0000-0000-0000904F0000}"/>
    <cellStyle name="Migliaia 41 2 2 4 2" xfId="31487" xr:uid="{00000000-0005-0000-0000-0000914F0000}"/>
    <cellStyle name="Migliaia 41 2 2 5" xfId="19315" xr:uid="{00000000-0005-0000-0000-0000924F0000}"/>
    <cellStyle name="Migliaia 41 2 2 5 2" xfId="38287" xr:uid="{00000000-0005-0000-0000-0000934F0000}"/>
    <cellStyle name="Migliaia 41 2 2 6" xfId="22184" xr:uid="{00000000-0005-0000-0000-0000944F0000}"/>
    <cellStyle name="Migliaia 41 2 2 6 2" xfId="40059" xr:uid="{00000000-0005-0000-0000-0000954F0000}"/>
    <cellStyle name="Migliaia 41 2 2 7" xfId="25072" xr:uid="{00000000-0005-0000-0000-0000964F0000}"/>
    <cellStyle name="Migliaia 41 2 2 7 2" xfId="41849" xr:uid="{00000000-0005-0000-0000-0000974F0000}"/>
    <cellStyle name="Migliaia 41 2 2 8" xfId="31484" xr:uid="{00000000-0005-0000-0000-0000984F0000}"/>
    <cellStyle name="Migliaia 41 2 3" xfId="6045" xr:uid="{00000000-0005-0000-0000-0000994F0000}"/>
    <cellStyle name="Migliaia 41 2 3 2" xfId="6046" xr:uid="{00000000-0005-0000-0000-00009A4F0000}"/>
    <cellStyle name="Migliaia 41 2 3 2 2" xfId="31489" xr:uid="{00000000-0005-0000-0000-00009B4F0000}"/>
    <cellStyle name="Migliaia 41 2 3 3" xfId="6047" xr:uid="{00000000-0005-0000-0000-00009C4F0000}"/>
    <cellStyle name="Migliaia 41 2 3 3 2" xfId="31490" xr:uid="{00000000-0005-0000-0000-00009D4F0000}"/>
    <cellStyle name="Migliaia 41 2 3 4" xfId="6048" xr:uid="{00000000-0005-0000-0000-00009E4F0000}"/>
    <cellStyle name="Migliaia 41 2 3 4 2" xfId="31491" xr:uid="{00000000-0005-0000-0000-00009F4F0000}"/>
    <cellStyle name="Migliaia 41 2 3 5" xfId="31488" xr:uid="{00000000-0005-0000-0000-0000A04F0000}"/>
    <cellStyle name="Migliaia 41 2 4" xfId="6049" xr:uid="{00000000-0005-0000-0000-0000A14F0000}"/>
    <cellStyle name="Migliaia 41 2 4 2" xfId="6050" xr:uid="{00000000-0005-0000-0000-0000A24F0000}"/>
    <cellStyle name="Migliaia 41 2 4 2 2" xfId="31493" xr:uid="{00000000-0005-0000-0000-0000A34F0000}"/>
    <cellStyle name="Migliaia 41 2 4 3" xfId="6051" xr:uid="{00000000-0005-0000-0000-0000A44F0000}"/>
    <cellStyle name="Migliaia 41 2 4 3 2" xfId="31494" xr:uid="{00000000-0005-0000-0000-0000A54F0000}"/>
    <cellStyle name="Migliaia 41 2 4 4" xfId="6052" xr:uid="{00000000-0005-0000-0000-0000A64F0000}"/>
    <cellStyle name="Migliaia 41 2 4 4 2" xfId="31495" xr:uid="{00000000-0005-0000-0000-0000A74F0000}"/>
    <cellStyle name="Migliaia 41 2 4 5" xfId="31492" xr:uid="{00000000-0005-0000-0000-0000A84F0000}"/>
    <cellStyle name="Migliaia 41 2 5" xfId="6053" xr:uid="{00000000-0005-0000-0000-0000A94F0000}"/>
    <cellStyle name="Migliaia 41 2 5 2" xfId="6054" xr:uid="{00000000-0005-0000-0000-0000AA4F0000}"/>
    <cellStyle name="Migliaia 41 2 5 2 2" xfId="31497" xr:uid="{00000000-0005-0000-0000-0000AB4F0000}"/>
    <cellStyle name="Migliaia 41 2 5 3" xfId="6055" xr:uid="{00000000-0005-0000-0000-0000AC4F0000}"/>
    <cellStyle name="Migliaia 41 2 5 3 2" xfId="31498" xr:uid="{00000000-0005-0000-0000-0000AD4F0000}"/>
    <cellStyle name="Migliaia 41 2 5 4" xfId="6056" xr:uid="{00000000-0005-0000-0000-0000AE4F0000}"/>
    <cellStyle name="Migliaia 41 2 5 4 2" xfId="31499" xr:uid="{00000000-0005-0000-0000-0000AF4F0000}"/>
    <cellStyle name="Migliaia 41 2 5 5" xfId="31496" xr:uid="{00000000-0005-0000-0000-0000B04F0000}"/>
    <cellStyle name="Migliaia 41 2 6" xfId="6057" xr:uid="{00000000-0005-0000-0000-0000B14F0000}"/>
    <cellStyle name="Migliaia 41 2 6 2" xfId="31500" xr:uid="{00000000-0005-0000-0000-0000B24F0000}"/>
    <cellStyle name="Migliaia 41 2 7" xfId="6058" xr:uid="{00000000-0005-0000-0000-0000B34F0000}"/>
    <cellStyle name="Migliaia 41 2 7 2" xfId="31501" xr:uid="{00000000-0005-0000-0000-0000B44F0000}"/>
    <cellStyle name="Migliaia 41 2 8" xfId="6059" xr:uid="{00000000-0005-0000-0000-0000B54F0000}"/>
    <cellStyle name="Migliaia 41 2 8 2" xfId="31502" xr:uid="{00000000-0005-0000-0000-0000B64F0000}"/>
    <cellStyle name="Migliaia 41 2 9" xfId="17433" xr:uid="{00000000-0005-0000-0000-0000B74F0000}"/>
    <cellStyle name="Migliaia 41 2 9 2" xfId="37393" xr:uid="{00000000-0005-0000-0000-0000B84F0000}"/>
    <cellStyle name="Migliaia 41 20" xfId="42368" xr:uid="{00000000-0005-0000-0000-0000B94F0000}"/>
    <cellStyle name="Migliaia 41 3" xfId="6060" xr:uid="{00000000-0005-0000-0000-0000BA4F0000}"/>
    <cellStyle name="Migliaia 41 3 10" xfId="20303" xr:uid="{00000000-0005-0000-0000-0000BB4F0000}"/>
    <cellStyle name="Migliaia 41 3 10 2" xfId="39166" xr:uid="{00000000-0005-0000-0000-0000BC4F0000}"/>
    <cellStyle name="Migliaia 41 3 11" xfId="23190" xr:uid="{00000000-0005-0000-0000-0000BD4F0000}"/>
    <cellStyle name="Migliaia 41 3 11 2" xfId="40955" xr:uid="{00000000-0005-0000-0000-0000BE4F0000}"/>
    <cellStyle name="Migliaia 41 3 12" xfId="31503" xr:uid="{00000000-0005-0000-0000-0000BF4F0000}"/>
    <cellStyle name="Migliaia 41 3 2" xfId="6061" xr:uid="{00000000-0005-0000-0000-0000C04F0000}"/>
    <cellStyle name="Migliaia 41 3 2 10" xfId="20304" xr:uid="{00000000-0005-0000-0000-0000C14F0000}"/>
    <cellStyle name="Migliaia 41 3 2 10 2" xfId="39167" xr:uid="{00000000-0005-0000-0000-0000C24F0000}"/>
    <cellStyle name="Migliaia 41 3 2 11" xfId="23191" xr:uid="{00000000-0005-0000-0000-0000C34F0000}"/>
    <cellStyle name="Migliaia 41 3 2 11 2" xfId="40956" xr:uid="{00000000-0005-0000-0000-0000C44F0000}"/>
    <cellStyle name="Migliaia 41 3 2 12" xfId="31504" xr:uid="{00000000-0005-0000-0000-0000C54F0000}"/>
    <cellStyle name="Migliaia 41 3 2 2" xfId="6062" xr:uid="{00000000-0005-0000-0000-0000C64F0000}"/>
    <cellStyle name="Migliaia 41 3 2 2 10" xfId="25074" xr:uid="{00000000-0005-0000-0000-0000C74F0000}"/>
    <cellStyle name="Migliaia 41 3 2 2 10 2" xfId="41851" xr:uid="{00000000-0005-0000-0000-0000C84F0000}"/>
    <cellStyle name="Migliaia 41 3 2 2 11" xfId="31505" xr:uid="{00000000-0005-0000-0000-0000C94F0000}"/>
    <cellStyle name="Migliaia 41 3 2 2 2" xfId="6063" xr:uid="{00000000-0005-0000-0000-0000CA4F0000}"/>
    <cellStyle name="Migliaia 41 3 2 2 2 2" xfId="6064" xr:uid="{00000000-0005-0000-0000-0000CB4F0000}"/>
    <cellStyle name="Migliaia 41 3 2 2 2 2 2" xfId="31507" xr:uid="{00000000-0005-0000-0000-0000CC4F0000}"/>
    <cellStyle name="Migliaia 41 3 2 2 2 3" xfId="6065" xr:uid="{00000000-0005-0000-0000-0000CD4F0000}"/>
    <cellStyle name="Migliaia 41 3 2 2 2 3 2" xfId="31508" xr:uid="{00000000-0005-0000-0000-0000CE4F0000}"/>
    <cellStyle name="Migliaia 41 3 2 2 2 4" xfId="6066" xr:uid="{00000000-0005-0000-0000-0000CF4F0000}"/>
    <cellStyle name="Migliaia 41 3 2 2 2 4 2" xfId="31509" xr:uid="{00000000-0005-0000-0000-0000D04F0000}"/>
    <cellStyle name="Migliaia 41 3 2 2 2 5" xfId="31506" xr:uid="{00000000-0005-0000-0000-0000D14F0000}"/>
    <cellStyle name="Migliaia 41 3 2 2 3" xfId="6067" xr:uid="{00000000-0005-0000-0000-0000D24F0000}"/>
    <cellStyle name="Migliaia 41 3 2 2 3 2" xfId="6068" xr:uid="{00000000-0005-0000-0000-0000D34F0000}"/>
    <cellStyle name="Migliaia 41 3 2 2 3 2 2" xfId="31511" xr:uid="{00000000-0005-0000-0000-0000D44F0000}"/>
    <cellStyle name="Migliaia 41 3 2 2 3 3" xfId="6069" xr:uid="{00000000-0005-0000-0000-0000D54F0000}"/>
    <cellStyle name="Migliaia 41 3 2 2 3 3 2" xfId="31512" xr:uid="{00000000-0005-0000-0000-0000D64F0000}"/>
    <cellStyle name="Migliaia 41 3 2 2 3 4" xfId="6070" xr:uid="{00000000-0005-0000-0000-0000D74F0000}"/>
    <cellStyle name="Migliaia 41 3 2 2 3 4 2" xfId="31513" xr:uid="{00000000-0005-0000-0000-0000D84F0000}"/>
    <cellStyle name="Migliaia 41 3 2 2 3 5" xfId="31510" xr:uid="{00000000-0005-0000-0000-0000D94F0000}"/>
    <cellStyle name="Migliaia 41 3 2 2 4" xfId="6071" xr:uid="{00000000-0005-0000-0000-0000DA4F0000}"/>
    <cellStyle name="Migliaia 41 3 2 2 4 2" xfId="6072" xr:uid="{00000000-0005-0000-0000-0000DB4F0000}"/>
    <cellStyle name="Migliaia 41 3 2 2 4 2 2" xfId="31515" xr:uid="{00000000-0005-0000-0000-0000DC4F0000}"/>
    <cellStyle name="Migliaia 41 3 2 2 4 3" xfId="6073" xr:uid="{00000000-0005-0000-0000-0000DD4F0000}"/>
    <cellStyle name="Migliaia 41 3 2 2 4 3 2" xfId="31516" xr:uid="{00000000-0005-0000-0000-0000DE4F0000}"/>
    <cellStyle name="Migliaia 41 3 2 2 4 4" xfId="6074" xr:uid="{00000000-0005-0000-0000-0000DF4F0000}"/>
    <cellStyle name="Migliaia 41 3 2 2 4 4 2" xfId="31517" xr:uid="{00000000-0005-0000-0000-0000E04F0000}"/>
    <cellStyle name="Migliaia 41 3 2 2 4 5" xfId="31514" xr:uid="{00000000-0005-0000-0000-0000E14F0000}"/>
    <cellStyle name="Migliaia 41 3 2 2 5" xfId="6075" xr:uid="{00000000-0005-0000-0000-0000E24F0000}"/>
    <cellStyle name="Migliaia 41 3 2 2 5 2" xfId="31518" xr:uid="{00000000-0005-0000-0000-0000E34F0000}"/>
    <cellStyle name="Migliaia 41 3 2 2 6" xfId="6076" xr:uid="{00000000-0005-0000-0000-0000E44F0000}"/>
    <cellStyle name="Migliaia 41 3 2 2 6 2" xfId="31519" xr:uid="{00000000-0005-0000-0000-0000E54F0000}"/>
    <cellStyle name="Migliaia 41 3 2 2 7" xfId="6077" xr:uid="{00000000-0005-0000-0000-0000E64F0000}"/>
    <cellStyle name="Migliaia 41 3 2 2 7 2" xfId="31520" xr:uid="{00000000-0005-0000-0000-0000E74F0000}"/>
    <cellStyle name="Migliaia 41 3 2 2 8" xfId="19317" xr:uid="{00000000-0005-0000-0000-0000E84F0000}"/>
    <cellStyle name="Migliaia 41 3 2 2 8 2" xfId="38289" xr:uid="{00000000-0005-0000-0000-0000E94F0000}"/>
    <cellStyle name="Migliaia 41 3 2 2 9" xfId="22186" xr:uid="{00000000-0005-0000-0000-0000EA4F0000}"/>
    <cellStyle name="Migliaia 41 3 2 2 9 2" xfId="40061" xr:uid="{00000000-0005-0000-0000-0000EB4F0000}"/>
    <cellStyle name="Migliaia 41 3 2 3" xfId="6078" xr:uid="{00000000-0005-0000-0000-0000EC4F0000}"/>
    <cellStyle name="Migliaia 41 3 2 3 2" xfId="6079" xr:uid="{00000000-0005-0000-0000-0000ED4F0000}"/>
    <cellStyle name="Migliaia 41 3 2 3 2 2" xfId="31522" xr:uid="{00000000-0005-0000-0000-0000EE4F0000}"/>
    <cellStyle name="Migliaia 41 3 2 3 3" xfId="6080" xr:uid="{00000000-0005-0000-0000-0000EF4F0000}"/>
    <cellStyle name="Migliaia 41 3 2 3 3 2" xfId="31523" xr:uid="{00000000-0005-0000-0000-0000F04F0000}"/>
    <cellStyle name="Migliaia 41 3 2 3 4" xfId="6081" xr:uid="{00000000-0005-0000-0000-0000F14F0000}"/>
    <cellStyle name="Migliaia 41 3 2 3 4 2" xfId="31524" xr:uid="{00000000-0005-0000-0000-0000F24F0000}"/>
    <cellStyle name="Migliaia 41 3 2 3 5" xfId="31521" xr:uid="{00000000-0005-0000-0000-0000F34F0000}"/>
    <cellStyle name="Migliaia 41 3 2 4" xfId="6082" xr:uid="{00000000-0005-0000-0000-0000F44F0000}"/>
    <cellStyle name="Migliaia 41 3 2 4 2" xfId="6083" xr:uid="{00000000-0005-0000-0000-0000F54F0000}"/>
    <cellStyle name="Migliaia 41 3 2 4 2 2" xfId="31526" xr:uid="{00000000-0005-0000-0000-0000F64F0000}"/>
    <cellStyle name="Migliaia 41 3 2 4 3" xfId="6084" xr:uid="{00000000-0005-0000-0000-0000F74F0000}"/>
    <cellStyle name="Migliaia 41 3 2 4 3 2" xfId="31527" xr:uid="{00000000-0005-0000-0000-0000F84F0000}"/>
    <cellStyle name="Migliaia 41 3 2 4 4" xfId="6085" xr:uid="{00000000-0005-0000-0000-0000F94F0000}"/>
    <cellStyle name="Migliaia 41 3 2 4 4 2" xfId="31528" xr:uid="{00000000-0005-0000-0000-0000FA4F0000}"/>
    <cellStyle name="Migliaia 41 3 2 4 5" xfId="31525" xr:uid="{00000000-0005-0000-0000-0000FB4F0000}"/>
    <cellStyle name="Migliaia 41 3 2 5" xfId="6086" xr:uid="{00000000-0005-0000-0000-0000FC4F0000}"/>
    <cellStyle name="Migliaia 41 3 2 5 2" xfId="6087" xr:uid="{00000000-0005-0000-0000-0000FD4F0000}"/>
    <cellStyle name="Migliaia 41 3 2 5 2 2" xfId="31530" xr:uid="{00000000-0005-0000-0000-0000FE4F0000}"/>
    <cellStyle name="Migliaia 41 3 2 5 3" xfId="6088" xr:uid="{00000000-0005-0000-0000-0000FF4F0000}"/>
    <cellStyle name="Migliaia 41 3 2 5 3 2" xfId="31531" xr:uid="{00000000-0005-0000-0000-000000500000}"/>
    <cellStyle name="Migliaia 41 3 2 5 4" xfId="6089" xr:uid="{00000000-0005-0000-0000-000001500000}"/>
    <cellStyle name="Migliaia 41 3 2 5 4 2" xfId="31532" xr:uid="{00000000-0005-0000-0000-000002500000}"/>
    <cellStyle name="Migliaia 41 3 2 5 5" xfId="31529" xr:uid="{00000000-0005-0000-0000-000003500000}"/>
    <cellStyle name="Migliaia 41 3 2 6" xfId="6090" xr:uid="{00000000-0005-0000-0000-000004500000}"/>
    <cellStyle name="Migliaia 41 3 2 6 2" xfId="31533" xr:uid="{00000000-0005-0000-0000-000005500000}"/>
    <cellStyle name="Migliaia 41 3 2 7" xfId="6091" xr:uid="{00000000-0005-0000-0000-000006500000}"/>
    <cellStyle name="Migliaia 41 3 2 7 2" xfId="31534" xr:uid="{00000000-0005-0000-0000-000007500000}"/>
    <cellStyle name="Migliaia 41 3 2 8" xfId="6092" xr:uid="{00000000-0005-0000-0000-000008500000}"/>
    <cellStyle name="Migliaia 41 3 2 8 2" xfId="31535" xr:uid="{00000000-0005-0000-0000-000009500000}"/>
    <cellStyle name="Migliaia 41 3 2 9" xfId="17435" xr:uid="{00000000-0005-0000-0000-00000A500000}"/>
    <cellStyle name="Migliaia 41 3 2 9 2" xfId="37395" xr:uid="{00000000-0005-0000-0000-00000B500000}"/>
    <cellStyle name="Migliaia 41 3 3" xfId="6093" xr:uid="{00000000-0005-0000-0000-00000C500000}"/>
    <cellStyle name="Migliaia 41 3 3 10" xfId="25073" xr:uid="{00000000-0005-0000-0000-00000D500000}"/>
    <cellStyle name="Migliaia 41 3 3 10 2" xfId="41850" xr:uid="{00000000-0005-0000-0000-00000E500000}"/>
    <cellStyle name="Migliaia 41 3 3 11" xfId="31536" xr:uid="{00000000-0005-0000-0000-00000F500000}"/>
    <cellStyle name="Migliaia 41 3 3 2" xfId="6094" xr:uid="{00000000-0005-0000-0000-000010500000}"/>
    <cellStyle name="Migliaia 41 3 3 2 2" xfId="6095" xr:uid="{00000000-0005-0000-0000-000011500000}"/>
    <cellStyle name="Migliaia 41 3 3 2 2 2" xfId="31538" xr:uid="{00000000-0005-0000-0000-000012500000}"/>
    <cellStyle name="Migliaia 41 3 3 2 3" xfId="6096" xr:uid="{00000000-0005-0000-0000-000013500000}"/>
    <cellStyle name="Migliaia 41 3 3 2 3 2" xfId="31539" xr:uid="{00000000-0005-0000-0000-000014500000}"/>
    <cellStyle name="Migliaia 41 3 3 2 4" xfId="6097" xr:uid="{00000000-0005-0000-0000-000015500000}"/>
    <cellStyle name="Migliaia 41 3 3 2 4 2" xfId="31540" xr:uid="{00000000-0005-0000-0000-000016500000}"/>
    <cellStyle name="Migliaia 41 3 3 2 5" xfId="31537" xr:uid="{00000000-0005-0000-0000-000017500000}"/>
    <cellStyle name="Migliaia 41 3 3 3" xfId="6098" xr:uid="{00000000-0005-0000-0000-000018500000}"/>
    <cellStyle name="Migliaia 41 3 3 3 2" xfId="6099" xr:uid="{00000000-0005-0000-0000-000019500000}"/>
    <cellStyle name="Migliaia 41 3 3 3 2 2" xfId="31542" xr:uid="{00000000-0005-0000-0000-00001A500000}"/>
    <cellStyle name="Migliaia 41 3 3 3 3" xfId="6100" xr:uid="{00000000-0005-0000-0000-00001B500000}"/>
    <cellStyle name="Migliaia 41 3 3 3 3 2" xfId="31543" xr:uid="{00000000-0005-0000-0000-00001C500000}"/>
    <cellStyle name="Migliaia 41 3 3 3 4" xfId="6101" xr:uid="{00000000-0005-0000-0000-00001D500000}"/>
    <cellStyle name="Migliaia 41 3 3 3 4 2" xfId="31544" xr:uid="{00000000-0005-0000-0000-00001E500000}"/>
    <cellStyle name="Migliaia 41 3 3 3 5" xfId="31541" xr:uid="{00000000-0005-0000-0000-00001F500000}"/>
    <cellStyle name="Migliaia 41 3 3 4" xfId="6102" xr:uid="{00000000-0005-0000-0000-000020500000}"/>
    <cellStyle name="Migliaia 41 3 3 4 2" xfId="6103" xr:uid="{00000000-0005-0000-0000-000021500000}"/>
    <cellStyle name="Migliaia 41 3 3 4 2 2" xfId="31546" xr:uid="{00000000-0005-0000-0000-000022500000}"/>
    <cellStyle name="Migliaia 41 3 3 4 3" xfId="6104" xr:uid="{00000000-0005-0000-0000-000023500000}"/>
    <cellStyle name="Migliaia 41 3 3 4 3 2" xfId="31547" xr:uid="{00000000-0005-0000-0000-000024500000}"/>
    <cellStyle name="Migliaia 41 3 3 4 4" xfId="6105" xr:uid="{00000000-0005-0000-0000-000025500000}"/>
    <cellStyle name="Migliaia 41 3 3 4 4 2" xfId="31548" xr:uid="{00000000-0005-0000-0000-000026500000}"/>
    <cellStyle name="Migliaia 41 3 3 4 5" xfId="31545" xr:uid="{00000000-0005-0000-0000-000027500000}"/>
    <cellStyle name="Migliaia 41 3 3 5" xfId="6106" xr:uid="{00000000-0005-0000-0000-000028500000}"/>
    <cellStyle name="Migliaia 41 3 3 5 2" xfId="31549" xr:uid="{00000000-0005-0000-0000-000029500000}"/>
    <cellStyle name="Migliaia 41 3 3 6" xfId="6107" xr:uid="{00000000-0005-0000-0000-00002A500000}"/>
    <cellStyle name="Migliaia 41 3 3 6 2" xfId="31550" xr:uid="{00000000-0005-0000-0000-00002B500000}"/>
    <cellStyle name="Migliaia 41 3 3 7" xfId="6108" xr:uid="{00000000-0005-0000-0000-00002C500000}"/>
    <cellStyle name="Migliaia 41 3 3 7 2" xfId="31551" xr:uid="{00000000-0005-0000-0000-00002D500000}"/>
    <cellStyle name="Migliaia 41 3 3 8" xfId="19316" xr:uid="{00000000-0005-0000-0000-00002E500000}"/>
    <cellStyle name="Migliaia 41 3 3 8 2" xfId="38288" xr:uid="{00000000-0005-0000-0000-00002F500000}"/>
    <cellStyle name="Migliaia 41 3 3 9" xfId="22185" xr:uid="{00000000-0005-0000-0000-000030500000}"/>
    <cellStyle name="Migliaia 41 3 3 9 2" xfId="40060" xr:uid="{00000000-0005-0000-0000-000031500000}"/>
    <cellStyle name="Migliaia 41 3 4" xfId="6109" xr:uid="{00000000-0005-0000-0000-000032500000}"/>
    <cellStyle name="Migliaia 41 3 4 2" xfId="6110" xr:uid="{00000000-0005-0000-0000-000033500000}"/>
    <cellStyle name="Migliaia 41 3 4 2 2" xfId="31553" xr:uid="{00000000-0005-0000-0000-000034500000}"/>
    <cellStyle name="Migliaia 41 3 4 3" xfId="6111" xr:uid="{00000000-0005-0000-0000-000035500000}"/>
    <cellStyle name="Migliaia 41 3 4 3 2" xfId="31554" xr:uid="{00000000-0005-0000-0000-000036500000}"/>
    <cellStyle name="Migliaia 41 3 4 4" xfId="6112" xr:uid="{00000000-0005-0000-0000-000037500000}"/>
    <cellStyle name="Migliaia 41 3 4 4 2" xfId="31555" xr:uid="{00000000-0005-0000-0000-000038500000}"/>
    <cellStyle name="Migliaia 41 3 4 5" xfId="31552" xr:uid="{00000000-0005-0000-0000-000039500000}"/>
    <cellStyle name="Migliaia 41 3 5" xfId="6113" xr:uid="{00000000-0005-0000-0000-00003A500000}"/>
    <cellStyle name="Migliaia 41 3 5 2" xfId="6114" xr:uid="{00000000-0005-0000-0000-00003B500000}"/>
    <cellStyle name="Migliaia 41 3 5 2 2" xfId="31557" xr:uid="{00000000-0005-0000-0000-00003C500000}"/>
    <cellStyle name="Migliaia 41 3 5 3" xfId="6115" xr:uid="{00000000-0005-0000-0000-00003D500000}"/>
    <cellStyle name="Migliaia 41 3 5 3 2" xfId="31558" xr:uid="{00000000-0005-0000-0000-00003E500000}"/>
    <cellStyle name="Migliaia 41 3 5 4" xfId="6116" xr:uid="{00000000-0005-0000-0000-00003F500000}"/>
    <cellStyle name="Migliaia 41 3 5 4 2" xfId="31559" xr:uid="{00000000-0005-0000-0000-000040500000}"/>
    <cellStyle name="Migliaia 41 3 5 5" xfId="31556" xr:uid="{00000000-0005-0000-0000-000041500000}"/>
    <cellStyle name="Migliaia 41 3 6" xfId="6117" xr:uid="{00000000-0005-0000-0000-000042500000}"/>
    <cellStyle name="Migliaia 41 3 6 2" xfId="31560" xr:uid="{00000000-0005-0000-0000-000043500000}"/>
    <cellStyle name="Migliaia 41 3 7" xfId="6118" xr:uid="{00000000-0005-0000-0000-000044500000}"/>
    <cellStyle name="Migliaia 41 3 7 2" xfId="31561" xr:uid="{00000000-0005-0000-0000-000045500000}"/>
    <cellStyle name="Migliaia 41 3 8" xfId="6119" xr:uid="{00000000-0005-0000-0000-000046500000}"/>
    <cellStyle name="Migliaia 41 3 8 2" xfId="31562" xr:uid="{00000000-0005-0000-0000-000047500000}"/>
    <cellStyle name="Migliaia 41 3 9" xfId="17434" xr:uid="{00000000-0005-0000-0000-000048500000}"/>
    <cellStyle name="Migliaia 41 3 9 2" xfId="37394" xr:uid="{00000000-0005-0000-0000-000049500000}"/>
    <cellStyle name="Migliaia 41 4" xfId="6120" xr:uid="{00000000-0005-0000-0000-00004A500000}"/>
    <cellStyle name="Migliaia 41 4 10" xfId="20305" xr:uid="{00000000-0005-0000-0000-00004B500000}"/>
    <cellStyle name="Migliaia 41 4 10 2" xfId="39168" xr:uid="{00000000-0005-0000-0000-00004C500000}"/>
    <cellStyle name="Migliaia 41 4 11" xfId="23192" xr:uid="{00000000-0005-0000-0000-00004D500000}"/>
    <cellStyle name="Migliaia 41 4 11 2" xfId="40957" xr:uid="{00000000-0005-0000-0000-00004E500000}"/>
    <cellStyle name="Migliaia 41 4 12" xfId="31563" xr:uid="{00000000-0005-0000-0000-00004F500000}"/>
    <cellStyle name="Migliaia 41 4 2" xfId="6121" xr:uid="{00000000-0005-0000-0000-000050500000}"/>
    <cellStyle name="Migliaia 41 4 2 10" xfId="25075" xr:uid="{00000000-0005-0000-0000-000051500000}"/>
    <cellStyle name="Migliaia 41 4 2 10 2" xfId="41852" xr:uid="{00000000-0005-0000-0000-000052500000}"/>
    <cellStyle name="Migliaia 41 4 2 11" xfId="31564" xr:uid="{00000000-0005-0000-0000-000053500000}"/>
    <cellStyle name="Migliaia 41 4 2 2" xfId="6122" xr:uid="{00000000-0005-0000-0000-000054500000}"/>
    <cellStyle name="Migliaia 41 4 2 2 2" xfId="6123" xr:uid="{00000000-0005-0000-0000-000055500000}"/>
    <cellStyle name="Migliaia 41 4 2 2 2 2" xfId="31566" xr:uid="{00000000-0005-0000-0000-000056500000}"/>
    <cellStyle name="Migliaia 41 4 2 2 3" xfId="6124" xr:uid="{00000000-0005-0000-0000-000057500000}"/>
    <cellStyle name="Migliaia 41 4 2 2 3 2" xfId="31567" xr:uid="{00000000-0005-0000-0000-000058500000}"/>
    <cellStyle name="Migliaia 41 4 2 2 4" xfId="6125" xr:uid="{00000000-0005-0000-0000-000059500000}"/>
    <cellStyle name="Migliaia 41 4 2 2 4 2" xfId="31568" xr:uid="{00000000-0005-0000-0000-00005A500000}"/>
    <cellStyle name="Migliaia 41 4 2 2 5" xfId="31565" xr:uid="{00000000-0005-0000-0000-00005B500000}"/>
    <cellStyle name="Migliaia 41 4 2 3" xfId="6126" xr:uid="{00000000-0005-0000-0000-00005C500000}"/>
    <cellStyle name="Migliaia 41 4 2 3 2" xfId="6127" xr:uid="{00000000-0005-0000-0000-00005D500000}"/>
    <cellStyle name="Migliaia 41 4 2 3 2 2" xfId="31570" xr:uid="{00000000-0005-0000-0000-00005E500000}"/>
    <cellStyle name="Migliaia 41 4 2 3 3" xfId="6128" xr:uid="{00000000-0005-0000-0000-00005F500000}"/>
    <cellStyle name="Migliaia 41 4 2 3 3 2" xfId="31571" xr:uid="{00000000-0005-0000-0000-000060500000}"/>
    <cellStyle name="Migliaia 41 4 2 3 4" xfId="6129" xr:uid="{00000000-0005-0000-0000-000061500000}"/>
    <cellStyle name="Migliaia 41 4 2 3 4 2" xfId="31572" xr:uid="{00000000-0005-0000-0000-000062500000}"/>
    <cellStyle name="Migliaia 41 4 2 3 5" xfId="31569" xr:uid="{00000000-0005-0000-0000-000063500000}"/>
    <cellStyle name="Migliaia 41 4 2 4" xfId="6130" xr:uid="{00000000-0005-0000-0000-000064500000}"/>
    <cellStyle name="Migliaia 41 4 2 4 2" xfId="6131" xr:uid="{00000000-0005-0000-0000-000065500000}"/>
    <cellStyle name="Migliaia 41 4 2 4 2 2" xfId="31574" xr:uid="{00000000-0005-0000-0000-000066500000}"/>
    <cellStyle name="Migliaia 41 4 2 4 3" xfId="6132" xr:uid="{00000000-0005-0000-0000-000067500000}"/>
    <cellStyle name="Migliaia 41 4 2 4 3 2" xfId="31575" xr:uid="{00000000-0005-0000-0000-000068500000}"/>
    <cellStyle name="Migliaia 41 4 2 4 4" xfId="6133" xr:uid="{00000000-0005-0000-0000-000069500000}"/>
    <cellStyle name="Migliaia 41 4 2 4 4 2" xfId="31576" xr:uid="{00000000-0005-0000-0000-00006A500000}"/>
    <cellStyle name="Migliaia 41 4 2 4 5" xfId="31573" xr:uid="{00000000-0005-0000-0000-00006B500000}"/>
    <cellStyle name="Migliaia 41 4 2 5" xfId="6134" xr:uid="{00000000-0005-0000-0000-00006C500000}"/>
    <cellStyle name="Migliaia 41 4 2 5 2" xfId="31577" xr:uid="{00000000-0005-0000-0000-00006D500000}"/>
    <cellStyle name="Migliaia 41 4 2 6" xfId="6135" xr:uid="{00000000-0005-0000-0000-00006E500000}"/>
    <cellStyle name="Migliaia 41 4 2 6 2" xfId="31578" xr:uid="{00000000-0005-0000-0000-00006F500000}"/>
    <cellStyle name="Migliaia 41 4 2 7" xfId="6136" xr:uid="{00000000-0005-0000-0000-000070500000}"/>
    <cellStyle name="Migliaia 41 4 2 7 2" xfId="31579" xr:uid="{00000000-0005-0000-0000-000071500000}"/>
    <cellStyle name="Migliaia 41 4 2 8" xfId="19318" xr:uid="{00000000-0005-0000-0000-000072500000}"/>
    <cellStyle name="Migliaia 41 4 2 8 2" xfId="38290" xr:uid="{00000000-0005-0000-0000-000073500000}"/>
    <cellStyle name="Migliaia 41 4 2 9" xfId="22187" xr:uid="{00000000-0005-0000-0000-000074500000}"/>
    <cellStyle name="Migliaia 41 4 2 9 2" xfId="40062" xr:uid="{00000000-0005-0000-0000-000075500000}"/>
    <cellStyle name="Migliaia 41 4 3" xfId="6137" xr:uid="{00000000-0005-0000-0000-000076500000}"/>
    <cellStyle name="Migliaia 41 4 3 2" xfId="6138" xr:uid="{00000000-0005-0000-0000-000077500000}"/>
    <cellStyle name="Migliaia 41 4 3 2 2" xfId="31581" xr:uid="{00000000-0005-0000-0000-000078500000}"/>
    <cellStyle name="Migliaia 41 4 3 3" xfId="6139" xr:uid="{00000000-0005-0000-0000-000079500000}"/>
    <cellStyle name="Migliaia 41 4 3 3 2" xfId="31582" xr:uid="{00000000-0005-0000-0000-00007A500000}"/>
    <cellStyle name="Migliaia 41 4 3 4" xfId="6140" xr:uid="{00000000-0005-0000-0000-00007B500000}"/>
    <cellStyle name="Migliaia 41 4 3 4 2" xfId="31583" xr:uid="{00000000-0005-0000-0000-00007C500000}"/>
    <cellStyle name="Migliaia 41 4 3 5" xfId="31580" xr:uid="{00000000-0005-0000-0000-00007D500000}"/>
    <cellStyle name="Migliaia 41 4 4" xfId="6141" xr:uid="{00000000-0005-0000-0000-00007E500000}"/>
    <cellStyle name="Migliaia 41 4 4 2" xfId="6142" xr:uid="{00000000-0005-0000-0000-00007F500000}"/>
    <cellStyle name="Migliaia 41 4 4 2 2" xfId="31585" xr:uid="{00000000-0005-0000-0000-000080500000}"/>
    <cellStyle name="Migliaia 41 4 4 3" xfId="6143" xr:uid="{00000000-0005-0000-0000-000081500000}"/>
    <cellStyle name="Migliaia 41 4 4 3 2" xfId="31586" xr:uid="{00000000-0005-0000-0000-000082500000}"/>
    <cellStyle name="Migliaia 41 4 4 4" xfId="6144" xr:uid="{00000000-0005-0000-0000-000083500000}"/>
    <cellStyle name="Migliaia 41 4 4 4 2" xfId="31587" xr:uid="{00000000-0005-0000-0000-000084500000}"/>
    <cellStyle name="Migliaia 41 4 4 5" xfId="31584" xr:uid="{00000000-0005-0000-0000-000085500000}"/>
    <cellStyle name="Migliaia 41 4 5" xfId="6145" xr:uid="{00000000-0005-0000-0000-000086500000}"/>
    <cellStyle name="Migliaia 41 4 5 2" xfId="6146" xr:uid="{00000000-0005-0000-0000-000087500000}"/>
    <cellStyle name="Migliaia 41 4 5 2 2" xfId="31589" xr:uid="{00000000-0005-0000-0000-000088500000}"/>
    <cellStyle name="Migliaia 41 4 5 3" xfId="6147" xr:uid="{00000000-0005-0000-0000-000089500000}"/>
    <cellStyle name="Migliaia 41 4 5 3 2" xfId="31590" xr:uid="{00000000-0005-0000-0000-00008A500000}"/>
    <cellStyle name="Migliaia 41 4 5 4" xfId="6148" xr:uid="{00000000-0005-0000-0000-00008B500000}"/>
    <cellStyle name="Migliaia 41 4 5 4 2" xfId="31591" xr:uid="{00000000-0005-0000-0000-00008C500000}"/>
    <cellStyle name="Migliaia 41 4 5 5" xfId="31588" xr:uid="{00000000-0005-0000-0000-00008D500000}"/>
    <cellStyle name="Migliaia 41 4 6" xfId="6149" xr:uid="{00000000-0005-0000-0000-00008E500000}"/>
    <cellStyle name="Migliaia 41 4 6 2" xfId="31592" xr:uid="{00000000-0005-0000-0000-00008F500000}"/>
    <cellStyle name="Migliaia 41 4 7" xfId="6150" xr:uid="{00000000-0005-0000-0000-000090500000}"/>
    <cellStyle name="Migliaia 41 4 7 2" xfId="31593" xr:uid="{00000000-0005-0000-0000-000091500000}"/>
    <cellStyle name="Migliaia 41 4 8" xfId="6151" xr:uid="{00000000-0005-0000-0000-000092500000}"/>
    <cellStyle name="Migliaia 41 4 8 2" xfId="31594" xr:uid="{00000000-0005-0000-0000-000093500000}"/>
    <cellStyle name="Migliaia 41 4 9" xfId="17436" xr:uid="{00000000-0005-0000-0000-000094500000}"/>
    <cellStyle name="Migliaia 41 4 9 2" xfId="37396" xr:uid="{00000000-0005-0000-0000-000095500000}"/>
    <cellStyle name="Migliaia 41 5" xfId="6152" xr:uid="{00000000-0005-0000-0000-000096500000}"/>
    <cellStyle name="Migliaia 41 5 10" xfId="20306" xr:uid="{00000000-0005-0000-0000-000097500000}"/>
    <cellStyle name="Migliaia 41 5 10 2" xfId="39169" xr:uid="{00000000-0005-0000-0000-000098500000}"/>
    <cellStyle name="Migliaia 41 5 11" xfId="23193" xr:uid="{00000000-0005-0000-0000-000099500000}"/>
    <cellStyle name="Migliaia 41 5 11 2" xfId="40958" xr:uid="{00000000-0005-0000-0000-00009A500000}"/>
    <cellStyle name="Migliaia 41 5 12" xfId="31595" xr:uid="{00000000-0005-0000-0000-00009B500000}"/>
    <cellStyle name="Migliaia 41 5 2" xfId="6153" xr:uid="{00000000-0005-0000-0000-00009C500000}"/>
    <cellStyle name="Migliaia 41 5 2 10" xfId="25076" xr:uid="{00000000-0005-0000-0000-00009D500000}"/>
    <cellStyle name="Migliaia 41 5 2 10 2" xfId="41853" xr:uid="{00000000-0005-0000-0000-00009E500000}"/>
    <cellStyle name="Migliaia 41 5 2 11" xfId="31596" xr:uid="{00000000-0005-0000-0000-00009F500000}"/>
    <cellStyle name="Migliaia 41 5 2 2" xfId="6154" xr:uid="{00000000-0005-0000-0000-0000A0500000}"/>
    <cellStyle name="Migliaia 41 5 2 2 2" xfId="6155" xr:uid="{00000000-0005-0000-0000-0000A1500000}"/>
    <cellStyle name="Migliaia 41 5 2 2 2 2" xfId="31598" xr:uid="{00000000-0005-0000-0000-0000A2500000}"/>
    <cellStyle name="Migliaia 41 5 2 2 3" xfId="6156" xr:uid="{00000000-0005-0000-0000-0000A3500000}"/>
    <cellStyle name="Migliaia 41 5 2 2 3 2" xfId="31599" xr:uid="{00000000-0005-0000-0000-0000A4500000}"/>
    <cellStyle name="Migliaia 41 5 2 2 4" xfId="6157" xr:uid="{00000000-0005-0000-0000-0000A5500000}"/>
    <cellStyle name="Migliaia 41 5 2 2 4 2" xfId="31600" xr:uid="{00000000-0005-0000-0000-0000A6500000}"/>
    <cellStyle name="Migliaia 41 5 2 2 5" xfId="31597" xr:uid="{00000000-0005-0000-0000-0000A7500000}"/>
    <cellStyle name="Migliaia 41 5 2 3" xfId="6158" xr:uid="{00000000-0005-0000-0000-0000A8500000}"/>
    <cellStyle name="Migliaia 41 5 2 3 2" xfId="6159" xr:uid="{00000000-0005-0000-0000-0000A9500000}"/>
    <cellStyle name="Migliaia 41 5 2 3 2 2" xfId="31602" xr:uid="{00000000-0005-0000-0000-0000AA500000}"/>
    <cellStyle name="Migliaia 41 5 2 3 3" xfId="6160" xr:uid="{00000000-0005-0000-0000-0000AB500000}"/>
    <cellStyle name="Migliaia 41 5 2 3 3 2" xfId="31603" xr:uid="{00000000-0005-0000-0000-0000AC500000}"/>
    <cellStyle name="Migliaia 41 5 2 3 4" xfId="6161" xr:uid="{00000000-0005-0000-0000-0000AD500000}"/>
    <cellStyle name="Migliaia 41 5 2 3 4 2" xfId="31604" xr:uid="{00000000-0005-0000-0000-0000AE500000}"/>
    <cellStyle name="Migliaia 41 5 2 3 5" xfId="31601" xr:uid="{00000000-0005-0000-0000-0000AF500000}"/>
    <cellStyle name="Migliaia 41 5 2 4" xfId="6162" xr:uid="{00000000-0005-0000-0000-0000B0500000}"/>
    <cellStyle name="Migliaia 41 5 2 4 2" xfId="6163" xr:uid="{00000000-0005-0000-0000-0000B1500000}"/>
    <cellStyle name="Migliaia 41 5 2 4 2 2" xfId="31606" xr:uid="{00000000-0005-0000-0000-0000B2500000}"/>
    <cellStyle name="Migliaia 41 5 2 4 3" xfId="6164" xr:uid="{00000000-0005-0000-0000-0000B3500000}"/>
    <cellStyle name="Migliaia 41 5 2 4 3 2" xfId="31607" xr:uid="{00000000-0005-0000-0000-0000B4500000}"/>
    <cellStyle name="Migliaia 41 5 2 4 4" xfId="6165" xr:uid="{00000000-0005-0000-0000-0000B5500000}"/>
    <cellStyle name="Migliaia 41 5 2 4 4 2" xfId="31608" xr:uid="{00000000-0005-0000-0000-0000B6500000}"/>
    <cellStyle name="Migliaia 41 5 2 4 5" xfId="31605" xr:uid="{00000000-0005-0000-0000-0000B7500000}"/>
    <cellStyle name="Migliaia 41 5 2 5" xfId="6166" xr:uid="{00000000-0005-0000-0000-0000B8500000}"/>
    <cellStyle name="Migliaia 41 5 2 5 2" xfId="31609" xr:uid="{00000000-0005-0000-0000-0000B9500000}"/>
    <cellStyle name="Migliaia 41 5 2 6" xfId="6167" xr:uid="{00000000-0005-0000-0000-0000BA500000}"/>
    <cellStyle name="Migliaia 41 5 2 6 2" xfId="31610" xr:uid="{00000000-0005-0000-0000-0000BB500000}"/>
    <cellStyle name="Migliaia 41 5 2 7" xfId="6168" xr:uid="{00000000-0005-0000-0000-0000BC500000}"/>
    <cellStyle name="Migliaia 41 5 2 7 2" xfId="31611" xr:uid="{00000000-0005-0000-0000-0000BD500000}"/>
    <cellStyle name="Migliaia 41 5 2 8" xfId="19319" xr:uid="{00000000-0005-0000-0000-0000BE500000}"/>
    <cellStyle name="Migliaia 41 5 2 8 2" xfId="38291" xr:uid="{00000000-0005-0000-0000-0000BF500000}"/>
    <cellStyle name="Migliaia 41 5 2 9" xfId="22188" xr:uid="{00000000-0005-0000-0000-0000C0500000}"/>
    <cellStyle name="Migliaia 41 5 2 9 2" xfId="40063" xr:uid="{00000000-0005-0000-0000-0000C1500000}"/>
    <cellStyle name="Migliaia 41 5 3" xfId="6169" xr:uid="{00000000-0005-0000-0000-0000C2500000}"/>
    <cellStyle name="Migliaia 41 5 3 2" xfId="6170" xr:uid="{00000000-0005-0000-0000-0000C3500000}"/>
    <cellStyle name="Migliaia 41 5 3 2 2" xfId="31613" xr:uid="{00000000-0005-0000-0000-0000C4500000}"/>
    <cellStyle name="Migliaia 41 5 3 3" xfId="6171" xr:uid="{00000000-0005-0000-0000-0000C5500000}"/>
    <cellStyle name="Migliaia 41 5 3 3 2" xfId="31614" xr:uid="{00000000-0005-0000-0000-0000C6500000}"/>
    <cellStyle name="Migliaia 41 5 3 4" xfId="6172" xr:uid="{00000000-0005-0000-0000-0000C7500000}"/>
    <cellStyle name="Migliaia 41 5 3 4 2" xfId="31615" xr:uid="{00000000-0005-0000-0000-0000C8500000}"/>
    <cellStyle name="Migliaia 41 5 3 5" xfId="31612" xr:uid="{00000000-0005-0000-0000-0000C9500000}"/>
    <cellStyle name="Migliaia 41 5 4" xfId="6173" xr:uid="{00000000-0005-0000-0000-0000CA500000}"/>
    <cellStyle name="Migliaia 41 5 4 2" xfId="6174" xr:uid="{00000000-0005-0000-0000-0000CB500000}"/>
    <cellStyle name="Migliaia 41 5 4 2 2" xfId="31617" xr:uid="{00000000-0005-0000-0000-0000CC500000}"/>
    <cellStyle name="Migliaia 41 5 4 3" xfId="6175" xr:uid="{00000000-0005-0000-0000-0000CD500000}"/>
    <cellStyle name="Migliaia 41 5 4 3 2" xfId="31618" xr:uid="{00000000-0005-0000-0000-0000CE500000}"/>
    <cellStyle name="Migliaia 41 5 4 4" xfId="6176" xr:uid="{00000000-0005-0000-0000-0000CF500000}"/>
    <cellStyle name="Migliaia 41 5 4 4 2" xfId="31619" xr:uid="{00000000-0005-0000-0000-0000D0500000}"/>
    <cellStyle name="Migliaia 41 5 4 5" xfId="31616" xr:uid="{00000000-0005-0000-0000-0000D1500000}"/>
    <cellStyle name="Migliaia 41 5 5" xfId="6177" xr:uid="{00000000-0005-0000-0000-0000D2500000}"/>
    <cellStyle name="Migliaia 41 5 5 2" xfId="6178" xr:uid="{00000000-0005-0000-0000-0000D3500000}"/>
    <cellStyle name="Migliaia 41 5 5 2 2" xfId="31621" xr:uid="{00000000-0005-0000-0000-0000D4500000}"/>
    <cellStyle name="Migliaia 41 5 5 3" xfId="6179" xr:uid="{00000000-0005-0000-0000-0000D5500000}"/>
    <cellStyle name="Migliaia 41 5 5 3 2" xfId="31622" xr:uid="{00000000-0005-0000-0000-0000D6500000}"/>
    <cellStyle name="Migliaia 41 5 5 4" xfId="6180" xr:uid="{00000000-0005-0000-0000-0000D7500000}"/>
    <cellStyle name="Migliaia 41 5 5 4 2" xfId="31623" xr:uid="{00000000-0005-0000-0000-0000D8500000}"/>
    <cellStyle name="Migliaia 41 5 5 5" xfId="31620" xr:uid="{00000000-0005-0000-0000-0000D9500000}"/>
    <cellStyle name="Migliaia 41 5 6" xfId="6181" xr:uid="{00000000-0005-0000-0000-0000DA500000}"/>
    <cellStyle name="Migliaia 41 5 6 2" xfId="31624" xr:uid="{00000000-0005-0000-0000-0000DB500000}"/>
    <cellStyle name="Migliaia 41 5 7" xfId="6182" xr:uid="{00000000-0005-0000-0000-0000DC500000}"/>
    <cellStyle name="Migliaia 41 5 7 2" xfId="31625" xr:uid="{00000000-0005-0000-0000-0000DD500000}"/>
    <cellStyle name="Migliaia 41 5 8" xfId="6183" xr:uid="{00000000-0005-0000-0000-0000DE500000}"/>
    <cellStyle name="Migliaia 41 5 8 2" xfId="31626" xr:uid="{00000000-0005-0000-0000-0000DF500000}"/>
    <cellStyle name="Migliaia 41 5 9" xfId="17437" xr:uid="{00000000-0005-0000-0000-0000E0500000}"/>
    <cellStyle name="Migliaia 41 5 9 2" xfId="37397" xr:uid="{00000000-0005-0000-0000-0000E1500000}"/>
    <cellStyle name="Migliaia 41 6" xfId="6184" xr:uid="{00000000-0005-0000-0000-0000E2500000}"/>
    <cellStyle name="Migliaia 41 6 10" xfId="23194" xr:uid="{00000000-0005-0000-0000-0000E3500000}"/>
    <cellStyle name="Migliaia 41 6 10 2" xfId="40959" xr:uid="{00000000-0005-0000-0000-0000E4500000}"/>
    <cellStyle name="Migliaia 41 6 11" xfId="31627" xr:uid="{00000000-0005-0000-0000-0000E5500000}"/>
    <cellStyle name="Migliaia 41 6 2" xfId="6185" xr:uid="{00000000-0005-0000-0000-0000E6500000}"/>
    <cellStyle name="Migliaia 41 6 2 10" xfId="25077" xr:uid="{00000000-0005-0000-0000-0000E7500000}"/>
    <cellStyle name="Migliaia 41 6 2 10 2" xfId="41854" xr:uid="{00000000-0005-0000-0000-0000E8500000}"/>
    <cellStyle name="Migliaia 41 6 2 11" xfId="31628" xr:uid="{00000000-0005-0000-0000-0000E9500000}"/>
    <cellStyle name="Migliaia 41 6 2 2" xfId="6186" xr:uid="{00000000-0005-0000-0000-0000EA500000}"/>
    <cellStyle name="Migliaia 41 6 2 2 2" xfId="6187" xr:uid="{00000000-0005-0000-0000-0000EB500000}"/>
    <cellStyle name="Migliaia 41 6 2 2 2 2" xfId="31630" xr:uid="{00000000-0005-0000-0000-0000EC500000}"/>
    <cellStyle name="Migliaia 41 6 2 2 3" xfId="6188" xr:uid="{00000000-0005-0000-0000-0000ED500000}"/>
    <cellStyle name="Migliaia 41 6 2 2 3 2" xfId="31631" xr:uid="{00000000-0005-0000-0000-0000EE500000}"/>
    <cellStyle name="Migliaia 41 6 2 2 4" xfId="6189" xr:uid="{00000000-0005-0000-0000-0000EF500000}"/>
    <cellStyle name="Migliaia 41 6 2 2 4 2" xfId="31632" xr:uid="{00000000-0005-0000-0000-0000F0500000}"/>
    <cellStyle name="Migliaia 41 6 2 2 5" xfId="31629" xr:uid="{00000000-0005-0000-0000-0000F1500000}"/>
    <cellStyle name="Migliaia 41 6 2 3" xfId="6190" xr:uid="{00000000-0005-0000-0000-0000F2500000}"/>
    <cellStyle name="Migliaia 41 6 2 3 2" xfId="6191" xr:uid="{00000000-0005-0000-0000-0000F3500000}"/>
    <cellStyle name="Migliaia 41 6 2 3 2 2" xfId="31634" xr:uid="{00000000-0005-0000-0000-0000F4500000}"/>
    <cellStyle name="Migliaia 41 6 2 3 3" xfId="6192" xr:uid="{00000000-0005-0000-0000-0000F5500000}"/>
    <cellStyle name="Migliaia 41 6 2 3 3 2" xfId="31635" xr:uid="{00000000-0005-0000-0000-0000F6500000}"/>
    <cellStyle name="Migliaia 41 6 2 3 4" xfId="6193" xr:uid="{00000000-0005-0000-0000-0000F7500000}"/>
    <cellStyle name="Migliaia 41 6 2 3 4 2" xfId="31636" xr:uid="{00000000-0005-0000-0000-0000F8500000}"/>
    <cellStyle name="Migliaia 41 6 2 3 5" xfId="31633" xr:uid="{00000000-0005-0000-0000-0000F9500000}"/>
    <cellStyle name="Migliaia 41 6 2 4" xfId="6194" xr:uid="{00000000-0005-0000-0000-0000FA500000}"/>
    <cellStyle name="Migliaia 41 6 2 4 2" xfId="6195" xr:uid="{00000000-0005-0000-0000-0000FB500000}"/>
    <cellStyle name="Migliaia 41 6 2 4 2 2" xfId="31638" xr:uid="{00000000-0005-0000-0000-0000FC500000}"/>
    <cellStyle name="Migliaia 41 6 2 4 3" xfId="6196" xr:uid="{00000000-0005-0000-0000-0000FD500000}"/>
    <cellStyle name="Migliaia 41 6 2 4 3 2" xfId="31639" xr:uid="{00000000-0005-0000-0000-0000FE500000}"/>
    <cellStyle name="Migliaia 41 6 2 4 4" xfId="6197" xr:uid="{00000000-0005-0000-0000-0000FF500000}"/>
    <cellStyle name="Migliaia 41 6 2 4 4 2" xfId="31640" xr:uid="{00000000-0005-0000-0000-000000510000}"/>
    <cellStyle name="Migliaia 41 6 2 4 5" xfId="31637" xr:uid="{00000000-0005-0000-0000-000001510000}"/>
    <cellStyle name="Migliaia 41 6 2 5" xfId="6198" xr:uid="{00000000-0005-0000-0000-000002510000}"/>
    <cellStyle name="Migliaia 41 6 2 5 2" xfId="31641" xr:uid="{00000000-0005-0000-0000-000003510000}"/>
    <cellStyle name="Migliaia 41 6 2 6" xfId="6199" xr:uid="{00000000-0005-0000-0000-000004510000}"/>
    <cellStyle name="Migliaia 41 6 2 6 2" xfId="31642" xr:uid="{00000000-0005-0000-0000-000005510000}"/>
    <cellStyle name="Migliaia 41 6 2 7" xfId="6200" xr:uid="{00000000-0005-0000-0000-000006510000}"/>
    <cellStyle name="Migliaia 41 6 2 7 2" xfId="31643" xr:uid="{00000000-0005-0000-0000-000007510000}"/>
    <cellStyle name="Migliaia 41 6 2 8" xfId="19320" xr:uid="{00000000-0005-0000-0000-000008510000}"/>
    <cellStyle name="Migliaia 41 6 2 8 2" xfId="38292" xr:uid="{00000000-0005-0000-0000-000009510000}"/>
    <cellStyle name="Migliaia 41 6 2 9" xfId="22189" xr:uid="{00000000-0005-0000-0000-00000A510000}"/>
    <cellStyle name="Migliaia 41 6 2 9 2" xfId="40064" xr:uid="{00000000-0005-0000-0000-00000B510000}"/>
    <cellStyle name="Migliaia 41 6 3" xfId="6201" xr:uid="{00000000-0005-0000-0000-00000C510000}"/>
    <cellStyle name="Migliaia 41 6 3 2" xfId="6202" xr:uid="{00000000-0005-0000-0000-00000D510000}"/>
    <cellStyle name="Migliaia 41 6 3 2 2" xfId="31645" xr:uid="{00000000-0005-0000-0000-00000E510000}"/>
    <cellStyle name="Migliaia 41 6 3 3" xfId="6203" xr:uid="{00000000-0005-0000-0000-00000F510000}"/>
    <cellStyle name="Migliaia 41 6 3 3 2" xfId="31646" xr:uid="{00000000-0005-0000-0000-000010510000}"/>
    <cellStyle name="Migliaia 41 6 3 4" xfId="6204" xr:uid="{00000000-0005-0000-0000-000011510000}"/>
    <cellStyle name="Migliaia 41 6 3 4 2" xfId="31647" xr:uid="{00000000-0005-0000-0000-000012510000}"/>
    <cellStyle name="Migliaia 41 6 3 5" xfId="31644" xr:uid="{00000000-0005-0000-0000-000013510000}"/>
    <cellStyle name="Migliaia 41 6 4" xfId="6205" xr:uid="{00000000-0005-0000-0000-000014510000}"/>
    <cellStyle name="Migliaia 41 6 4 2" xfId="6206" xr:uid="{00000000-0005-0000-0000-000015510000}"/>
    <cellStyle name="Migliaia 41 6 4 2 2" xfId="31649" xr:uid="{00000000-0005-0000-0000-000016510000}"/>
    <cellStyle name="Migliaia 41 6 4 3" xfId="6207" xr:uid="{00000000-0005-0000-0000-000017510000}"/>
    <cellStyle name="Migliaia 41 6 4 3 2" xfId="31650" xr:uid="{00000000-0005-0000-0000-000018510000}"/>
    <cellStyle name="Migliaia 41 6 4 4" xfId="6208" xr:uid="{00000000-0005-0000-0000-000019510000}"/>
    <cellStyle name="Migliaia 41 6 4 4 2" xfId="31651" xr:uid="{00000000-0005-0000-0000-00001A510000}"/>
    <cellStyle name="Migliaia 41 6 4 5" xfId="31648" xr:uid="{00000000-0005-0000-0000-00001B510000}"/>
    <cellStyle name="Migliaia 41 6 5" xfId="6209" xr:uid="{00000000-0005-0000-0000-00001C510000}"/>
    <cellStyle name="Migliaia 41 6 5 2" xfId="31652" xr:uid="{00000000-0005-0000-0000-00001D510000}"/>
    <cellStyle name="Migliaia 41 6 6" xfId="6210" xr:uid="{00000000-0005-0000-0000-00001E510000}"/>
    <cellStyle name="Migliaia 41 6 6 2" xfId="31653" xr:uid="{00000000-0005-0000-0000-00001F510000}"/>
    <cellStyle name="Migliaia 41 6 7" xfId="6211" xr:uid="{00000000-0005-0000-0000-000020510000}"/>
    <cellStyle name="Migliaia 41 6 7 2" xfId="31654" xr:uid="{00000000-0005-0000-0000-000021510000}"/>
    <cellStyle name="Migliaia 41 6 8" xfId="17438" xr:uid="{00000000-0005-0000-0000-000022510000}"/>
    <cellStyle name="Migliaia 41 6 8 2" xfId="37398" xr:uid="{00000000-0005-0000-0000-000023510000}"/>
    <cellStyle name="Migliaia 41 6 9" xfId="20307" xr:uid="{00000000-0005-0000-0000-000024510000}"/>
    <cellStyle name="Migliaia 41 6 9 2" xfId="39170" xr:uid="{00000000-0005-0000-0000-000025510000}"/>
    <cellStyle name="Migliaia 41 7" xfId="6212" xr:uid="{00000000-0005-0000-0000-000026510000}"/>
    <cellStyle name="Migliaia 41 7 2" xfId="6213" xr:uid="{00000000-0005-0000-0000-000027510000}"/>
    <cellStyle name="Migliaia 41 7 2 2" xfId="6214" xr:uid="{00000000-0005-0000-0000-000028510000}"/>
    <cellStyle name="Migliaia 41 7 2 2 2" xfId="31657" xr:uid="{00000000-0005-0000-0000-000029510000}"/>
    <cellStyle name="Migliaia 41 7 2 3" xfId="6215" xr:uid="{00000000-0005-0000-0000-00002A510000}"/>
    <cellStyle name="Migliaia 41 7 2 3 2" xfId="31658" xr:uid="{00000000-0005-0000-0000-00002B510000}"/>
    <cellStyle name="Migliaia 41 7 2 4" xfId="6216" xr:uid="{00000000-0005-0000-0000-00002C510000}"/>
    <cellStyle name="Migliaia 41 7 2 4 2" xfId="31659" xr:uid="{00000000-0005-0000-0000-00002D510000}"/>
    <cellStyle name="Migliaia 41 7 2 5" xfId="19321" xr:uid="{00000000-0005-0000-0000-00002E510000}"/>
    <cellStyle name="Migliaia 41 7 2 5 2" xfId="38293" xr:uid="{00000000-0005-0000-0000-00002F510000}"/>
    <cellStyle name="Migliaia 41 7 2 6" xfId="22190" xr:uid="{00000000-0005-0000-0000-000030510000}"/>
    <cellStyle name="Migliaia 41 7 2 6 2" xfId="40065" xr:uid="{00000000-0005-0000-0000-000031510000}"/>
    <cellStyle name="Migliaia 41 7 2 7" xfId="25078" xr:uid="{00000000-0005-0000-0000-000032510000}"/>
    <cellStyle name="Migliaia 41 7 2 7 2" xfId="41855" xr:uid="{00000000-0005-0000-0000-000033510000}"/>
    <cellStyle name="Migliaia 41 7 2 8" xfId="31656" xr:uid="{00000000-0005-0000-0000-000034510000}"/>
    <cellStyle name="Migliaia 41 7 3" xfId="6217" xr:uid="{00000000-0005-0000-0000-000035510000}"/>
    <cellStyle name="Migliaia 41 7 3 2" xfId="31660" xr:uid="{00000000-0005-0000-0000-000036510000}"/>
    <cellStyle name="Migliaia 41 7 4" xfId="6218" xr:uid="{00000000-0005-0000-0000-000037510000}"/>
    <cellStyle name="Migliaia 41 7 4 2" xfId="31661" xr:uid="{00000000-0005-0000-0000-000038510000}"/>
    <cellStyle name="Migliaia 41 7 5" xfId="6219" xr:uid="{00000000-0005-0000-0000-000039510000}"/>
    <cellStyle name="Migliaia 41 7 5 2" xfId="31662" xr:uid="{00000000-0005-0000-0000-00003A510000}"/>
    <cellStyle name="Migliaia 41 7 6" xfId="17439" xr:uid="{00000000-0005-0000-0000-00003B510000}"/>
    <cellStyle name="Migliaia 41 7 6 2" xfId="37399" xr:uid="{00000000-0005-0000-0000-00003C510000}"/>
    <cellStyle name="Migliaia 41 7 7" xfId="20308" xr:uid="{00000000-0005-0000-0000-00003D510000}"/>
    <cellStyle name="Migliaia 41 7 7 2" xfId="39171" xr:uid="{00000000-0005-0000-0000-00003E510000}"/>
    <cellStyle name="Migliaia 41 7 8" xfId="23195" xr:uid="{00000000-0005-0000-0000-00003F510000}"/>
    <cellStyle name="Migliaia 41 7 8 2" xfId="40960" xr:uid="{00000000-0005-0000-0000-000040510000}"/>
    <cellStyle name="Migliaia 41 7 9" xfId="31655" xr:uid="{00000000-0005-0000-0000-000041510000}"/>
    <cellStyle name="Migliaia 41 8" xfId="6220" xr:uid="{00000000-0005-0000-0000-000042510000}"/>
    <cellStyle name="Migliaia 41 8 2" xfId="6221" xr:uid="{00000000-0005-0000-0000-000043510000}"/>
    <cellStyle name="Migliaia 41 8 2 2" xfId="31664" xr:uid="{00000000-0005-0000-0000-000044510000}"/>
    <cellStyle name="Migliaia 41 8 3" xfId="6222" xr:uid="{00000000-0005-0000-0000-000045510000}"/>
    <cellStyle name="Migliaia 41 8 3 2" xfId="31665" xr:uid="{00000000-0005-0000-0000-000046510000}"/>
    <cellStyle name="Migliaia 41 8 4" xfId="6223" xr:uid="{00000000-0005-0000-0000-000047510000}"/>
    <cellStyle name="Migliaia 41 8 4 2" xfId="31666" xr:uid="{00000000-0005-0000-0000-000048510000}"/>
    <cellStyle name="Migliaia 41 8 5" xfId="19314" xr:uid="{00000000-0005-0000-0000-000049510000}"/>
    <cellStyle name="Migliaia 41 8 5 2" xfId="38286" xr:uid="{00000000-0005-0000-0000-00004A510000}"/>
    <cellStyle name="Migliaia 41 8 6" xfId="22183" xr:uid="{00000000-0005-0000-0000-00004B510000}"/>
    <cellStyle name="Migliaia 41 8 6 2" xfId="40058" xr:uid="{00000000-0005-0000-0000-00004C510000}"/>
    <cellStyle name="Migliaia 41 8 7" xfId="25071" xr:uid="{00000000-0005-0000-0000-00004D510000}"/>
    <cellStyle name="Migliaia 41 8 7 2" xfId="41848" xr:uid="{00000000-0005-0000-0000-00004E510000}"/>
    <cellStyle name="Migliaia 41 8 8" xfId="31663" xr:uid="{00000000-0005-0000-0000-00004F510000}"/>
    <cellStyle name="Migliaia 41 9" xfId="6224" xr:uid="{00000000-0005-0000-0000-000050510000}"/>
    <cellStyle name="Migliaia 41 9 2" xfId="6225" xr:uid="{00000000-0005-0000-0000-000051510000}"/>
    <cellStyle name="Migliaia 41 9 2 2" xfId="31668" xr:uid="{00000000-0005-0000-0000-000052510000}"/>
    <cellStyle name="Migliaia 41 9 3" xfId="6226" xr:uid="{00000000-0005-0000-0000-000053510000}"/>
    <cellStyle name="Migliaia 41 9 3 2" xfId="31669" xr:uid="{00000000-0005-0000-0000-000054510000}"/>
    <cellStyle name="Migliaia 41 9 4" xfId="6227" xr:uid="{00000000-0005-0000-0000-000055510000}"/>
    <cellStyle name="Migliaia 41 9 4 2" xfId="31670" xr:uid="{00000000-0005-0000-0000-000056510000}"/>
    <cellStyle name="Migliaia 41 9 5" xfId="31667" xr:uid="{00000000-0005-0000-0000-000057510000}"/>
    <cellStyle name="Migliaia 42" xfId="6228" xr:uid="{00000000-0005-0000-0000-000058510000}"/>
    <cellStyle name="Migliaia 42 10" xfId="6229" xr:uid="{00000000-0005-0000-0000-000059510000}"/>
    <cellStyle name="Migliaia 42 10 2" xfId="6230" xr:uid="{00000000-0005-0000-0000-00005A510000}"/>
    <cellStyle name="Migliaia 42 10 2 2" xfId="31673" xr:uid="{00000000-0005-0000-0000-00005B510000}"/>
    <cellStyle name="Migliaia 42 10 3" xfId="6231" xr:uid="{00000000-0005-0000-0000-00005C510000}"/>
    <cellStyle name="Migliaia 42 10 3 2" xfId="31674" xr:uid="{00000000-0005-0000-0000-00005D510000}"/>
    <cellStyle name="Migliaia 42 10 4" xfId="6232" xr:uid="{00000000-0005-0000-0000-00005E510000}"/>
    <cellStyle name="Migliaia 42 10 4 2" xfId="31675" xr:uid="{00000000-0005-0000-0000-00005F510000}"/>
    <cellStyle name="Migliaia 42 10 5" xfId="31672" xr:uid="{00000000-0005-0000-0000-000060510000}"/>
    <cellStyle name="Migliaia 42 11" xfId="6233" xr:uid="{00000000-0005-0000-0000-000061510000}"/>
    <cellStyle name="Migliaia 42 11 2" xfId="6234" xr:uid="{00000000-0005-0000-0000-000062510000}"/>
    <cellStyle name="Migliaia 42 11 2 2" xfId="31677" xr:uid="{00000000-0005-0000-0000-000063510000}"/>
    <cellStyle name="Migliaia 42 11 3" xfId="6235" xr:uid="{00000000-0005-0000-0000-000064510000}"/>
    <cellStyle name="Migliaia 42 11 3 2" xfId="31678" xr:uid="{00000000-0005-0000-0000-000065510000}"/>
    <cellStyle name="Migliaia 42 11 4" xfId="6236" xr:uid="{00000000-0005-0000-0000-000066510000}"/>
    <cellStyle name="Migliaia 42 11 4 2" xfId="31679" xr:uid="{00000000-0005-0000-0000-000067510000}"/>
    <cellStyle name="Migliaia 42 11 5" xfId="31676" xr:uid="{00000000-0005-0000-0000-000068510000}"/>
    <cellStyle name="Migliaia 42 12" xfId="6237" xr:uid="{00000000-0005-0000-0000-000069510000}"/>
    <cellStyle name="Migliaia 42 12 2" xfId="31680" xr:uid="{00000000-0005-0000-0000-00006A510000}"/>
    <cellStyle name="Migliaia 42 13" xfId="6238" xr:uid="{00000000-0005-0000-0000-00006B510000}"/>
    <cellStyle name="Migliaia 42 13 2" xfId="31681" xr:uid="{00000000-0005-0000-0000-00006C510000}"/>
    <cellStyle name="Migliaia 42 14" xfId="6239" xr:uid="{00000000-0005-0000-0000-00006D510000}"/>
    <cellStyle name="Migliaia 42 14 2" xfId="31682" xr:uid="{00000000-0005-0000-0000-00006E510000}"/>
    <cellStyle name="Migliaia 42 15" xfId="17440" xr:uid="{00000000-0005-0000-0000-00006F510000}"/>
    <cellStyle name="Migliaia 42 15 2" xfId="37400" xr:uid="{00000000-0005-0000-0000-000070510000}"/>
    <cellStyle name="Migliaia 42 16" xfId="20309" xr:uid="{00000000-0005-0000-0000-000071510000}"/>
    <cellStyle name="Migliaia 42 16 2" xfId="39172" xr:uid="{00000000-0005-0000-0000-000072510000}"/>
    <cellStyle name="Migliaia 42 17" xfId="23196" xr:uid="{00000000-0005-0000-0000-000073510000}"/>
    <cellStyle name="Migliaia 42 17 2" xfId="40961" xr:uid="{00000000-0005-0000-0000-000074510000}"/>
    <cellStyle name="Migliaia 42 18" xfId="25542" xr:uid="{00000000-0005-0000-0000-000075510000}"/>
    <cellStyle name="Migliaia 42 18 2" xfId="42202" xr:uid="{00000000-0005-0000-0000-000076510000}"/>
    <cellStyle name="Migliaia 42 19" xfId="31671" xr:uid="{00000000-0005-0000-0000-000077510000}"/>
    <cellStyle name="Migliaia 42 2" xfId="6240" xr:uid="{00000000-0005-0000-0000-000078510000}"/>
    <cellStyle name="Migliaia 42 2 10" xfId="20310" xr:uid="{00000000-0005-0000-0000-000079510000}"/>
    <cellStyle name="Migliaia 42 2 10 2" xfId="39173" xr:uid="{00000000-0005-0000-0000-00007A510000}"/>
    <cellStyle name="Migliaia 42 2 11" xfId="23197" xr:uid="{00000000-0005-0000-0000-00007B510000}"/>
    <cellStyle name="Migliaia 42 2 11 2" xfId="40962" xr:uid="{00000000-0005-0000-0000-00007C510000}"/>
    <cellStyle name="Migliaia 42 2 12" xfId="31683" xr:uid="{00000000-0005-0000-0000-00007D510000}"/>
    <cellStyle name="Migliaia 42 2 2" xfId="6241" xr:uid="{00000000-0005-0000-0000-00007E510000}"/>
    <cellStyle name="Migliaia 42 2 2 2" xfId="6242" xr:uid="{00000000-0005-0000-0000-00007F510000}"/>
    <cellStyle name="Migliaia 42 2 2 2 2" xfId="31685" xr:uid="{00000000-0005-0000-0000-000080510000}"/>
    <cellStyle name="Migliaia 42 2 2 3" xfId="6243" xr:uid="{00000000-0005-0000-0000-000081510000}"/>
    <cellStyle name="Migliaia 42 2 2 3 2" xfId="31686" xr:uid="{00000000-0005-0000-0000-000082510000}"/>
    <cellStyle name="Migliaia 42 2 2 4" xfId="6244" xr:uid="{00000000-0005-0000-0000-000083510000}"/>
    <cellStyle name="Migliaia 42 2 2 4 2" xfId="31687" xr:uid="{00000000-0005-0000-0000-000084510000}"/>
    <cellStyle name="Migliaia 42 2 2 5" xfId="19323" xr:uid="{00000000-0005-0000-0000-000085510000}"/>
    <cellStyle name="Migliaia 42 2 2 5 2" xfId="38295" xr:uid="{00000000-0005-0000-0000-000086510000}"/>
    <cellStyle name="Migliaia 42 2 2 6" xfId="22192" xr:uid="{00000000-0005-0000-0000-000087510000}"/>
    <cellStyle name="Migliaia 42 2 2 6 2" xfId="40067" xr:uid="{00000000-0005-0000-0000-000088510000}"/>
    <cellStyle name="Migliaia 42 2 2 7" xfId="25080" xr:uid="{00000000-0005-0000-0000-000089510000}"/>
    <cellStyle name="Migliaia 42 2 2 7 2" xfId="41857" xr:uid="{00000000-0005-0000-0000-00008A510000}"/>
    <cellStyle name="Migliaia 42 2 2 8" xfId="31684" xr:uid="{00000000-0005-0000-0000-00008B510000}"/>
    <cellStyle name="Migliaia 42 2 3" xfId="6245" xr:uid="{00000000-0005-0000-0000-00008C510000}"/>
    <cellStyle name="Migliaia 42 2 3 2" xfId="6246" xr:uid="{00000000-0005-0000-0000-00008D510000}"/>
    <cellStyle name="Migliaia 42 2 3 2 2" xfId="31689" xr:uid="{00000000-0005-0000-0000-00008E510000}"/>
    <cellStyle name="Migliaia 42 2 3 3" xfId="6247" xr:uid="{00000000-0005-0000-0000-00008F510000}"/>
    <cellStyle name="Migliaia 42 2 3 3 2" xfId="31690" xr:uid="{00000000-0005-0000-0000-000090510000}"/>
    <cellStyle name="Migliaia 42 2 3 4" xfId="6248" xr:uid="{00000000-0005-0000-0000-000091510000}"/>
    <cellStyle name="Migliaia 42 2 3 4 2" xfId="31691" xr:uid="{00000000-0005-0000-0000-000092510000}"/>
    <cellStyle name="Migliaia 42 2 3 5" xfId="31688" xr:uid="{00000000-0005-0000-0000-000093510000}"/>
    <cellStyle name="Migliaia 42 2 4" xfId="6249" xr:uid="{00000000-0005-0000-0000-000094510000}"/>
    <cellStyle name="Migliaia 42 2 4 2" xfId="6250" xr:uid="{00000000-0005-0000-0000-000095510000}"/>
    <cellStyle name="Migliaia 42 2 4 2 2" xfId="31693" xr:uid="{00000000-0005-0000-0000-000096510000}"/>
    <cellStyle name="Migliaia 42 2 4 3" xfId="6251" xr:uid="{00000000-0005-0000-0000-000097510000}"/>
    <cellStyle name="Migliaia 42 2 4 3 2" xfId="31694" xr:uid="{00000000-0005-0000-0000-000098510000}"/>
    <cellStyle name="Migliaia 42 2 4 4" xfId="6252" xr:uid="{00000000-0005-0000-0000-000099510000}"/>
    <cellStyle name="Migliaia 42 2 4 4 2" xfId="31695" xr:uid="{00000000-0005-0000-0000-00009A510000}"/>
    <cellStyle name="Migliaia 42 2 4 5" xfId="31692" xr:uid="{00000000-0005-0000-0000-00009B510000}"/>
    <cellStyle name="Migliaia 42 2 5" xfId="6253" xr:uid="{00000000-0005-0000-0000-00009C510000}"/>
    <cellStyle name="Migliaia 42 2 5 2" xfId="6254" xr:uid="{00000000-0005-0000-0000-00009D510000}"/>
    <cellStyle name="Migliaia 42 2 5 2 2" xfId="31697" xr:uid="{00000000-0005-0000-0000-00009E510000}"/>
    <cellStyle name="Migliaia 42 2 5 3" xfId="6255" xr:uid="{00000000-0005-0000-0000-00009F510000}"/>
    <cellStyle name="Migliaia 42 2 5 3 2" xfId="31698" xr:uid="{00000000-0005-0000-0000-0000A0510000}"/>
    <cellStyle name="Migliaia 42 2 5 4" xfId="6256" xr:uid="{00000000-0005-0000-0000-0000A1510000}"/>
    <cellStyle name="Migliaia 42 2 5 4 2" xfId="31699" xr:uid="{00000000-0005-0000-0000-0000A2510000}"/>
    <cellStyle name="Migliaia 42 2 5 5" xfId="31696" xr:uid="{00000000-0005-0000-0000-0000A3510000}"/>
    <cellStyle name="Migliaia 42 2 6" xfId="6257" xr:uid="{00000000-0005-0000-0000-0000A4510000}"/>
    <cellStyle name="Migliaia 42 2 6 2" xfId="31700" xr:uid="{00000000-0005-0000-0000-0000A5510000}"/>
    <cellStyle name="Migliaia 42 2 7" xfId="6258" xr:uid="{00000000-0005-0000-0000-0000A6510000}"/>
    <cellStyle name="Migliaia 42 2 7 2" xfId="31701" xr:uid="{00000000-0005-0000-0000-0000A7510000}"/>
    <cellStyle name="Migliaia 42 2 8" xfId="6259" xr:uid="{00000000-0005-0000-0000-0000A8510000}"/>
    <cellStyle name="Migliaia 42 2 8 2" xfId="31702" xr:uid="{00000000-0005-0000-0000-0000A9510000}"/>
    <cellStyle name="Migliaia 42 2 9" xfId="17441" xr:uid="{00000000-0005-0000-0000-0000AA510000}"/>
    <cellStyle name="Migliaia 42 2 9 2" xfId="37401" xr:uid="{00000000-0005-0000-0000-0000AB510000}"/>
    <cellStyle name="Migliaia 42 20" xfId="42369" xr:uid="{00000000-0005-0000-0000-0000AC510000}"/>
    <cellStyle name="Migliaia 42 3" xfId="6260" xr:uid="{00000000-0005-0000-0000-0000AD510000}"/>
    <cellStyle name="Migliaia 42 3 10" xfId="20311" xr:uid="{00000000-0005-0000-0000-0000AE510000}"/>
    <cellStyle name="Migliaia 42 3 10 2" xfId="39174" xr:uid="{00000000-0005-0000-0000-0000AF510000}"/>
    <cellStyle name="Migliaia 42 3 11" xfId="23198" xr:uid="{00000000-0005-0000-0000-0000B0510000}"/>
    <cellStyle name="Migliaia 42 3 11 2" xfId="40963" xr:uid="{00000000-0005-0000-0000-0000B1510000}"/>
    <cellStyle name="Migliaia 42 3 12" xfId="31703" xr:uid="{00000000-0005-0000-0000-0000B2510000}"/>
    <cellStyle name="Migliaia 42 3 2" xfId="6261" xr:uid="{00000000-0005-0000-0000-0000B3510000}"/>
    <cellStyle name="Migliaia 42 3 2 10" xfId="20312" xr:uid="{00000000-0005-0000-0000-0000B4510000}"/>
    <cellStyle name="Migliaia 42 3 2 10 2" xfId="39175" xr:uid="{00000000-0005-0000-0000-0000B5510000}"/>
    <cellStyle name="Migliaia 42 3 2 11" xfId="23199" xr:uid="{00000000-0005-0000-0000-0000B6510000}"/>
    <cellStyle name="Migliaia 42 3 2 11 2" xfId="40964" xr:uid="{00000000-0005-0000-0000-0000B7510000}"/>
    <cellStyle name="Migliaia 42 3 2 12" xfId="31704" xr:uid="{00000000-0005-0000-0000-0000B8510000}"/>
    <cellStyle name="Migliaia 42 3 2 2" xfId="6262" xr:uid="{00000000-0005-0000-0000-0000B9510000}"/>
    <cellStyle name="Migliaia 42 3 2 2 10" xfId="25082" xr:uid="{00000000-0005-0000-0000-0000BA510000}"/>
    <cellStyle name="Migliaia 42 3 2 2 10 2" xfId="41859" xr:uid="{00000000-0005-0000-0000-0000BB510000}"/>
    <cellStyle name="Migliaia 42 3 2 2 11" xfId="31705" xr:uid="{00000000-0005-0000-0000-0000BC510000}"/>
    <cellStyle name="Migliaia 42 3 2 2 2" xfId="6263" xr:uid="{00000000-0005-0000-0000-0000BD510000}"/>
    <cellStyle name="Migliaia 42 3 2 2 2 2" xfId="6264" xr:uid="{00000000-0005-0000-0000-0000BE510000}"/>
    <cellStyle name="Migliaia 42 3 2 2 2 2 2" xfId="31707" xr:uid="{00000000-0005-0000-0000-0000BF510000}"/>
    <cellStyle name="Migliaia 42 3 2 2 2 3" xfId="6265" xr:uid="{00000000-0005-0000-0000-0000C0510000}"/>
    <cellStyle name="Migliaia 42 3 2 2 2 3 2" xfId="31708" xr:uid="{00000000-0005-0000-0000-0000C1510000}"/>
    <cellStyle name="Migliaia 42 3 2 2 2 4" xfId="6266" xr:uid="{00000000-0005-0000-0000-0000C2510000}"/>
    <cellStyle name="Migliaia 42 3 2 2 2 4 2" xfId="31709" xr:uid="{00000000-0005-0000-0000-0000C3510000}"/>
    <cellStyle name="Migliaia 42 3 2 2 2 5" xfId="31706" xr:uid="{00000000-0005-0000-0000-0000C4510000}"/>
    <cellStyle name="Migliaia 42 3 2 2 3" xfId="6267" xr:uid="{00000000-0005-0000-0000-0000C5510000}"/>
    <cellStyle name="Migliaia 42 3 2 2 3 2" xfId="6268" xr:uid="{00000000-0005-0000-0000-0000C6510000}"/>
    <cellStyle name="Migliaia 42 3 2 2 3 2 2" xfId="31711" xr:uid="{00000000-0005-0000-0000-0000C7510000}"/>
    <cellStyle name="Migliaia 42 3 2 2 3 3" xfId="6269" xr:uid="{00000000-0005-0000-0000-0000C8510000}"/>
    <cellStyle name="Migliaia 42 3 2 2 3 3 2" xfId="31712" xr:uid="{00000000-0005-0000-0000-0000C9510000}"/>
    <cellStyle name="Migliaia 42 3 2 2 3 4" xfId="6270" xr:uid="{00000000-0005-0000-0000-0000CA510000}"/>
    <cellStyle name="Migliaia 42 3 2 2 3 4 2" xfId="31713" xr:uid="{00000000-0005-0000-0000-0000CB510000}"/>
    <cellStyle name="Migliaia 42 3 2 2 3 5" xfId="31710" xr:uid="{00000000-0005-0000-0000-0000CC510000}"/>
    <cellStyle name="Migliaia 42 3 2 2 4" xfId="6271" xr:uid="{00000000-0005-0000-0000-0000CD510000}"/>
    <cellStyle name="Migliaia 42 3 2 2 4 2" xfId="6272" xr:uid="{00000000-0005-0000-0000-0000CE510000}"/>
    <cellStyle name="Migliaia 42 3 2 2 4 2 2" xfId="31715" xr:uid="{00000000-0005-0000-0000-0000CF510000}"/>
    <cellStyle name="Migliaia 42 3 2 2 4 3" xfId="6273" xr:uid="{00000000-0005-0000-0000-0000D0510000}"/>
    <cellStyle name="Migliaia 42 3 2 2 4 3 2" xfId="31716" xr:uid="{00000000-0005-0000-0000-0000D1510000}"/>
    <cellStyle name="Migliaia 42 3 2 2 4 4" xfId="6274" xr:uid="{00000000-0005-0000-0000-0000D2510000}"/>
    <cellStyle name="Migliaia 42 3 2 2 4 4 2" xfId="31717" xr:uid="{00000000-0005-0000-0000-0000D3510000}"/>
    <cellStyle name="Migliaia 42 3 2 2 4 5" xfId="31714" xr:uid="{00000000-0005-0000-0000-0000D4510000}"/>
    <cellStyle name="Migliaia 42 3 2 2 5" xfId="6275" xr:uid="{00000000-0005-0000-0000-0000D5510000}"/>
    <cellStyle name="Migliaia 42 3 2 2 5 2" xfId="31718" xr:uid="{00000000-0005-0000-0000-0000D6510000}"/>
    <cellStyle name="Migliaia 42 3 2 2 6" xfId="6276" xr:uid="{00000000-0005-0000-0000-0000D7510000}"/>
    <cellStyle name="Migliaia 42 3 2 2 6 2" xfId="31719" xr:uid="{00000000-0005-0000-0000-0000D8510000}"/>
    <cellStyle name="Migliaia 42 3 2 2 7" xfId="6277" xr:uid="{00000000-0005-0000-0000-0000D9510000}"/>
    <cellStyle name="Migliaia 42 3 2 2 7 2" xfId="31720" xr:uid="{00000000-0005-0000-0000-0000DA510000}"/>
    <cellStyle name="Migliaia 42 3 2 2 8" xfId="19325" xr:uid="{00000000-0005-0000-0000-0000DB510000}"/>
    <cellStyle name="Migliaia 42 3 2 2 8 2" xfId="38297" xr:uid="{00000000-0005-0000-0000-0000DC510000}"/>
    <cellStyle name="Migliaia 42 3 2 2 9" xfId="22194" xr:uid="{00000000-0005-0000-0000-0000DD510000}"/>
    <cellStyle name="Migliaia 42 3 2 2 9 2" xfId="40069" xr:uid="{00000000-0005-0000-0000-0000DE510000}"/>
    <cellStyle name="Migliaia 42 3 2 3" xfId="6278" xr:uid="{00000000-0005-0000-0000-0000DF510000}"/>
    <cellStyle name="Migliaia 42 3 2 3 2" xfId="6279" xr:uid="{00000000-0005-0000-0000-0000E0510000}"/>
    <cellStyle name="Migliaia 42 3 2 3 2 2" xfId="31722" xr:uid="{00000000-0005-0000-0000-0000E1510000}"/>
    <cellStyle name="Migliaia 42 3 2 3 3" xfId="6280" xr:uid="{00000000-0005-0000-0000-0000E2510000}"/>
    <cellStyle name="Migliaia 42 3 2 3 3 2" xfId="31723" xr:uid="{00000000-0005-0000-0000-0000E3510000}"/>
    <cellStyle name="Migliaia 42 3 2 3 4" xfId="6281" xr:uid="{00000000-0005-0000-0000-0000E4510000}"/>
    <cellStyle name="Migliaia 42 3 2 3 4 2" xfId="31724" xr:uid="{00000000-0005-0000-0000-0000E5510000}"/>
    <cellStyle name="Migliaia 42 3 2 3 5" xfId="31721" xr:uid="{00000000-0005-0000-0000-0000E6510000}"/>
    <cellStyle name="Migliaia 42 3 2 4" xfId="6282" xr:uid="{00000000-0005-0000-0000-0000E7510000}"/>
    <cellStyle name="Migliaia 42 3 2 4 2" xfId="6283" xr:uid="{00000000-0005-0000-0000-0000E8510000}"/>
    <cellStyle name="Migliaia 42 3 2 4 2 2" xfId="31726" xr:uid="{00000000-0005-0000-0000-0000E9510000}"/>
    <cellStyle name="Migliaia 42 3 2 4 3" xfId="6284" xr:uid="{00000000-0005-0000-0000-0000EA510000}"/>
    <cellStyle name="Migliaia 42 3 2 4 3 2" xfId="31727" xr:uid="{00000000-0005-0000-0000-0000EB510000}"/>
    <cellStyle name="Migliaia 42 3 2 4 4" xfId="6285" xr:uid="{00000000-0005-0000-0000-0000EC510000}"/>
    <cellStyle name="Migliaia 42 3 2 4 4 2" xfId="31728" xr:uid="{00000000-0005-0000-0000-0000ED510000}"/>
    <cellStyle name="Migliaia 42 3 2 4 5" xfId="31725" xr:uid="{00000000-0005-0000-0000-0000EE510000}"/>
    <cellStyle name="Migliaia 42 3 2 5" xfId="6286" xr:uid="{00000000-0005-0000-0000-0000EF510000}"/>
    <cellStyle name="Migliaia 42 3 2 5 2" xfId="6287" xr:uid="{00000000-0005-0000-0000-0000F0510000}"/>
    <cellStyle name="Migliaia 42 3 2 5 2 2" xfId="31730" xr:uid="{00000000-0005-0000-0000-0000F1510000}"/>
    <cellStyle name="Migliaia 42 3 2 5 3" xfId="6288" xr:uid="{00000000-0005-0000-0000-0000F2510000}"/>
    <cellStyle name="Migliaia 42 3 2 5 3 2" xfId="31731" xr:uid="{00000000-0005-0000-0000-0000F3510000}"/>
    <cellStyle name="Migliaia 42 3 2 5 4" xfId="6289" xr:uid="{00000000-0005-0000-0000-0000F4510000}"/>
    <cellStyle name="Migliaia 42 3 2 5 4 2" xfId="31732" xr:uid="{00000000-0005-0000-0000-0000F5510000}"/>
    <cellStyle name="Migliaia 42 3 2 5 5" xfId="31729" xr:uid="{00000000-0005-0000-0000-0000F6510000}"/>
    <cellStyle name="Migliaia 42 3 2 6" xfId="6290" xr:uid="{00000000-0005-0000-0000-0000F7510000}"/>
    <cellStyle name="Migliaia 42 3 2 6 2" xfId="31733" xr:uid="{00000000-0005-0000-0000-0000F8510000}"/>
    <cellStyle name="Migliaia 42 3 2 7" xfId="6291" xr:uid="{00000000-0005-0000-0000-0000F9510000}"/>
    <cellStyle name="Migliaia 42 3 2 7 2" xfId="31734" xr:uid="{00000000-0005-0000-0000-0000FA510000}"/>
    <cellStyle name="Migliaia 42 3 2 8" xfId="6292" xr:uid="{00000000-0005-0000-0000-0000FB510000}"/>
    <cellStyle name="Migliaia 42 3 2 8 2" xfId="31735" xr:uid="{00000000-0005-0000-0000-0000FC510000}"/>
    <cellStyle name="Migliaia 42 3 2 9" xfId="17443" xr:uid="{00000000-0005-0000-0000-0000FD510000}"/>
    <cellStyle name="Migliaia 42 3 2 9 2" xfId="37403" xr:uid="{00000000-0005-0000-0000-0000FE510000}"/>
    <cellStyle name="Migliaia 42 3 3" xfId="6293" xr:uid="{00000000-0005-0000-0000-0000FF510000}"/>
    <cellStyle name="Migliaia 42 3 3 10" xfId="25081" xr:uid="{00000000-0005-0000-0000-000000520000}"/>
    <cellStyle name="Migliaia 42 3 3 10 2" xfId="41858" xr:uid="{00000000-0005-0000-0000-000001520000}"/>
    <cellStyle name="Migliaia 42 3 3 11" xfId="31736" xr:uid="{00000000-0005-0000-0000-000002520000}"/>
    <cellStyle name="Migliaia 42 3 3 2" xfId="6294" xr:uid="{00000000-0005-0000-0000-000003520000}"/>
    <cellStyle name="Migliaia 42 3 3 2 2" xfId="6295" xr:uid="{00000000-0005-0000-0000-000004520000}"/>
    <cellStyle name="Migliaia 42 3 3 2 2 2" xfId="31738" xr:uid="{00000000-0005-0000-0000-000005520000}"/>
    <cellStyle name="Migliaia 42 3 3 2 3" xfId="6296" xr:uid="{00000000-0005-0000-0000-000006520000}"/>
    <cellStyle name="Migliaia 42 3 3 2 3 2" xfId="31739" xr:uid="{00000000-0005-0000-0000-000007520000}"/>
    <cellStyle name="Migliaia 42 3 3 2 4" xfId="6297" xr:uid="{00000000-0005-0000-0000-000008520000}"/>
    <cellStyle name="Migliaia 42 3 3 2 4 2" xfId="31740" xr:uid="{00000000-0005-0000-0000-000009520000}"/>
    <cellStyle name="Migliaia 42 3 3 2 5" xfId="31737" xr:uid="{00000000-0005-0000-0000-00000A520000}"/>
    <cellStyle name="Migliaia 42 3 3 3" xfId="6298" xr:uid="{00000000-0005-0000-0000-00000B520000}"/>
    <cellStyle name="Migliaia 42 3 3 3 2" xfId="6299" xr:uid="{00000000-0005-0000-0000-00000C520000}"/>
    <cellStyle name="Migliaia 42 3 3 3 2 2" xfId="31742" xr:uid="{00000000-0005-0000-0000-00000D520000}"/>
    <cellStyle name="Migliaia 42 3 3 3 3" xfId="6300" xr:uid="{00000000-0005-0000-0000-00000E520000}"/>
    <cellStyle name="Migliaia 42 3 3 3 3 2" xfId="31743" xr:uid="{00000000-0005-0000-0000-00000F520000}"/>
    <cellStyle name="Migliaia 42 3 3 3 4" xfId="6301" xr:uid="{00000000-0005-0000-0000-000010520000}"/>
    <cellStyle name="Migliaia 42 3 3 3 4 2" xfId="31744" xr:uid="{00000000-0005-0000-0000-000011520000}"/>
    <cellStyle name="Migliaia 42 3 3 3 5" xfId="31741" xr:uid="{00000000-0005-0000-0000-000012520000}"/>
    <cellStyle name="Migliaia 42 3 3 4" xfId="6302" xr:uid="{00000000-0005-0000-0000-000013520000}"/>
    <cellStyle name="Migliaia 42 3 3 4 2" xfId="6303" xr:uid="{00000000-0005-0000-0000-000014520000}"/>
    <cellStyle name="Migliaia 42 3 3 4 2 2" xfId="31746" xr:uid="{00000000-0005-0000-0000-000015520000}"/>
    <cellStyle name="Migliaia 42 3 3 4 3" xfId="6304" xr:uid="{00000000-0005-0000-0000-000016520000}"/>
    <cellStyle name="Migliaia 42 3 3 4 3 2" xfId="31747" xr:uid="{00000000-0005-0000-0000-000017520000}"/>
    <cellStyle name="Migliaia 42 3 3 4 4" xfId="6305" xr:uid="{00000000-0005-0000-0000-000018520000}"/>
    <cellStyle name="Migliaia 42 3 3 4 4 2" xfId="31748" xr:uid="{00000000-0005-0000-0000-000019520000}"/>
    <cellStyle name="Migliaia 42 3 3 4 5" xfId="31745" xr:uid="{00000000-0005-0000-0000-00001A520000}"/>
    <cellStyle name="Migliaia 42 3 3 5" xfId="6306" xr:uid="{00000000-0005-0000-0000-00001B520000}"/>
    <cellStyle name="Migliaia 42 3 3 5 2" xfId="31749" xr:uid="{00000000-0005-0000-0000-00001C520000}"/>
    <cellStyle name="Migliaia 42 3 3 6" xfId="6307" xr:uid="{00000000-0005-0000-0000-00001D520000}"/>
    <cellStyle name="Migliaia 42 3 3 6 2" xfId="31750" xr:uid="{00000000-0005-0000-0000-00001E520000}"/>
    <cellStyle name="Migliaia 42 3 3 7" xfId="6308" xr:uid="{00000000-0005-0000-0000-00001F520000}"/>
    <cellStyle name="Migliaia 42 3 3 7 2" xfId="31751" xr:uid="{00000000-0005-0000-0000-000020520000}"/>
    <cellStyle name="Migliaia 42 3 3 8" xfId="19324" xr:uid="{00000000-0005-0000-0000-000021520000}"/>
    <cellStyle name="Migliaia 42 3 3 8 2" xfId="38296" xr:uid="{00000000-0005-0000-0000-000022520000}"/>
    <cellStyle name="Migliaia 42 3 3 9" xfId="22193" xr:uid="{00000000-0005-0000-0000-000023520000}"/>
    <cellStyle name="Migliaia 42 3 3 9 2" xfId="40068" xr:uid="{00000000-0005-0000-0000-000024520000}"/>
    <cellStyle name="Migliaia 42 3 4" xfId="6309" xr:uid="{00000000-0005-0000-0000-000025520000}"/>
    <cellStyle name="Migliaia 42 3 4 2" xfId="6310" xr:uid="{00000000-0005-0000-0000-000026520000}"/>
    <cellStyle name="Migliaia 42 3 4 2 2" xfId="31753" xr:uid="{00000000-0005-0000-0000-000027520000}"/>
    <cellStyle name="Migliaia 42 3 4 3" xfId="6311" xr:uid="{00000000-0005-0000-0000-000028520000}"/>
    <cellStyle name="Migliaia 42 3 4 3 2" xfId="31754" xr:uid="{00000000-0005-0000-0000-000029520000}"/>
    <cellStyle name="Migliaia 42 3 4 4" xfId="6312" xr:uid="{00000000-0005-0000-0000-00002A520000}"/>
    <cellStyle name="Migliaia 42 3 4 4 2" xfId="31755" xr:uid="{00000000-0005-0000-0000-00002B520000}"/>
    <cellStyle name="Migliaia 42 3 4 5" xfId="31752" xr:uid="{00000000-0005-0000-0000-00002C520000}"/>
    <cellStyle name="Migliaia 42 3 5" xfId="6313" xr:uid="{00000000-0005-0000-0000-00002D520000}"/>
    <cellStyle name="Migliaia 42 3 5 2" xfId="6314" xr:uid="{00000000-0005-0000-0000-00002E520000}"/>
    <cellStyle name="Migliaia 42 3 5 2 2" xfId="31757" xr:uid="{00000000-0005-0000-0000-00002F520000}"/>
    <cellStyle name="Migliaia 42 3 5 3" xfId="6315" xr:uid="{00000000-0005-0000-0000-000030520000}"/>
    <cellStyle name="Migliaia 42 3 5 3 2" xfId="31758" xr:uid="{00000000-0005-0000-0000-000031520000}"/>
    <cellStyle name="Migliaia 42 3 5 4" xfId="6316" xr:uid="{00000000-0005-0000-0000-000032520000}"/>
    <cellStyle name="Migliaia 42 3 5 4 2" xfId="31759" xr:uid="{00000000-0005-0000-0000-000033520000}"/>
    <cellStyle name="Migliaia 42 3 5 5" xfId="31756" xr:uid="{00000000-0005-0000-0000-000034520000}"/>
    <cellStyle name="Migliaia 42 3 6" xfId="6317" xr:uid="{00000000-0005-0000-0000-000035520000}"/>
    <cellStyle name="Migliaia 42 3 6 2" xfId="31760" xr:uid="{00000000-0005-0000-0000-000036520000}"/>
    <cellStyle name="Migliaia 42 3 7" xfId="6318" xr:uid="{00000000-0005-0000-0000-000037520000}"/>
    <cellStyle name="Migliaia 42 3 7 2" xfId="31761" xr:uid="{00000000-0005-0000-0000-000038520000}"/>
    <cellStyle name="Migliaia 42 3 8" xfId="6319" xr:uid="{00000000-0005-0000-0000-000039520000}"/>
    <cellStyle name="Migliaia 42 3 8 2" xfId="31762" xr:uid="{00000000-0005-0000-0000-00003A520000}"/>
    <cellStyle name="Migliaia 42 3 9" xfId="17442" xr:uid="{00000000-0005-0000-0000-00003B520000}"/>
    <cellStyle name="Migliaia 42 3 9 2" xfId="37402" xr:uid="{00000000-0005-0000-0000-00003C520000}"/>
    <cellStyle name="Migliaia 42 4" xfId="6320" xr:uid="{00000000-0005-0000-0000-00003D520000}"/>
    <cellStyle name="Migliaia 42 4 10" xfId="20313" xr:uid="{00000000-0005-0000-0000-00003E520000}"/>
    <cellStyle name="Migliaia 42 4 10 2" xfId="39176" xr:uid="{00000000-0005-0000-0000-00003F520000}"/>
    <cellStyle name="Migliaia 42 4 11" xfId="23200" xr:uid="{00000000-0005-0000-0000-000040520000}"/>
    <cellStyle name="Migliaia 42 4 11 2" xfId="40965" xr:uid="{00000000-0005-0000-0000-000041520000}"/>
    <cellStyle name="Migliaia 42 4 12" xfId="31763" xr:uid="{00000000-0005-0000-0000-000042520000}"/>
    <cellStyle name="Migliaia 42 4 2" xfId="6321" xr:uid="{00000000-0005-0000-0000-000043520000}"/>
    <cellStyle name="Migliaia 42 4 2 10" xfId="25083" xr:uid="{00000000-0005-0000-0000-000044520000}"/>
    <cellStyle name="Migliaia 42 4 2 10 2" xfId="41860" xr:uid="{00000000-0005-0000-0000-000045520000}"/>
    <cellStyle name="Migliaia 42 4 2 11" xfId="31764" xr:uid="{00000000-0005-0000-0000-000046520000}"/>
    <cellStyle name="Migliaia 42 4 2 2" xfId="6322" xr:uid="{00000000-0005-0000-0000-000047520000}"/>
    <cellStyle name="Migliaia 42 4 2 2 2" xfId="6323" xr:uid="{00000000-0005-0000-0000-000048520000}"/>
    <cellStyle name="Migliaia 42 4 2 2 2 2" xfId="31766" xr:uid="{00000000-0005-0000-0000-000049520000}"/>
    <cellStyle name="Migliaia 42 4 2 2 3" xfId="6324" xr:uid="{00000000-0005-0000-0000-00004A520000}"/>
    <cellStyle name="Migliaia 42 4 2 2 3 2" xfId="31767" xr:uid="{00000000-0005-0000-0000-00004B520000}"/>
    <cellStyle name="Migliaia 42 4 2 2 4" xfId="6325" xr:uid="{00000000-0005-0000-0000-00004C520000}"/>
    <cellStyle name="Migliaia 42 4 2 2 4 2" xfId="31768" xr:uid="{00000000-0005-0000-0000-00004D520000}"/>
    <cellStyle name="Migliaia 42 4 2 2 5" xfId="31765" xr:uid="{00000000-0005-0000-0000-00004E520000}"/>
    <cellStyle name="Migliaia 42 4 2 3" xfId="6326" xr:uid="{00000000-0005-0000-0000-00004F520000}"/>
    <cellStyle name="Migliaia 42 4 2 3 2" xfId="6327" xr:uid="{00000000-0005-0000-0000-000050520000}"/>
    <cellStyle name="Migliaia 42 4 2 3 2 2" xfId="31770" xr:uid="{00000000-0005-0000-0000-000051520000}"/>
    <cellStyle name="Migliaia 42 4 2 3 3" xfId="6328" xr:uid="{00000000-0005-0000-0000-000052520000}"/>
    <cellStyle name="Migliaia 42 4 2 3 3 2" xfId="31771" xr:uid="{00000000-0005-0000-0000-000053520000}"/>
    <cellStyle name="Migliaia 42 4 2 3 4" xfId="6329" xr:uid="{00000000-0005-0000-0000-000054520000}"/>
    <cellStyle name="Migliaia 42 4 2 3 4 2" xfId="31772" xr:uid="{00000000-0005-0000-0000-000055520000}"/>
    <cellStyle name="Migliaia 42 4 2 3 5" xfId="31769" xr:uid="{00000000-0005-0000-0000-000056520000}"/>
    <cellStyle name="Migliaia 42 4 2 4" xfId="6330" xr:uid="{00000000-0005-0000-0000-000057520000}"/>
    <cellStyle name="Migliaia 42 4 2 4 2" xfId="6331" xr:uid="{00000000-0005-0000-0000-000058520000}"/>
    <cellStyle name="Migliaia 42 4 2 4 2 2" xfId="31774" xr:uid="{00000000-0005-0000-0000-000059520000}"/>
    <cellStyle name="Migliaia 42 4 2 4 3" xfId="6332" xr:uid="{00000000-0005-0000-0000-00005A520000}"/>
    <cellStyle name="Migliaia 42 4 2 4 3 2" xfId="31775" xr:uid="{00000000-0005-0000-0000-00005B520000}"/>
    <cellStyle name="Migliaia 42 4 2 4 4" xfId="6333" xr:uid="{00000000-0005-0000-0000-00005C520000}"/>
    <cellStyle name="Migliaia 42 4 2 4 4 2" xfId="31776" xr:uid="{00000000-0005-0000-0000-00005D520000}"/>
    <cellStyle name="Migliaia 42 4 2 4 5" xfId="31773" xr:uid="{00000000-0005-0000-0000-00005E520000}"/>
    <cellStyle name="Migliaia 42 4 2 5" xfId="6334" xr:uid="{00000000-0005-0000-0000-00005F520000}"/>
    <cellStyle name="Migliaia 42 4 2 5 2" xfId="31777" xr:uid="{00000000-0005-0000-0000-000060520000}"/>
    <cellStyle name="Migliaia 42 4 2 6" xfId="6335" xr:uid="{00000000-0005-0000-0000-000061520000}"/>
    <cellStyle name="Migliaia 42 4 2 6 2" xfId="31778" xr:uid="{00000000-0005-0000-0000-000062520000}"/>
    <cellStyle name="Migliaia 42 4 2 7" xfId="6336" xr:uid="{00000000-0005-0000-0000-000063520000}"/>
    <cellStyle name="Migliaia 42 4 2 7 2" xfId="31779" xr:uid="{00000000-0005-0000-0000-000064520000}"/>
    <cellStyle name="Migliaia 42 4 2 8" xfId="19326" xr:uid="{00000000-0005-0000-0000-000065520000}"/>
    <cellStyle name="Migliaia 42 4 2 8 2" xfId="38298" xr:uid="{00000000-0005-0000-0000-000066520000}"/>
    <cellStyle name="Migliaia 42 4 2 9" xfId="22195" xr:uid="{00000000-0005-0000-0000-000067520000}"/>
    <cellStyle name="Migliaia 42 4 2 9 2" xfId="40070" xr:uid="{00000000-0005-0000-0000-000068520000}"/>
    <cellStyle name="Migliaia 42 4 3" xfId="6337" xr:uid="{00000000-0005-0000-0000-000069520000}"/>
    <cellStyle name="Migliaia 42 4 3 2" xfId="6338" xr:uid="{00000000-0005-0000-0000-00006A520000}"/>
    <cellStyle name="Migliaia 42 4 3 2 2" xfId="31781" xr:uid="{00000000-0005-0000-0000-00006B520000}"/>
    <cellStyle name="Migliaia 42 4 3 3" xfId="6339" xr:uid="{00000000-0005-0000-0000-00006C520000}"/>
    <cellStyle name="Migliaia 42 4 3 3 2" xfId="31782" xr:uid="{00000000-0005-0000-0000-00006D520000}"/>
    <cellStyle name="Migliaia 42 4 3 4" xfId="6340" xr:uid="{00000000-0005-0000-0000-00006E520000}"/>
    <cellStyle name="Migliaia 42 4 3 4 2" xfId="31783" xr:uid="{00000000-0005-0000-0000-00006F520000}"/>
    <cellStyle name="Migliaia 42 4 3 5" xfId="31780" xr:uid="{00000000-0005-0000-0000-000070520000}"/>
    <cellStyle name="Migliaia 42 4 4" xfId="6341" xr:uid="{00000000-0005-0000-0000-000071520000}"/>
    <cellStyle name="Migliaia 42 4 4 2" xfId="6342" xr:uid="{00000000-0005-0000-0000-000072520000}"/>
    <cellStyle name="Migliaia 42 4 4 2 2" xfId="31785" xr:uid="{00000000-0005-0000-0000-000073520000}"/>
    <cellStyle name="Migliaia 42 4 4 3" xfId="6343" xr:uid="{00000000-0005-0000-0000-000074520000}"/>
    <cellStyle name="Migliaia 42 4 4 3 2" xfId="31786" xr:uid="{00000000-0005-0000-0000-000075520000}"/>
    <cellStyle name="Migliaia 42 4 4 4" xfId="6344" xr:uid="{00000000-0005-0000-0000-000076520000}"/>
    <cellStyle name="Migliaia 42 4 4 4 2" xfId="31787" xr:uid="{00000000-0005-0000-0000-000077520000}"/>
    <cellStyle name="Migliaia 42 4 4 5" xfId="31784" xr:uid="{00000000-0005-0000-0000-000078520000}"/>
    <cellStyle name="Migliaia 42 4 5" xfId="6345" xr:uid="{00000000-0005-0000-0000-000079520000}"/>
    <cellStyle name="Migliaia 42 4 5 2" xfId="6346" xr:uid="{00000000-0005-0000-0000-00007A520000}"/>
    <cellStyle name="Migliaia 42 4 5 2 2" xfId="31789" xr:uid="{00000000-0005-0000-0000-00007B520000}"/>
    <cellStyle name="Migliaia 42 4 5 3" xfId="6347" xr:uid="{00000000-0005-0000-0000-00007C520000}"/>
    <cellStyle name="Migliaia 42 4 5 3 2" xfId="31790" xr:uid="{00000000-0005-0000-0000-00007D520000}"/>
    <cellStyle name="Migliaia 42 4 5 4" xfId="6348" xr:uid="{00000000-0005-0000-0000-00007E520000}"/>
    <cellStyle name="Migliaia 42 4 5 4 2" xfId="31791" xr:uid="{00000000-0005-0000-0000-00007F520000}"/>
    <cellStyle name="Migliaia 42 4 5 5" xfId="31788" xr:uid="{00000000-0005-0000-0000-000080520000}"/>
    <cellStyle name="Migliaia 42 4 6" xfId="6349" xr:uid="{00000000-0005-0000-0000-000081520000}"/>
    <cellStyle name="Migliaia 42 4 6 2" xfId="31792" xr:uid="{00000000-0005-0000-0000-000082520000}"/>
    <cellStyle name="Migliaia 42 4 7" xfId="6350" xr:uid="{00000000-0005-0000-0000-000083520000}"/>
    <cellStyle name="Migliaia 42 4 7 2" xfId="31793" xr:uid="{00000000-0005-0000-0000-000084520000}"/>
    <cellStyle name="Migliaia 42 4 8" xfId="6351" xr:uid="{00000000-0005-0000-0000-000085520000}"/>
    <cellStyle name="Migliaia 42 4 8 2" xfId="31794" xr:uid="{00000000-0005-0000-0000-000086520000}"/>
    <cellStyle name="Migliaia 42 4 9" xfId="17444" xr:uid="{00000000-0005-0000-0000-000087520000}"/>
    <cellStyle name="Migliaia 42 4 9 2" xfId="37404" xr:uid="{00000000-0005-0000-0000-000088520000}"/>
    <cellStyle name="Migliaia 42 5" xfId="6352" xr:uid="{00000000-0005-0000-0000-000089520000}"/>
    <cellStyle name="Migliaia 42 5 10" xfId="20314" xr:uid="{00000000-0005-0000-0000-00008A520000}"/>
    <cellStyle name="Migliaia 42 5 10 2" xfId="39177" xr:uid="{00000000-0005-0000-0000-00008B520000}"/>
    <cellStyle name="Migliaia 42 5 11" xfId="23201" xr:uid="{00000000-0005-0000-0000-00008C520000}"/>
    <cellStyle name="Migliaia 42 5 11 2" xfId="40966" xr:uid="{00000000-0005-0000-0000-00008D520000}"/>
    <cellStyle name="Migliaia 42 5 12" xfId="31795" xr:uid="{00000000-0005-0000-0000-00008E520000}"/>
    <cellStyle name="Migliaia 42 5 2" xfId="6353" xr:uid="{00000000-0005-0000-0000-00008F520000}"/>
    <cellStyle name="Migliaia 42 5 2 10" xfId="25084" xr:uid="{00000000-0005-0000-0000-000090520000}"/>
    <cellStyle name="Migliaia 42 5 2 10 2" xfId="41861" xr:uid="{00000000-0005-0000-0000-000091520000}"/>
    <cellStyle name="Migliaia 42 5 2 11" xfId="31796" xr:uid="{00000000-0005-0000-0000-000092520000}"/>
    <cellStyle name="Migliaia 42 5 2 2" xfId="6354" xr:uid="{00000000-0005-0000-0000-000093520000}"/>
    <cellStyle name="Migliaia 42 5 2 2 2" xfId="6355" xr:uid="{00000000-0005-0000-0000-000094520000}"/>
    <cellStyle name="Migliaia 42 5 2 2 2 2" xfId="31798" xr:uid="{00000000-0005-0000-0000-000095520000}"/>
    <cellStyle name="Migliaia 42 5 2 2 3" xfId="6356" xr:uid="{00000000-0005-0000-0000-000096520000}"/>
    <cellStyle name="Migliaia 42 5 2 2 3 2" xfId="31799" xr:uid="{00000000-0005-0000-0000-000097520000}"/>
    <cellStyle name="Migliaia 42 5 2 2 4" xfId="6357" xr:uid="{00000000-0005-0000-0000-000098520000}"/>
    <cellStyle name="Migliaia 42 5 2 2 4 2" xfId="31800" xr:uid="{00000000-0005-0000-0000-000099520000}"/>
    <cellStyle name="Migliaia 42 5 2 2 5" xfId="31797" xr:uid="{00000000-0005-0000-0000-00009A520000}"/>
    <cellStyle name="Migliaia 42 5 2 3" xfId="6358" xr:uid="{00000000-0005-0000-0000-00009B520000}"/>
    <cellStyle name="Migliaia 42 5 2 3 2" xfId="6359" xr:uid="{00000000-0005-0000-0000-00009C520000}"/>
    <cellStyle name="Migliaia 42 5 2 3 2 2" xfId="31802" xr:uid="{00000000-0005-0000-0000-00009D520000}"/>
    <cellStyle name="Migliaia 42 5 2 3 3" xfId="6360" xr:uid="{00000000-0005-0000-0000-00009E520000}"/>
    <cellStyle name="Migliaia 42 5 2 3 3 2" xfId="31803" xr:uid="{00000000-0005-0000-0000-00009F520000}"/>
    <cellStyle name="Migliaia 42 5 2 3 4" xfId="6361" xr:uid="{00000000-0005-0000-0000-0000A0520000}"/>
    <cellStyle name="Migliaia 42 5 2 3 4 2" xfId="31804" xr:uid="{00000000-0005-0000-0000-0000A1520000}"/>
    <cellStyle name="Migliaia 42 5 2 3 5" xfId="31801" xr:uid="{00000000-0005-0000-0000-0000A2520000}"/>
    <cellStyle name="Migliaia 42 5 2 4" xfId="6362" xr:uid="{00000000-0005-0000-0000-0000A3520000}"/>
    <cellStyle name="Migliaia 42 5 2 4 2" xfId="6363" xr:uid="{00000000-0005-0000-0000-0000A4520000}"/>
    <cellStyle name="Migliaia 42 5 2 4 2 2" xfId="31806" xr:uid="{00000000-0005-0000-0000-0000A5520000}"/>
    <cellStyle name="Migliaia 42 5 2 4 3" xfId="6364" xr:uid="{00000000-0005-0000-0000-0000A6520000}"/>
    <cellStyle name="Migliaia 42 5 2 4 3 2" xfId="31807" xr:uid="{00000000-0005-0000-0000-0000A7520000}"/>
    <cellStyle name="Migliaia 42 5 2 4 4" xfId="6365" xr:uid="{00000000-0005-0000-0000-0000A8520000}"/>
    <cellStyle name="Migliaia 42 5 2 4 4 2" xfId="31808" xr:uid="{00000000-0005-0000-0000-0000A9520000}"/>
    <cellStyle name="Migliaia 42 5 2 4 5" xfId="31805" xr:uid="{00000000-0005-0000-0000-0000AA520000}"/>
    <cellStyle name="Migliaia 42 5 2 5" xfId="6366" xr:uid="{00000000-0005-0000-0000-0000AB520000}"/>
    <cellStyle name="Migliaia 42 5 2 5 2" xfId="31809" xr:uid="{00000000-0005-0000-0000-0000AC520000}"/>
    <cellStyle name="Migliaia 42 5 2 6" xfId="6367" xr:uid="{00000000-0005-0000-0000-0000AD520000}"/>
    <cellStyle name="Migliaia 42 5 2 6 2" xfId="31810" xr:uid="{00000000-0005-0000-0000-0000AE520000}"/>
    <cellStyle name="Migliaia 42 5 2 7" xfId="6368" xr:uid="{00000000-0005-0000-0000-0000AF520000}"/>
    <cellStyle name="Migliaia 42 5 2 7 2" xfId="31811" xr:uid="{00000000-0005-0000-0000-0000B0520000}"/>
    <cellStyle name="Migliaia 42 5 2 8" xfId="19327" xr:uid="{00000000-0005-0000-0000-0000B1520000}"/>
    <cellStyle name="Migliaia 42 5 2 8 2" xfId="38299" xr:uid="{00000000-0005-0000-0000-0000B2520000}"/>
    <cellStyle name="Migliaia 42 5 2 9" xfId="22196" xr:uid="{00000000-0005-0000-0000-0000B3520000}"/>
    <cellStyle name="Migliaia 42 5 2 9 2" xfId="40071" xr:uid="{00000000-0005-0000-0000-0000B4520000}"/>
    <cellStyle name="Migliaia 42 5 3" xfId="6369" xr:uid="{00000000-0005-0000-0000-0000B5520000}"/>
    <cellStyle name="Migliaia 42 5 3 2" xfId="6370" xr:uid="{00000000-0005-0000-0000-0000B6520000}"/>
    <cellStyle name="Migliaia 42 5 3 2 2" xfId="31813" xr:uid="{00000000-0005-0000-0000-0000B7520000}"/>
    <cellStyle name="Migliaia 42 5 3 3" xfId="6371" xr:uid="{00000000-0005-0000-0000-0000B8520000}"/>
    <cellStyle name="Migliaia 42 5 3 3 2" xfId="31814" xr:uid="{00000000-0005-0000-0000-0000B9520000}"/>
    <cellStyle name="Migliaia 42 5 3 4" xfId="6372" xr:uid="{00000000-0005-0000-0000-0000BA520000}"/>
    <cellStyle name="Migliaia 42 5 3 4 2" xfId="31815" xr:uid="{00000000-0005-0000-0000-0000BB520000}"/>
    <cellStyle name="Migliaia 42 5 3 5" xfId="31812" xr:uid="{00000000-0005-0000-0000-0000BC520000}"/>
    <cellStyle name="Migliaia 42 5 4" xfId="6373" xr:uid="{00000000-0005-0000-0000-0000BD520000}"/>
    <cellStyle name="Migliaia 42 5 4 2" xfId="6374" xr:uid="{00000000-0005-0000-0000-0000BE520000}"/>
    <cellStyle name="Migliaia 42 5 4 2 2" xfId="31817" xr:uid="{00000000-0005-0000-0000-0000BF520000}"/>
    <cellStyle name="Migliaia 42 5 4 3" xfId="6375" xr:uid="{00000000-0005-0000-0000-0000C0520000}"/>
    <cellStyle name="Migliaia 42 5 4 3 2" xfId="31818" xr:uid="{00000000-0005-0000-0000-0000C1520000}"/>
    <cellStyle name="Migliaia 42 5 4 4" xfId="6376" xr:uid="{00000000-0005-0000-0000-0000C2520000}"/>
    <cellStyle name="Migliaia 42 5 4 4 2" xfId="31819" xr:uid="{00000000-0005-0000-0000-0000C3520000}"/>
    <cellStyle name="Migliaia 42 5 4 5" xfId="31816" xr:uid="{00000000-0005-0000-0000-0000C4520000}"/>
    <cellStyle name="Migliaia 42 5 5" xfId="6377" xr:uid="{00000000-0005-0000-0000-0000C5520000}"/>
    <cellStyle name="Migliaia 42 5 5 2" xfId="6378" xr:uid="{00000000-0005-0000-0000-0000C6520000}"/>
    <cellStyle name="Migliaia 42 5 5 2 2" xfId="31821" xr:uid="{00000000-0005-0000-0000-0000C7520000}"/>
    <cellStyle name="Migliaia 42 5 5 3" xfId="6379" xr:uid="{00000000-0005-0000-0000-0000C8520000}"/>
    <cellStyle name="Migliaia 42 5 5 3 2" xfId="31822" xr:uid="{00000000-0005-0000-0000-0000C9520000}"/>
    <cellStyle name="Migliaia 42 5 5 4" xfId="6380" xr:uid="{00000000-0005-0000-0000-0000CA520000}"/>
    <cellStyle name="Migliaia 42 5 5 4 2" xfId="31823" xr:uid="{00000000-0005-0000-0000-0000CB520000}"/>
    <cellStyle name="Migliaia 42 5 5 5" xfId="31820" xr:uid="{00000000-0005-0000-0000-0000CC520000}"/>
    <cellStyle name="Migliaia 42 5 6" xfId="6381" xr:uid="{00000000-0005-0000-0000-0000CD520000}"/>
    <cellStyle name="Migliaia 42 5 6 2" xfId="31824" xr:uid="{00000000-0005-0000-0000-0000CE520000}"/>
    <cellStyle name="Migliaia 42 5 7" xfId="6382" xr:uid="{00000000-0005-0000-0000-0000CF520000}"/>
    <cellStyle name="Migliaia 42 5 7 2" xfId="31825" xr:uid="{00000000-0005-0000-0000-0000D0520000}"/>
    <cellStyle name="Migliaia 42 5 8" xfId="6383" xr:uid="{00000000-0005-0000-0000-0000D1520000}"/>
    <cellStyle name="Migliaia 42 5 8 2" xfId="31826" xr:uid="{00000000-0005-0000-0000-0000D2520000}"/>
    <cellStyle name="Migliaia 42 5 9" xfId="17445" xr:uid="{00000000-0005-0000-0000-0000D3520000}"/>
    <cellStyle name="Migliaia 42 5 9 2" xfId="37405" xr:uid="{00000000-0005-0000-0000-0000D4520000}"/>
    <cellStyle name="Migliaia 42 6" xfId="6384" xr:uid="{00000000-0005-0000-0000-0000D5520000}"/>
    <cellStyle name="Migliaia 42 6 10" xfId="23202" xr:uid="{00000000-0005-0000-0000-0000D6520000}"/>
    <cellStyle name="Migliaia 42 6 10 2" xfId="40967" xr:uid="{00000000-0005-0000-0000-0000D7520000}"/>
    <cellStyle name="Migliaia 42 6 11" xfId="31827" xr:uid="{00000000-0005-0000-0000-0000D8520000}"/>
    <cellStyle name="Migliaia 42 6 2" xfId="6385" xr:uid="{00000000-0005-0000-0000-0000D9520000}"/>
    <cellStyle name="Migliaia 42 6 2 10" xfId="25085" xr:uid="{00000000-0005-0000-0000-0000DA520000}"/>
    <cellStyle name="Migliaia 42 6 2 10 2" xfId="41862" xr:uid="{00000000-0005-0000-0000-0000DB520000}"/>
    <cellStyle name="Migliaia 42 6 2 11" xfId="31828" xr:uid="{00000000-0005-0000-0000-0000DC520000}"/>
    <cellStyle name="Migliaia 42 6 2 2" xfId="6386" xr:uid="{00000000-0005-0000-0000-0000DD520000}"/>
    <cellStyle name="Migliaia 42 6 2 2 2" xfId="6387" xr:uid="{00000000-0005-0000-0000-0000DE520000}"/>
    <cellStyle name="Migliaia 42 6 2 2 2 2" xfId="31830" xr:uid="{00000000-0005-0000-0000-0000DF520000}"/>
    <cellStyle name="Migliaia 42 6 2 2 3" xfId="6388" xr:uid="{00000000-0005-0000-0000-0000E0520000}"/>
    <cellStyle name="Migliaia 42 6 2 2 3 2" xfId="31831" xr:uid="{00000000-0005-0000-0000-0000E1520000}"/>
    <cellStyle name="Migliaia 42 6 2 2 4" xfId="6389" xr:uid="{00000000-0005-0000-0000-0000E2520000}"/>
    <cellStyle name="Migliaia 42 6 2 2 4 2" xfId="31832" xr:uid="{00000000-0005-0000-0000-0000E3520000}"/>
    <cellStyle name="Migliaia 42 6 2 2 5" xfId="31829" xr:uid="{00000000-0005-0000-0000-0000E4520000}"/>
    <cellStyle name="Migliaia 42 6 2 3" xfId="6390" xr:uid="{00000000-0005-0000-0000-0000E5520000}"/>
    <cellStyle name="Migliaia 42 6 2 3 2" xfId="6391" xr:uid="{00000000-0005-0000-0000-0000E6520000}"/>
    <cellStyle name="Migliaia 42 6 2 3 2 2" xfId="31834" xr:uid="{00000000-0005-0000-0000-0000E7520000}"/>
    <cellStyle name="Migliaia 42 6 2 3 3" xfId="6392" xr:uid="{00000000-0005-0000-0000-0000E8520000}"/>
    <cellStyle name="Migliaia 42 6 2 3 3 2" xfId="31835" xr:uid="{00000000-0005-0000-0000-0000E9520000}"/>
    <cellStyle name="Migliaia 42 6 2 3 4" xfId="6393" xr:uid="{00000000-0005-0000-0000-0000EA520000}"/>
    <cellStyle name="Migliaia 42 6 2 3 4 2" xfId="31836" xr:uid="{00000000-0005-0000-0000-0000EB520000}"/>
    <cellStyle name="Migliaia 42 6 2 3 5" xfId="31833" xr:uid="{00000000-0005-0000-0000-0000EC520000}"/>
    <cellStyle name="Migliaia 42 6 2 4" xfId="6394" xr:uid="{00000000-0005-0000-0000-0000ED520000}"/>
    <cellStyle name="Migliaia 42 6 2 4 2" xfId="6395" xr:uid="{00000000-0005-0000-0000-0000EE520000}"/>
    <cellStyle name="Migliaia 42 6 2 4 2 2" xfId="31838" xr:uid="{00000000-0005-0000-0000-0000EF520000}"/>
    <cellStyle name="Migliaia 42 6 2 4 3" xfId="6396" xr:uid="{00000000-0005-0000-0000-0000F0520000}"/>
    <cellStyle name="Migliaia 42 6 2 4 3 2" xfId="31839" xr:uid="{00000000-0005-0000-0000-0000F1520000}"/>
    <cellStyle name="Migliaia 42 6 2 4 4" xfId="6397" xr:uid="{00000000-0005-0000-0000-0000F2520000}"/>
    <cellStyle name="Migliaia 42 6 2 4 4 2" xfId="31840" xr:uid="{00000000-0005-0000-0000-0000F3520000}"/>
    <cellStyle name="Migliaia 42 6 2 4 5" xfId="31837" xr:uid="{00000000-0005-0000-0000-0000F4520000}"/>
    <cellStyle name="Migliaia 42 6 2 5" xfId="6398" xr:uid="{00000000-0005-0000-0000-0000F5520000}"/>
    <cellStyle name="Migliaia 42 6 2 5 2" xfId="31841" xr:uid="{00000000-0005-0000-0000-0000F6520000}"/>
    <cellStyle name="Migliaia 42 6 2 6" xfId="6399" xr:uid="{00000000-0005-0000-0000-0000F7520000}"/>
    <cellStyle name="Migliaia 42 6 2 6 2" xfId="31842" xr:uid="{00000000-0005-0000-0000-0000F8520000}"/>
    <cellStyle name="Migliaia 42 6 2 7" xfId="6400" xr:uid="{00000000-0005-0000-0000-0000F9520000}"/>
    <cellStyle name="Migliaia 42 6 2 7 2" xfId="31843" xr:uid="{00000000-0005-0000-0000-0000FA520000}"/>
    <cellStyle name="Migliaia 42 6 2 8" xfId="19328" xr:uid="{00000000-0005-0000-0000-0000FB520000}"/>
    <cellStyle name="Migliaia 42 6 2 8 2" xfId="38300" xr:uid="{00000000-0005-0000-0000-0000FC520000}"/>
    <cellStyle name="Migliaia 42 6 2 9" xfId="22197" xr:uid="{00000000-0005-0000-0000-0000FD520000}"/>
    <cellStyle name="Migliaia 42 6 2 9 2" xfId="40072" xr:uid="{00000000-0005-0000-0000-0000FE520000}"/>
    <cellStyle name="Migliaia 42 6 3" xfId="6401" xr:uid="{00000000-0005-0000-0000-0000FF520000}"/>
    <cellStyle name="Migliaia 42 6 3 2" xfId="6402" xr:uid="{00000000-0005-0000-0000-000000530000}"/>
    <cellStyle name="Migliaia 42 6 3 2 2" xfId="31845" xr:uid="{00000000-0005-0000-0000-000001530000}"/>
    <cellStyle name="Migliaia 42 6 3 3" xfId="6403" xr:uid="{00000000-0005-0000-0000-000002530000}"/>
    <cellStyle name="Migliaia 42 6 3 3 2" xfId="31846" xr:uid="{00000000-0005-0000-0000-000003530000}"/>
    <cellStyle name="Migliaia 42 6 3 4" xfId="6404" xr:uid="{00000000-0005-0000-0000-000004530000}"/>
    <cellStyle name="Migliaia 42 6 3 4 2" xfId="31847" xr:uid="{00000000-0005-0000-0000-000005530000}"/>
    <cellStyle name="Migliaia 42 6 3 5" xfId="31844" xr:uid="{00000000-0005-0000-0000-000006530000}"/>
    <cellStyle name="Migliaia 42 6 4" xfId="6405" xr:uid="{00000000-0005-0000-0000-000007530000}"/>
    <cellStyle name="Migliaia 42 6 4 2" xfId="6406" xr:uid="{00000000-0005-0000-0000-000008530000}"/>
    <cellStyle name="Migliaia 42 6 4 2 2" xfId="31849" xr:uid="{00000000-0005-0000-0000-000009530000}"/>
    <cellStyle name="Migliaia 42 6 4 3" xfId="6407" xr:uid="{00000000-0005-0000-0000-00000A530000}"/>
    <cellStyle name="Migliaia 42 6 4 3 2" xfId="31850" xr:uid="{00000000-0005-0000-0000-00000B530000}"/>
    <cellStyle name="Migliaia 42 6 4 4" xfId="6408" xr:uid="{00000000-0005-0000-0000-00000C530000}"/>
    <cellStyle name="Migliaia 42 6 4 4 2" xfId="31851" xr:uid="{00000000-0005-0000-0000-00000D530000}"/>
    <cellStyle name="Migliaia 42 6 4 5" xfId="31848" xr:uid="{00000000-0005-0000-0000-00000E530000}"/>
    <cellStyle name="Migliaia 42 6 5" xfId="6409" xr:uid="{00000000-0005-0000-0000-00000F530000}"/>
    <cellStyle name="Migliaia 42 6 5 2" xfId="31852" xr:uid="{00000000-0005-0000-0000-000010530000}"/>
    <cellStyle name="Migliaia 42 6 6" xfId="6410" xr:uid="{00000000-0005-0000-0000-000011530000}"/>
    <cellStyle name="Migliaia 42 6 6 2" xfId="31853" xr:uid="{00000000-0005-0000-0000-000012530000}"/>
    <cellStyle name="Migliaia 42 6 7" xfId="6411" xr:uid="{00000000-0005-0000-0000-000013530000}"/>
    <cellStyle name="Migliaia 42 6 7 2" xfId="31854" xr:uid="{00000000-0005-0000-0000-000014530000}"/>
    <cellStyle name="Migliaia 42 6 8" xfId="17446" xr:uid="{00000000-0005-0000-0000-000015530000}"/>
    <cellStyle name="Migliaia 42 6 8 2" xfId="37406" xr:uid="{00000000-0005-0000-0000-000016530000}"/>
    <cellStyle name="Migliaia 42 6 9" xfId="20315" xr:uid="{00000000-0005-0000-0000-000017530000}"/>
    <cellStyle name="Migliaia 42 6 9 2" xfId="39178" xr:uid="{00000000-0005-0000-0000-000018530000}"/>
    <cellStyle name="Migliaia 42 7" xfId="6412" xr:uid="{00000000-0005-0000-0000-000019530000}"/>
    <cellStyle name="Migliaia 42 7 2" xfId="6413" xr:uid="{00000000-0005-0000-0000-00001A530000}"/>
    <cellStyle name="Migliaia 42 7 2 2" xfId="6414" xr:uid="{00000000-0005-0000-0000-00001B530000}"/>
    <cellStyle name="Migliaia 42 7 2 2 2" xfId="31857" xr:uid="{00000000-0005-0000-0000-00001C530000}"/>
    <cellStyle name="Migliaia 42 7 2 3" xfId="6415" xr:uid="{00000000-0005-0000-0000-00001D530000}"/>
    <cellStyle name="Migliaia 42 7 2 3 2" xfId="31858" xr:uid="{00000000-0005-0000-0000-00001E530000}"/>
    <cellStyle name="Migliaia 42 7 2 4" xfId="6416" xr:uid="{00000000-0005-0000-0000-00001F530000}"/>
    <cellStyle name="Migliaia 42 7 2 4 2" xfId="31859" xr:uid="{00000000-0005-0000-0000-000020530000}"/>
    <cellStyle name="Migliaia 42 7 2 5" xfId="19329" xr:uid="{00000000-0005-0000-0000-000021530000}"/>
    <cellStyle name="Migliaia 42 7 2 5 2" xfId="38301" xr:uid="{00000000-0005-0000-0000-000022530000}"/>
    <cellStyle name="Migliaia 42 7 2 6" xfId="22198" xr:uid="{00000000-0005-0000-0000-000023530000}"/>
    <cellStyle name="Migliaia 42 7 2 6 2" xfId="40073" xr:uid="{00000000-0005-0000-0000-000024530000}"/>
    <cellStyle name="Migliaia 42 7 2 7" xfId="25086" xr:uid="{00000000-0005-0000-0000-000025530000}"/>
    <cellStyle name="Migliaia 42 7 2 7 2" xfId="41863" xr:uid="{00000000-0005-0000-0000-000026530000}"/>
    <cellStyle name="Migliaia 42 7 2 8" xfId="31856" xr:uid="{00000000-0005-0000-0000-000027530000}"/>
    <cellStyle name="Migliaia 42 7 3" xfId="6417" xr:uid="{00000000-0005-0000-0000-000028530000}"/>
    <cellStyle name="Migliaia 42 7 3 2" xfId="31860" xr:uid="{00000000-0005-0000-0000-000029530000}"/>
    <cellStyle name="Migliaia 42 7 4" xfId="6418" xr:uid="{00000000-0005-0000-0000-00002A530000}"/>
    <cellStyle name="Migliaia 42 7 4 2" xfId="31861" xr:uid="{00000000-0005-0000-0000-00002B530000}"/>
    <cellStyle name="Migliaia 42 7 5" xfId="6419" xr:uid="{00000000-0005-0000-0000-00002C530000}"/>
    <cellStyle name="Migliaia 42 7 5 2" xfId="31862" xr:uid="{00000000-0005-0000-0000-00002D530000}"/>
    <cellStyle name="Migliaia 42 7 6" xfId="17447" xr:uid="{00000000-0005-0000-0000-00002E530000}"/>
    <cellStyle name="Migliaia 42 7 6 2" xfId="37407" xr:uid="{00000000-0005-0000-0000-00002F530000}"/>
    <cellStyle name="Migliaia 42 7 7" xfId="20316" xr:uid="{00000000-0005-0000-0000-000030530000}"/>
    <cellStyle name="Migliaia 42 7 7 2" xfId="39179" xr:uid="{00000000-0005-0000-0000-000031530000}"/>
    <cellStyle name="Migliaia 42 7 8" xfId="23203" xr:uid="{00000000-0005-0000-0000-000032530000}"/>
    <cellStyle name="Migliaia 42 7 8 2" xfId="40968" xr:uid="{00000000-0005-0000-0000-000033530000}"/>
    <cellStyle name="Migliaia 42 7 9" xfId="31855" xr:uid="{00000000-0005-0000-0000-000034530000}"/>
    <cellStyle name="Migliaia 42 8" xfId="6420" xr:uid="{00000000-0005-0000-0000-000035530000}"/>
    <cellStyle name="Migliaia 42 8 2" xfId="6421" xr:uid="{00000000-0005-0000-0000-000036530000}"/>
    <cellStyle name="Migliaia 42 8 2 2" xfId="31864" xr:uid="{00000000-0005-0000-0000-000037530000}"/>
    <cellStyle name="Migliaia 42 8 3" xfId="6422" xr:uid="{00000000-0005-0000-0000-000038530000}"/>
    <cellStyle name="Migliaia 42 8 3 2" xfId="31865" xr:uid="{00000000-0005-0000-0000-000039530000}"/>
    <cellStyle name="Migliaia 42 8 4" xfId="6423" xr:uid="{00000000-0005-0000-0000-00003A530000}"/>
    <cellStyle name="Migliaia 42 8 4 2" xfId="31866" xr:uid="{00000000-0005-0000-0000-00003B530000}"/>
    <cellStyle name="Migliaia 42 8 5" xfId="19322" xr:uid="{00000000-0005-0000-0000-00003C530000}"/>
    <cellStyle name="Migliaia 42 8 5 2" xfId="38294" xr:uid="{00000000-0005-0000-0000-00003D530000}"/>
    <cellStyle name="Migliaia 42 8 6" xfId="22191" xr:uid="{00000000-0005-0000-0000-00003E530000}"/>
    <cellStyle name="Migliaia 42 8 6 2" xfId="40066" xr:uid="{00000000-0005-0000-0000-00003F530000}"/>
    <cellStyle name="Migliaia 42 8 7" xfId="25079" xr:uid="{00000000-0005-0000-0000-000040530000}"/>
    <cellStyle name="Migliaia 42 8 7 2" xfId="41856" xr:uid="{00000000-0005-0000-0000-000041530000}"/>
    <cellStyle name="Migliaia 42 8 8" xfId="31863" xr:uid="{00000000-0005-0000-0000-000042530000}"/>
    <cellStyle name="Migliaia 42 9" xfId="6424" xr:uid="{00000000-0005-0000-0000-000043530000}"/>
    <cellStyle name="Migliaia 42 9 2" xfId="6425" xr:uid="{00000000-0005-0000-0000-000044530000}"/>
    <cellStyle name="Migliaia 42 9 2 2" xfId="31868" xr:uid="{00000000-0005-0000-0000-000045530000}"/>
    <cellStyle name="Migliaia 42 9 3" xfId="6426" xr:uid="{00000000-0005-0000-0000-000046530000}"/>
    <cellStyle name="Migliaia 42 9 3 2" xfId="31869" xr:uid="{00000000-0005-0000-0000-000047530000}"/>
    <cellStyle name="Migliaia 42 9 4" xfId="6427" xr:uid="{00000000-0005-0000-0000-000048530000}"/>
    <cellStyle name="Migliaia 42 9 4 2" xfId="31870" xr:uid="{00000000-0005-0000-0000-000049530000}"/>
    <cellStyle name="Migliaia 42 9 5" xfId="31867" xr:uid="{00000000-0005-0000-0000-00004A530000}"/>
    <cellStyle name="Migliaia 43" xfId="6428" xr:uid="{00000000-0005-0000-0000-00004B530000}"/>
    <cellStyle name="Migliaia 43 10" xfId="6429" xr:uid="{00000000-0005-0000-0000-00004C530000}"/>
    <cellStyle name="Migliaia 43 10 2" xfId="6430" xr:uid="{00000000-0005-0000-0000-00004D530000}"/>
    <cellStyle name="Migliaia 43 10 2 2" xfId="31873" xr:uid="{00000000-0005-0000-0000-00004E530000}"/>
    <cellStyle name="Migliaia 43 10 3" xfId="6431" xr:uid="{00000000-0005-0000-0000-00004F530000}"/>
    <cellStyle name="Migliaia 43 10 3 2" xfId="31874" xr:uid="{00000000-0005-0000-0000-000050530000}"/>
    <cellStyle name="Migliaia 43 10 4" xfId="6432" xr:uid="{00000000-0005-0000-0000-000051530000}"/>
    <cellStyle name="Migliaia 43 10 4 2" xfId="31875" xr:uid="{00000000-0005-0000-0000-000052530000}"/>
    <cellStyle name="Migliaia 43 10 5" xfId="31872" xr:uid="{00000000-0005-0000-0000-000053530000}"/>
    <cellStyle name="Migliaia 43 11" xfId="6433" xr:uid="{00000000-0005-0000-0000-000054530000}"/>
    <cellStyle name="Migliaia 43 11 2" xfId="6434" xr:uid="{00000000-0005-0000-0000-000055530000}"/>
    <cellStyle name="Migliaia 43 11 2 2" xfId="31877" xr:uid="{00000000-0005-0000-0000-000056530000}"/>
    <cellStyle name="Migliaia 43 11 3" xfId="6435" xr:uid="{00000000-0005-0000-0000-000057530000}"/>
    <cellStyle name="Migliaia 43 11 3 2" xfId="31878" xr:uid="{00000000-0005-0000-0000-000058530000}"/>
    <cellStyle name="Migliaia 43 11 4" xfId="6436" xr:uid="{00000000-0005-0000-0000-000059530000}"/>
    <cellStyle name="Migliaia 43 11 4 2" xfId="31879" xr:uid="{00000000-0005-0000-0000-00005A530000}"/>
    <cellStyle name="Migliaia 43 11 5" xfId="31876" xr:uid="{00000000-0005-0000-0000-00005B530000}"/>
    <cellStyle name="Migliaia 43 12" xfId="6437" xr:uid="{00000000-0005-0000-0000-00005C530000}"/>
    <cellStyle name="Migliaia 43 12 2" xfId="31880" xr:uid="{00000000-0005-0000-0000-00005D530000}"/>
    <cellStyle name="Migliaia 43 13" xfId="6438" xr:uid="{00000000-0005-0000-0000-00005E530000}"/>
    <cellStyle name="Migliaia 43 13 2" xfId="31881" xr:uid="{00000000-0005-0000-0000-00005F530000}"/>
    <cellStyle name="Migliaia 43 14" xfId="6439" xr:uid="{00000000-0005-0000-0000-000060530000}"/>
    <cellStyle name="Migliaia 43 14 2" xfId="31882" xr:uid="{00000000-0005-0000-0000-000061530000}"/>
    <cellStyle name="Migliaia 43 15" xfId="17448" xr:uid="{00000000-0005-0000-0000-000062530000}"/>
    <cellStyle name="Migliaia 43 15 2" xfId="37408" xr:uid="{00000000-0005-0000-0000-000063530000}"/>
    <cellStyle name="Migliaia 43 16" xfId="20317" xr:uid="{00000000-0005-0000-0000-000064530000}"/>
    <cellStyle name="Migliaia 43 16 2" xfId="39180" xr:uid="{00000000-0005-0000-0000-000065530000}"/>
    <cellStyle name="Migliaia 43 17" xfId="23204" xr:uid="{00000000-0005-0000-0000-000066530000}"/>
    <cellStyle name="Migliaia 43 17 2" xfId="40969" xr:uid="{00000000-0005-0000-0000-000067530000}"/>
    <cellStyle name="Migliaia 43 18" xfId="25543" xr:uid="{00000000-0005-0000-0000-000068530000}"/>
    <cellStyle name="Migliaia 43 18 2" xfId="42203" xr:uid="{00000000-0005-0000-0000-000069530000}"/>
    <cellStyle name="Migliaia 43 19" xfId="31871" xr:uid="{00000000-0005-0000-0000-00006A530000}"/>
    <cellStyle name="Migliaia 43 2" xfId="6440" xr:uid="{00000000-0005-0000-0000-00006B530000}"/>
    <cellStyle name="Migliaia 43 2 10" xfId="20318" xr:uid="{00000000-0005-0000-0000-00006C530000}"/>
    <cellStyle name="Migliaia 43 2 10 2" xfId="39181" xr:uid="{00000000-0005-0000-0000-00006D530000}"/>
    <cellStyle name="Migliaia 43 2 11" xfId="23205" xr:uid="{00000000-0005-0000-0000-00006E530000}"/>
    <cellStyle name="Migliaia 43 2 11 2" xfId="40970" xr:uid="{00000000-0005-0000-0000-00006F530000}"/>
    <cellStyle name="Migliaia 43 2 12" xfId="31883" xr:uid="{00000000-0005-0000-0000-000070530000}"/>
    <cellStyle name="Migliaia 43 2 2" xfId="6441" xr:uid="{00000000-0005-0000-0000-000071530000}"/>
    <cellStyle name="Migliaia 43 2 2 2" xfId="6442" xr:uid="{00000000-0005-0000-0000-000072530000}"/>
    <cellStyle name="Migliaia 43 2 2 2 2" xfId="31885" xr:uid="{00000000-0005-0000-0000-000073530000}"/>
    <cellStyle name="Migliaia 43 2 2 3" xfId="6443" xr:uid="{00000000-0005-0000-0000-000074530000}"/>
    <cellStyle name="Migliaia 43 2 2 3 2" xfId="31886" xr:uid="{00000000-0005-0000-0000-000075530000}"/>
    <cellStyle name="Migliaia 43 2 2 4" xfId="6444" xr:uid="{00000000-0005-0000-0000-000076530000}"/>
    <cellStyle name="Migliaia 43 2 2 4 2" xfId="31887" xr:uid="{00000000-0005-0000-0000-000077530000}"/>
    <cellStyle name="Migliaia 43 2 2 5" xfId="19331" xr:uid="{00000000-0005-0000-0000-000078530000}"/>
    <cellStyle name="Migliaia 43 2 2 5 2" xfId="38303" xr:uid="{00000000-0005-0000-0000-000079530000}"/>
    <cellStyle name="Migliaia 43 2 2 6" xfId="22200" xr:uid="{00000000-0005-0000-0000-00007A530000}"/>
    <cellStyle name="Migliaia 43 2 2 6 2" xfId="40075" xr:uid="{00000000-0005-0000-0000-00007B530000}"/>
    <cellStyle name="Migliaia 43 2 2 7" xfId="25088" xr:uid="{00000000-0005-0000-0000-00007C530000}"/>
    <cellStyle name="Migliaia 43 2 2 7 2" xfId="41865" xr:uid="{00000000-0005-0000-0000-00007D530000}"/>
    <cellStyle name="Migliaia 43 2 2 8" xfId="31884" xr:uid="{00000000-0005-0000-0000-00007E530000}"/>
    <cellStyle name="Migliaia 43 2 3" xfId="6445" xr:uid="{00000000-0005-0000-0000-00007F530000}"/>
    <cellStyle name="Migliaia 43 2 3 2" xfId="6446" xr:uid="{00000000-0005-0000-0000-000080530000}"/>
    <cellStyle name="Migliaia 43 2 3 2 2" xfId="31889" xr:uid="{00000000-0005-0000-0000-000081530000}"/>
    <cellStyle name="Migliaia 43 2 3 3" xfId="6447" xr:uid="{00000000-0005-0000-0000-000082530000}"/>
    <cellStyle name="Migliaia 43 2 3 3 2" xfId="31890" xr:uid="{00000000-0005-0000-0000-000083530000}"/>
    <cellStyle name="Migliaia 43 2 3 4" xfId="6448" xr:uid="{00000000-0005-0000-0000-000084530000}"/>
    <cellStyle name="Migliaia 43 2 3 4 2" xfId="31891" xr:uid="{00000000-0005-0000-0000-000085530000}"/>
    <cellStyle name="Migliaia 43 2 3 5" xfId="31888" xr:uid="{00000000-0005-0000-0000-000086530000}"/>
    <cellStyle name="Migliaia 43 2 4" xfId="6449" xr:uid="{00000000-0005-0000-0000-000087530000}"/>
    <cellStyle name="Migliaia 43 2 4 2" xfId="6450" xr:uid="{00000000-0005-0000-0000-000088530000}"/>
    <cellStyle name="Migliaia 43 2 4 2 2" xfId="31893" xr:uid="{00000000-0005-0000-0000-000089530000}"/>
    <cellStyle name="Migliaia 43 2 4 3" xfId="6451" xr:uid="{00000000-0005-0000-0000-00008A530000}"/>
    <cellStyle name="Migliaia 43 2 4 3 2" xfId="31894" xr:uid="{00000000-0005-0000-0000-00008B530000}"/>
    <cellStyle name="Migliaia 43 2 4 4" xfId="6452" xr:uid="{00000000-0005-0000-0000-00008C530000}"/>
    <cellStyle name="Migliaia 43 2 4 4 2" xfId="31895" xr:uid="{00000000-0005-0000-0000-00008D530000}"/>
    <cellStyle name="Migliaia 43 2 4 5" xfId="31892" xr:uid="{00000000-0005-0000-0000-00008E530000}"/>
    <cellStyle name="Migliaia 43 2 5" xfId="6453" xr:uid="{00000000-0005-0000-0000-00008F530000}"/>
    <cellStyle name="Migliaia 43 2 5 2" xfId="6454" xr:uid="{00000000-0005-0000-0000-000090530000}"/>
    <cellStyle name="Migliaia 43 2 5 2 2" xfId="31897" xr:uid="{00000000-0005-0000-0000-000091530000}"/>
    <cellStyle name="Migliaia 43 2 5 3" xfId="6455" xr:uid="{00000000-0005-0000-0000-000092530000}"/>
    <cellStyle name="Migliaia 43 2 5 3 2" xfId="31898" xr:uid="{00000000-0005-0000-0000-000093530000}"/>
    <cellStyle name="Migliaia 43 2 5 4" xfId="6456" xr:uid="{00000000-0005-0000-0000-000094530000}"/>
    <cellStyle name="Migliaia 43 2 5 4 2" xfId="31899" xr:uid="{00000000-0005-0000-0000-000095530000}"/>
    <cellStyle name="Migliaia 43 2 5 5" xfId="31896" xr:uid="{00000000-0005-0000-0000-000096530000}"/>
    <cellStyle name="Migliaia 43 2 6" xfId="6457" xr:uid="{00000000-0005-0000-0000-000097530000}"/>
    <cellStyle name="Migliaia 43 2 6 2" xfId="31900" xr:uid="{00000000-0005-0000-0000-000098530000}"/>
    <cellStyle name="Migliaia 43 2 7" xfId="6458" xr:uid="{00000000-0005-0000-0000-000099530000}"/>
    <cellStyle name="Migliaia 43 2 7 2" xfId="31901" xr:uid="{00000000-0005-0000-0000-00009A530000}"/>
    <cellStyle name="Migliaia 43 2 8" xfId="6459" xr:uid="{00000000-0005-0000-0000-00009B530000}"/>
    <cellStyle name="Migliaia 43 2 8 2" xfId="31902" xr:uid="{00000000-0005-0000-0000-00009C530000}"/>
    <cellStyle name="Migliaia 43 2 9" xfId="17449" xr:uid="{00000000-0005-0000-0000-00009D530000}"/>
    <cellStyle name="Migliaia 43 2 9 2" xfId="37409" xr:uid="{00000000-0005-0000-0000-00009E530000}"/>
    <cellStyle name="Migliaia 43 20" xfId="42370" xr:uid="{00000000-0005-0000-0000-00009F530000}"/>
    <cellStyle name="Migliaia 43 3" xfId="6460" xr:uid="{00000000-0005-0000-0000-0000A0530000}"/>
    <cellStyle name="Migliaia 43 3 10" xfId="20319" xr:uid="{00000000-0005-0000-0000-0000A1530000}"/>
    <cellStyle name="Migliaia 43 3 10 2" xfId="39182" xr:uid="{00000000-0005-0000-0000-0000A2530000}"/>
    <cellStyle name="Migliaia 43 3 11" xfId="23206" xr:uid="{00000000-0005-0000-0000-0000A3530000}"/>
    <cellStyle name="Migliaia 43 3 11 2" xfId="40971" xr:uid="{00000000-0005-0000-0000-0000A4530000}"/>
    <cellStyle name="Migliaia 43 3 12" xfId="31903" xr:uid="{00000000-0005-0000-0000-0000A5530000}"/>
    <cellStyle name="Migliaia 43 3 2" xfId="6461" xr:uid="{00000000-0005-0000-0000-0000A6530000}"/>
    <cellStyle name="Migliaia 43 3 2 10" xfId="20320" xr:uid="{00000000-0005-0000-0000-0000A7530000}"/>
    <cellStyle name="Migliaia 43 3 2 10 2" xfId="39183" xr:uid="{00000000-0005-0000-0000-0000A8530000}"/>
    <cellStyle name="Migliaia 43 3 2 11" xfId="23207" xr:uid="{00000000-0005-0000-0000-0000A9530000}"/>
    <cellStyle name="Migliaia 43 3 2 11 2" xfId="40972" xr:uid="{00000000-0005-0000-0000-0000AA530000}"/>
    <cellStyle name="Migliaia 43 3 2 12" xfId="31904" xr:uid="{00000000-0005-0000-0000-0000AB530000}"/>
    <cellStyle name="Migliaia 43 3 2 2" xfId="6462" xr:uid="{00000000-0005-0000-0000-0000AC530000}"/>
    <cellStyle name="Migliaia 43 3 2 2 10" xfId="25090" xr:uid="{00000000-0005-0000-0000-0000AD530000}"/>
    <cellStyle name="Migliaia 43 3 2 2 10 2" xfId="41867" xr:uid="{00000000-0005-0000-0000-0000AE530000}"/>
    <cellStyle name="Migliaia 43 3 2 2 11" xfId="31905" xr:uid="{00000000-0005-0000-0000-0000AF530000}"/>
    <cellStyle name="Migliaia 43 3 2 2 2" xfId="6463" xr:uid="{00000000-0005-0000-0000-0000B0530000}"/>
    <cellStyle name="Migliaia 43 3 2 2 2 2" xfId="6464" xr:uid="{00000000-0005-0000-0000-0000B1530000}"/>
    <cellStyle name="Migliaia 43 3 2 2 2 2 2" xfId="31907" xr:uid="{00000000-0005-0000-0000-0000B2530000}"/>
    <cellStyle name="Migliaia 43 3 2 2 2 3" xfId="6465" xr:uid="{00000000-0005-0000-0000-0000B3530000}"/>
    <cellStyle name="Migliaia 43 3 2 2 2 3 2" xfId="31908" xr:uid="{00000000-0005-0000-0000-0000B4530000}"/>
    <cellStyle name="Migliaia 43 3 2 2 2 4" xfId="6466" xr:uid="{00000000-0005-0000-0000-0000B5530000}"/>
    <cellStyle name="Migliaia 43 3 2 2 2 4 2" xfId="31909" xr:uid="{00000000-0005-0000-0000-0000B6530000}"/>
    <cellStyle name="Migliaia 43 3 2 2 2 5" xfId="31906" xr:uid="{00000000-0005-0000-0000-0000B7530000}"/>
    <cellStyle name="Migliaia 43 3 2 2 3" xfId="6467" xr:uid="{00000000-0005-0000-0000-0000B8530000}"/>
    <cellStyle name="Migliaia 43 3 2 2 3 2" xfId="6468" xr:uid="{00000000-0005-0000-0000-0000B9530000}"/>
    <cellStyle name="Migliaia 43 3 2 2 3 2 2" xfId="31911" xr:uid="{00000000-0005-0000-0000-0000BA530000}"/>
    <cellStyle name="Migliaia 43 3 2 2 3 3" xfId="6469" xr:uid="{00000000-0005-0000-0000-0000BB530000}"/>
    <cellStyle name="Migliaia 43 3 2 2 3 3 2" xfId="31912" xr:uid="{00000000-0005-0000-0000-0000BC530000}"/>
    <cellStyle name="Migliaia 43 3 2 2 3 4" xfId="6470" xr:uid="{00000000-0005-0000-0000-0000BD530000}"/>
    <cellStyle name="Migliaia 43 3 2 2 3 4 2" xfId="31913" xr:uid="{00000000-0005-0000-0000-0000BE530000}"/>
    <cellStyle name="Migliaia 43 3 2 2 3 5" xfId="31910" xr:uid="{00000000-0005-0000-0000-0000BF530000}"/>
    <cellStyle name="Migliaia 43 3 2 2 4" xfId="6471" xr:uid="{00000000-0005-0000-0000-0000C0530000}"/>
    <cellStyle name="Migliaia 43 3 2 2 4 2" xfId="6472" xr:uid="{00000000-0005-0000-0000-0000C1530000}"/>
    <cellStyle name="Migliaia 43 3 2 2 4 2 2" xfId="31915" xr:uid="{00000000-0005-0000-0000-0000C2530000}"/>
    <cellStyle name="Migliaia 43 3 2 2 4 3" xfId="6473" xr:uid="{00000000-0005-0000-0000-0000C3530000}"/>
    <cellStyle name="Migliaia 43 3 2 2 4 3 2" xfId="31916" xr:uid="{00000000-0005-0000-0000-0000C4530000}"/>
    <cellStyle name="Migliaia 43 3 2 2 4 4" xfId="6474" xr:uid="{00000000-0005-0000-0000-0000C5530000}"/>
    <cellStyle name="Migliaia 43 3 2 2 4 4 2" xfId="31917" xr:uid="{00000000-0005-0000-0000-0000C6530000}"/>
    <cellStyle name="Migliaia 43 3 2 2 4 5" xfId="31914" xr:uid="{00000000-0005-0000-0000-0000C7530000}"/>
    <cellStyle name="Migliaia 43 3 2 2 5" xfId="6475" xr:uid="{00000000-0005-0000-0000-0000C8530000}"/>
    <cellStyle name="Migliaia 43 3 2 2 5 2" xfId="31918" xr:uid="{00000000-0005-0000-0000-0000C9530000}"/>
    <cellStyle name="Migliaia 43 3 2 2 6" xfId="6476" xr:uid="{00000000-0005-0000-0000-0000CA530000}"/>
    <cellStyle name="Migliaia 43 3 2 2 6 2" xfId="31919" xr:uid="{00000000-0005-0000-0000-0000CB530000}"/>
    <cellStyle name="Migliaia 43 3 2 2 7" xfId="6477" xr:uid="{00000000-0005-0000-0000-0000CC530000}"/>
    <cellStyle name="Migliaia 43 3 2 2 7 2" xfId="31920" xr:uid="{00000000-0005-0000-0000-0000CD530000}"/>
    <cellStyle name="Migliaia 43 3 2 2 8" xfId="19333" xr:uid="{00000000-0005-0000-0000-0000CE530000}"/>
    <cellStyle name="Migliaia 43 3 2 2 8 2" xfId="38305" xr:uid="{00000000-0005-0000-0000-0000CF530000}"/>
    <cellStyle name="Migliaia 43 3 2 2 9" xfId="22202" xr:uid="{00000000-0005-0000-0000-0000D0530000}"/>
    <cellStyle name="Migliaia 43 3 2 2 9 2" xfId="40077" xr:uid="{00000000-0005-0000-0000-0000D1530000}"/>
    <cellStyle name="Migliaia 43 3 2 3" xfId="6478" xr:uid="{00000000-0005-0000-0000-0000D2530000}"/>
    <cellStyle name="Migliaia 43 3 2 3 2" xfId="6479" xr:uid="{00000000-0005-0000-0000-0000D3530000}"/>
    <cellStyle name="Migliaia 43 3 2 3 2 2" xfId="31922" xr:uid="{00000000-0005-0000-0000-0000D4530000}"/>
    <cellStyle name="Migliaia 43 3 2 3 3" xfId="6480" xr:uid="{00000000-0005-0000-0000-0000D5530000}"/>
    <cellStyle name="Migliaia 43 3 2 3 3 2" xfId="31923" xr:uid="{00000000-0005-0000-0000-0000D6530000}"/>
    <cellStyle name="Migliaia 43 3 2 3 4" xfId="6481" xr:uid="{00000000-0005-0000-0000-0000D7530000}"/>
    <cellStyle name="Migliaia 43 3 2 3 4 2" xfId="31924" xr:uid="{00000000-0005-0000-0000-0000D8530000}"/>
    <cellStyle name="Migliaia 43 3 2 3 5" xfId="31921" xr:uid="{00000000-0005-0000-0000-0000D9530000}"/>
    <cellStyle name="Migliaia 43 3 2 4" xfId="6482" xr:uid="{00000000-0005-0000-0000-0000DA530000}"/>
    <cellStyle name="Migliaia 43 3 2 4 2" xfId="6483" xr:uid="{00000000-0005-0000-0000-0000DB530000}"/>
    <cellStyle name="Migliaia 43 3 2 4 2 2" xfId="31926" xr:uid="{00000000-0005-0000-0000-0000DC530000}"/>
    <cellStyle name="Migliaia 43 3 2 4 3" xfId="6484" xr:uid="{00000000-0005-0000-0000-0000DD530000}"/>
    <cellStyle name="Migliaia 43 3 2 4 3 2" xfId="31927" xr:uid="{00000000-0005-0000-0000-0000DE530000}"/>
    <cellStyle name="Migliaia 43 3 2 4 4" xfId="6485" xr:uid="{00000000-0005-0000-0000-0000DF530000}"/>
    <cellStyle name="Migliaia 43 3 2 4 4 2" xfId="31928" xr:uid="{00000000-0005-0000-0000-0000E0530000}"/>
    <cellStyle name="Migliaia 43 3 2 4 5" xfId="31925" xr:uid="{00000000-0005-0000-0000-0000E1530000}"/>
    <cellStyle name="Migliaia 43 3 2 5" xfId="6486" xr:uid="{00000000-0005-0000-0000-0000E2530000}"/>
    <cellStyle name="Migliaia 43 3 2 5 2" xfId="6487" xr:uid="{00000000-0005-0000-0000-0000E3530000}"/>
    <cellStyle name="Migliaia 43 3 2 5 2 2" xfId="31930" xr:uid="{00000000-0005-0000-0000-0000E4530000}"/>
    <cellStyle name="Migliaia 43 3 2 5 3" xfId="6488" xr:uid="{00000000-0005-0000-0000-0000E5530000}"/>
    <cellStyle name="Migliaia 43 3 2 5 3 2" xfId="31931" xr:uid="{00000000-0005-0000-0000-0000E6530000}"/>
    <cellStyle name="Migliaia 43 3 2 5 4" xfId="6489" xr:uid="{00000000-0005-0000-0000-0000E7530000}"/>
    <cellStyle name="Migliaia 43 3 2 5 4 2" xfId="31932" xr:uid="{00000000-0005-0000-0000-0000E8530000}"/>
    <cellStyle name="Migliaia 43 3 2 5 5" xfId="31929" xr:uid="{00000000-0005-0000-0000-0000E9530000}"/>
    <cellStyle name="Migliaia 43 3 2 6" xfId="6490" xr:uid="{00000000-0005-0000-0000-0000EA530000}"/>
    <cellStyle name="Migliaia 43 3 2 6 2" xfId="31933" xr:uid="{00000000-0005-0000-0000-0000EB530000}"/>
    <cellStyle name="Migliaia 43 3 2 7" xfId="6491" xr:uid="{00000000-0005-0000-0000-0000EC530000}"/>
    <cellStyle name="Migliaia 43 3 2 7 2" xfId="31934" xr:uid="{00000000-0005-0000-0000-0000ED530000}"/>
    <cellStyle name="Migliaia 43 3 2 8" xfId="6492" xr:uid="{00000000-0005-0000-0000-0000EE530000}"/>
    <cellStyle name="Migliaia 43 3 2 8 2" xfId="31935" xr:uid="{00000000-0005-0000-0000-0000EF530000}"/>
    <cellStyle name="Migliaia 43 3 2 9" xfId="17451" xr:uid="{00000000-0005-0000-0000-0000F0530000}"/>
    <cellStyle name="Migliaia 43 3 2 9 2" xfId="37411" xr:uid="{00000000-0005-0000-0000-0000F1530000}"/>
    <cellStyle name="Migliaia 43 3 3" xfId="6493" xr:uid="{00000000-0005-0000-0000-0000F2530000}"/>
    <cellStyle name="Migliaia 43 3 3 10" xfId="25089" xr:uid="{00000000-0005-0000-0000-0000F3530000}"/>
    <cellStyle name="Migliaia 43 3 3 10 2" xfId="41866" xr:uid="{00000000-0005-0000-0000-0000F4530000}"/>
    <cellStyle name="Migliaia 43 3 3 11" xfId="31936" xr:uid="{00000000-0005-0000-0000-0000F5530000}"/>
    <cellStyle name="Migliaia 43 3 3 2" xfId="6494" xr:uid="{00000000-0005-0000-0000-0000F6530000}"/>
    <cellStyle name="Migliaia 43 3 3 2 2" xfId="6495" xr:uid="{00000000-0005-0000-0000-0000F7530000}"/>
    <cellStyle name="Migliaia 43 3 3 2 2 2" xfId="31938" xr:uid="{00000000-0005-0000-0000-0000F8530000}"/>
    <cellStyle name="Migliaia 43 3 3 2 3" xfId="6496" xr:uid="{00000000-0005-0000-0000-0000F9530000}"/>
    <cellStyle name="Migliaia 43 3 3 2 3 2" xfId="31939" xr:uid="{00000000-0005-0000-0000-0000FA530000}"/>
    <cellStyle name="Migliaia 43 3 3 2 4" xfId="6497" xr:uid="{00000000-0005-0000-0000-0000FB530000}"/>
    <cellStyle name="Migliaia 43 3 3 2 4 2" xfId="31940" xr:uid="{00000000-0005-0000-0000-0000FC530000}"/>
    <cellStyle name="Migliaia 43 3 3 2 5" xfId="31937" xr:uid="{00000000-0005-0000-0000-0000FD530000}"/>
    <cellStyle name="Migliaia 43 3 3 3" xfId="6498" xr:uid="{00000000-0005-0000-0000-0000FE530000}"/>
    <cellStyle name="Migliaia 43 3 3 3 2" xfId="6499" xr:uid="{00000000-0005-0000-0000-0000FF530000}"/>
    <cellStyle name="Migliaia 43 3 3 3 2 2" xfId="31942" xr:uid="{00000000-0005-0000-0000-000000540000}"/>
    <cellStyle name="Migliaia 43 3 3 3 3" xfId="6500" xr:uid="{00000000-0005-0000-0000-000001540000}"/>
    <cellStyle name="Migliaia 43 3 3 3 3 2" xfId="31943" xr:uid="{00000000-0005-0000-0000-000002540000}"/>
    <cellStyle name="Migliaia 43 3 3 3 4" xfId="6501" xr:uid="{00000000-0005-0000-0000-000003540000}"/>
    <cellStyle name="Migliaia 43 3 3 3 4 2" xfId="31944" xr:uid="{00000000-0005-0000-0000-000004540000}"/>
    <cellStyle name="Migliaia 43 3 3 3 5" xfId="31941" xr:uid="{00000000-0005-0000-0000-000005540000}"/>
    <cellStyle name="Migliaia 43 3 3 4" xfId="6502" xr:uid="{00000000-0005-0000-0000-000006540000}"/>
    <cellStyle name="Migliaia 43 3 3 4 2" xfId="6503" xr:uid="{00000000-0005-0000-0000-000007540000}"/>
    <cellStyle name="Migliaia 43 3 3 4 2 2" xfId="31946" xr:uid="{00000000-0005-0000-0000-000008540000}"/>
    <cellStyle name="Migliaia 43 3 3 4 3" xfId="6504" xr:uid="{00000000-0005-0000-0000-000009540000}"/>
    <cellStyle name="Migliaia 43 3 3 4 3 2" xfId="31947" xr:uid="{00000000-0005-0000-0000-00000A540000}"/>
    <cellStyle name="Migliaia 43 3 3 4 4" xfId="6505" xr:uid="{00000000-0005-0000-0000-00000B540000}"/>
    <cellStyle name="Migliaia 43 3 3 4 4 2" xfId="31948" xr:uid="{00000000-0005-0000-0000-00000C540000}"/>
    <cellStyle name="Migliaia 43 3 3 4 5" xfId="31945" xr:uid="{00000000-0005-0000-0000-00000D540000}"/>
    <cellStyle name="Migliaia 43 3 3 5" xfId="6506" xr:uid="{00000000-0005-0000-0000-00000E540000}"/>
    <cellStyle name="Migliaia 43 3 3 5 2" xfId="31949" xr:uid="{00000000-0005-0000-0000-00000F540000}"/>
    <cellStyle name="Migliaia 43 3 3 6" xfId="6507" xr:uid="{00000000-0005-0000-0000-000010540000}"/>
    <cellStyle name="Migliaia 43 3 3 6 2" xfId="31950" xr:uid="{00000000-0005-0000-0000-000011540000}"/>
    <cellStyle name="Migliaia 43 3 3 7" xfId="6508" xr:uid="{00000000-0005-0000-0000-000012540000}"/>
    <cellStyle name="Migliaia 43 3 3 7 2" xfId="31951" xr:uid="{00000000-0005-0000-0000-000013540000}"/>
    <cellStyle name="Migliaia 43 3 3 8" xfId="19332" xr:uid="{00000000-0005-0000-0000-000014540000}"/>
    <cellStyle name="Migliaia 43 3 3 8 2" xfId="38304" xr:uid="{00000000-0005-0000-0000-000015540000}"/>
    <cellStyle name="Migliaia 43 3 3 9" xfId="22201" xr:uid="{00000000-0005-0000-0000-000016540000}"/>
    <cellStyle name="Migliaia 43 3 3 9 2" xfId="40076" xr:uid="{00000000-0005-0000-0000-000017540000}"/>
    <cellStyle name="Migliaia 43 3 4" xfId="6509" xr:uid="{00000000-0005-0000-0000-000018540000}"/>
    <cellStyle name="Migliaia 43 3 4 2" xfId="6510" xr:uid="{00000000-0005-0000-0000-000019540000}"/>
    <cellStyle name="Migliaia 43 3 4 2 2" xfId="31953" xr:uid="{00000000-0005-0000-0000-00001A540000}"/>
    <cellStyle name="Migliaia 43 3 4 3" xfId="6511" xr:uid="{00000000-0005-0000-0000-00001B540000}"/>
    <cellStyle name="Migliaia 43 3 4 3 2" xfId="31954" xr:uid="{00000000-0005-0000-0000-00001C540000}"/>
    <cellStyle name="Migliaia 43 3 4 4" xfId="6512" xr:uid="{00000000-0005-0000-0000-00001D540000}"/>
    <cellStyle name="Migliaia 43 3 4 4 2" xfId="31955" xr:uid="{00000000-0005-0000-0000-00001E540000}"/>
    <cellStyle name="Migliaia 43 3 4 5" xfId="31952" xr:uid="{00000000-0005-0000-0000-00001F540000}"/>
    <cellStyle name="Migliaia 43 3 5" xfId="6513" xr:uid="{00000000-0005-0000-0000-000020540000}"/>
    <cellStyle name="Migliaia 43 3 5 2" xfId="6514" xr:uid="{00000000-0005-0000-0000-000021540000}"/>
    <cellStyle name="Migliaia 43 3 5 2 2" xfId="31957" xr:uid="{00000000-0005-0000-0000-000022540000}"/>
    <cellStyle name="Migliaia 43 3 5 3" xfId="6515" xr:uid="{00000000-0005-0000-0000-000023540000}"/>
    <cellStyle name="Migliaia 43 3 5 3 2" xfId="31958" xr:uid="{00000000-0005-0000-0000-000024540000}"/>
    <cellStyle name="Migliaia 43 3 5 4" xfId="6516" xr:uid="{00000000-0005-0000-0000-000025540000}"/>
    <cellStyle name="Migliaia 43 3 5 4 2" xfId="31959" xr:uid="{00000000-0005-0000-0000-000026540000}"/>
    <cellStyle name="Migliaia 43 3 5 5" xfId="31956" xr:uid="{00000000-0005-0000-0000-000027540000}"/>
    <cellStyle name="Migliaia 43 3 6" xfId="6517" xr:uid="{00000000-0005-0000-0000-000028540000}"/>
    <cellStyle name="Migliaia 43 3 6 2" xfId="31960" xr:uid="{00000000-0005-0000-0000-000029540000}"/>
    <cellStyle name="Migliaia 43 3 7" xfId="6518" xr:uid="{00000000-0005-0000-0000-00002A540000}"/>
    <cellStyle name="Migliaia 43 3 7 2" xfId="31961" xr:uid="{00000000-0005-0000-0000-00002B540000}"/>
    <cellStyle name="Migliaia 43 3 8" xfId="6519" xr:uid="{00000000-0005-0000-0000-00002C540000}"/>
    <cellStyle name="Migliaia 43 3 8 2" xfId="31962" xr:uid="{00000000-0005-0000-0000-00002D540000}"/>
    <cellStyle name="Migliaia 43 3 9" xfId="17450" xr:uid="{00000000-0005-0000-0000-00002E540000}"/>
    <cellStyle name="Migliaia 43 3 9 2" xfId="37410" xr:uid="{00000000-0005-0000-0000-00002F540000}"/>
    <cellStyle name="Migliaia 43 4" xfId="6520" xr:uid="{00000000-0005-0000-0000-000030540000}"/>
    <cellStyle name="Migliaia 43 4 10" xfId="20321" xr:uid="{00000000-0005-0000-0000-000031540000}"/>
    <cellStyle name="Migliaia 43 4 10 2" xfId="39184" xr:uid="{00000000-0005-0000-0000-000032540000}"/>
    <cellStyle name="Migliaia 43 4 11" xfId="23208" xr:uid="{00000000-0005-0000-0000-000033540000}"/>
    <cellStyle name="Migliaia 43 4 11 2" xfId="40973" xr:uid="{00000000-0005-0000-0000-000034540000}"/>
    <cellStyle name="Migliaia 43 4 12" xfId="31963" xr:uid="{00000000-0005-0000-0000-000035540000}"/>
    <cellStyle name="Migliaia 43 4 2" xfId="6521" xr:uid="{00000000-0005-0000-0000-000036540000}"/>
    <cellStyle name="Migliaia 43 4 2 10" xfId="25091" xr:uid="{00000000-0005-0000-0000-000037540000}"/>
    <cellStyle name="Migliaia 43 4 2 10 2" xfId="41868" xr:uid="{00000000-0005-0000-0000-000038540000}"/>
    <cellStyle name="Migliaia 43 4 2 11" xfId="31964" xr:uid="{00000000-0005-0000-0000-000039540000}"/>
    <cellStyle name="Migliaia 43 4 2 2" xfId="6522" xr:uid="{00000000-0005-0000-0000-00003A540000}"/>
    <cellStyle name="Migliaia 43 4 2 2 2" xfId="6523" xr:uid="{00000000-0005-0000-0000-00003B540000}"/>
    <cellStyle name="Migliaia 43 4 2 2 2 2" xfId="31966" xr:uid="{00000000-0005-0000-0000-00003C540000}"/>
    <cellStyle name="Migliaia 43 4 2 2 3" xfId="6524" xr:uid="{00000000-0005-0000-0000-00003D540000}"/>
    <cellStyle name="Migliaia 43 4 2 2 3 2" xfId="31967" xr:uid="{00000000-0005-0000-0000-00003E540000}"/>
    <cellStyle name="Migliaia 43 4 2 2 4" xfId="6525" xr:uid="{00000000-0005-0000-0000-00003F540000}"/>
    <cellStyle name="Migliaia 43 4 2 2 4 2" xfId="31968" xr:uid="{00000000-0005-0000-0000-000040540000}"/>
    <cellStyle name="Migliaia 43 4 2 2 5" xfId="31965" xr:uid="{00000000-0005-0000-0000-000041540000}"/>
    <cellStyle name="Migliaia 43 4 2 3" xfId="6526" xr:uid="{00000000-0005-0000-0000-000042540000}"/>
    <cellStyle name="Migliaia 43 4 2 3 2" xfId="6527" xr:uid="{00000000-0005-0000-0000-000043540000}"/>
    <cellStyle name="Migliaia 43 4 2 3 2 2" xfId="31970" xr:uid="{00000000-0005-0000-0000-000044540000}"/>
    <cellStyle name="Migliaia 43 4 2 3 3" xfId="6528" xr:uid="{00000000-0005-0000-0000-000045540000}"/>
    <cellStyle name="Migliaia 43 4 2 3 3 2" xfId="31971" xr:uid="{00000000-0005-0000-0000-000046540000}"/>
    <cellStyle name="Migliaia 43 4 2 3 4" xfId="6529" xr:uid="{00000000-0005-0000-0000-000047540000}"/>
    <cellStyle name="Migliaia 43 4 2 3 4 2" xfId="31972" xr:uid="{00000000-0005-0000-0000-000048540000}"/>
    <cellStyle name="Migliaia 43 4 2 3 5" xfId="31969" xr:uid="{00000000-0005-0000-0000-000049540000}"/>
    <cellStyle name="Migliaia 43 4 2 4" xfId="6530" xr:uid="{00000000-0005-0000-0000-00004A540000}"/>
    <cellStyle name="Migliaia 43 4 2 4 2" xfId="6531" xr:uid="{00000000-0005-0000-0000-00004B540000}"/>
    <cellStyle name="Migliaia 43 4 2 4 2 2" xfId="31974" xr:uid="{00000000-0005-0000-0000-00004C540000}"/>
    <cellStyle name="Migliaia 43 4 2 4 3" xfId="6532" xr:uid="{00000000-0005-0000-0000-00004D540000}"/>
    <cellStyle name="Migliaia 43 4 2 4 3 2" xfId="31975" xr:uid="{00000000-0005-0000-0000-00004E540000}"/>
    <cellStyle name="Migliaia 43 4 2 4 4" xfId="6533" xr:uid="{00000000-0005-0000-0000-00004F540000}"/>
    <cellStyle name="Migliaia 43 4 2 4 4 2" xfId="31976" xr:uid="{00000000-0005-0000-0000-000050540000}"/>
    <cellStyle name="Migliaia 43 4 2 4 5" xfId="31973" xr:uid="{00000000-0005-0000-0000-000051540000}"/>
    <cellStyle name="Migliaia 43 4 2 5" xfId="6534" xr:uid="{00000000-0005-0000-0000-000052540000}"/>
    <cellStyle name="Migliaia 43 4 2 5 2" xfId="31977" xr:uid="{00000000-0005-0000-0000-000053540000}"/>
    <cellStyle name="Migliaia 43 4 2 6" xfId="6535" xr:uid="{00000000-0005-0000-0000-000054540000}"/>
    <cellStyle name="Migliaia 43 4 2 6 2" xfId="31978" xr:uid="{00000000-0005-0000-0000-000055540000}"/>
    <cellStyle name="Migliaia 43 4 2 7" xfId="6536" xr:uid="{00000000-0005-0000-0000-000056540000}"/>
    <cellStyle name="Migliaia 43 4 2 7 2" xfId="31979" xr:uid="{00000000-0005-0000-0000-000057540000}"/>
    <cellStyle name="Migliaia 43 4 2 8" xfId="19334" xr:uid="{00000000-0005-0000-0000-000058540000}"/>
    <cellStyle name="Migliaia 43 4 2 8 2" xfId="38306" xr:uid="{00000000-0005-0000-0000-000059540000}"/>
    <cellStyle name="Migliaia 43 4 2 9" xfId="22203" xr:uid="{00000000-0005-0000-0000-00005A540000}"/>
    <cellStyle name="Migliaia 43 4 2 9 2" xfId="40078" xr:uid="{00000000-0005-0000-0000-00005B540000}"/>
    <cellStyle name="Migliaia 43 4 3" xfId="6537" xr:uid="{00000000-0005-0000-0000-00005C540000}"/>
    <cellStyle name="Migliaia 43 4 3 2" xfId="6538" xr:uid="{00000000-0005-0000-0000-00005D540000}"/>
    <cellStyle name="Migliaia 43 4 3 2 2" xfId="31981" xr:uid="{00000000-0005-0000-0000-00005E540000}"/>
    <cellStyle name="Migliaia 43 4 3 3" xfId="6539" xr:uid="{00000000-0005-0000-0000-00005F540000}"/>
    <cellStyle name="Migliaia 43 4 3 3 2" xfId="31982" xr:uid="{00000000-0005-0000-0000-000060540000}"/>
    <cellStyle name="Migliaia 43 4 3 4" xfId="6540" xr:uid="{00000000-0005-0000-0000-000061540000}"/>
    <cellStyle name="Migliaia 43 4 3 4 2" xfId="31983" xr:uid="{00000000-0005-0000-0000-000062540000}"/>
    <cellStyle name="Migliaia 43 4 3 5" xfId="31980" xr:uid="{00000000-0005-0000-0000-000063540000}"/>
    <cellStyle name="Migliaia 43 4 4" xfId="6541" xr:uid="{00000000-0005-0000-0000-000064540000}"/>
    <cellStyle name="Migliaia 43 4 4 2" xfId="6542" xr:uid="{00000000-0005-0000-0000-000065540000}"/>
    <cellStyle name="Migliaia 43 4 4 2 2" xfId="31985" xr:uid="{00000000-0005-0000-0000-000066540000}"/>
    <cellStyle name="Migliaia 43 4 4 3" xfId="6543" xr:uid="{00000000-0005-0000-0000-000067540000}"/>
    <cellStyle name="Migliaia 43 4 4 3 2" xfId="31986" xr:uid="{00000000-0005-0000-0000-000068540000}"/>
    <cellStyle name="Migliaia 43 4 4 4" xfId="6544" xr:uid="{00000000-0005-0000-0000-000069540000}"/>
    <cellStyle name="Migliaia 43 4 4 4 2" xfId="31987" xr:uid="{00000000-0005-0000-0000-00006A540000}"/>
    <cellStyle name="Migliaia 43 4 4 5" xfId="31984" xr:uid="{00000000-0005-0000-0000-00006B540000}"/>
    <cellStyle name="Migliaia 43 4 5" xfId="6545" xr:uid="{00000000-0005-0000-0000-00006C540000}"/>
    <cellStyle name="Migliaia 43 4 5 2" xfId="6546" xr:uid="{00000000-0005-0000-0000-00006D540000}"/>
    <cellStyle name="Migliaia 43 4 5 2 2" xfId="31989" xr:uid="{00000000-0005-0000-0000-00006E540000}"/>
    <cellStyle name="Migliaia 43 4 5 3" xfId="6547" xr:uid="{00000000-0005-0000-0000-00006F540000}"/>
    <cellStyle name="Migliaia 43 4 5 3 2" xfId="31990" xr:uid="{00000000-0005-0000-0000-000070540000}"/>
    <cellStyle name="Migliaia 43 4 5 4" xfId="6548" xr:uid="{00000000-0005-0000-0000-000071540000}"/>
    <cellStyle name="Migliaia 43 4 5 4 2" xfId="31991" xr:uid="{00000000-0005-0000-0000-000072540000}"/>
    <cellStyle name="Migliaia 43 4 5 5" xfId="31988" xr:uid="{00000000-0005-0000-0000-000073540000}"/>
    <cellStyle name="Migliaia 43 4 6" xfId="6549" xr:uid="{00000000-0005-0000-0000-000074540000}"/>
    <cellStyle name="Migliaia 43 4 6 2" xfId="31992" xr:uid="{00000000-0005-0000-0000-000075540000}"/>
    <cellStyle name="Migliaia 43 4 7" xfId="6550" xr:uid="{00000000-0005-0000-0000-000076540000}"/>
    <cellStyle name="Migliaia 43 4 7 2" xfId="31993" xr:uid="{00000000-0005-0000-0000-000077540000}"/>
    <cellStyle name="Migliaia 43 4 8" xfId="6551" xr:uid="{00000000-0005-0000-0000-000078540000}"/>
    <cellStyle name="Migliaia 43 4 8 2" xfId="31994" xr:uid="{00000000-0005-0000-0000-000079540000}"/>
    <cellStyle name="Migliaia 43 4 9" xfId="17452" xr:uid="{00000000-0005-0000-0000-00007A540000}"/>
    <cellStyle name="Migliaia 43 4 9 2" xfId="37412" xr:uid="{00000000-0005-0000-0000-00007B540000}"/>
    <cellStyle name="Migliaia 43 5" xfId="6552" xr:uid="{00000000-0005-0000-0000-00007C540000}"/>
    <cellStyle name="Migliaia 43 5 10" xfId="20322" xr:uid="{00000000-0005-0000-0000-00007D540000}"/>
    <cellStyle name="Migliaia 43 5 10 2" xfId="39185" xr:uid="{00000000-0005-0000-0000-00007E540000}"/>
    <cellStyle name="Migliaia 43 5 11" xfId="23209" xr:uid="{00000000-0005-0000-0000-00007F540000}"/>
    <cellStyle name="Migliaia 43 5 11 2" xfId="40974" xr:uid="{00000000-0005-0000-0000-000080540000}"/>
    <cellStyle name="Migliaia 43 5 12" xfId="31995" xr:uid="{00000000-0005-0000-0000-000081540000}"/>
    <cellStyle name="Migliaia 43 5 2" xfId="6553" xr:uid="{00000000-0005-0000-0000-000082540000}"/>
    <cellStyle name="Migliaia 43 5 2 10" xfId="25092" xr:uid="{00000000-0005-0000-0000-000083540000}"/>
    <cellStyle name="Migliaia 43 5 2 10 2" xfId="41869" xr:uid="{00000000-0005-0000-0000-000084540000}"/>
    <cellStyle name="Migliaia 43 5 2 11" xfId="31996" xr:uid="{00000000-0005-0000-0000-000085540000}"/>
    <cellStyle name="Migliaia 43 5 2 2" xfId="6554" xr:uid="{00000000-0005-0000-0000-000086540000}"/>
    <cellStyle name="Migliaia 43 5 2 2 2" xfId="6555" xr:uid="{00000000-0005-0000-0000-000087540000}"/>
    <cellStyle name="Migliaia 43 5 2 2 2 2" xfId="31998" xr:uid="{00000000-0005-0000-0000-000088540000}"/>
    <cellStyle name="Migliaia 43 5 2 2 3" xfId="6556" xr:uid="{00000000-0005-0000-0000-000089540000}"/>
    <cellStyle name="Migliaia 43 5 2 2 3 2" xfId="31999" xr:uid="{00000000-0005-0000-0000-00008A540000}"/>
    <cellStyle name="Migliaia 43 5 2 2 4" xfId="6557" xr:uid="{00000000-0005-0000-0000-00008B540000}"/>
    <cellStyle name="Migliaia 43 5 2 2 4 2" xfId="32000" xr:uid="{00000000-0005-0000-0000-00008C540000}"/>
    <cellStyle name="Migliaia 43 5 2 2 5" xfId="31997" xr:uid="{00000000-0005-0000-0000-00008D540000}"/>
    <cellStyle name="Migliaia 43 5 2 3" xfId="6558" xr:uid="{00000000-0005-0000-0000-00008E540000}"/>
    <cellStyle name="Migliaia 43 5 2 3 2" xfId="6559" xr:uid="{00000000-0005-0000-0000-00008F540000}"/>
    <cellStyle name="Migliaia 43 5 2 3 2 2" xfId="32002" xr:uid="{00000000-0005-0000-0000-000090540000}"/>
    <cellStyle name="Migliaia 43 5 2 3 3" xfId="6560" xr:uid="{00000000-0005-0000-0000-000091540000}"/>
    <cellStyle name="Migliaia 43 5 2 3 3 2" xfId="32003" xr:uid="{00000000-0005-0000-0000-000092540000}"/>
    <cellStyle name="Migliaia 43 5 2 3 4" xfId="6561" xr:uid="{00000000-0005-0000-0000-000093540000}"/>
    <cellStyle name="Migliaia 43 5 2 3 4 2" xfId="32004" xr:uid="{00000000-0005-0000-0000-000094540000}"/>
    <cellStyle name="Migliaia 43 5 2 3 5" xfId="32001" xr:uid="{00000000-0005-0000-0000-000095540000}"/>
    <cellStyle name="Migliaia 43 5 2 4" xfId="6562" xr:uid="{00000000-0005-0000-0000-000096540000}"/>
    <cellStyle name="Migliaia 43 5 2 4 2" xfId="6563" xr:uid="{00000000-0005-0000-0000-000097540000}"/>
    <cellStyle name="Migliaia 43 5 2 4 2 2" xfId="32006" xr:uid="{00000000-0005-0000-0000-000098540000}"/>
    <cellStyle name="Migliaia 43 5 2 4 3" xfId="6564" xr:uid="{00000000-0005-0000-0000-000099540000}"/>
    <cellStyle name="Migliaia 43 5 2 4 3 2" xfId="32007" xr:uid="{00000000-0005-0000-0000-00009A540000}"/>
    <cellStyle name="Migliaia 43 5 2 4 4" xfId="6565" xr:uid="{00000000-0005-0000-0000-00009B540000}"/>
    <cellStyle name="Migliaia 43 5 2 4 4 2" xfId="32008" xr:uid="{00000000-0005-0000-0000-00009C540000}"/>
    <cellStyle name="Migliaia 43 5 2 4 5" xfId="32005" xr:uid="{00000000-0005-0000-0000-00009D540000}"/>
    <cellStyle name="Migliaia 43 5 2 5" xfId="6566" xr:uid="{00000000-0005-0000-0000-00009E540000}"/>
    <cellStyle name="Migliaia 43 5 2 5 2" xfId="32009" xr:uid="{00000000-0005-0000-0000-00009F540000}"/>
    <cellStyle name="Migliaia 43 5 2 6" xfId="6567" xr:uid="{00000000-0005-0000-0000-0000A0540000}"/>
    <cellStyle name="Migliaia 43 5 2 6 2" xfId="32010" xr:uid="{00000000-0005-0000-0000-0000A1540000}"/>
    <cellStyle name="Migliaia 43 5 2 7" xfId="6568" xr:uid="{00000000-0005-0000-0000-0000A2540000}"/>
    <cellStyle name="Migliaia 43 5 2 7 2" xfId="32011" xr:uid="{00000000-0005-0000-0000-0000A3540000}"/>
    <cellStyle name="Migliaia 43 5 2 8" xfId="19335" xr:uid="{00000000-0005-0000-0000-0000A4540000}"/>
    <cellStyle name="Migliaia 43 5 2 8 2" xfId="38307" xr:uid="{00000000-0005-0000-0000-0000A5540000}"/>
    <cellStyle name="Migliaia 43 5 2 9" xfId="22204" xr:uid="{00000000-0005-0000-0000-0000A6540000}"/>
    <cellStyle name="Migliaia 43 5 2 9 2" xfId="40079" xr:uid="{00000000-0005-0000-0000-0000A7540000}"/>
    <cellStyle name="Migliaia 43 5 3" xfId="6569" xr:uid="{00000000-0005-0000-0000-0000A8540000}"/>
    <cellStyle name="Migliaia 43 5 3 2" xfId="6570" xr:uid="{00000000-0005-0000-0000-0000A9540000}"/>
    <cellStyle name="Migliaia 43 5 3 2 2" xfId="32013" xr:uid="{00000000-0005-0000-0000-0000AA540000}"/>
    <cellStyle name="Migliaia 43 5 3 3" xfId="6571" xr:uid="{00000000-0005-0000-0000-0000AB540000}"/>
    <cellStyle name="Migliaia 43 5 3 3 2" xfId="32014" xr:uid="{00000000-0005-0000-0000-0000AC540000}"/>
    <cellStyle name="Migliaia 43 5 3 4" xfId="6572" xr:uid="{00000000-0005-0000-0000-0000AD540000}"/>
    <cellStyle name="Migliaia 43 5 3 4 2" xfId="32015" xr:uid="{00000000-0005-0000-0000-0000AE540000}"/>
    <cellStyle name="Migliaia 43 5 3 5" xfId="32012" xr:uid="{00000000-0005-0000-0000-0000AF540000}"/>
    <cellStyle name="Migliaia 43 5 4" xfId="6573" xr:uid="{00000000-0005-0000-0000-0000B0540000}"/>
    <cellStyle name="Migliaia 43 5 4 2" xfId="6574" xr:uid="{00000000-0005-0000-0000-0000B1540000}"/>
    <cellStyle name="Migliaia 43 5 4 2 2" xfId="32017" xr:uid="{00000000-0005-0000-0000-0000B2540000}"/>
    <cellStyle name="Migliaia 43 5 4 3" xfId="6575" xr:uid="{00000000-0005-0000-0000-0000B3540000}"/>
    <cellStyle name="Migliaia 43 5 4 3 2" xfId="32018" xr:uid="{00000000-0005-0000-0000-0000B4540000}"/>
    <cellStyle name="Migliaia 43 5 4 4" xfId="6576" xr:uid="{00000000-0005-0000-0000-0000B5540000}"/>
    <cellStyle name="Migliaia 43 5 4 4 2" xfId="32019" xr:uid="{00000000-0005-0000-0000-0000B6540000}"/>
    <cellStyle name="Migliaia 43 5 4 5" xfId="32016" xr:uid="{00000000-0005-0000-0000-0000B7540000}"/>
    <cellStyle name="Migliaia 43 5 5" xfId="6577" xr:uid="{00000000-0005-0000-0000-0000B8540000}"/>
    <cellStyle name="Migliaia 43 5 5 2" xfId="6578" xr:uid="{00000000-0005-0000-0000-0000B9540000}"/>
    <cellStyle name="Migliaia 43 5 5 2 2" xfId="32021" xr:uid="{00000000-0005-0000-0000-0000BA540000}"/>
    <cellStyle name="Migliaia 43 5 5 3" xfId="6579" xr:uid="{00000000-0005-0000-0000-0000BB540000}"/>
    <cellStyle name="Migliaia 43 5 5 3 2" xfId="32022" xr:uid="{00000000-0005-0000-0000-0000BC540000}"/>
    <cellStyle name="Migliaia 43 5 5 4" xfId="6580" xr:uid="{00000000-0005-0000-0000-0000BD540000}"/>
    <cellStyle name="Migliaia 43 5 5 4 2" xfId="32023" xr:uid="{00000000-0005-0000-0000-0000BE540000}"/>
    <cellStyle name="Migliaia 43 5 5 5" xfId="32020" xr:uid="{00000000-0005-0000-0000-0000BF540000}"/>
    <cellStyle name="Migliaia 43 5 6" xfId="6581" xr:uid="{00000000-0005-0000-0000-0000C0540000}"/>
    <cellStyle name="Migliaia 43 5 6 2" xfId="32024" xr:uid="{00000000-0005-0000-0000-0000C1540000}"/>
    <cellStyle name="Migliaia 43 5 7" xfId="6582" xr:uid="{00000000-0005-0000-0000-0000C2540000}"/>
    <cellStyle name="Migliaia 43 5 7 2" xfId="32025" xr:uid="{00000000-0005-0000-0000-0000C3540000}"/>
    <cellStyle name="Migliaia 43 5 8" xfId="6583" xr:uid="{00000000-0005-0000-0000-0000C4540000}"/>
    <cellStyle name="Migliaia 43 5 8 2" xfId="32026" xr:uid="{00000000-0005-0000-0000-0000C5540000}"/>
    <cellStyle name="Migliaia 43 5 9" xfId="17453" xr:uid="{00000000-0005-0000-0000-0000C6540000}"/>
    <cellStyle name="Migliaia 43 5 9 2" xfId="37413" xr:uid="{00000000-0005-0000-0000-0000C7540000}"/>
    <cellStyle name="Migliaia 43 6" xfId="6584" xr:uid="{00000000-0005-0000-0000-0000C8540000}"/>
    <cellStyle name="Migliaia 43 6 10" xfId="23210" xr:uid="{00000000-0005-0000-0000-0000C9540000}"/>
    <cellStyle name="Migliaia 43 6 10 2" xfId="40975" xr:uid="{00000000-0005-0000-0000-0000CA540000}"/>
    <cellStyle name="Migliaia 43 6 11" xfId="32027" xr:uid="{00000000-0005-0000-0000-0000CB540000}"/>
    <cellStyle name="Migliaia 43 6 2" xfId="6585" xr:uid="{00000000-0005-0000-0000-0000CC540000}"/>
    <cellStyle name="Migliaia 43 6 2 10" xfId="25093" xr:uid="{00000000-0005-0000-0000-0000CD540000}"/>
    <cellStyle name="Migliaia 43 6 2 10 2" xfId="41870" xr:uid="{00000000-0005-0000-0000-0000CE540000}"/>
    <cellStyle name="Migliaia 43 6 2 11" xfId="32028" xr:uid="{00000000-0005-0000-0000-0000CF540000}"/>
    <cellStyle name="Migliaia 43 6 2 2" xfId="6586" xr:uid="{00000000-0005-0000-0000-0000D0540000}"/>
    <cellStyle name="Migliaia 43 6 2 2 2" xfId="6587" xr:uid="{00000000-0005-0000-0000-0000D1540000}"/>
    <cellStyle name="Migliaia 43 6 2 2 2 2" xfId="32030" xr:uid="{00000000-0005-0000-0000-0000D2540000}"/>
    <cellStyle name="Migliaia 43 6 2 2 3" xfId="6588" xr:uid="{00000000-0005-0000-0000-0000D3540000}"/>
    <cellStyle name="Migliaia 43 6 2 2 3 2" xfId="32031" xr:uid="{00000000-0005-0000-0000-0000D4540000}"/>
    <cellStyle name="Migliaia 43 6 2 2 4" xfId="6589" xr:uid="{00000000-0005-0000-0000-0000D5540000}"/>
    <cellStyle name="Migliaia 43 6 2 2 4 2" xfId="32032" xr:uid="{00000000-0005-0000-0000-0000D6540000}"/>
    <cellStyle name="Migliaia 43 6 2 2 5" xfId="32029" xr:uid="{00000000-0005-0000-0000-0000D7540000}"/>
    <cellStyle name="Migliaia 43 6 2 3" xfId="6590" xr:uid="{00000000-0005-0000-0000-0000D8540000}"/>
    <cellStyle name="Migliaia 43 6 2 3 2" xfId="6591" xr:uid="{00000000-0005-0000-0000-0000D9540000}"/>
    <cellStyle name="Migliaia 43 6 2 3 2 2" xfId="32034" xr:uid="{00000000-0005-0000-0000-0000DA540000}"/>
    <cellStyle name="Migliaia 43 6 2 3 3" xfId="6592" xr:uid="{00000000-0005-0000-0000-0000DB540000}"/>
    <cellStyle name="Migliaia 43 6 2 3 3 2" xfId="32035" xr:uid="{00000000-0005-0000-0000-0000DC540000}"/>
    <cellStyle name="Migliaia 43 6 2 3 4" xfId="6593" xr:uid="{00000000-0005-0000-0000-0000DD540000}"/>
    <cellStyle name="Migliaia 43 6 2 3 4 2" xfId="32036" xr:uid="{00000000-0005-0000-0000-0000DE540000}"/>
    <cellStyle name="Migliaia 43 6 2 3 5" xfId="32033" xr:uid="{00000000-0005-0000-0000-0000DF540000}"/>
    <cellStyle name="Migliaia 43 6 2 4" xfId="6594" xr:uid="{00000000-0005-0000-0000-0000E0540000}"/>
    <cellStyle name="Migliaia 43 6 2 4 2" xfId="6595" xr:uid="{00000000-0005-0000-0000-0000E1540000}"/>
    <cellStyle name="Migliaia 43 6 2 4 2 2" xfId="32038" xr:uid="{00000000-0005-0000-0000-0000E2540000}"/>
    <cellStyle name="Migliaia 43 6 2 4 3" xfId="6596" xr:uid="{00000000-0005-0000-0000-0000E3540000}"/>
    <cellStyle name="Migliaia 43 6 2 4 3 2" xfId="32039" xr:uid="{00000000-0005-0000-0000-0000E4540000}"/>
    <cellStyle name="Migliaia 43 6 2 4 4" xfId="6597" xr:uid="{00000000-0005-0000-0000-0000E5540000}"/>
    <cellStyle name="Migliaia 43 6 2 4 4 2" xfId="32040" xr:uid="{00000000-0005-0000-0000-0000E6540000}"/>
    <cellStyle name="Migliaia 43 6 2 4 5" xfId="32037" xr:uid="{00000000-0005-0000-0000-0000E7540000}"/>
    <cellStyle name="Migliaia 43 6 2 5" xfId="6598" xr:uid="{00000000-0005-0000-0000-0000E8540000}"/>
    <cellStyle name="Migliaia 43 6 2 5 2" xfId="32041" xr:uid="{00000000-0005-0000-0000-0000E9540000}"/>
    <cellStyle name="Migliaia 43 6 2 6" xfId="6599" xr:uid="{00000000-0005-0000-0000-0000EA540000}"/>
    <cellStyle name="Migliaia 43 6 2 6 2" xfId="32042" xr:uid="{00000000-0005-0000-0000-0000EB540000}"/>
    <cellStyle name="Migliaia 43 6 2 7" xfId="6600" xr:uid="{00000000-0005-0000-0000-0000EC540000}"/>
    <cellStyle name="Migliaia 43 6 2 7 2" xfId="32043" xr:uid="{00000000-0005-0000-0000-0000ED540000}"/>
    <cellStyle name="Migliaia 43 6 2 8" xfId="19336" xr:uid="{00000000-0005-0000-0000-0000EE540000}"/>
    <cellStyle name="Migliaia 43 6 2 8 2" xfId="38308" xr:uid="{00000000-0005-0000-0000-0000EF540000}"/>
    <cellStyle name="Migliaia 43 6 2 9" xfId="22205" xr:uid="{00000000-0005-0000-0000-0000F0540000}"/>
    <cellStyle name="Migliaia 43 6 2 9 2" xfId="40080" xr:uid="{00000000-0005-0000-0000-0000F1540000}"/>
    <cellStyle name="Migliaia 43 6 3" xfId="6601" xr:uid="{00000000-0005-0000-0000-0000F2540000}"/>
    <cellStyle name="Migliaia 43 6 3 2" xfId="6602" xr:uid="{00000000-0005-0000-0000-0000F3540000}"/>
    <cellStyle name="Migliaia 43 6 3 2 2" xfId="32045" xr:uid="{00000000-0005-0000-0000-0000F4540000}"/>
    <cellStyle name="Migliaia 43 6 3 3" xfId="6603" xr:uid="{00000000-0005-0000-0000-0000F5540000}"/>
    <cellStyle name="Migliaia 43 6 3 3 2" xfId="32046" xr:uid="{00000000-0005-0000-0000-0000F6540000}"/>
    <cellStyle name="Migliaia 43 6 3 4" xfId="6604" xr:uid="{00000000-0005-0000-0000-0000F7540000}"/>
    <cellStyle name="Migliaia 43 6 3 4 2" xfId="32047" xr:uid="{00000000-0005-0000-0000-0000F8540000}"/>
    <cellStyle name="Migliaia 43 6 3 5" xfId="32044" xr:uid="{00000000-0005-0000-0000-0000F9540000}"/>
    <cellStyle name="Migliaia 43 6 4" xfId="6605" xr:uid="{00000000-0005-0000-0000-0000FA540000}"/>
    <cellStyle name="Migliaia 43 6 4 2" xfId="6606" xr:uid="{00000000-0005-0000-0000-0000FB540000}"/>
    <cellStyle name="Migliaia 43 6 4 2 2" xfId="32049" xr:uid="{00000000-0005-0000-0000-0000FC540000}"/>
    <cellStyle name="Migliaia 43 6 4 3" xfId="6607" xr:uid="{00000000-0005-0000-0000-0000FD540000}"/>
    <cellStyle name="Migliaia 43 6 4 3 2" xfId="32050" xr:uid="{00000000-0005-0000-0000-0000FE540000}"/>
    <cellStyle name="Migliaia 43 6 4 4" xfId="6608" xr:uid="{00000000-0005-0000-0000-0000FF540000}"/>
    <cellStyle name="Migliaia 43 6 4 4 2" xfId="32051" xr:uid="{00000000-0005-0000-0000-000000550000}"/>
    <cellStyle name="Migliaia 43 6 4 5" xfId="32048" xr:uid="{00000000-0005-0000-0000-000001550000}"/>
    <cellStyle name="Migliaia 43 6 5" xfId="6609" xr:uid="{00000000-0005-0000-0000-000002550000}"/>
    <cellStyle name="Migliaia 43 6 5 2" xfId="32052" xr:uid="{00000000-0005-0000-0000-000003550000}"/>
    <cellStyle name="Migliaia 43 6 6" xfId="6610" xr:uid="{00000000-0005-0000-0000-000004550000}"/>
    <cellStyle name="Migliaia 43 6 6 2" xfId="32053" xr:uid="{00000000-0005-0000-0000-000005550000}"/>
    <cellStyle name="Migliaia 43 6 7" xfId="6611" xr:uid="{00000000-0005-0000-0000-000006550000}"/>
    <cellStyle name="Migliaia 43 6 7 2" xfId="32054" xr:uid="{00000000-0005-0000-0000-000007550000}"/>
    <cellStyle name="Migliaia 43 6 8" xfId="17454" xr:uid="{00000000-0005-0000-0000-000008550000}"/>
    <cellStyle name="Migliaia 43 6 8 2" xfId="37414" xr:uid="{00000000-0005-0000-0000-000009550000}"/>
    <cellStyle name="Migliaia 43 6 9" xfId="20323" xr:uid="{00000000-0005-0000-0000-00000A550000}"/>
    <cellStyle name="Migliaia 43 6 9 2" xfId="39186" xr:uid="{00000000-0005-0000-0000-00000B550000}"/>
    <cellStyle name="Migliaia 43 7" xfId="6612" xr:uid="{00000000-0005-0000-0000-00000C550000}"/>
    <cellStyle name="Migliaia 43 7 2" xfId="6613" xr:uid="{00000000-0005-0000-0000-00000D550000}"/>
    <cellStyle name="Migliaia 43 7 2 2" xfId="6614" xr:uid="{00000000-0005-0000-0000-00000E550000}"/>
    <cellStyle name="Migliaia 43 7 2 2 2" xfId="32057" xr:uid="{00000000-0005-0000-0000-00000F550000}"/>
    <cellStyle name="Migliaia 43 7 2 3" xfId="6615" xr:uid="{00000000-0005-0000-0000-000010550000}"/>
    <cellStyle name="Migliaia 43 7 2 3 2" xfId="32058" xr:uid="{00000000-0005-0000-0000-000011550000}"/>
    <cellStyle name="Migliaia 43 7 2 4" xfId="6616" xr:uid="{00000000-0005-0000-0000-000012550000}"/>
    <cellStyle name="Migliaia 43 7 2 4 2" xfId="32059" xr:uid="{00000000-0005-0000-0000-000013550000}"/>
    <cellStyle name="Migliaia 43 7 2 5" xfId="19337" xr:uid="{00000000-0005-0000-0000-000014550000}"/>
    <cellStyle name="Migliaia 43 7 2 5 2" xfId="38309" xr:uid="{00000000-0005-0000-0000-000015550000}"/>
    <cellStyle name="Migliaia 43 7 2 6" xfId="22206" xr:uid="{00000000-0005-0000-0000-000016550000}"/>
    <cellStyle name="Migliaia 43 7 2 6 2" xfId="40081" xr:uid="{00000000-0005-0000-0000-000017550000}"/>
    <cellStyle name="Migliaia 43 7 2 7" xfId="25094" xr:uid="{00000000-0005-0000-0000-000018550000}"/>
    <cellStyle name="Migliaia 43 7 2 7 2" xfId="41871" xr:uid="{00000000-0005-0000-0000-000019550000}"/>
    <cellStyle name="Migliaia 43 7 2 8" xfId="32056" xr:uid="{00000000-0005-0000-0000-00001A550000}"/>
    <cellStyle name="Migliaia 43 7 3" xfId="6617" xr:uid="{00000000-0005-0000-0000-00001B550000}"/>
    <cellStyle name="Migliaia 43 7 3 2" xfId="32060" xr:uid="{00000000-0005-0000-0000-00001C550000}"/>
    <cellStyle name="Migliaia 43 7 4" xfId="6618" xr:uid="{00000000-0005-0000-0000-00001D550000}"/>
    <cellStyle name="Migliaia 43 7 4 2" xfId="32061" xr:uid="{00000000-0005-0000-0000-00001E550000}"/>
    <cellStyle name="Migliaia 43 7 5" xfId="6619" xr:uid="{00000000-0005-0000-0000-00001F550000}"/>
    <cellStyle name="Migliaia 43 7 5 2" xfId="32062" xr:uid="{00000000-0005-0000-0000-000020550000}"/>
    <cellStyle name="Migliaia 43 7 6" xfId="17455" xr:uid="{00000000-0005-0000-0000-000021550000}"/>
    <cellStyle name="Migliaia 43 7 6 2" xfId="37415" xr:uid="{00000000-0005-0000-0000-000022550000}"/>
    <cellStyle name="Migliaia 43 7 7" xfId="20324" xr:uid="{00000000-0005-0000-0000-000023550000}"/>
    <cellStyle name="Migliaia 43 7 7 2" xfId="39187" xr:uid="{00000000-0005-0000-0000-000024550000}"/>
    <cellStyle name="Migliaia 43 7 8" xfId="23211" xr:uid="{00000000-0005-0000-0000-000025550000}"/>
    <cellStyle name="Migliaia 43 7 8 2" xfId="40976" xr:uid="{00000000-0005-0000-0000-000026550000}"/>
    <cellStyle name="Migliaia 43 7 9" xfId="32055" xr:uid="{00000000-0005-0000-0000-000027550000}"/>
    <cellStyle name="Migliaia 43 8" xfId="6620" xr:uid="{00000000-0005-0000-0000-000028550000}"/>
    <cellStyle name="Migliaia 43 8 2" xfId="6621" xr:uid="{00000000-0005-0000-0000-000029550000}"/>
    <cellStyle name="Migliaia 43 8 2 2" xfId="32064" xr:uid="{00000000-0005-0000-0000-00002A550000}"/>
    <cellStyle name="Migliaia 43 8 3" xfId="6622" xr:uid="{00000000-0005-0000-0000-00002B550000}"/>
    <cellStyle name="Migliaia 43 8 3 2" xfId="32065" xr:uid="{00000000-0005-0000-0000-00002C550000}"/>
    <cellStyle name="Migliaia 43 8 4" xfId="6623" xr:uid="{00000000-0005-0000-0000-00002D550000}"/>
    <cellStyle name="Migliaia 43 8 4 2" xfId="32066" xr:uid="{00000000-0005-0000-0000-00002E550000}"/>
    <cellStyle name="Migliaia 43 8 5" xfId="19330" xr:uid="{00000000-0005-0000-0000-00002F550000}"/>
    <cellStyle name="Migliaia 43 8 5 2" xfId="38302" xr:uid="{00000000-0005-0000-0000-000030550000}"/>
    <cellStyle name="Migliaia 43 8 6" xfId="22199" xr:uid="{00000000-0005-0000-0000-000031550000}"/>
    <cellStyle name="Migliaia 43 8 6 2" xfId="40074" xr:uid="{00000000-0005-0000-0000-000032550000}"/>
    <cellStyle name="Migliaia 43 8 7" xfId="25087" xr:uid="{00000000-0005-0000-0000-000033550000}"/>
    <cellStyle name="Migliaia 43 8 7 2" xfId="41864" xr:uid="{00000000-0005-0000-0000-000034550000}"/>
    <cellStyle name="Migliaia 43 8 8" xfId="32063" xr:uid="{00000000-0005-0000-0000-000035550000}"/>
    <cellStyle name="Migliaia 43 9" xfId="6624" xr:uid="{00000000-0005-0000-0000-000036550000}"/>
    <cellStyle name="Migliaia 43 9 2" xfId="6625" xr:uid="{00000000-0005-0000-0000-000037550000}"/>
    <cellStyle name="Migliaia 43 9 2 2" xfId="32068" xr:uid="{00000000-0005-0000-0000-000038550000}"/>
    <cellStyle name="Migliaia 43 9 3" xfId="6626" xr:uid="{00000000-0005-0000-0000-000039550000}"/>
    <cellStyle name="Migliaia 43 9 3 2" xfId="32069" xr:uid="{00000000-0005-0000-0000-00003A550000}"/>
    <cellStyle name="Migliaia 43 9 4" xfId="6627" xr:uid="{00000000-0005-0000-0000-00003B550000}"/>
    <cellStyle name="Migliaia 43 9 4 2" xfId="32070" xr:uid="{00000000-0005-0000-0000-00003C550000}"/>
    <cellStyle name="Migliaia 43 9 5" xfId="32067" xr:uid="{00000000-0005-0000-0000-00003D550000}"/>
    <cellStyle name="Migliaia 44" xfId="6628" xr:uid="{00000000-0005-0000-0000-00003E550000}"/>
    <cellStyle name="Migliaia 44 10" xfId="6629" xr:uid="{00000000-0005-0000-0000-00003F550000}"/>
    <cellStyle name="Migliaia 44 10 2" xfId="6630" xr:uid="{00000000-0005-0000-0000-000040550000}"/>
    <cellStyle name="Migliaia 44 10 2 2" xfId="32073" xr:uid="{00000000-0005-0000-0000-000041550000}"/>
    <cellStyle name="Migliaia 44 10 3" xfId="6631" xr:uid="{00000000-0005-0000-0000-000042550000}"/>
    <cellStyle name="Migliaia 44 10 3 2" xfId="32074" xr:uid="{00000000-0005-0000-0000-000043550000}"/>
    <cellStyle name="Migliaia 44 10 4" xfId="6632" xr:uid="{00000000-0005-0000-0000-000044550000}"/>
    <cellStyle name="Migliaia 44 10 4 2" xfId="32075" xr:uid="{00000000-0005-0000-0000-000045550000}"/>
    <cellStyle name="Migliaia 44 10 5" xfId="32072" xr:uid="{00000000-0005-0000-0000-000046550000}"/>
    <cellStyle name="Migliaia 44 11" xfId="6633" xr:uid="{00000000-0005-0000-0000-000047550000}"/>
    <cellStyle name="Migliaia 44 11 2" xfId="6634" xr:uid="{00000000-0005-0000-0000-000048550000}"/>
    <cellStyle name="Migliaia 44 11 2 2" xfId="32077" xr:uid="{00000000-0005-0000-0000-000049550000}"/>
    <cellStyle name="Migliaia 44 11 3" xfId="6635" xr:uid="{00000000-0005-0000-0000-00004A550000}"/>
    <cellStyle name="Migliaia 44 11 3 2" xfId="32078" xr:uid="{00000000-0005-0000-0000-00004B550000}"/>
    <cellStyle name="Migliaia 44 11 4" xfId="6636" xr:uid="{00000000-0005-0000-0000-00004C550000}"/>
    <cellStyle name="Migliaia 44 11 4 2" xfId="32079" xr:uid="{00000000-0005-0000-0000-00004D550000}"/>
    <cellStyle name="Migliaia 44 11 5" xfId="32076" xr:uid="{00000000-0005-0000-0000-00004E550000}"/>
    <cellStyle name="Migliaia 44 12" xfId="6637" xr:uid="{00000000-0005-0000-0000-00004F550000}"/>
    <cellStyle name="Migliaia 44 12 2" xfId="32080" xr:uid="{00000000-0005-0000-0000-000050550000}"/>
    <cellStyle name="Migliaia 44 13" xfId="6638" xr:uid="{00000000-0005-0000-0000-000051550000}"/>
    <cellStyle name="Migliaia 44 13 2" xfId="32081" xr:uid="{00000000-0005-0000-0000-000052550000}"/>
    <cellStyle name="Migliaia 44 14" xfId="6639" xr:uid="{00000000-0005-0000-0000-000053550000}"/>
    <cellStyle name="Migliaia 44 14 2" xfId="32082" xr:uid="{00000000-0005-0000-0000-000054550000}"/>
    <cellStyle name="Migliaia 44 15" xfId="17456" xr:uid="{00000000-0005-0000-0000-000055550000}"/>
    <cellStyle name="Migliaia 44 15 2" xfId="37416" xr:uid="{00000000-0005-0000-0000-000056550000}"/>
    <cellStyle name="Migliaia 44 16" xfId="20325" xr:uid="{00000000-0005-0000-0000-000057550000}"/>
    <cellStyle name="Migliaia 44 16 2" xfId="39188" xr:uid="{00000000-0005-0000-0000-000058550000}"/>
    <cellStyle name="Migliaia 44 17" xfId="23212" xr:uid="{00000000-0005-0000-0000-000059550000}"/>
    <cellStyle name="Migliaia 44 17 2" xfId="40977" xr:uid="{00000000-0005-0000-0000-00005A550000}"/>
    <cellStyle name="Migliaia 44 18" xfId="25544" xr:uid="{00000000-0005-0000-0000-00005B550000}"/>
    <cellStyle name="Migliaia 44 18 2" xfId="42204" xr:uid="{00000000-0005-0000-0000-00005C550000}"/>
    <cellStyle name="Migliaia 44 19" xfId="32071" xr:uid="{00000000-0005-0000-0000-00005D550000}"/>
    <cellStyle name="Migliaia 44 2" xfId="6640" xr:uid="{00000000-0005-0000-0000-00005E550000}"/>
    <cellStyle name="Migliaia 44 2 10" xfId="20326" xr:uid="{00000000-0005-0000-0000-00005F550000}"/>
    <cellStyle name="Migliaia 44 2 10 2" xfId="39189" xr:uid="{00000000-0005-0000-0000-000060550000}"/>
    <cellStyle name="Migliaia 44 2 11" xfId="23213" xr:uid="{00000000-0005-0000-0000-000061550000}"/>
    <cellStyle name="Migliaia 44 2 11 2" xfId="40978" xr:uid="{00000000-0005-0000-0000-000062550000}"/>
    <cellStyle name="Migliaia 44 2 12" xfId="32083" xr:uid="{00000000-0005-0000-0000-000063550000}"/>
    <cellStyle name="Migliaia 44 2 2" xfId="6641" xr:uid="{00000000-0005-0000-0000-000064550000}"/>
    <cellStyle name="Migliaia 44 2 2 2" xfId="6642" xr:uid="{00000000-0005-0000-0000-000065550000}"/>
    <cellStyle name="Migliaia 44 2 2 2 2" xfId="32085" xr:uid="{00000000-0005-0000-0000-000066550000}"/>
    <cellStyle name="Migliaia 44 2 2 3" xfId="6643" xr:uid="{00000000-0005-0000-0000-000067550000}"/>
    <cellStyle name="Migliaia 44 2 2 3 2" xfId="32086" xr:uid="{00000000-0005-0000-0000-000068550000}"/>
    <cellStyle name="Migliaia 44 2 2 4" xfId="6644" xr:uid="{00000000-0005-0000-0000-000069550000}"/>
    <cellStyle name="Migliaia 44 2 2 4 2" xfId="32087" xr:uid="{00000000-0005-0000-0000-00006A550000}"/>
    <cellStyle name="Migliaia 44 2 2 5" xfId="19339" xr:uid="{00000000-0005-0000-0000-00006B550000}"/>
    <cellStyle name="Migliaia 44 2 2 5 2" xfId="38311" xr:uid="{00000000-0005-0000-0000-00006C550000}"/>
    <cellStyle name="Migliaia 44 2 2 6" xfId="22208" xr:uid="{00000000-0005-0000-0000-00006D550000}"/>
    <cellStyle name="Migliaia 44 2 2 6 2" xfId="40083" xr:uid="{00000000-0005-0000-0000-00006E550000}"/>
    <cellStyle name="Migliaia 44 2 2 7" xfId="25096" xr:uid="{00000000-0005-0000-0000-00006F550000}"/>
    <cellStyle name="Migliaia 44 2 2 7 2" xfId="41873" xr:uid="{00000000-0005-0000-0000-000070550000}"/>
    <cellStyle name="Migliaia 44 2 2 8" xfId="32084" xr:uid="{00000000-0005-0000-0000-000071550000}"/>
    <cellStyle name="Migliaia 44 2 3" xfId="6645" xr:uid="{00000000-0005-0000-0000-000072550000}"/>
    <cellStyle name="Migliaia 44 2 3 2" xfId="6646" xr:uid="{00000000-0005-0000-0000-000073550000}"/>
    <cellStyle name="Migliaia 44 2 3 2 2" xfId="32089" xr:uid="{00000000-0005-0000-0000-000074550000}"/>
    <cellStyle name="Migliaia 44 2 3 3" xfId="6647" xr:uid="{00000000-0005-0000-0000-000075550000}"/>
    <cellStyle name="Migliaia 44 2 3 3 2" xfId="32090" xr:uid="{00000000-0005-0000-0000-000076550000}"/>
    <cellStyle name="Migliaia 44 2 3 4" xfId="6648" xr:uid="{00000000-0005-0000-0000-000077550000}"/>
    <cellStyle name="Migliaia 44 2 3 4 2" xfId="32091" xr:uid="{00000000-0005-0000-0000-000078550000}"/>
    <cellStyle name="Migliaia 44 2 3 5" xfId="32088" xr:uid="{00000000-0005-0000-0000-000079550000}"/>
    <cellStyle name="Migliaia 44 2 4" xfId="6649" xr:uid="{00000000-0005-0000-0000-00007A550000}"/>
    <cellStyle name="Migliaia 44 2 4 2" xfId="6650" xr:uid="{00000000-0005-0000-0000-00007B550000}"/>
    <cellStyle name="Migliaia 44 2 4 2 2" xfId="32093" xr:uid="{00000000-0005-0000-0000-00007C550000}"/>
    <cellStyle name="Migliaia 44 2 4 3" xfId="6651" xr:uid="{00000000-0005-0000-0000-00007D550000}"/>
    <cellStyle name="Migliaia 44 2 4 3 2" xfId="32094" xr:uid="{00000000-0005-0000-0000-00007E550000}"/>
    <cellStyle name="Migliaia 44 2 4 4" xfId="6652" xr:uid="{00000000-0005-0000-0000-00007F550000}"/>
    <cellStyle name="Migliaia 44 2 4 4 2" xfId="32095" xr:uid="{00000000-0005-0000-0000-000080550000}"/>
    <cellStyle name="Migliaia 44 2 4 5" xfId="32092" xr:uid="{00000000-0005-0000-0000-000081550000}"/>
    <cellStyle name="Migliaia 44 2 5" xfId="6653" xr:uid="{00000000-0005-0000-0000-000082550000}"/>
    <cellStyle name="Migliaia 44 2 5 2" xfId="6654" xr:uid="{00000000-0005-0000-0000-000083550000}"/>
    <cellStyle name="Migliaia 44 2 5 2 2" xfId="32097" xr:uid="{00000000-0005-0000-0000-000084550000}"/>
    <cellStyle name="Migliaia 44 2 5 3" xfId="6655" xr:uid="{00000000-0005-0000-0000-000085550000}"/>
    <cellStyle name="Migliaia 44 2 5 3 2" xfId="32098" xr:uid="{00000000-0005-0000-0000-000086550000}"/>
    <cellStyle name="Migliaia 44 2 5 4" xfId="6656" xr:uid="{00000000-0005-0000-0000-000087550000}"/>
    <cellStyle name="Migliaia 44 2 5 4 2" xfId="32099" xr:uid="{00000000-0005-0000-0000-000088550000}"/>
    <cellStyle name="Migliaia 44 2 5 5" xfId="32096" xr:uid="{00000000-0005-0000-0000-000089550000}"/>
    <cellStyle name="Migliaia 44 2 6" xfId="6657" xr:uid="{00000000-0005-0000-0000-00008A550000}"/>
    <cellStyle name="Migliaia 44 2 6 2" xfId="32100" xr:uid="{00000000-0005-0000-0000-00008B550000}"/>
    <cellStyle name="Migliaia 44 2 7" xfId="6658" xr:uid="{00000000-0005-0000-0000-00008C550000}"/>
    <cellStyle name="Migliaia 44 2 7 2" xfId="32101" xr:uid="{00000000-0005-0000-0000-00008D550000}"/>
    <cellStyle name="Migliaia 44 2 8" xfId="6659" xr:uid="{00000000-0005-0000-0000-00008E550000}"/>
    <cellStyle name="Migliaia 44 2 8 2" xfId="32102" xr:uid="{00000000-0005-0000-0000-00008F550000}"/>
    <cellStyle name="Migliaia 44 2 9" xfId="17457" xr:uid="{00000000-0005-0000-0000-000090550000}"/>
    <cellStyle name="Migliaia 44 2 9 2" xfId="37417" xr:uid="{00000000-0005-0000-0000-000091550000}"/>
    <cellStyle name="Migliaia 44 20" xfId="42371" xr:uid="{00000000-0005-0000-0000-000092550000}"/>
    <cellStyle name="Migliaia 44 3" xfId="6660" xr:uid="{00000000-0005-0000-0000-000093550000}"/>
    <cellStyle name="Migliaia 44 3 10" xfId="20327" xr:uid="{00000000-0005-0000-0000-000094550000}"/>
    <cellStyle name="Migliaia 44 3 10 2" xfId="39190" xr:uid="{00000000-0005-0000-0000-000095550000}"/>
    <cellStyle name="Migliaia 44 3 11" xfId="23214" xr:uid="{00000000-0005-0000-0000-000096550000}"/>
    <cellStyle name="Migliaia 44 3 11 2" xfId="40979" xr:uid="{00000000-0005-0000-0000-000097550000}"/>
    <cellStyle name="Migliaia 44 3 12" xfId="32103" xr:uid="{00000000-0005-0000-0000-000098550000}"/>
    <cellStyle name="Migliaia 44 3 2" xfId="6661" xr:uid="{00000000-0005-0000-0000-000099550000}"/>
    <cellStyle name="Migliaia 44 3 2 10" xfId="20328" xr:uid="{00000000-0005-0000-0000-00009A550000}"/>
    <cellStyle name="Migliaia 44 3 2 10 2" xfId="39191" xr:uid="{00000000-0005-0000-0000-00009B550000}"/>
    <cellStyle name="Migliaia 44 3 2 11" xfId="23215" xr:uid="{00000000-0005-0000-0000-00009C550000}"/>
    <cellStyle name="Migliaia 44 3 2 11 2" xfId="40980" xr:uid="{00000000-0005-0000-0000-00009D550000}"/>
    <cellStyle name="Migliaia 44 3 2 12" xfId="32104" xr:uid="{00000000-0005-0000-0000-00009E550000}"/>
    <cellStyle name="Migliaia 44 3 2 2" xfId="6662" xr:uid="{00000000-0005-0000-0000-00009F550000}"/>
    <cellStyle name="Migliaia 44 3 2 2 10" xfId="25098" xr:uid="{00000000-0005-0000-0000-0000A0550000}"/>
    <cellStyle name="Migliaia 44 3 2 2 10 2" xfId="41875" xr:uid="{00000000-0005-0000-0000-0000A1550000}"/>
    <cellStyle name="Migliaia 44 3 2 2 11" xfId="32105" xr:uid="{00000000-0005-0000-0000-0000A2550000}"/>
    <cellStyle name="Migliaia 44 3 2 2 2" xfId="6663" xr:uid="{00000000-0005-0000-0000-0000A3550000}"/>
    <cellStyle name="Migliaia 44 3 2 2 2 2" xfId="6664" xr:uid="{00000000-0005-0000-0000-0000A4550000}"/>
    <cellStyle name="Migliaia 44 3 2 2 2 2 2" xfId="32107" xr:uid="{00000000-0005-0000-0000-0000A5550000}"/>
    <cellStyle name="Migliaia 44 3 2 2 2 3" xfId="6665" xr:uid="{00000000-0005-0000-0000-0000A6550000}"/>
    <cellStyle name="Migliaia 44 3 2 2 2 3 2" xfId="32108" xr:uid="{00000000-0005-0000-0000-0000A7550000}"/>
    <cellStyle name="Migliaia 44 3 2 2 2 4" xfId="6666" xr:uid="{00000000-0005-0000-0000-0000A8550000}"/>
    <cellStyle name="Migliaia 44 3 2 2 2 4 2" xfId="32109" xr:uid="{00000000-0005-0000-0000-0000A9550000}"/>
    <cellStyle name="Migliaia 44 3 2 2 2 5" xfId="32106" xr:uid="{00000000-0005-0000-0000-0000AA550000}"/>
    <cellStyle name="Migliaia 44 3 2 2 3" xfId="6667" xr:uid="{00000000-0005-0000-0000-0000AB550000}"/>
    <cellStyle name="Migliaia 44 3 2 2 3 2" xfId="6668" xr:uid="{00000000-0005-0000-0000-0000AC550000}"/>
    <cellStyle name="Migliaia 44 3 2 2 3 2 2" xfId="32111" xr:uid="{00000000-0005-0000-0000-0000AD550000}"/>
    <cellStyle name="Migliaia 44 3 2 2 3 3" xfId="6669" xr:uid="{00000000-0005-0000-0000-0000AE550000}"/>
    <cellStyle name="Migliaia 44 3 2 2 3 3 2" xfId="32112" xr:uid="{00000000-0005-0000-0000-0000AF550000}"/>
    <cellStyle name="Migliaia 44 3 2 2 3 4" xfId="6670" xr:uid="{00000000-0005-0000-0000-0000B0550000}"/>
    <cellStyle name="Migliaia 44 3 2 2 3 4 2" xfId="32113" xr:uid="{00000000-0005-0000-0000-0000B1550000}"/>
    <cellStyle name="Migliaia 44 3 2 2 3 5" xfId="32110" xr:uid="{00000000-0005-0000-0000-0000B2550000}"/>
    <cellStyle name="Migliaia 44 3 2 2 4" xfId="6671" xr:uid="{00000000-0005-0000-0000-0000B3550000}"/>
    <cellStyle name="Migliaia 44 3 2 2 4 2" xfId="6672" xr:uid="{00000000-0005-0000-0000-0000B4550000}"/>
    <cellStyle name="Migliaia 44 3 2 2 4 2 2" xfId="32115" xr:uid="{00000000-0005-0000-0000-0000B5550000}"/>
    <cellStyle name="Migliaia 44 3 2 2 4 3" xfId="6673" xr:uid="{00000000-0005-0000-0000-0000B6550000}"/>
    <cellStyle name="Migliaia 44 3 2 2 4 3 2" xfId="32116" xr:uid="{00000000-0005-0000-0000-0000B7550000}"/>
    <cellStyle name="Migliaia 44 3 2 2 4 4" xfId="6674" xr:uid="{00000000-0005-0000-0000-0000B8550000}"/>
    <cellStyle name="Migliaia 44 3 2 2 4 4 2" xfId="32117" xr:uid="{00000000-0005-0000-0000-0000B9550000}"/>
    <cellStyle name="Migliaia 44 3 2 2 4 5" xfId="32114" xr:uid="{00000000-0005-0000-0000-0000BA550000}"/>
    <cellStyle name="Migliaia 44 3 2 2 5" xfId="6675" xr:uid="{00000000-0005-0000-0000-0000BB550000}"/>
    <cellStyle name="Migliaia 44 3 2 2 5 2" xfId="32118" xr:uid="{00000000-0005-0000-0000-0000BC550000}"/>
    <cellStyle name="Migliaia 44 3 2 2 6" xfId="6676" xr:uid="{00000000-0005-0000-0000-0000BD550000}"/>
    <cellStyle name="Migliaia 44 3 2 2 6 2" xfId="32119" xr:uid="{00000000-0005-0000-0000-0000BE550000}"/>
    <cellStyle name="Migliaia 44 3 2 2 7" xfId="6677" xr:uid="{00000000-0005-0000-0000-0000BF550000}"/>
    <cellStyle name="Migliaia 44 3 2 2 7 2" xfId="32120" xr:uid="{00000000-0005-0000-0000-0000C0550000}"/>
    <cellStyle name="Migliaia 44 3 2 2 8" xfId="19341" xr:uid="{00000000-0005-0000-0000-0000C1550000}"/>
    <cellStyle name="Migliaia 44 3 2 2 8 2" xfId="38313" xr:uid="{00000000-0005-0000-0000-0000C2550000}"/>
    <cellStyle name="Migliaia 44 3 2 2 9" xfId="22210" xr:uid="{00000000-0005-0000-0000-0000C3550000}"/>
    <cellStyle name="Migliaia 44 3 2 2 9 2" xfId="40085" xr:uid="{00000000-0005-0000-0000-0000C4550000}"/>
    <cellStyle name="Migliaia 44 3 2 3" xfId="6678" xr:uid="{00000000-0005-0000-0000-0000C5550000}"/>
    <cellStyle name="Migliaia 44 3 2 3 2" xfId="6679" xr:uid="{00000000-0005-0000-0000-0000C6550000}"/>
    <cellStyle name="Migliaia 44 3 2 3 2 2" xfId="32122" xr:uid="{00000000-0005-0000-0000-0000C7550000}"/>
    <cellStyle name="Migliaia 44 3 2 3 3" xfId="6680" xr:uid="{00000000-0005-0000-0000-0000C8550000}"/>
    <cellStyle name="Migliaia 44 3 2 3 3 2" xfId="32123" xr:uid="{00000000-0005-0000-0000-0000C9550000}"/>
    <cellStyle name="Migliaia 44 3 2 3 4" xfId="6681" xr:uid="{00000000-0005-0000-0000-0000CA550000}"/>
    <cellStyle name="Migliaia 44 3 2 3 4 2" xfId="32124" xr:uid="{00000000-0005-0000-0000-0000CB550000}"/>
    <cellStyle name="Migliaia 44 3 2 3 5" xfId="32121" xr:uid="{00000000-0005-0000-0000-0000CC550000}"/>
    <cellStyle name="Migliaia 44 3 2 4" xfId="6682" xr:uid="{00000000-0005-0000-0000-0000CD550000}"/>
    <cellStyle name="Migliaia 44 3 2 4 2" xfId="6683" xr:uid="{00000000-0005-0000-0000-0000CE550000}"/>
    <cellStyle name="Migliaia 44 3 2 4 2 2" xfId="32126" xr:uid="{00000000-0005-0000-0000-0000CF550000}"/>
    <cellStyle name="Migliaia 44 3 2 4 3" xfId="6684" xr:uid="{00000000-0005-0000-0000-0000D0550000}"/>
    <cellStyle name="Migliaia 44 3 2 4 3 2" xfId="32127" xr:uid="{00000000-0005-0000-0000-0000D1550000}"/>
    <cellStyle name="Migliaia 44 3 2 4 4" xfId="6685" xr:uid="{00000000-0005-0000-0000-0000D2550000}"/>
    <cellStyle name="Migliaia 44 3 2 4 4 2" xfId="32128" xr:uid="{00000000-0005-0000-0000-0000D3550000}"/>
    <cellStyle name="Migliaia 44 3 2 4 5" xfId="32125" xr:uid="{00000000-0005-0000-0000-0000D4550000}"/>
    <cellStyle name="Migliaia 44 3 2 5" xfId="6686" xr:uid="{00000000-0005-0000-0000-0000D5550000}"/>
    <cellStyle name="Migliaia 44 3 2 5 2" xfId="6687" xr:uid="{00000000-0005-0000-0000-0000D6550000}"/>
    <cellStyle name="Migliaia 44 3 2 5 2 2" xfId="32130" xr:uid="{00000000-0005-0000-0000-0000D7550000}"/>
    <cellStyle name="Migliaia 44 3 2 5 3" xfId="6688" xr:uid="{00000000-0005-0000-0000-0000D8550000}"/>
    <cellStyle name="Migliaia 44 3 2 5 3 2" xfId="32131" xr:uid="{00000000-0005-0000-0000-0000D9550000}"/>
    <cellStyle name="Migliaia 44 3 2 5 4" xfId="6689" xr:uid="{00000000-0005-0000-0000-0000DA550000}"/>
    <cellStyle name="Migliaia 44 3 2 5 4 2" xfId="32132" xr:uid="{00000000-0005-0000-0000-0000DB550000}"/>
    <cellStyle name="Migliaia 44 3 2 5 5" xfId="32129" xr:uid="{00000000-0005-0000-0000-0000DC550000}"/>
    <cellStyle name="Migliaia 44 3 2 6" xfId="6690" xr:uid="{00000000-0005-0000-0000-0000DD550000}"/>
    <cellStyle name="Migliaia 44 3 2 6 2" xfId="32133" xr:uid="{00000000-0005-0000-0000-0000DE550000}"/>
    <cellStyle name="Migliaia 44 3 2 7" xfId="6691" xr:uid="{00000000-0005-0000-0000-0000DF550000}"/>
    <cellStyle name="Migliaia 44 3 2 7 2" xfId="32134" xr:uid="{00000000-0005-0000-0000-0000E0550000}"/>
    <cellStyle name="Migliaia 44 3 2 8" xfId="6692" xr:uid="{00000000-0005-0000-0000-0000E1550000}"/>
    <cellStyle name="Migliaia 44 3 2 8 2" xfId="32135" xr:uid="{00000000-0005-0000-0000-0000E2550000}"/>
    <cellStyle name="Migliaia 44 3 2 9" xfId="17459" xr:uid="{00000000-0005-0000-0000-0000E3550000}"/>
    <cellStyle name="Migliaia 44 3 2 9 2" xfId="37419" xr:uid="{00000000-0005-0000-0000-0000E4550000}"/>
    <cellStyle name="Migliaia 44 3 3" xfId="6693" xr:uid="{00000000-0005-0000-0000-0000E5550000}"/>
    <cellStyle name="Migliaia 44 3 3 10" xfId="25097" xr:uid="{00000000-0005-0000-0000-0000E6550000}"/>
    <cellStyle name="Migliaia 44 3 3 10 2" xfId="41874" xr:uid="{00000000-0005-0000-0000-0000E7550000}"/>
    <cellStyle name="Migliaia 44 3 3 11" xfId="32136" xr:uid="{00000000-0005-0000-0000-0000E8550000}"/>
    <cellStyle name="Migliaia 44 3 3 2" xfId="6694" xr:uid="{00000000-0005-0000-0000-0000E9550000}"/>
    <cellStyle name="Migliaia 44 3 3 2 2" xfId="6695" xr:uid="{00000000-0005-0000-0000-0000EA550000}"/>
    <cellStyle name="Migliaia 44 3 3 2 2 2" xfId="32138" xr:uid="{00000000-0005-0000-0000-0000EB550000}"/>
    <cellStyle name="Migliaia 44 3 3 2 3" xfId="6696" xr:uid="{00000000-0005-0000-0000-0000EC550000}"/>
    <cellStyle name="Migliaia 44 3 3 2 3 2" xfId="32139" xr:uid="{00000000-0005-0000-0000-0000ED550000}"/>
    <cellStyle name="Migliaia 44 3 3 2 4" xfId="6697" xr:uid="{00000000-0005-0000-0000-0000EE550000}"/>
    <cellStyle name="Migliaia 44 3 3 2 4 2" xfId="32140" xr:uid="{00000000-0005-0000-0000-0000EF550000}"/>
    <cellStyle name="Migliaia 44 3 3 2 5" xfId="32137" xr:uid="{00000000-0005-0000-0000-0000F0550000}"/>
    <cellStyle name="Migliaia 44 3 3 3" xfId="6698" xr:uid="{00000000-0005-0000-0000-0000F1550000}"/>
    <cellStyle name="Migliaia 44 3 3 3 2" xfId="6699" xr:uid="{00000000-0005-0000-0000-0000F2550000}"/>
    <cellStyle name="Migliaia 44 3 3 3 2 2" xfId="32142" xr:uid="{00000000-0005-0000-0000-0000F3550000}"/>
    <cellStyle name="Migliaia 44 3 3 3 3" xfId="6700" xr:uid="{00000000-0005-0000-0000-0000F4550000}"/>
    <cellStyle name="Migliaia 44 3 3 3 3 2" xfId="32143" xr:uid="{00000000-0005-0000-0000-0000F5550000}"/>
    <cellStyle name="Migliaia 44 3 3 3 4" xfId="6701" xr:uid="{00000000-0005-0000-0000-0000F6550000}"/>
    <cellStyle name="Migliaia 44 3 3 3 4 2" xfId="32144" xr:uid="{00000000-0005-0000-0000-0000F7550000}"/>
    <cellStyle name="Migliaia 44 3 3 3 5" xfId="32141" xr:uid="{00000000-0005-0000-0000-0000F8550000}"/>
    <cellStyle name="Migliaia 44 3 3 4" xfId="6702" xr:uid="{00000000-0005-0000-0000-0000F9550000}"/>
    <cellStyle name="Migliaia 44 3 3 4 2" xfId="6703" xr:uid="{00000000-0005-0000-0000-0000FA550000}"/>
    <cellStyle name="Migliaia 44 3 3 4 2 2" xfId="32146" xr:uid="{00000000-0005-0000-0000-0000FB550000}"/>
    <cellStyle name="Migliaia 44 3 3 4 3" xfId="6704" xr:uid="{00000000-0005-0000-0000-0000FC550000}"/>
    <cellStyle name="Migliaia 44 3 3 4 3 2" xfId="32147" xr:uid="{00000000-0005-0000-0000-0000FD550000}"/>
    <cellStyle name="Migliaia 44 3 3 4 4" xfId="6705" xr:uid="{00000000-0005-0000-0000-0000FE550000}"/>
    <cellStyle name="Migliaia 44 3 3 4 4 2" xfId="32148" xr:uid="{00000000-0005-0000-0000-0000FF550000}"/>
    <cellStyle name="Migliaia 44 3 3 4 5" xfId="32145" xr:uid="{00000000-0005-0000-0000-000000560000}"/>
    <cellStyle name="Migliaia 44 3 3 5" xfId="6706" xr:uid="{00000000-0005-0000-0000-000001560000}"/>
    <cellStyle name="Migliaia 44 3 3 5 2" xfId="32149" xr:uid="{00000000-0005-0000-0000-000002560000}"/>
    <cellStyle name="Migliaia 44 3 3 6" xfId="6707" xr:uid="{00000000-0005-0000-0000-000003560000}"/>
    <cellStyle name="Migliaia 44 3 3 6 2" xfId="32150" xr:uid="{00000000-0005-0000-0000-000004560000}"/>
    <cellStyle name="Migliaia 44 3 3 7" xfId="6708" xr:uid="{00000000-0005-0000-0000-000005560000}"/>
    <cellStyle name="Migliaia 44 3 3 7 2" xfId="32151" xr:uid="{00000000-0005-0000-0000-000006560000}"/>
    <cellStyle name="Migliaia 44 3 3 8" xfId="19340" xr:uid="{00000000-0005-0000-0000-000007560000}"/>
    <cellStyle name="Migliaia 44 3 3 8 2" xfId="38312" xr:uid="{00000000-0005-0000-0000-000008560000}"/>
    <cellStyle name="Migliaia 44 3 3 9" xfId="22209" xr:uid="{00000000-0005-0000-0000-000009560000}"/>
    <cellStyle name="Migliaia 44 3 3 9 2" xfId="40084" xr:uid="{00000000-0005-0000-0000-00000A560000}"/>
    <cellStyle name="Migliaia 44 3 4" xfId="6709" xr:uid="{00000000-0005-0000-0000-00000B560000}"/>
    <cellStyle name="Migliaia 44 3 4 2" xfId="6710" xr:uid="{00000000-0005-0000-0000-00000C560000}"/>
    <cellStyle name="Migliaia 44 3 4 2 2" xfId="32153" xr:uid="{00000000-0005-0000-0000-00000D560000}"/>
    <cellStyle name="Migliaia 44 3 4 3" xfId="6711" xr:uid="{00000000-0005-0000-0000-00000E560000}"/>
    <cellStyle name="Migliaia 44 3 4 3 2" xfId="32154" xr:uid="{00000000-0005-0000-0000-00000F560000}"/>
    <cellStyle name="Migliaia 44 3 4 4" xfId="6712" xr:uid="{00000000-0005-0000-0000-000010560000}"/>
    <cellStyle name="Migliaia 44 3 4 4 2" xfId="32155" xr:uid="{00000000-0005-0000-0000-000011560000}"/>
    <cellStyle name="Migliaia 44 3 4 5" xfId="32152" xr:uid="{00000000-0005-0000-0000-000012560000}"/>
    <cellStyle name="Migliaia 44 3 5" xfId="6713" xr:uid="{00000000-0005-0000-0000-000013560000}"/>
    <cellStyle name="Migliaia 44 3 5 2" xfId="6714" xr:uid="{00000000-0005-0000-0000-000014560000}"/>
    <cellStyle name="Migliaia 44 3 5 2 2" xfId="32157" xr:uid="{00000000-0005-0000-0000-000015560000}"/>
    <cellStyle name="Migliaia 44 3 5 3" xfId="6715" xr:uid="{00000000-0005-0000-0000-000016560000}"/>
    <cellStyle name="Migliaia 44 3 5 3 2" xfId="32158" xr:uid="{00000000-0005-0000-0000-000017560000}"/>
    <cellStyle name="Migliaia 44 3 5 4" xfId="6716" xr:uid="{00000000-0005-0000-0000-000018560000}"/>
    <cellStyle name="Migliaia 44 3 5 4 2" xfId="32159" xr:uid="{00000000-0005-0000-0000-000019560000}"/>
    <cellStyle name="Migliaia 44 3 5 5" xfId="32156" xr:uid="{00000000-0005-0000-0000-00001A560000}"/>
    <cellStyle name="Migliaia 44 3 6" xfId="6717" xr:uid="{00000000-0005-0000-0000-00001B560000}"/>
    <cellStyle name="Migliaia 44 3 6 2" xfId="32160" xr:uid="{00000000-0005-0000-0000-00001C560000}"/>
    <cellStyle name="Migliaia 44 3 7" xfId="6718" xr:uid="{00000000-0005-0000-0000-00001D560000}"/>
    <cellStyle name="Migliaia 44 3 7 2" xfId="32161" xr:uid="{00000000-0005-0000-0000-00001E560000}"/>
    <cellStyle name="Migliaia 44 3 8" xfId="6719" xr:uid="{00000000-0005-0000-0000-00001F560000}"/>
    <cellStyle name="Migliaia 44 3 8 2" xfId="32162" xr:uid="{00000000-0005-0000-0000-000020560000}"/>
    <cellStyle name="Migliaia 44 3 9" xfId="17458" xr:uid="{00000000-0005-0000-0000-000021560000}"/>
    <cellStyle name="Migliaia 44 3 9 2" xfId="37418" xr:uid="{00000000-0005-0000-0000-000022560000}"/>
    <cellStyle name="Migliaia 44 4" xfId="6720" xr:uid="{00000000-0005-0000-0000-000023560000}"/>
    <cellStyle name="Migliaia 44 4 10" xfId="20329" xr:uid="{00000000-0005-0000-0000-000024560000}"/>
    <cellStyle name="Migliaia 44 4 10 2" xfId="39192" xr:uid="{00000000-0005-0000-0000-000025560000}"/>
    <cellStyle name="Migliaia 44 4 11" xfId="23216" xr:uid="{00000000-0005-0000-0000-000026560000}"/>
    <cellStyle name="Migliaia 44 4 11 2" xfId="40981" xr:uid="{00000000-0005-0000-0000-000027560000}"/>
    <cellStyle name="Migliaia 44 4 12" xfId="32163" xr:uid="{00000000-0005-0000-0000-000028560000}"/>
    <cellStyle name="Migliaia 44 4 2" xfId="6721" xr:uid="{00000000-0005-0000-0000-000029560000}"/>
    <cellStyle name="Migliaia 44 4 2 10" xfId="25099" xr:uid="{00000000-0005-0000-0000-00002A560000}"/>
    <cellStyle name="Migliaia 44 4 2 10 2" xfId="41876" xr:uid="{00000000-0005-0000-0000-00002B560000}"/>
    <cellStyle name="Migliaia 44 4 2 11" xfId="32164" xr:uid="{00000000-0005-0000-0000-00002C560000}"/>
    <cellStyle name="Migliaia 44 4 2 2" xfId="6722" xr:uid="{00000000-0005-0000-0000-00002D560000}"/>
    <cellStyle name="Migliaia 44 4 2 2 2" xfId="6723" xr:uid="{00000000-0005-0000-0000-00002E560000}"/>
    <cellStyle name="Migliaia 44 4 2 2 2 2" xfId="32166" xr:uid="{00000000-0005-0000-0000-00002F560000}"/>
    <cellStyle name="Migliaia 44 4 2 2 3" xfId="6724" xr:uid="{00000000-0005-0000-0000-000030560000}"/>
    <cellStyle name="Migliaia 44 4 2 2 3 2" xfId="32167" xr:uid="{00000000-0005-0000-0000-000031560000}"/>
    <cellStyle name="Migliaia 44 4 2 2 4" xfId="6725" xr:uid="{00000000-0005-0000-0000-000032560000}"/>
    <cellStyle name="Migliaia 44 4 2 2 4 2" xfId="32168" xr:uid="{00000000-0005-0000-0000-000033560000}"/>
    <cellStyle name="Migliaia 44 4 2 2 5" xfId="32165" xr:uid="{00000000-0005-0000-0000-000034560000}"/>
    <cellStyle name="Migliaia 44 4 2 3" xfId="6726" xr:uid="{00000000-0005-0000-0000-000035560000}"/>
    <cellStyle name="Migliaia 44 4 2 3 2" xfId="6727" xr:uid="{00000000-0005-0000-0000-000036560000}"/>
    <cellStyle name="Migliaia 44 4 2 3 2 2" xfId="32170" xr:uid="{00000000-0005-0000-0000-000037560000}"/>
    <cellStyle name="Migliaia 44 4 2 3 3" xfId="6728" xr:uid="{00000000-0005-0000-0000-000038560000}"/>
    <cellStyle name="Migliaia 44 4 2 3 3 2" xfId="32171" xr:uid="{00000000-0005-0000-0000-000039560000}"/>
    <cellStyle name="Migliaia 44 4 2 3 4" xfId="6729" xr:uid="{00000000-0005-0000-0000-00003A560000}"/>
    <cellStyle name="Migliaia 44 4 2 3 4 2" xfId="32172" xr:uid="{00000000-0005-0000-0000-00003B560000}"/>
    <cellStyle name="Migliaia 44 4 2 3 5" xfId="32169" xr:uid="{00000000-0005-0000-0000-00003C560000}"/>
    <cellStyle name="Migliaia 44 4 2 4" xfId="6730" xr:uid="{00000000-0005-0000-0000-00003D560000}"/>
    <cellStyle name="Migliaia 44 4 2 4 2" xfId="6731" xr:uid="{00000000-0005-0000-0000-00003E560000}"/>
    <cellStyle name="Migliaia 44 4 2 4 2 2" xfId="32174" xr:uid="{00000000-0005-0000-0000-00003F560000}"/>
    <cellStyle name="Migliaia 44 4 2 4 3" xfId="6732" xr:uid="{00000000-0005-0000-0000-000040560000}"/>
    <cellStyle name="Migliaia 44 4 2 4 3 2" xfId="32175" xr:uid="{00000000-0005-0000-0000-000041560000}"/>
    <cellStyle name="Migliaia 44 4 2 4 4" xfId="6733" xr:uid="{00000000-0005-0000-0000-000042560000}"/>
    <cellStyle name="Migliaia 44 4 2 4 4 2" xfId="32176" xr:uid="{00000000-0005-0000-0000-000043560000}"/>
    <cellStyle name="Migliaia 44 4 2 4 5" xfId="32173" xr:uid="{00000000-0005-0000-0000-000044560000}"/>
    <cellStyle name="Migliaia 44 4 2 5" xfId="6734" xr:uid="{00000000-0005-0000-0000-000045560000}"/>
    <cellStyle name="Migliaia 44 4 2 5 2" xfId="32177" xr:uid="{00000000-0005-0000-0000-000046560000}"/>
    <cellStyle name="Migliaia 44 4 2 6" xfId="6735" xr:uid="{00000000-0005-0000-0000-000047560000}"/>
    <cellStyle name="Migliaia 44 4 2 6 2" xfId="32178" xr:uid="{00000000-0005-0000-0000-000048560000}"/>
    <cellStyle name="Migliaia 44 4 2 7" xfId="6736" xr:uid="{00000000-0005-0000-0000-000049560000}"/>
    <cellStyle name="Migliaia 44 4 2 7 2" xfId="32179" xr:uid="{00000000-0005-0000-0000-00004A560000}"/>
    <cellStyle name="Migliaia 44 4 2 8" xfId="19342" xr:uid="{00000000-0005-0000-0000-00004B560000}"/>
    <cellStyle name="Migliaia 44 4 2 8 2" xfId="38314" xr:uid="{00000000-0005-0000-0000-00004C560000}"/>
    <cellStyle name="Migliaia 44 4 2 9" xfId="22211" xr:uid="{00000000-0005-0000-0000-00004D560000}"/>
    <cellStyle name="Migliaia 44 4 2 9 2" xfId="40086" xr:uid="{00000000-0005-0000-0000-00004E560000}"/>
    <cellStyle name="Migliaia 44 4 3" xfId="6737" xr:uid="{00000000-0005-0000-0000-00004F560000}"/>
    <cellStyle name="Migliaia 44 4 3 2" xfId="6738" xr:uid="{00000000-0005-0000-0000-000050560000}"/>
    <cellStyle name="Migliaia 44 4 3 2 2" xfId="32181" xr:uid="{00000000-0005-0000-0000-000051560000}"/>
    <cellStyle name="Migliaia 44 4 3 3" xfId="6739" xr:uid="{00000000-0005-0000-0000-000052560000}"/>
    <cellStyle name="Migliaia 44 4 3 3 2" xfId="32182" xr:uid="{00000000-0005-0000-0000-000053560000}"/>
    <cellStyle name="Migliaia 44 4 3 4" xfId="6740" xr:uid="{00000000-0005-0000-0000-000054560000}"/>
    <cellStyle name="Migliaia 44 4 3 4 2" xfId="32183" xr:uid="{00000000-0005-0000-0000-000055560000}"/>
    <cellStyle name="Migliaia 44 4 3 5" xfId="32180" xr:uid="{00000000-0005-0000-0000-000056560000}"/>
    <cellStyle name="Migliaia 44 4 4" xfId="6741" xr:uid="{00000000-0005-0000-0000-000057560000}"/>
    <cellStyle name="Migliaia 44 4 4 2" xfId="6742" xr:uid="{00000000-0005-0000-0000-000058560000}"/>
    <cellStyle name="Migliaia 44 4 4 2 2" xfId="32185" xr:uid="{00000000-0005-0000-0000-000059560000}"/>
    <cellStyle name="Migliaia 44 4 4 3" xfId="6743" xr:uid="{00000000-0005-0000-0000-00005A560000}"/>
    <cellStyle name="Migliaia 44 4 4 3 2" xfId="32186" xr:uid="{00000000-0005-0000-0000-00005B560000}"/>
    <cellStyle name="Migliaia 44 4 4 4" xfId="6744" xr:uid="{00000000-0005-0000-0000-00005C560000}"/>
    <cellStyle name="Migliaia 44 4 4 4 2" xfId="32187" xr:uid="{00000000-0005-0000-0000-00005D560000}"/>
    <cellStyle name="Migliaia 44 4 4 5" xfId="32184" xr:uid="{00000000-0005-0000-0000-00005E560000}"/>
    <cellStyle name="Migliaia 44 4 5" xfId="6745" xr:uid="{00000000-0005-0000-0000-00005F560000}"/>
    <cellStyle name="Migliaia 44 4 5 2" xfId="6746" xr:uid="{00000000-0005-0000-0000-000060560000}"/>
    <cellStyle name="Migliaia 44 4 5 2 2" xfId="32189" xr:uid="{00000000-0005-0000-0000-000061560000}"/>
    <cellStyle name="Migliaia 44 4 5 3" xfId="6747" xr:uid="{00000000-0005-0000-0000-000062560000}"/>
    <cellStyle name="Migliaia 44 4 5 3 2" xfId="32190" xr:uid="{00000000-0005-0000-0000-000063560000}"/>
    <cellStyle name="Migliaia 44 4 5 4" xfId="6748" xr:uid="{00000000-0005-0000-0000-000064560000}"/>
    <cellStyle name="Migliaia 44 4 5 4 2" xfId="32191" xr:uid="{00000000-0005-0000-0000-000065560000}"/>
    <cellStyle name="Migliaia 44 4 5 5" xfId="32188" xr:uid="{00000000-0005-0000-0000-000066560000}"/>
    <cellStyle name="Migliaia 44 4 6" xfId="6749" xr:uid="{00000000-0005-0000-0000-000067560000}"/>
    <cellStyle name="Migliaia 44 4 6 2" xfId="32192" xr:uid="{00000000-0005-0000-0000-000068560000}"/>
    <cellStyle name="Migliaia 44 4 7" xfId="6750" xr:uid="{00000000-0005-0000-0000-000069560000}"/>
    <cellStyle name="Migliaia 44 4 7 2" xfId="32193" xr:uid="{00000000-0005-0000-0000-00006A560000}"/>
    <cellStyle name="Migliaia 44 4 8" xfId="6751" xr:uid="{00000000-0005-0000-0000-00006B560000}"/>
    <cellStyle name="Migliaia 44 4 8 2" xfId="32194" xr:uid="{00000000-0005-0000-0000-00006C560000}"/>
    <cellStyle name="Migliaia 44 4 9" xfId="17460" xr:uid="{00000000-0005-0000-0000-00006D560000}"/>
    <cellStyle name="Migliaia 44 4 9 2" xfId="37420" xr:uid="{00000000-0005-0000-0000-00006E560000}"/>
    <cellStyle name="Migliaia 44 5" xfId="6752" xr:uid="{00000000-0005-0000-0000-00006F560000}"/>
    <cellStyle name="Migliaia 44 5 10" xfId="20330" xr:uid="{00000000-0005-0000-0000-000070560000}"/>
    <cellStyle name="Migliaia 44 5 10 2" xfId="39193" xr:uid="{00000000-0005-0000-0000-000071560000}"/>
    <cellStyle name="Migliaia 44 5 11" xfId="23217" xr:uid="{00000000-0005-0000-0000-000072560000}"/>
    <cellStyle name="Migliaia 44 5 11 2" xfId="40982" xr:uid="{00000000-0005-0000-0000-000073560000}"/>
    <cellStyle name="Migliaia 44 5 12" xfId="32195" xr:uid="{00000000-0005-0000-0000-000074560000}"/>
    <cellStyle name="Migliaia 44 5 2" xfId="6753" xr:uid="{00000000-0005-0000-0000-000075560000}"/>
    <cellStyle name="Migliaia 44 5 2 10" xfId="25100" xr:uid="{00000000-0005-0000-0000-000076560000}"/>
    <cellStyle name="Migliaia 44 5 2 10 2" xfId="41877" xr:uid="{00000000-0005-0000-0000-000077560000}"/>
    <cellStyle name="Migliaia 44 5 2 11" xfId="32196" xr:uid="{00000000-0005-0000-0000-000078560000}"/>
    <cellStyle name="Migliaia 44 5 2 2" xfId="6754" xr:uid="{00000000-0005-0000-0000-000079560000}"/>
    <cellStyle name="Migliaia 44 5 2 2 2" xfId="6755" xr:uid="{00000000-0005-0000-0000-00007A560000}"/>
    <cellStyle name="Migliaia 44 5 2 2 2 2" xfId="32198" xr:uid="{00000000-0005-0000-0000-00007B560000}"/>
    <cellStyle name="Migliaia 44 5 2 2 3" xfId="6756" xr:uid="{00000000-0005-0000-0000-00007C560000}"/>
    <cellStyle name="Migliaia 44 5 2 2 3 2" xfId="32199" xr:uid="{00000000-0005-0000-0000-00007D560000}"/>
    <cellStyle name="Migliaia 44 5 2 2 4" xfId="6757" xr:uid="{00000000-0005-0000-0000-00007E560000}"/>
    <cellStyle name="Migliaia 44 5 2 2 4 2" xfId="32200" xr:uid="{00000000-0005-0000-0000-00007F560000}"/>
    <cellStyle name="Migliaia 44 5 2 2 5" xfId="32197" xr:uid="{00000000-0005-0000-0000-000080560000}"/>
    <cellStyle name="Migliaia 44 5 2 3" xfId="6758" xr:uid="{00000000-0005-0000-0000-000081560000}"/>
    <cellStyle name="Migliaia 44 5 2 3 2" xfId="6759" xr:uid="{00000000-0005-0000-0000-000082560000}"/>
    <cellStyle name="Migliaia 44 5 2 3 2 2" xfId="32202" xr:uid="{00000000-0005-0000-0000-000083560000}"/>
    <cellStyle name="Migliaia 44 5 2 3 3" xfId="6760" xr:uid="{00000000-0005-0000-0000-000084560000}"/>
    <cellStyle name="Migliaia 44 5 2 3 3 2" xfId="32203" xr:uid="{00000000-0005-0000-0000-000085560000}"/>
    <cellStyle name="Migliaia 44 5 2 3 4" xfId="6761" xr:uid="{00000000-0005-0000-0000-000086560000}"/>
    <cellStyle name="Migliaia 44 5 2 3 4 2" xfId="32204" xr:uid="{00000000-0005-0000-0000-000087560000}"/>
    <cellStyle name="Migliaia 44 5 2 3 5" xfId="32201" xr:uid="{00000000-0005-0000-0000-000088560000}"/>
    <cellStyle name="Migliaia 44 5 2 4" xfId="6762" xr:uid="{00000000-0005-0000-0000-000089560000}"/>
    <cellStyle name="Migliaia 44 5 2 4 2" xfId="6763" xr:uid="{00000000-0005-0000-0000-00008A560000}"/>
    <cellStyle name="Migliaia 44 5 2 4 2 2" xfId="32206" xr:uid="{00000000-0005-0000-0000-00008B560000}"/>
    <cellStyle name="Migliaia 44 5 2 4 3" xfId="6764" xr:uid="{00000000-0005-0000-0000-00008C560000}"/>
    <cellStyle name="Migliaia 44 5 2 4 3 2" xfId="32207" xr:uid="{00000000-0005-0000-0000-00008D560000}"/>
    <cellStyle name="Migliaia 44 5 2 4 4" xfId="6765" xr:uid="{00000000-0005-0000-0000-00008E560000}"/>
    <cellStyle name="Migliaia 44 5 2 4 4 2" xfId="32208" xr:uid="{00000000-0005-0000-0000-00008F560000}"/>
    <cellStyle name="Migliaia 44 5 2 4 5" xfId="32205" xr:uid="{00000000-0005-0000-0000-000090560000}"/>
    <cellStyle name="Migliaia 44 5 2 5" xfId="6766" xr:uid="{00000000-0005-0000-0000-000091560000}"/>
    <cellStyle name="Migliaia 44 5 2 5 2" xfId="32209" xr:uid="{00000000-0005-0000-0000-000092560000}"/>
    <cellStyle name="Migliaia 44 5 2 6" xfId="6767" xr:uid="{00000000-0005-0000-0000-000093560000}"/>
    <cellStyle name="Migliaia 44 5 2 6 2" xfId="32210" xr:uid="{00000000-0005-0000-0000-000094560000}"/>
    <cellStyle name="Migliaia 44 5 2 7" xfId="6768" xr:uid="{00000000-0005-0000-0000-000095560000}"/>
    <cellStyle name="Migliaia 44 5 2 7 2" xfId="32211" xr:uid="{00000000-0005-0000-0000-000096560000}"/>
    <cellStyle name="Migliaia 44 5 2 8" xfId="19343" xr:uid="{00000000-0005-0000-0000-000097560000}"/>
    <cellStyle name="Migliaia 44 5 2 8 2" xfId="38315" xr:uid="{00000000-0005-0000-0000-000098560000}"/>
    <cellStyle name="Migliaia 44 5 2 9" xfId="22212" xr:uid="{00000000-0005-0000-0000-000099560000}"/>
    <cellStyle name="Migliaia 44 5 2 9 2" xfId="40087" xr:uid="{00000000-0005-0000-0000-00009A560000}"/>
    <cellStyle name="Migliaia 44 5 3" xfId="6769" xr:uid="{00000000-0005-0000-0000-00009B560000}"/>
    <cellStyle name="Migliaia 44 5 3 2" xfId="6770" xr:uid="{00000000-0005-0000-0000-00009C560000}"/>
    <cellStyle name="Migliaia 44 5 3 2 2" xfId="32213" xr:uid="{00000000-0005-0000-0000-00009D560000}"/>
    <cellStyle name="Migliaia 44 5 3 3" xfId="6771" xr:uid="{00000000-0005-0000-0000-00009E560000}"/>
    <cellStyle name="Migliaia 44 5 3 3 2" xfId="32214" xr:uid="{00000000-0005-0000-0000-00009F560000}"/>
    <cellStyle name="Migliaia 44 5 3 4" xfId="6772" xr:uid="{00000000-0005-0000-0000-0000A0560000}"/>
    <cellStyle name="Migliaia 44 5 3 4 2" xfId="32215" xr:uid="{00000000-0005-0000-0000-0000A1560000}"/>
    <cellStyle name="Migliaia 44 5 3 5" xfId="32212" xr:uid="{00000000-0005-0000-0000-0000A2560000}"/>
    <cellStyle name="Migliaia 44 5 4" xfId="6773" xr:uid="{00000000-0005-0000-0000-0000A3560000}"/>
    <cellStyle name="Migliaia 44 5 4 2" xfId="6774" xr:uid="{00000000-0005-0000-0000-0000A4560000}"/>
    <cellStyle name="Migliaia 44 5 4 2 2" xfId="32217" xr:uid="{00000000-0005-0000-0000-0000A5560000}"/>
    <cellStyle name="Migliaia 44 5 4 3" xfId="6775" xr:uid="{00000000-0005-0000-0000-0000A6560000}"/>
    <cellStyle name="Migliaia 44 5 4 3 2" xfId="32218" xr:uid="{00000000-0005-0000-0000-0000A7560000}"/>
    <cellStyle name="Migliaia 44 5 4 4" xfId="6776" xr:uid="{00000000-0005-0000-0000-0000A8560000}"/>
    <cellStyle name="Migliaia 44 5 4 4 2" xfId="32219" xr:uid="{00000000-0005-0000-0000-0000A9560000}"/>
    <cellStyle name="Migliaia 44 5 4 5" xfId="32216" xr:uid="{00000000-0005-0000-0000-0000AA560000}"/>
    <cellStyle name="Migliaia 44 5 5" xfId="6777" xr:uid="{00000000-0005-0000-0000-0000AB560000}"/>
    <cellStyle name="Migliaia 44 5 5 2" xfId="6778" xr:uid="{00000000-0005-0000-0000-0000AC560000}"/>
    <cellStyle name="Migliaia 44 5 5 2 2" xfId="32221" xr:uid="{00000000-0005-0000-0000-0000AD560000}"/>
    <cellStyle name="Migliaia 44 5 5 3" xfId="6779" xr:uid="{00000000-0005-0000-0000-0000AE560000}"/>
    <cellStyle name="Migliaia 44 5 5 3 2" xfId="32222" xr:uid="{00000000-0005-0000-0000-0000AF560000}"/>
    <cellStyle name="Migliaia 44 5 5 4" xfId="6780" xr:uid="{00000000-0005-0000-0000-0000B0560000}"/>
    <cellStyle name="Migliaia 44 5 5 4 2" xfId="32223" xr:uid="{00000000-0005-0000-0000-0000B1560000}"/>
    <cellStyle name="Migliaia 44 5 5 5" xfId="32220" xr:uid="{00000000-0005-0000-0000-0000B2560000}"/>
    <cellStyle name="Migliaia 44 5 6" xfId="6781" xr:uid="{00000000-0005-0000-0000-0000B3560000}"/>
    <cellStyle name="Migliaia 44 5 6 2" xfId="32224" xr:uid="{00000000-0005-0000-0000-0000B4560000}"/>
    <cellStyle name="Migliaia 44 5 7" xfId="6782" xr:uid="{00000000-0005-0000-0000-0000B5560000}"/>
    <cellStyle name="Migliaia 44 5 7 2" xfId="32225" xr:uid="{00000000-0005-0000-0000-0000B6560000}"/>
    <cellStyle name="Migliaia 44 5 8" xfId="6783" xr:uid="{00000000-0005-0000-0000-0000B7560000}"/>
    <cellStyle name="Migliaia 44 5 8 2" xfId="32226" xr:uid="{00000000-0005-0000-0000-0000B8560000}"/>
    <cellStyle name="Migliaia 44 5 9" xfId="17461" xr:uid="{00000000-0005-0000-0000-0000B9560000}"/>
    <cellStyle name="Migliaia 44 5 9 2" xfId="37421" xr:uid="{00000000-0005-0000-0000-0000BA560000}"/>
    <cellStyle name="Migliaia 44 6" xfId="6784" xr:uid="{00000000-0005-0000-0000-0000BB560000}"/>
    <cellStyle name="Migliaia 44 6 10" xfId="23218" xr:uid="{00000000-0005-0000-0000-0000BC560000}"/>
    <cellStyle name="Migliaia 44 6 10 2" xfId="40983" xr:uid="{00000000-0005-0000-0000-0000BD560000}"/>
    <cellStyle name="Migliaia 44 6 11" xfId="32227" xr:uid="{00000000-0005-0000-0000-0000BE560000}"/>
    <cellStyle name="Migliaia 44 6 2" xfId="6785" xr:uid="{00000000-0005-0000-0000-0000BF560000}"/>
    <cellStyle name="Migliaia 44 6 2 10" xfId="25101" xr:uid="{00000000-0005-0000-0000-0000C0560000}"/>
    <cellStyle name="Migliaia 44 6 2 10 2" xfId="41878" xr:uid="{00000000-0005-0000-0000-0000C1560000}"/>
    <cellStyle name="Migliaia 44 6 2 11" xfId="32228" xr:uid="{00000000-0005-0000-0000-0000C2560000}"/>
    <cellStyle name="Migliaia 44 6 2 2" xfId="6786" xr:uid="{00000000-0005-0000-0000-0000C3560000}"/>
    <cellStyle name="Migliaia 44 6 2 2 2" xfId="6787" xr:uid="{00000000-0005-0000-0000-0000C4560000}"/>
    <cellStyle name="Migliaia 44 6 2 2 2 2" xfId="32230" xr:uid="{00000000-0005-0000-0000-0000C5560000}"/>
    <cellStyle name="Migliaia 44 6 2 2 3" xfId="6788" xr:uid="{00000000-0005-0000-0000-0000C6560000}"/>
    <cellStyle name="Migliaia 44 6 2 2 3 2" xfId="32231" xr:uid="{00000000-0005-0000-0000-0000C7560000}"/>
    <cellStyle name="Migliaia 44 6 2 2 4" xfId="6789" xr:uid="{00000000-0005-0000-0000-0000C8560000}"/>
    <cellStyle name="Migliaia 44 6 2 2 4 2" xfId="32232" xr:uid="{00000000-0005-0000-0000-0000C9560000}"/>
    <cellStyle name="Migliaia 44 6 2 2 5" xfId="32229" xr:uid="{00000000-0005-0000-0000-0000CA560000}"/>
    <cellStyle name="Migliaia 44 6 2 3" xfId="6790" xr:uid="{00000000-0005-0000-0000-0000CB560000}"/>
    <cellStyle name="Migliaia 44 6 2 3 2" xfId="6791" xr:uid="{00000000-0005-0000-0000-0000CC560000}"/>
    <cellStyle name="Migliaia 44 6 2 3 2 2" xfId="32234" xr:uid="{00000000-0005-0000-0000-0000CD560000}"/>
    <cellStyle name="Migliaia 44 6 2 3 3" xfId="6792" xr:uid="{00000000-0005-0000-0000-0000CE560000}"/>
    <cellStyle name="Migliaia 44 6 2 3 3 2" xfId="32235" xr:uid="{00000000-0005-0000-0000-0000CF560000}"/>
    <cellStyle name="Migliaia 44 6 2 3 4" xfId="6793" xr:uid="{00000000-0005-0000-0000-0000D0560000}"/>
    <cellStyle name="Migliaia 44 6 2 3 4 2" xfId="32236" xr:uid="{00000000-0005-0000-0000-0000D1560000}"/>
    <cellStyle name="Migliaia 44 6 2 3 5" xfId="32233" xr:uid="{00000000-0005-0000-0000-0000D2560000}"/>
    <cellStyle name="Migliaia 44 6 2 4" xfId="6794" xr:uid="{00000000-0005-0000-0000-0000D3560000}"/>
    <cellStyle name="Migliaia 44 6 2 4 2" xfId="6795" xr:uid="{00000000-0005-0000-0000-0000D4560000}"/>
    <cellStyle name="Migliaia 44 6 2 4 2 2" xfId="32238" xr:uid="{00000000-0005-0000-0000-0000D5560000}"/>
    <cellStyle name="Migliaia 44 6 2 4 3" xfId="6796" xr:uid="{00000000-0005-0000-0000-0000D6560000}"/>
    <cellStyle name="Migliaia 44 6 2 4 3 2" xfId="32239" xr:uid="{00000000-0005-0000-0000-0000D7560000}"/>
    <cellStyle name="Migliaia 44 6 2 4 4" xfId="6797" xr:uid="{00000000-0005-0000-0000-0000D8560000}"/>
    <cellStyle name="Migliaia 44 6 2 4 4 2" xfId="32240" xr:uid="{00000000-0005-0000-0000-0000D9560000}"/>
    <cellStyle name="Migliaia 44 6 2 4 5" xfId="32237" xr:uid="{00000000-0005-0000-0000-0000DA560000}"/>
    <cellStyle name="Migliaia 44 6 2 5" xfId="6798" xr:uid="{00000000-0005-0000-0000-0000DB560000}"/>
    <cellStyle name="Migliaia 44 6 2 5 2" xfId="32241" xr:uid="{00000000-0005-0000-0000-0000DC560000}"/>
    <cellStyle name="Migliaia 44 6 2 6" xfId="6799" xr:uid="{00000000-0005-0000-0000-0000DD560000}"/>
    <cellStyle name="Migliaia 44 6 2 6 2" xfId="32242" xr:uid="{00000000-0005-0000-0000-0000DE560000}"/>
    <cellStyle name="Migliaia 44 6 2 7" xfId="6800" xr:uid="{00000000-0005-0000-0000-0000DF560000}"/>
    <cellStyle name="Migliaia 44 6 2 7 2" xfId="32243" xr:uid="{00000000-0005-0000-0000-0000E0560000}"/>
    <cellStyle name="Migliaia 44 6 2 8" xfId="19344" xr:uid="{00000000-0005-0000-0000-0000E1560000}"/>
    <cellStyle name="Migliaia 44 6 2 8 2" xfId="38316" xr:uid="{00000000-0005-0000-0000-0000E2560000}"/>
    <cellStyle name="Migliaia 44 6 2 9" xfId="22213" xr:uid="{00000000-0005-0000-0000-0000E3560000}"/>
    <cellStyle name="Migliaia 44 6 2 9 2" xfId="40088" xr:uid="{00000000-0005-0000-0000-0000E4560000}"/>
    <cellStyle name="Migliaia 44 6 3" xfId="6801" xr:uid="{00000000-0005-0000-0000-0000E5560000}"/>
    <cellStyle name="Migliaia 44 6 3 2" xfId="6802" xr:uid="{00000000-0005-0000-0000-0000E6560000}"/>
    <cellStyle name="Migliaia 44 6 3 2 2" xfId="32245" xr:uid="{00000000-0005-0000-0000-0000E7560000}"/>
    <cellStyle name="Migliaia 44 6 3 3" xfId="6803" xr:uid="{00000000-0005-0000-0000-0000E8560000}"/>
    <cellStyle name="Migliaia 44 6 3 3 2" xfId="32246" xr:uid="{00000000-0005-0000-0000-0000E9560000}"/>
    <cellStyle name="Migliaia 44 6 3 4" xfId="6804" xr:uid="{00000000-0005-0000-0000-0000EA560000}"/>
    <cellStyle name="Migliaia 44 6 3 4 2" xfId="32247" xr:uid="{00000000-0005-0000-0000-0000EB560000}"/>
    <cellStyle name="Migliaia 44 6 3 5" xfId="32244" xr:uid="{00000000-0005-0000-0000-0000EC560000}"/>
    <cellStyle name="Migliaia 44 6 4" xfId="6805" xr:uid="{00000000-0005-0000-0000-0000ED560000}"/>
    <cellStyle name="Migliaia 44 6 4 2" xfId="6806" xr:uid="{00000000-0005-0000-0000-0000EE560000}"/>
    <cellStyle name="Migliaia 44 6 4 2 2" xfId="32249" xr:uid="{00000000-0005-0000-0000-0000EF560000}"/>
    <cellStyle name="Migliaia 44 6 4 3" xfId="6807" xr:uid="{00000000-0005-0000-0000-0000F0560000}"/>
    <cellStyle name="Migliaia 44 6 4 3 2" xfId="32250" xr:uid="{00000000-0005-0000-0000-0000F1560000}"/>
    <cellStyle name="Migliaia 44 6 4 4" xfId="6808" xr:uid="{00000000-0005-0000-0000-0000F2560000}"/>
    <cellStyle name="Migliaia 44 6 4 4 2" xfId="32251" xr:uid="{00000000-0005-0000-0000-0000F3560000}"/>
    <cellStyle name="Migliaia 44 6 4 5" xfId="32248" xr:uid="{00000000-0005-0000-0000-0000F4560000}"/>
    <cellStyle name="Migliaia 44 6 5" xfId="6809" xr:uid="{00000000-0005-0000-0000-0000F5560000}"/>
    <cellStyle name="Migliaia 44 6 5 2" xfId="32252" xr:uid="{00000000-0005-0000-0000-0000F6560000}"/>
    <cellStyle name="Migliaia 44 6 6" xfId="6810" xr:uid="{00000000-0005-0000-0000-0000F7560000}"/>
    <cellStyle name="Migliaia 44 6 6 2" xfId="32253" xr:uid="{00000000-0005-0000-0000-0000F8560000}"/>
    <cellStyle name="Migliaia 44 6 7" xfId="6811" xr:uid="{00000000-0005-0000-0000-0000F9560000}"/>
    <cellStyle name="Migliaia 44 6 7 2" xfId="32254" xr:uid="{00000000-0005-0000-0000-0000FA560000}"/>
    <cellStyle name="Migliaia 44 6 8" xfId="17462" xr:uid="{00000000-0005-0000-0000-0000FB560000}"/>
    <cellStyle name="Migliaia 44 6 8 2" xfId="37422" xr:uid="{00000000-0005-0000-0000-0000FC560000}"/>
    <cellStyle name="Migliaia 44 6 9" xfId="20331" xr:uid="{00000000-0005-0000-0000-0000FD560000}"/>
    <cellStyle name="Migliaia 44 6 9 2" xfId="39194" xr:uid="{00000000-0005-0000-0000-0000FE560000}"/>
    <cellStyle name="Migliaia 44 7" xfId="6812" xr:uid="{00000000-0005-0000-0000-0000FF560000}"/>
    <cellStyle name="Migliaia 44 7 2" xfId="6813" xr:uid="{00000000-0005-0000-0000-000000570000}"/>
    <cellStyle name="Migliaia 44 7 2 2" xfId="6814" xr:uid="{00000000-0005-0000-0000-000001570000}"/>
    <cellStyle name="Migliaia 44 7 2 2 2" xfId="32257" xr:uid="{00000000-0005-0000-0000-000002570000}"/>
    <cellStyle name="Migliaia 44 7 2 3" xfId="6815" xr:uid="{00000000-0005-0000-0000-000003570000}"/>
    <cellStyle name="Migliaia 44 7 2 3 2" xfId="32258" xr:uid="{00000000-0005-0000-0000-000004570000}"/>
    <cellStyle name="Migliaia 44 7 2 4" xfId="6816" xr:uid="{00000000-0005-0000-0000-000005570000}"/>
    <cellStyle name="Migliaia 44 7 2 4 2" xfId="32259" xr:uid="{00000000-0005-0000-0000-000006570000}"/>
    <cellStyle name="Migliaia 44 7 2 5" xfId="19345" xr:uid="{00000000-0005-0000-0000-000007570000}"/>
    <cellStyle name="Migliaia 44 7 2 5 2" xfId="38317" xr:uid="{00000000-0005-0000-0000-000008570000}"/>
    <cellStyle name="Migliaia 44 7 2 6" xfId="22214" xr:uid="{00000000-0005-0000-0000-000009570000}"/>
    <cellStyle name="Migliaia 44 7 2 6 2" xfId="40089" xr:uid="{00000000-0005-0000-0000-00000A570000}"/>
    <cellStyle name="Migliaia 44 7 2 7" xfId="25102" xr:uid="{00000000-0005-0000-0000-00000B570000}"/>
    <cellStyle name="Migliaia 44 7 2 7 2" xfId="41879" xr:uid="{00000000-0005-0000-0000-00000C570000}"/>
    <cellStyle name="Migliaia 44 7 2 8" xfId="32256" xr:uid="{00000000-0005-0000-0000-00000D570000}"/>
    <cellStyle name="Migliaia 44 7 3" xfId="6817" xr:uid="{00000000-0005-0000-0000-00000E570000}"/>
    <cellStyle name="Migliaia 44 7 3 2" xfId="32260" xr:uid="{00000000-0005-0000-0000-00000F570000}"/>
    <cellStyle name="Migliaia 44 7 4" xfId="6818" xr:uid="{00000000-0005-0000-0000-000010570000}"/>
    <cellStyle name="Migliaia 44 7 4 2" xfId="32261" xr:uid="{00000000-0005-0000-0000-000011570000}"/>
    <cellStyle name="Migliaia 44 7 5" xfId="6819" xr:uid="{00000000-0005-0000-0000-000012570000}"/>
    <cellStyle name="Migliaia 44 7 5 2" xfId="32262" xr:uid="{00000000-0005-0000-0000-000013570000}"/>
    <cellStyle name="Migliaia 44 7 6" xfId="17463" xr:uid="{00000000-0005-0000-0000-000014570000}"/>
    <cellStyle name="Migliaia 44 7 6 2" xfId="37423" xr:uid="{00000000-0005-0000-0000-000015570000}"/>
    <cellStyle name="Migliaia 44 7 7" xfId="20332" xr:uid="{00000000-0005-0000-0000-000016570000}"/>
    <cellStyle name="Migliaia 44 7 7 2" xfId="39195" xr:uid="{00000000-0005-0000-0000-000017570000}"/>
    <cellStyle name="Migliaia 44 7 8" xfId="23219" xr:uid="{00000000-0005-0000-0000-000018570000}"/>
    <cellStyle name="Migliaia 44 7 8 2" xfId="40984" xr:uid="{00000000-0005-0000-0000-000019570000}"/>
    <cellStyle name="Migliaia 44 7 9" xfId="32255" xr:uid="{00000000-0005-0000-0000-00001A570000}"/>
    <cellStyle name="Migliaia 44 8" xfId="6820" xr:uid="{00000000-0005-0000-0000-00001B570000}"/>
    <cellStyle name="Migliaia 44 8 2" xfId="6821" xr:uid="{00000000-0005-0000-0000-00001C570000}"/>
    <cellStyle name="Migliaia 44 8 2 2" xfId="32264" xr:uid="{00000000-0005-0000-0000-00001D570000}"/>
    <cellStyle name="Migliaia 44 8 3" xfId="6822" xr:uid="{00000000-0005-0000-0000-00001E570000}"/>
    <cellStyle name="Migliaia 44 8 3 2" xfId="32265" xr:uid="{00000000-0005-0000-0000-00001F570000}"/>
    <cellStyle name="Migliaia 44 8 4" xfId="6823" xr:uid="{00000000-0005-0000-0000-000020570000}"/>
    <cellStyle name="Migliaia 44 8 4 2" xfId="32266" xr:uid="{00000000-0005-0000-0000-000021570000}"/>
    <cellStyle name="Migliaia 44 8 5" xfId="19338" xr:uid="{00000000-0005-0000-0000-000022570000}"/>
    <cellStyle name="Migliaia 44 8 5 2" xfId="38310" xr:uid="{00000000-0005-0000-0000-000023570000}"/>
    <cellStyle name="Migliaia 44 8 6" xfId="22207" xr:uid="{00000000-0005-0000-0000-000024570000}"/>
    <cellStyle name="Migliaia 44 8 6 2" xfId="40082" xr:uid="{00000000-0005-0000-0000-000025570000}"/>
    <cellStyle name="Migliaia 44 8 7" xfId="25095" xr:uid="{00000000-0005-0000-0000-000026570000}"/>
    <cellStyle name="Migliaia 44 8 7 2" xfId="41872" xr:uid="{00000000-0005-0000-0000-000027570000}"/>
    <cellStyle name="Migliaia 44 8 8" xfId="32263" xr:uid="{00000000-0005-0000-0000-000028570000}"/>
    <cellStyle name="Migliaia 44 9" xfId="6824" xr:uid="{00000000-0005-0000-0000-000029570000}"/>
    <cellStyle name="Migliaia 44 9 2" xfId="6825" xr:uid="{00000000-0005-0000-0000-00002A570000}"/>
    <cellStyle name="Migliaia 44 9 2 2" xfId="32268" xr:uid="{00000000-0005-0000-0000-00002B570000}"/>
    <cellStyle name="Migliaia 44 9 3" xfId="6826" xr:uid="{00000000-0005-0000-0000-00002C570000}"/>
    <cellStyle name="Migliaia 44 9 3 2" xfId="32269" xr:uid="{00000000-0005-0000-0000-00002D570000}"/>
    <cellStyle name="Migliaia 44 9 4" xfId="6827" xr:uid="{00000000-0005-0000-0000-00002E570000}"/>
    <cellStyle name="Migliaia 44 9 4 2" xfId="32270" xr:uid="{00000000-0005-0000-0000-00002F570000}"/>
    <cellStyle name="Migliaia 44 9 5" xfId="32267" xr:uid="{00000000-0005-0000-0000-000030570000}"/>
    <cellStyle name="Migliaia 45" xfId="6828" xr:uid="{00000000-0005-0000-0000-000031570000}"/>
    <cellStyle name="Migliaia 45 10" xfId="6829" xr:uid="{00000000-0005-0000-0000-000032570000}"/>
    <cellStyle name="Migliaia 45 10 2" xfId="6830" xr:uid="{00000000-0005-0000-0000-000033570000}"/>
    <cellStyle name="Migliaia 45 10 2 2" xfId="32273" xr:uid="{00000000-0005-0000-0000-000034570000}"/>
    <cellStyle name="Migliaia 45 10 3" xfId="6831" xr:uid="{00000000-0005-0000-0000-000035570000}"/>
    <cellStyle name="Migliaia 45 10 3 2" xfId="32274" xr:uid="{00000000-0005-0000-0000-000036570000}"/>
    <cellStyle name="Migliaia 45 10 4" xfId="6832" xr:uid="{00000000-0005-0000-0000-000037570000}"/>
    <cellStyle name="Migliaia 45 10 4 2" xfId="32275" xr:uid="{00000000-0005-0000-0000-000038570000}"/>
    <cellStyle name="Migliaia 45 10 5" xfId="32272" xr:uid="{00000000-0005-0000-0000-000039570000}"/>
    <cellStyle name="Migliaia 45 11" xfId="6833" xr:uid="{00000000-0005-0000-0000-00003A570000}"/>
    <cellStyle name="Migliaia 45 11 2" xfId="6834" xr:uid="{00000000-0005-0000-0000-00003B570000}"/>
    <cellStyle name="Migliaia 45 11 2 2" xfId="32277" xr:uid="{00000000-0005-0000-0000-00003C570000}"/>
    <cellStyle name="Migliaia 45 11 3" xfId="6835" xr:uid="{00000000-0005-0000-0000-00003D570000}"/>
    <cellStyle name="Migliaia 45 11 3 2" xfId="32278" xr:uid="{00000000-0005-0000-0000-00003E570000}"/>
    <cellStyle name="Migliaia 45 11 4" xfId="6836" xr:uid="{00000000-0005-0000-0000-00003F570000}"/>
    <cellStyle name="Migliaia 45 11 4 2" xfId="32279" xr:uid="{00000000-0005-0000-0000-000040570000}"/>
    <cellStyle name="Migliaia 45 11 5" xfId="32276" xr:uid="{00000000-0005-0000-0000-000041570000}"/>
    <cellStyle name="Migliaia 45 12" xfId="6837" xr:uid="{00000000-0005-0000-0000-000042570000}"/>
    <cellStyle name="Migliaia 45 12 2" xfId="32280" xr:uid="{00000000-0005-0000-0000-000043570000}"/>
    <cellStyle name="Migliaia 45 13" xfId="6838" xr:uid="{00000000-0005-0000-0000-000044570000}"/>
    <cellStyle name="Migliaia 45 13 2" xfId="32281" xr:uid="{00000000-0005-0000-0000-000045570000}"/>
    <cellStyle name="Migliaia 45 14" xfId="6839" xr:uid="{00000000-0005-0000-0000-000046570000}"/>
    <cellStyle name="Migliaia 45 14 2" xfId="32282" xr:uid="{00000000-0005-0000-0000-000047570000}"/>
    <cellStyle name="Migliaia 45 15" xfId="17464" xr:uid="{00000000-0005-0000-0000-000048570000}"/>
    <cellStyle name="Migliaia 45 15 2" xfId="37424" xr:uid="{00000000-0005-0000-0000-000049570000}"/>
    <cellStyle name="Migliaia 45 16" xfId="20333" xr:uid="{00000000-0005-0000-0000-00004A570000}"/>
    <cellStyle name="Migliaia 45 16 2" xfId="39196" xr:uid="{00000000-0005-0000-0000-00004B570000}"/>
    <cellStyle name="Migliaia 45 17" xfId="23220" xr:uid="{00000000-0005-0000-0000-00004C570000}"/>
    <cellStyle name="Migliaia 45 17 2" xfId="40985" xr:uid="{00000000-0005-0000-0000-00004D570000}"/>
    <cellStyle name="Migliaia 45 18" xfId="25545" xr:uid="{00000000-0005-0000-0000-00004E570000}"/>
    <cellStyle name="Migliaia 45 18 2" xfId="42205" xr:uid="{00000000-0005-0000-0000-00004F570000}"/>
    <cellStyle name="Migliaia 45 19" xfId="32271" xr:uid="{00000000-0005-0000-0000-000050570000}"/>
    <cellStyle name="Migliaia 45 2" xfId="6840" xr:uid="{00000000-0005-0000-0000-000051570000}"/>
    <cellStyle name="Migliaia 45 2 10" xfId="20334" xr:uid="{00000000-0005-0000-0000-000052570000}"/>
    <cellStyle name="Migliaia 45 2 10 2" xfId="39197" xr:uid="{00000000-0005-0000-0000-000053570000}"/>
    <cellStyle name="Migliaia 45 2 11" xfId="23221" xr:uid="{00000000-0005-0000-0000-000054570000}"/>
    <cellStyle name="Migliaia 45 2 11 2" xfId="40986" xr:uid="{00000000-0005-0000-0000-000055570000}"/>
    <cellStyle name="Migliaia 45 2 12" xfId="32283" xr:uid="{00000000-0005-0000-0000-000056570000}"/>
    <cellStyle name="Migliaia 45 2 2" xfId="6841" xr:uid="{00000000-0005-0000-0000-000057570000}"/>
    <cellStyle name="Migliaia 45 2 2 2" xfId="6842" xr:uid="{00000000-0005-0000-0000-000058570000}"/>
    <cellStyle name="Migliaia 45 2 2 2 2" xfId="32285" xr:uid="{00000000-0005-0000-0000-000059570000}"/>
    <cellStyle name="Migliaia 45 2 2 3" xfId="6843" xr:uid="{00000000-0005-0000-0000-00005A570000}"/>
    <cellStyle name="Migliaia 45 2 2 3 2" xfId="32286" xr:uid="{00000000-0005-0000-0000-00005B570000}"/>
    <cellStyle name="Migliaia 45 2 2 4" xfId="6844" xr:uid="{00000000-0005-0000-0000-00005C570000}"/>
    <cellStyle name="Migliaia 45 2 2 4 2" xfId="32287" xr:uid="{00000000-0005-0000-0000-00005D570000}"/>
    <cellStyle name="Migliaia 45 2 2 5" xfId="19347" xr:uid="{00000000-0005-0000-0000-00005E570000}"/>
    <cellStyle name="Migliaia 45 2 2 5 2" xfId="38319" xr:uid="{00000000-0005-0000-0000-00005F570000}"/>
    <cellStyle name="Migliaia 45 2 2 6" xfId="22216" xr:uid="{00000000-0005-0000-0000-000060570000}"/>
    <cellStyle name="Migliaia 45 2 2 6 2" xfId="40091" xr:uid="{00000000-0005-0000-0000-000061570000}"/>
    <cellStyle name="Migliaia 45 2 2 7" xfId="25104" xr:uid="{00000000-0005-0000-0000-000062570000}"/>
    <cellStyle name="Migliaia 45 2 2 7 2" xfId="41881" xr:uid="{00000000-0005-0000-0000-000063570000}"/>
    <cellStyle name="Migliaia 45 2 2 8" xfId="32284" xr:uid="{00000000-0005-0000-0000-000064570000}"/>
    <cellStyle name="Migliaia 45 2 3" xfId="6845" xr:uid="{00000000-0005-0000-0000-000065570000}"/>
    <cellStyle name="Migliaia 45 2 3 2" xfId="6846" xr:uid="{00000000-0005-0000-0000-000066570000}"/>
    <cellStyle name="Migliaia 45 2 3 2 2" xfId="32289" xr:uid="{00000000-0005-0000-0000-000067570000}"/>
    <cellStyle name="Migliaia 45 2 3 3" xfId="6847" xr:uid="{00000000-0005-0000-0000-000068570000}"/>
    <cellStyle name="Migliaia 45 2 3 3 2" xfId="32290" xr:uid="{00000000-0005-0000-0000-000069570000}"/>
    <cellStyle name="Migliaia 45 2 3 4" xfId="6848" xr:uid="{00000000-0005-0000-0000-00006A570000}"/>
    <cellStyle name="Migliaia 45 2 3 4 2" xfId="32291" xr:uid="{00000000-0005-0000-0000-00006B570000}"/>
    <cellStyle name="Migliaia 45 2 3 5" xfId="32288" xr:uid="{00000000-0005-0000-0000-00006C570000}"/>
    <cellStyle name="Migliaia 45 2 4" xfId="6849" xr:uid="{00000000-0005-0000-0000-00006D570000}"/>
    <cellStyle name="Migliaia 45 2 4 2" xfId="6850" xr:uid="{00000000-0005-0000-0000-00006E570000}"/>
    <cellStyle name="Migliaia 45 2 4 2 2" xfId="32293" xr:uid="{00000000-0005-0000-0000-00006F570000}"/>
    <cellStyle name="Migliaia 45 2 4 3" xfId="6851" xr:uid="{00000000-0005-0000-0000-000070570000}"/>
    <cellStyle name="Migliaia 45 2 4 3 2" xfId="32294" xr:uid="{00000000-0005-0000-0000-000071570000}"/>
    <cellStyle name="Migliaia 45 2 4 4" xfId="6852" xr:uid="{00000000-0005-0000-0000-000072570000}"/>
    <cellStyle name="Migliaia 45 2 4 4 2" xfId="32295" xr:uid="{00000000-0005-0000-0000-000073570000}"/>
    <cellStyle name="Migliaia 45 2 4 5" xfId="32292" xr:uid="{00000000-0005-0000-0000-000074570000}"/>
    <cellStyle name="Migliaia 45 2 5" xfId="6853" xr:uid="{00000000-0005-0000-0000-000075570000}"/>
    <cellStyle name="Migliaia 45 2 5 2" xfId="6854" xr:uid="{00000000-0005-0000-0000-000076570000}"/>
    <cellStyle name="Migliaia 45 2 5 2 2" xfId="32297" xr:uid="{00000000-0005-0000-0000-000077570000}"/>
    <cellStyle name="Migliaia 45 2 5 3" xfId="6855" xr:uid="{00000000-0005-0000-0000-000078570000}"/>
    <cellStyle name="Migliaia 45 2 5 3 2" xfId="32298" xr:uid="{00000000-0005-0000-0000-000079570000}"/>
    <cellStyle name="Migliaia 45 2 5 4" xfId="6856" xr:uid="{00000000-0005-0000-0000-00007A570000}"/>
    <cellStyle name="Migliaia 45 2 5 4 2" xfId="32299" xr:uid="{00000000-0005-0000-0000-00007B570000}"/>
    <cellStyle name="Migliaia 45 2 5 5" xfId="32296" xr:uid="{00000000-0005-0000-0000-00007C570000}"/>
    <cellStyle name="Migliaia 45 2 6" xfId="6857" xr:uid="{00000000-0005-0000-0000-00007D570000}"/>
    <cellStyle name="Migliaia 45 2 6 2" xfId="32300" xr:uid="{00000000-0005-0000-0000-00007E570000}"/>
    <cellStyle name="Migliaia 45 2 7" xfId="6858" xr:uid="{00000000-0005-0000-0000-00007F570000}"/>
    <cellStyle name="Migliaia 45 2 7 2" xfId="32301" xr:uid="{00000000-0005-0000-0000-000080570000}"/>
    <cellStyle name="Migliaia 45 2 8" xfId="6859" xr:uid="{00000000-0005-0000-0000-000081570000}"/>
    <cellStyle name="Migliaia 45 2 8 2" xfId="32302" xr:uid="{00000000-0005-0000-0000-000082570000}"/>
    <cellStyle name="Migliaia 45 2 9" xfId="17465" xr:uid="{00000000-0005-0000-0000-000083570000}"/>
    <cellStyle name="Migliaia 45 2 9 2" xfId="37425" xr:uid="{00000000-0005-0000-0000-000084570000}"/>
    <cellStyle name="Migliaia 45 20" xfId="42372" xr:uid="{00000000-0005-0000-0000-000085570000}"/>
    <cellStyle name="Migliaia 45 3" xfId="6860" xr:uid="{00000000-0005-0000-0000-000086570000}"/>
    <cellStyle name="Migliaia 45 3 10" xfId="20335" xr:uid="{00000000-0005-0000-0000-000087570000}"/>
    <cellStyle name="Migliaia 45 3 10 2" xfId="39198" xr:uid="{00000000-0005-0000-0000-000088570000}"/>
    <cellStyle name="Migliaia 45 3 11" xfId="23222" xr:uid="{00000000-0005-0000-0000-000089570000}"/>
    <cellStyle name="Migliaia 45 3 11 2" xfId="40987" xr:uid="{00000000-0005-0000-0000-00008A570000}"/>
    <cellStyle name="Migliaia 45 3 12" xfId="32303" xr:uid="{00000000-0005-0000-0000-00008B570000}"/>
    <cellStyle name="Migliaia 45 3 2" xfId="6861" xr:uid="{00000000-0005-0000-0000-00008C570000}"/>
    <cellStyle name="Migliaia 45 3 2 10" xfId="20336" xr:uid="{00000000-0005-0000-0000-00008D570000}"/>
    <cellStyle name="Migliaia 45 3 2 10 2" xfId="39199" xr:uid="{00000000-0005-0000-0000-00008E570000}"/>
    <cellStyle name="Migliaia 45 3 2 11" xfId="23223" xr:uid="{00000000-0005-0000-0000-00008F570000}"/>
    <cellStyle name="Migliaia 45 3 2 11 2" xfId="40988" xr:uid="{00000000-0005-0000-0000-000090570000}"/>
    <cellStyle name="Migliaia 45 3 2 12" xfId="32304" xr:uid="{00000000-0005-0000-0000-000091570000}"/>
    <cellStyle name="Migliaia 45 3 2 2" xfId="6862" xr:uid="{00000000-0005-0000-0000-000092570000}"/>
    <cellStyle name="Migliaia 45 3 2 2 10" xfId="25106" xr:uid="{00000000-0005-0000-0000-000093570000}"/>
    <cellStyle name="Migliaia 45 3 2 2 10 2" xfId="41883" xr:uid="{00000000-0005-0000-0000-000094570000}"/>
    <cellStyle name="Migliaia 45 3 2 2 11" xfId="32305" xr:uid="{00000000-0005-0000-0000-000095570000}"/>
    <cellStyle name="Migliaia 45 3 2 2 2" xfId="6863" xr:uid="{00000000-0005-0000-0000-000096570000}"/>
    <cellStyle name="Migliaia 45 3 2 2 2 2" xfId="6864" xr:uid="{00000000-0005-0000-0000-000097570000}"/>
    <cellStyle name="Migliaia 45 3 2 2 2 2 2" xfId="32307" xr:uid="{00000000-0005-0000-0000-000098570000}"/>
    <cellStyle name="Migliaia 45 3 2 2 2 3" xfId="6865" xr:uid="{00000000-0005-0000-0000-000099570000}"/>
    <cellStyle name="Migliaia 45 3 2 2 2 3 2" xfId="32308" xr:uid="{00000000-0005-0000-0000-00009A570000}"/>
    <cellStyle name="Migliaia 45 3 2 2 2 4" xfId="6866" xr:uid="{00000000-0005-0000-0000-00009B570000}"/>
    <cellStyle name="Migliaia 45 3 2 2 2 4 2" xfId="32309" xr:uid="{00000000-0005-0000-0000-00009C570000}"/>
    <cellStyle name="Migliaia 45 3 2 2 2 5" xfId="32306" xr:uid="{00000000-0005-0000-0000-00009D570000}"/>
    <cellStyle name="Migliaia 45 3 2 2 3" xfId="6867" xr:uid="{00000000-0005-0000-0000-00009E570000}"/>
    <cellStyle name="Migliaia 45 3 2 2 3 2" xfId="6868" xr:uid="{00000000-0005-0000-0000-00009F570000}"/>
    <cellStyle name="Migliaia 45 3 2 2 3 2 2" xfId="32311" xr:uid="{00000000-0005-0000-0000-0000A0570000}"/>
    <cellStyle name="Migliaia 45 3 2 2 3 3" xfId="6869" xr:uid="{00000000-0005-0000-0000-0000A1570000}"/>
    <cellStyle name="Migliaia 45 3 2 2 3 3 2" xfId="32312" xr:uid="{00000000-0005-0000-0000-0000A2570000}"/>
    <cellStyle name="Migliaia 45 3 2 2 3 4" xfId="6870" xr:uid="{00000000-0005-0000-0000-0000A3570000}"/>
    <cellStyle name="Migliaia 45 3 2 2 3 4 2" xfId="32313" xr:uid="{00000000-0005-0000-0000-0000A4570000}"/>
    <cellStyle name="Migliaia 45 3 2 2 3 5" xfId="32310" xr:uid="{00000000-0005-0000-0000-0000A5570000}"/>
    <cellStyle name="Migliaia 45 3 2 2 4" xfId="6871" xr:uid="{00000000-0005-0000-0000-0000A6570000}"/>
    <cellStyle name="Migliaia 45 3 2 2 4 2" xfId="6872" xr:uid="{00000000-0005-0000-0000-0000A7570000}"/>
    <cellStyle name="Migliaia 45 3 2 2 4 2 2" xfId="32315" xr:uid="{00000000-0005-0000-0000-0000A8570000}"/>
    <cellStyle name="Migliaia 45 3 2 2 4 3" xfId="6873" xr:uid="{00000000-0005-0000-0000-0000A9570000}"/>
    <cellStyle name="Migliaia 45 3 2 2 4 3 2" xfId="32316" xr:uid="{00000000-0005-0000-0000-0000AA570000}"/>
    <cellStyle name="Migliaia 45 3 2 2 4 4" xfId="6874" xr:uid="{00000000-0005-0000-0000-0000AB570000}"/>
    <cellStyle name="Migliaia 45 3 2 2 4 4 2" xfId="32317" xr:uid="{00000000-0005-0000-0000-0000AC570000}"/>
    <cellStyle name="Migliaia 45 3 2 2 4 5" xfId="32314" xr:uid="{00000000-0005-0000-0000-0000AD570000}"/>
    <cellStyle name="Migliaia 45 3 2 2 5" xfId="6875" xr:uid="{00000000-0005-0000-0000-0000AE570000}"/>
    <cellStyle name="Migliaia 45 3 2 2 5 2" xfId="32318" xr:uid="{00000000-0005-0000-0000-0000AF570000}"/>
    <cellStyle name="Migliaia 45 3 2 2 6" xfId="6876" xr:uid="{00000000-0005-0000-0000-0000B0570000}"/>
    <cellStyle name="Migliaia 45 3 2 2 6 2" xfId="32319" xr:uid="{00000000-0005-0000-0000-0000B1570000}"/>
    <cellStyle name="Migliaia 45 3 2 2 7" xfId="6877" xr:uid="{00000000-0005-0000-0000-0000B2570000}"/>
    <cellStyle name="Migliaia 45 3 2 2 7 2" xfId="32320" xr:uid="{00000000-0005-0000-0000-0000B3570000}"/>
    <cellStyle name="Migliaia 45 3 2 2 8" xfId="19349" xr:uid="{00000000-0005-0000-0000-0000B4570000}"/>
    <cellStyle name="Migliaia 45 3 2 2 8 2" xfId="38321" xr:uid="{00000000-0005-0000-0000-0000B5570000}"/>
    <cellStyle name="Migliaia 45 3 2 2 9" xfId="22218" xr:uid="{00000000-0005-0000-0000-0000B6570000}"/>
    <cellStyle name="Migliaia 45 3 2 2 9 2" xfId="40093" xr:uid="{00000000-0005-0000-0000-0000B7570000}"/>
    <cellStyle name="Migliaia 45 3 2 3" xfId="6878" xr:uid="{00000000-0005-0000-0000-0000B8570000}"/>
    <cellStyle name="Migliaia 45 3 2 3 2" xfId="6879" xr:uid="{00000000-0005-0000-0000-0000B9570000}"/>
    <cellStyle name="Migliaia 45 3 2 3 2 2" xfId="32322" xr:uid="{00000000-0005-0000-0000-0000BA570000}"/>
    <cellStyle name="Migliaia 45 3 2 3 3" xfId="6880" xr:uid="{00000000-0005-0000-0000-0000BB570000}"/>
    <cellStyle name="Migliaia 45 3 2 3 3 2" xfId="32323" xr:uid="{00000000-0005-0000-0000-0000BC570000}"/>
    <cellStyle name="Migliaia 45 3 2 3 4" xfId="6881" xr:uid="{00000000-0005-0000-0000-0000BD570000}"/>
    <cellStyle name="Migliaia 45 3 2 3 4 2" xfId="32324" xr:uid="{00000000-0005-0000-0000-0000BE570000}"/>
    <cellStyle name="Migliaia 45 3 2 3 5" xfId="32321" xr:uid="{00000000-0005-0000-0000-0000BF570000}"/>
    <cellStyle name="Migliaia 45 3 2 4" xfId="6882" xr:uid="{00000000-0005-0000-0000-0000C0570000}"/>
    <cellStyle name="Migliaia 45 3 2 4 2" xfId="6883" xr:uid="{00000000-0005-0000-0000-0000C1570000}"/>
    <cellStyle name="Migliaia 45 3 2 4 2 2" xfId="32326" xr:uid="{00000000-0005-0000-0000-0000C2570000}"/>
    <cellStyle name="Migliaia 45 3 2 4 3" xfId="6884" xr:uid="{00000000-0005-0000-0000-0000C3570000}"/>
    <cellStyle name="Migliaia 45 3 2 4 3 2" xfId="32327" xr:uid="{00000000-0005-0000-0000-0000C4570000}"/>
    <cellStyle name="Migliaia 45 3 2 4 4" xfId="6885" xr:uid="{00000000-0005-0000-0000-0000C5570000}"/>
    <cellStyle name="Migliaia 45 3 2 4 4 2" xfId="32328" xr:uid="{00000000-0005-0000-0000-0000C6570000}"/>
    <cellStyle name="Migliaia 45 3 2 4 5" xfId="32325" xr:uid="{00000000-0005-0000-0000-0000C7570000}"/>
    <cellStyle name="Migliaia 45 3 2 5" xfId="6886" xr:uid="{00000000-0005-0000-0000-0000C8570000}"/>
    <cellStyle name="Migliaia 45 3 2 5 2" xfId="6887" xr:uid="{00000000-0005-0000-0000-0000C9570000}"/>
    <cellStyle name="Migliaia 45 3 2 5 2 2" xfId="32330" xr:uid="{00000000-0005-0000-0000-0000CA570000}"/>
    <cellStyle name="Migliaia 45 3 2 5 3" xfId="6888" xr:uid="{00000000-0005-0000-0000-0000CB570000}"/>
    <cellStyle name="Migliaia 45 3 2 5 3 2" xfId="32331" xr:uid="{00000000-0005-0000-0000-0000CC570000}"/>
    <cellStyle name="Migliaia 45 3 2 5 4" xfId="6889" xr:uid="{00000000-0005-0000-0000-0000CD570000}"/>
    <cellStyle name="Migliaia 45 3 2 5 4 2" xfId="32332" xr:uid="{00000000-0005-0000-0000-0000CE570000}"/>
    <cellStyle name="Migliaia 45 3 2 5 5" xfId="32329" xr:uid="{00000000-0005-0000-0000-0000CF570000}"/>
    <cellStyle name="Migliaia 45 3 2 6" xfId="6890" xr:uid="{00000000-0005-0000-0000-0000D0570000}"/>
    <cellStyle name="Migliaia 45 3 2 6 2" xfId="32333" xr:uid="{00000000-0005-0000-0000-0000D1570000}"/>
    <cellStyle name="Migliaia 45 3 2 7" xfId="6891" xr:uid="{00000000-0005-0000-0000-0000D2570000}"/>
    <cellStyle name="Migliaia 45 3 2 7 2" xfId="32334" xr:uid="{00000000-0005-0000-0000-0000D3570000}"/>
    <cellStyle name="Migliaia 45 3 2 8" xfId="6892" xr:uid="{00000000-0005-0000-0000-0000D4570000}"/>
    <cellStyle name="Migliaia 45 3 2 8 2" xfId="32335" xr:uid="{00000000-0005-0000-0000-0000D5570000}"/>
    <cellStyle name="Migliaia 45 3 2 9" xfId="17467" xr:uid="{00000000-0005-0000-0000-0000D6570000}"/>
    <cellStyle name="Migliaia 45 3 2 9 2" xfId="37427" xr:uid="{00000000-0005-0000-0000-0000D7570000}"/>
    <cellStyle name="Migliaia 45 3 3" xfId="6893" xr:uid="{00000000-0005-0000-0000-0000D8570000}"/>
    <cellStyle name="Migliaia 45 3 3 10" xfId="25105" xr:uid="{00000000-0005-0000-0000-0000D9570000}"/>
    <cellStyle name="Migliaia 45 3 3 10 2" xfId="41882" xr:uid="{00000000-0005-0000-0000-0000DA570000}"/>
    <cellStyle name="Migliaia 45 3 3 11" xfId="32336" xr:uid="{00000000-0005-0000-0000-0000DB570000}"/>
    <cellStyle name="Migliaia 45 3 3 2" xfId="6894" xr:uid="{00000000-0005-0000-0000-0000DC570000}"/>
    <cellStyle name="Migliaia 45 3 3 2 2" xfId="6895" xr:uid="{00000000-0005-0000-0000-0000DD570000}"/>
    <cellStyle name="Migliaia 45 3 3 2 2 2" xfId="32338" xr:uid="{00000000-0005-0000-0000-0000DE570000}"/>
    <cellStyle name="Migliaia 45 3 3 2 3" xfId="6896" xr:uid="{00000000-0005-0000-0000-0000DF570000}"/>
    <cellStyle name="Migliaia 45 3 3 2 3 2" xfId="32339" xr:uid="{00000000-0005-0000-0000-0000E0570000}"/>
    <cellStyle name="Migliaia 45 3 3 2 4" xfId="6897" xr:uid="{00000000-0005-0000-0000-0000E1570000}"/>
    <cellStyle name="Migliaia 45 3 3 2 4 2" xfId="32340" xr:uid="{00000000-0005-0000-0000-0000E2570000}"/>
    <cellStyle name="Migliaia 45 3 3 2 5" xfId="32337" xr:uid="{00000000-0005-0000-0000-0000E3570000}"/>
    <cellStyle name="Migliaia 45 3 3 3" xfId="6898" xr:uid="{00000000-0005-0000-0000-0000E4570000}"/>
    <cellStyle name="Migliaia 45 3 3 3 2" xfId="6899" xr:uid="{00000000-0005-0000-0000-0000E5570000}"/>
    <cellStyle name="Migliaia 45 3 3 3 2 2" xfId="32342" xr:uid="{00000000-0005-0000-0000-0000E6570000}"/>
    <cellStyle name="Migliaia 45 3 3 3 3" xfId="6900" xr:uid="{00000000-0005-0000-0000-0000E7570000}"/>
    <cellStyle name="Migliaia 45 3 3 3 3 2" xfId="32343" xr:uid="{00000000-0005-0000-0000-0000E8570000}"/>
    <cellStyle name="Migliaia 45 3 3 3 4" xfId="6901" xr:uid="{00000000-0005-0000-0000-0000E9570000}"/>
    <cellStyle name="Migliaia 45 3 3 3 4 2" xfId="32344" xr:uid="{00000000-0005-0000-0000-0000EA570000}"/>
    <cellStyle name="Migliaia 45 3 3 3 5" xfId="32341" xr:uid="{00000000-0005-0000-0000-0000EB570000}"/>
    <cellStyle name="Migliaia 45 3 3 4" xfId="6902" xr:uid="{00000000-0005-0000-0000-0000EC570000}"/>
    <cellStyle name="Migliaia 45 3 3 4 2" xfId="6903" xr:uid="{00000000-0005-0000-0000-0000ED570000}"/>
    <cellStyle name="Migliaia 45 3 3 4 2 2" xfId="32346" xr:uid="{00000000-0005-0000-0000-0000EE570000}"/>
    <cellStyle name="Migliaia 45 3 3 4 3" xfId="6904" xr:uid="{00000000-0005-0000-0000-0000EF570000}"/>
    <cellStyle name="Migliaia 45 3 3 4 3 2" xfId="32347" xr:uid="{00000000-0005-0000-0000-0000F0570000}"/>
    <cellStyle name="Migliaia 45 3 3 4 4" xfId="6905" xr:uid="{00000000-0005-0000-0000-0000F1570000}"/>
    <cellStyle name="Migliaia 45 3 3 4 4 2" xfId="32348" xr:uid="{00000000-0005-0000-0000-0000F2570000}"/>
    <cellStyle name="Migliaia 45 3 3 4 5" xfId="32345" xr:uid="{00000000-0005-0000-0000-0000F3570000}"/>
    <cellStyle name="Migliaia 45 3 3 5" xfId="6906" xr:uid="{00000000-0005-0000-0000-0000F4570000}"/>
    <cellStyle name="Migliaia 45 3 3 5 2" xfId="32349" xr:uid="{00000000-0005-0000-0000-0000F5570000}"/>
    <cellStyle name="Migliaia 45 3 3 6" xfId="6907" xr:uid="{00000000-0005-0000-0000-0000F6570000}"/>
    <cellStyle name="Migliaia 45 3 3 6 2" xfId="32350" xr:uid="{00000000-0005-0000-0000-0000F7570000}"/>
    <cellStyle name="Migliaia 45 3 3 7" xfId="6908" xr:uid="{00000000-0005-0000-0000-0000F8570000}"/>
    <cellStyle name="Migliaia 45 3 3 7 2" xfId="32351" xr:uid="{00000000-0005-0000-0000-0000F9570000}"/>
    <cellStyle name="Migliaia 45 3 3 8" xfId="19348" xr:uid="{00000000-0005-0000-0000-0000FA570000}"/>
    <cellStyle name="Migliaia 45 3 3 8 2" xfId="38320" xr:uid="{00000000-0005-0000-0000-0000FB570000}"/>
    <cellStyle name="Migliaia 45 3 3 9" xfId="22217" xr:uid="{00000000-0005-0000-0000-0000FC570000}"/>
    <cellStyle name="Migliaia 45 3 3 9 2" xfId="40092" xr:uid="{00000000-0005-0000-0000-0000FD570000}"/>
    <cellStyle name="Migliaia 45 3 4" xfId="6909" xr:uid="{00000000-0005-0000-0000-0000FE570000}"/>
    <cellStyle name="Migliaia 45 3 4 2" xfId="6910" xr:uid="{00000000-0005-0000-0000-0000FF570000}"/>
    <cellStyle name="Migliaia 45 3 4 2 2" xfId="32353" xr:uid="{00000000-0005-0000-0000-000000580000}"/>
    <cellStyle name="Migliaia 45 3 4 3" xfId="6911" xr:uid="{00000000-0005-0000-0000-000001580000}"/>
    <cellStyle name="Migliaia 45 3 4 3 2" xfId="32354" xr:uid="{00000000-0005-0000-0000-000002580000}"/>
    <cellStyle name="Migliaia 45 3 4 4" xfId="6912" xr:uid="{00000000-0005-0000-0000-000003580000}"/>
    <cellStyle name="Migliaia 45 3 4 4 2" xfId="32355" xr:uid="{00000000-0005-0000-0000-000004580000}"/>
    <cellStyle name="Migliaia 45 3 4 5" xfId="32352" xr:uid="{00000000-0005-0000-0000-000005580000}"/>
    <cellStyle name="Migliaia 45 3 5" xfId="6913" xr:uid="{00000000-0005-0000-0000-000006580000}"/>
    <cellStyle name="Migliaia 45 3 5 2" xfId="6914" xr:uid="{00000000-0005-0000-0000-000007580000}"/>
    <cellStyle name="Migliaia 45 3 5 2 2" xfId="32357" xr:uid="{00000000-0005-0000-0000-000008580000}"/>
    <cellStyle name="Migliaia 45 3 5 3" xfId="6915" xr:uid="{00000000-0005-0000-0000-000009580000}"/>
    <cellStyle name="Migliaia 45 3 5 3 2" xfId="32358" xr:uid="{00000000-0005-0000-0000-00000A580000}"/>
    <cellStyle name="Migliaia 45 3 5 4" xfId="6916" xr:uid="{00000000-0005-0000-0000-00000B580000}"/>
    <cellStyle name="Migliaia 45 3 5 4 2" xfId="32359" xr:uid="{00000000-0005-0000-0000-00000C580000}"/>
    <cellStyle name="Migliaia 45 3 5 5" xfId="32356" xr:uid="{00000000-0005-0000-0000-00000D580000}"/>
    <cellStyle name="Migliaia 45 3 6" xfId="6917" xr:uid="{00000000-0005-0000-0000-00000E580000}"/>
    <cellStyle name="Migliaia 45 3 6 2" xfId="32360" xr:uid="{00000000-0005-0000-0000-00000F580000}"/>
    <cellStyle name="Migliaia 45 3 7" xfId="6918" xr:uid="{00000000-0005-0000-0000-000010580000}"/>
    <cellStyle name="Migliaia 45 3 7 2" xfId="32361" xr:uid="{00000000-0005-0000-0000-000011580000}"/>
    <cellStyle name="Migliaia 45 3 8" xfId="6919" xr:uid="{00000000-0005-0000-0000-000012580000}"/>
    <cellStyle name="Migliaia 45 3 8 2" xfId="32362" xr:uid="{00000000-0005-0000-0000-000013580000}"/>
    <cellStyle name="Migliaia 45 3 9" xfId="17466" xr:uid="{00000000-0005-0000-0000-000014580000}"/>
    <cellStyle name="Migliaia 45 3 9 2" xfId="37426" xr:uid="{00000000-0005-0000-0000-000015580000}"/>
    <cellStyle name="Migliaia 45 4" xfId="6920" xr:uid="{00000000-0005-0000-0000-000016580000}"/>
    <cellStyle name="Migliaia 45 4 10" xfId="20337" xr:uid="{00000000-0005-0000-0000-000017580000}"/>
    <cellStyle name="Migliaia 45 4 10 2" xfId="39200" xr:uid="{00000000-0005-0000-0000-000018580000}"/>
    <cellStyle name="Migliaia 45 4 11" xfId="23224" xr:uid="{00000000-0005-0000-0000-000019580000}"/>
    <cellStyle name="Migliaia 45 4 11 2" xfId="40989" xr:uid="{00000000-0005-0000-0000-00001A580000}"/>
    <cellStyle name="Migliaia 45 4 12" xfId="32363" xr:uid="{00000000-0005-0000-0000-00001B580000}"/>
    <cellStyle name="Migliaia 45 4 2" xfId="6921" xr:uid="{00000000-0005-0000-0000-00001C580000}"/>
    <cellStyle name="Migliaia 45 4 2 10" xfId="25107" xr:uid="{00000000-0005-0000-0000-00001D580000}"/>
    <cellStyle name="Migliaia 45 4 2 10 2" xfId="41884" xr:uid="{00000000-0005-0000-0000-00001E580000}"/>
    <cellStyle name="Migliaia 45 4 2 11" xfId="32364" xr:uid="{00000000-0005-0000-0000-00001F580000}"/>
    <cellStyle name="Migliaia 45 4 2 2" xfId="6922" xr:uid="{00000000-0005-0000-0000-000020580000}"/>
    <cellStyle name="Migliaia 45 4 2 2 2" xfId="6923" xr:uid="{00000000-0005-0000-0000-000021580000}"/>
    <cellStyle name="Migliaia 45 4 2 2 2 2" xfId="32366" xr:uid="{00000000-0005-0000-0000-000022580000}"/>
    <cellStyle name="Migliaia 45 4 2 2 3" xfId="6924" xr:uid="{00000000-0005-0000-0000-000023580000}"/>
    <cellStyle name="Migliaia 45 4 2 2 3 2" xfId="32367" xr:uid="{00000000-0005-0000-0000-000024580000}"/>
    <cellStyle name="Migliaia 45 4 2 2 4" xfId="6925" xr:uid="{00000000-0005-0000-0000-000025580000}"/>
    <cellStyle name="Migliaia 45 4 2 2 4 2" xfId="32368" xr:uid="{00000000-0005-0000-0000-000026580000}"/>
    <cellStyle name="Migliaia 45 4 2 2 5" xfId="32365" xr:uid="{00000000-0005-0000-0000-000027580000}"/>
    <cellStyle name="Migliaia 45 4 2 3" xfId="6926" xr:uid="{00000000-0005-0000-0000-000028580000}"/>
    <cellStyle name="Migliaia 45 4 2 3 2" xfId="6927" xr:uid="{00000000-0005-0000-0000-000029580000}"/>
    <cellStyle name="Migliaia 45 4 2 3 2 2" xfId="32370" xr:uid="{00000000-0005-0000-0000-00002A580000}"/>
    <cellStyle name="Migliaia 45 4 2 3 3" xfId="6928" xr:uid="{00000000-0005-0000-0000-00002B580000}"/>
    <cellStyle name="Migliaia 45 4 2 3 3 2" xfId="32371" xr:uid="{00000000-0005-0000-0000-00002C580000}"/>
    <cellStyle name="Migliaia 45 4 2 3 4" xfId="6929" xr:uid="{00000000-0005-0000-0000-00002D580000}"/>
    <cellStyle name="Migliaia 45 4 2 3 4 2" xfId="32372" xr:uid="{00000000-0005-0000-0000-00002E580000}"/>
    <cellStyle name="Migliaia 45 4 2 3 5" xfId="32369" xr:uid="{00000000-0005-0000-0000-00002F580000}"/>
    <cellStyle name="Migliaia 45 4 2 4" xfId="6930" xr:uid="{00000000-0005-0000-0000-000030580000}"/>
    <cellStyle name="Migliaia 45 4 2 4 2" xfId="6931" xr:uid="{00000000-0005-0000-0000-000031580000}"/>
    <cellStyle name="Migliaia 45 4 2 4 2 2" xfId="32374" xr:uid="{00000000-0005-0000-0000-000032580000}"/>
    <cellStyle name="Migliaia 45 4 2 4 3" xfId="6932" xr:uid="{00000000-0005-0000-0000-000033580000}"/>
    <cellStyle name="Migliaia 45 4 2 4 3 2" xfId="32375" xr:uid="{00000000-0005-0000-0000-000034580000}"/>
    <cellStyle name="Migliaia 45 4 2 4 4" xfId="6933" xr:uid="{00000000-0005-0000-0000-000035580000}"/>
    <cellStyle name="Migliaia 45 4 2 4 4 2" xfId="32376" xr:uid="{00000000-0005-0000-0000-000036580000}"/>
    <cellStyle name="Migliaia 45 4 2 4 5" xfId="32373" xr:uid="{00000000-0005-0000-0000-000037580000}"/>
    <cellStyle name="Migliaia 45 4 2 5" xfId="6934" xr:uid="{00000000-0005-0000-0000-000038580000}"/>
    <cellStyle name="Migliaia 45 4 2 5 2" xfId="32377" xr:uid="{00000000-0005-0000-0000-000039580000}"/>
    <cellStyle name="Migliaia 45 4 2 6" xfId="6935" xr:uid="{00000000-0005-0000-0000-00003A580000}"/>
    <cellStyle name="Migliaia 45 4 2 6 2" xfId="32378" xr:uid="{00000000-0005-0000-0000-00003B580000}"/>
    <cellStyle name="Migliaia 45 4 2 7" xfId="6936" xr:uid="{00000000-0005-0000-0000-00003C580000}"/>
    <cellStyle name="Migliaia 45 4 2 7 2" xfId="32379" xr:uid="{00000000-0005-0000-0000-00003D580000}"/>
    <cellStyle name="Migliaia 45 4 2 8" xfId="19350" xr:uid="{00000000-0005-0000-0000-00003E580000}"/>
    <cellStyle name="Migliaia 45 4 2 8 2" xfId="38322" xr:uid="{00000000-0005-0000-0000-00003F580000}"/>
    <cellStyle name="Migliaia 45 4 2 9" xfId="22219" xr:uid="{00000000-0005-0000-0000-000040580000}"/>
    <cellStyle name="Migliaia 45 4 2 9 2" xfId="40094" xr:uid="{00000000-0005-0000-0000-000041580000}"/>
    <cellStyle name="Migliaia 45 4 3" xfId="6937" xr:uid="{00000000-0005-0000-0000-000042580000}"/>
    <cellStyle name="Migliaia 45 4 3 2" xfId="6938" xr:uid="{00000000-0005-0000-0000-000043580000}"/>
    <cellStyle name="Migliaia 45 4 3 2 2" xfId="32381" xr:uid="{00000000-0005-0000-0000-000044580000}"/>
    <cellStyle name="Migliaia 45 4 3 3" xfId="6939" xr:uid="{00000000-0005-0000-0000-000045580000}"/>
    <cellStyle name="Migliaia 45 4 3 3 2" xfId="32382" xr:uid="{00000000-0005-0000-0000-000046580000}"/>
    <cellStyle name="Migliaia 45 4 3 4" xfId="6940" xr:uid="{00000000-0005-0000-0000-000047580000}"/>
    <cellStyle name="Migliaia 45 4 3 4 2" xfId="32383" xr:uid="{00000000-0005-0000-0000-000048580000}"/>
    <cellStyle name="Migliaia 45 4 3 5" xfId="32380" xr:uid="{00000000-0005-0000-0000-000049580000}"/>
    <cellStyle name="Migliaia 45 4 4" xfId="6941" xr:uid="{00000000-0005-0000-0000-00004A580000}"/>
    <cellStyle name="Migliaia 45 4 4 2" xfId="6942" xr:uid="{00000000-0005-0000-0000-00004B580000}"/>
    <cellStyle name="Migliaia 45 4 4 2 2" xfId="32385" xr:uid="{00000000-0005-0000-0000-00004C580000}"/>
    <cellStyle name="Migliaia 45 4 4 3" xfId="6943" xr:uid="{00000000-0005-0000-0000-00004D580000}"/>
    <cellStyle name="Migliaia 45 4 4 3 2" xfId="32386" xr:uid="{00000000-0005-0000-0000-00004E580000}"/>
    <cellStyle name="Migliaia 45 4 4 4" xfId="6944" xr:uid="{00000000-0005-0000-0000-00004F580000}"/>
    <cellStyle name="Migliaia 45 4 4 4 2" xfId="32387" xr:uid="{00000000-0005-0000-0000-000050580000}"/>
    <cellStyle name="Migliaia 45 4 4 5" xfId="32384" xr:uid="{00000000-0005-0000-0000-000051580000}"/>
    <cellStyle name="Migliaia 45 4 5" xfId="6945" xr:uid="{00000000-0005-0000-0000-000052580000}"/>
    <cellStyle name="Migliaia 45 4 5 2" xfId="6946" xr:uid="{00000000-0005-0000-0000-000053580000}"/>
    <cellStyle name="Migliaia 45 4 5 2 2" xfId="32389" xr:uid="{00000000-0005-0000-0000-000054580000}"/>
    <cellStyle name="Migliaia 45 4 5 3" xfId="6947" xr:uid="{00000000-0005-0000-0000-000055580000}"/>
    <cellStyle name="Migliaia 45 4 5 3 2" xfId="32390" xr:uid="{00000000-0005-0000-0000-000056580000}"/>
    <cellStyle name="Migliaia 45 4 5 4" xfId="6948" xr:uid="{00000000-0005-0000-0000-000057580000}"/>
    <cellStyle name="Migliaia 45 4 5 4 2" xfId="32391" xr:uid="{00000000-0005-0000-0000-000058580000}"/>
    <cellStyle name="Migliaia 45 4 5 5" xfId="32388" xr:uid="{00000000-0005-0000-0000-000059580000}"/>
    <cellStyle name="Migliaia 45 4 6" xfId="6949" xr:uid="{00000000-0005-0000-0000-00005A580000}"/>
    <cellStyle name="Migliaia 45 4 6 2" xfId="32392" xr:uid="{00000000-0005-0000-0000-00005B580000}"/>
    <cellStyle name="Migliaia 45 4 7" xfId="6950" xr:uid="{00000000-0005-0000-0000-00005C580000}"/>
    <cellStyle name="Migliaia 45 4 7 2" xfId="32393" xr:uid="{00000000-0005-0000-0000-00005D580000}"/>
    <cellStyle name="Migliaia 45 4 8" xfId="6951" xr:uid="{00000000-0005-0000-0000-00005E580000}"/>
    <cellStyle name="Migliaia 45 4 8 2" xfId="32394" xr:uid="{00000000-0005-0000-0000-00005F580000}"/>
    <cellStyle name="Migliaia 45 4 9" xfId="17468" xr:uid="{00000000-0005-0000-0000-000060580000}"/>
    <cellStyle name="Migliaia 45 4 9 2" xfId="37428" xr:uid="{00000000-0005-0000-0000-000061580000}"/>
    <cellStyle name="Migliaia 45 5" xfId="6952" xr:uid="{00000000-0005-0000-0000-000062580000}"/>
    <cellStyle name="Migliaia 45 5 10" xfId="20338" xr:uid="{00000000-0005-0000-0000-000063580000}"/>
    <cellStyle name="Migliaia 45 5 10 2" xfId="39201" xr:uid="{00000000-0005-0000-0000-000064580000}"/>
    <cellStyle name="Migliaia 45 5 11" xfId="23225" xr:uid="{00000000-0005-0000-0000-000065580000}"/>
    <cellStyle name="Migliaia 45 5 11 2" xfId="40990" xr:uid="{00000000-0005-0000-0000-000066580000}"/>
    <cellStyle name="Migliaia 45 5 12" xfId="32395" xr:uid="{00000000-0005-0000-0000-000067580000}"/>
    <cellStyle name="Migliaia 45 5 2" xfId="6953" xr:uid="{00000000-0005-0000-0000-000068580000}"/>
    <cellStyle name="Migliaia 45 5 2 10" xfId="25108" xr:uid="{00000000-0005-0000-0000-000069580000}"/>
    <cellStyle name="Migliaia 45 5 2 10 2" xfId="41885" xr:uid="{00000000-0005-0000-0000-00006A580000}"/>
    <cellStyle name="Migliaia 45 5 2 11" xfId="32396" xr:uid="{00000000-0005-0000-0000-00006B580000}"/>
    <cellStyle name="Migliaia 45 5 2 2" xfId="6954" xr:uid="{00000000-0005-0000-0000-00006C580000}"/>
    <cellStyle name="Migliaia 45 5 2 2 2" xfId="6955" xr:uid="{00000000-0005-0000-0000-00006D580000}"/>
    <cellStyle name="Migliaia 45 5 2 2 2 2" xfId="32398" xr:uid="{00000000-0005-0000-0000-00006E580000}"/>
    <cellStyle name="Migliaia 45 5 2 2 3" xfId="6956" xr:uid="{00000000-0005-0000-0000-00006F580000}"/>
    <cellStyle name="Migliaia 45 5 2 2 3 2" xfId="32399" xr:uid="{00000000-0005-0000-0000-000070580000}"/>
    <cellStyle name="Migliaia 45 5 2 2 4" xfId="6957" xr:uid="{00000000-0005-0000-0000-000071580000}"/>
    <cellStyle name="Migliaia 45 5 2 2 4 2" xfId="32400" xr:uid="{00000000-0005-0000-0000-000072580000}"/>
    <cellStyle name="Migliaia 45 5 2 2 5" xfId="32397" xr:uid="{00000000-0005-0000-0000-000073580000}"/>
    <cellStyle name="Migliaia 45 5 2 3" xfId="6958" xr:uid="{00000000-0005-0000-0000-000074580000}"/>
    <cellStyle name="Migliaia 45 5 2 3 2" xfId="6959" xr:uid="{00000000-0005-0000-0000-000075580000}"/>
    <cellStyle name="Migliaia 45 5 2 3 2 2" xfId="32402" xr:uid="{00000000-0005-0000-0000-000076580000}"/>
    <cellStyle name="Migliaia 45 5 2 3 3" xfId="6960" xr:uid="{00000000-0005-0000-0000-000077580000}"/>
    <cellStyle name="Migliaia 45 5 2 3 3 2" xfId="32403" xr:uid="{00000000-0005-0000-0000-000078580000}"/>
    <cellStyle name="Migliaia 45 5 2 3 4" xfId="6961" xr:uid="{00000000-0005-0000-0000-000079580000}"/>
    <cellStyle name="Migliaia 45 5 2 3 4 2" xfId="32404" xr:uid="{00000000-0005-0000-0000-00007A580000}"/>
    <cellStyle name="Migliaia 45 5 2 3 5" xfId="32401" xr:uid="{00000000-0005-0000-0000-00007B580000}"/>
    <cellStyle name="Migliaia 45 5 2 4" xfId="6962" xr:uid="{00000000-0005-0000-0000-00007C580000}"/>
    <cellStyle name="Migliaia 45 5 2 4 2" xfId="6963" xr:uid="{00000000-0005-0000-0000-00007D580000}"/>
    <cellStyle name="Migliaia 45 5 2 4 2 2" xfId="32406" xr:uid="{00000000-0005-0000-0000-00007E580000}"/>
    <cellStyle name="Migliaia 45 5 2 4 3" xfId="6964" xr:uid="{00000000-0005-0000-0000-00007F580000}"/>
    <cellStyle name="Migliaia 45 5 2 4 3 2" xfId="32407" xr:uid="{00000000-0005-0000-0000-000080580000}"/>
    <cellStyle name="Migliaia 45 5 2 4 4" xfId="6965" xr:uid="{00000000-0005-0000-0000-000081580000}"/>
    <cellStyle name="Migliaia 45 5 2 4 4 2" xfId="32408" xr:uid="{00000000-0005-0000-0000-000082580000}"/>
    <cellStyle name="Migliaia 45 5 2 4 5" xfId="32405" xr:uid="{00000000-0005-0000-0000-000083580000}"/>
    <cellStyle name="Migliaia 45 5 2 5" xfId="6966" xr:uid="{00000000-0005-0000-0000-000084580000}"/>
    <cellStyle name="Migliaia 45 5 2 5 2" xfId="32409" xr:uid="{00000000-0005-0000-0000-000085580000}"/>
    <cellStyle name="Migliaia 45 5 2 6" xfId="6967" xr:uid="{00000000-0005-0000-0000-000086580000}"/>
    <cellStyle name="Migliaia 45 5 2 6 2" xfId="32410" xr:uid="{00000000-0005-0000-0000-000087580000}"/>
    <cellStyle name="Migliaia 45 5 2 7" xfId="6968" xr:uid="{00000000-0005-0000-0000-000088580000}"/>
    <cellStyle name="Migliaia 45 5 2 7 2" xfId="32411" xr:uid="{00000000-0005-0000-0000-000089580000}"/>
    <cellStyle name="Migliaia 45 5 2 8" xfId="19351" xr:uid="{00000000-0005-0000-0000-00008A580000}"/>
    <cellStyle name="Migliaia 45 5 2 8 2" xfId="38323" xr:uid="{00000000-0005-0000-0000-00008B580000}"/>
    <cellStyle name="Migliaia 45 5 2 9" xfId="22220" xr:uid="{00000000-0005-0000-0000-00008C580000}"/>
    <cellStyle name="Migliaia 45 5 2 9 2" xfId="40095" xr:uid="{00000000-0005-0000-0000-00008D580000}"/>
    <cellStyle name="Migliaia 45 5 3" xfId="6969" xr:uid="{00000000-0005-0000-0000-00008E580000}"/>
    <cellStyle name="Migliaia 45 5 3 2" xfId="6970" xr:uid="{00000000-0005-0000-0000-00008F580000}"/>
    <cellStyle name="Migliaia 45 5 3 2 2" xfId="32413" xr:uid="{00000000-0005-0000-0000-000090580000}"/>
    <cellStyle name="Migliaia 45 5 3 3" xfId="6971" xr:uid="{00000000-0005-0000-0000-000091580000}"/>
    <cellStyle name="Migliaia 45 5 3 3 2" xfId="32414" xr:uid="{00000000-0005-0000-0000-000092580000}"/>
    <cellStyle name="Migliaia 45 5 3 4" xfId="6972" xr:uid="{00000000-0005-0000-0000-000093580000}"/>
    <cellStyle name="Migliaia 45 5 3 4 2" xfId="32415" xr:uid="{00000000-0005-0000-0000-000094580000}"/>
    <cellStyle name="Migliaia 45 5 3 5" xfId="32412" xr:uid="{00000000-0005-0000-0000-000095580000}"/>
    <cellStyle name="Migliaia 45 5 4" xfId="6973" xr:uid="{00000000-0005-0000-0000-000096580000}"/>
    <cellStyle name="Migliaia 45 5 4 2" xfId="6974" xr:uid="{00000000-0005-0000-0000-000097580000}"/>
    <cellStyle name="Migliaia 45 5 4 2 2" xfId="32417" xr:uid="{00000000-0005-0000-0000-000098580000}"/>
    <cellStyle name="Migliaia 45 5 4 3" xfId="6975" xr:uid="{00000000-0005-0000-0000-000099580000}"/>
    <cellStyle name="Migliaia 45 5 4 3 2" xfId="32418" xr:uid="{00000000-0005-0000-0000-00009A580000}"/>
    <cellStyle name="Migliaia 45 5 4 4" xfId="6976" xr:uid="{00000000-0005-0000-0000-00009B580000}"/>
    <cellStyle name="Migliaia 45 5 4 4 2" xfId="32419" xr:uid="{00000000-0005-0000-0000-00009C580000}"/>
    <cellStyle name="Migliaia 45 5 4 5" xfId="32416" xr:uid="{00000000-0005-0000-0000-00009D580000}"/>
    <cellStyle name="Migliaia 45 5 5" xfId="6977" xr:uid="{00000000-0005-0000-0000-00009E580000}"/>
    <cellStyle name="Migliaia 45 5 5 2" xfId="6978" xr:uid="{00000000-0005-0000-0000-00009F580000}"/>
    <cellStyle name="Migliaia 45 5 5 2 2" xfId="32421" xr:uid="{00000000-0005-0000-0000-0000A0580000}"/>
    <cellStyle name="Migliaia 45 5 5 3" xfId="6979" xr:uid="{00000000-0005-0000-0000-0000A1580000}"/>
    <cellStyle name="Migliaia 45 5 5 3 2" xfId="32422" xr:uid="{00000000-0005-0000-0000-0000A2580000}"/>
    <cellStyle name="Migliaia 45 5 5 4" xfId="6980" xr:uid="{00000000-0005-0000-0000-0000A3580000}"/>
    <cellStyle name="Migliaia 45 5 5 4 2" xfId="32423" xr:uid="{00000000-0005-0000-0000-0000A4580000}"/>
    <cellStyle name="Migliaia 45 5 5 5" xfId="32420" xr:uid="{00000000-0005-0000-0000-0000A5580000}"/>
    <cellStyle name="Migliaia 45 5 6" xfId="6981" xr:uid="{00000000-0005-0000-0000-0000A6580000}"/>
    <cellStyle name="Migliaia 45 5 6 2" xfId="32424" xr:uid="{00000000-0005-0000-0000-0000A7580000}"/>
    <cellStyle name="Migliaia 45 5 7" xfId="6982" xr:uid="{00000000-0005-0000-0000-0000A8580000}"/>
    <cellStyle name="Migliaia 45 5 7 2" xfId="32425" xr:uid="{00000000-0005-0000-0000-0000A9580000}"/>
    <cellStyle name="Migliaia 45 5 8" xfId="6983" xr:uid="{00000000-0005-0000-0000-0000AA580000}"/>
    <cellStyle name="Migliaia 45 5 8 2" xfId="32426" xr:uid="{00000000-0005-0000-0000-0000AB580000}"/>
    <cellStyle name="Migliaia 45 5 9" xfId="17469" xr:uid="{00000000-0005-0000-0000-0000AC580000}"/>
    <cellStyle name="Migliaia 45 5 9 2" xfId="37429" xr:uid="{00000000-0005-0000-0000-0000AD580000}"/>
    <cellStyle name="Migliaia 45 6" xfId="6984" xr:uid="{00000000-0005-0000-0000-0000AE580000}"/>
    <cellStyle name="Migliaia 45 6 10" xfId="23226" xr:uid="{00000000-0005-0000-0000-0000AF580000}"/>
    <cellStyle name="Migliaia 45 6 10 2" xfId="40991" xr:uid="{00000000-0005-0000-0000-0000B0580000}"/>
    <cellStyle name="Migliaia 45 6 11" xfId="32427" xr:uid="{00000000-0005-0000-0000-0000B1580000}"/>
    <cellStyle name="Migliaia 45 6 2" xfId="6985" xr:uid="{00000000-0005-0000-0000-0000B2580000}"/>
    <cellStyle name="Migliaia 45 6 2 10" xfId="25109" xr:uid="{00000000-0005-0000-0000-0000B3580000}"/>
    <cellStyle name="Migliaia 45 6 2 10 2" xfId="41886" xr:uid="{00000000-0005-0000-0000-0000B4580000}"/>
    <cellStyle name="Migliaia 45 6 2 11" xfId="32428" xr:uid="{00000000-0005-0000-0000-0000B5580000}"/>
    <cellStyle name="Migliaia 45 6 2 2" xfId="6986" xr:uid="{00000000-0005-0000-0000-0000B6580000}"/>
    <cellStyle name="Migliaia 45 6 2 2 2" xfId="6987" xr:uid="{00000000-0005-0000-0000-0000B7580000}"/>
    <cellStyle name="Migliaia 45 6 2 2 2 2" xfId="32430" xr:uid="{00000000-0005-0000-0000-0000B8580000}"/>
    <cellStyle name="Migliaia 45 6 2 2 3" xfId="6988" xr:uid="{00000000-0005-0000-0000-0000B9580000}"/>
    <cellStyle name="Migliaia 45 6 2 2 3 2" xfId="32431" xr:uid="{00000000-0005-0000-0000-0000BA580000}"/>
    <cellStyle name="Migliaia 45 6 2 2 4" xfId="6989" xr:uid="{00000000-0005-0000-0000-0000BB580000}"/>
    <cellStyle name="Migliaia 45 6 2 2 4 2" xfId="32432" xr:uid="{00000000-0005-0000-0000-0000BC580000}"/>
    <cellStyle name="Migliaia 45 6 2 2 5" xfId="32429" xr:uid="{00000000-0005-0000-0000-0000BD580000}"/>
    <cellStyle name="Migliaia 45 6 2 3" xfId="6990" xr:uid="{00000000-0005-0000-0000-0000BE580000}"/>
    <cellStyle name="Migliaia 45 6 2 3 2" xfId="6991" xr:uid="{00000000-0005-0000-0000-0000BF580000}"/>
    <cellStyle name="Migliaia 45 6 2 3 2 2" xfId="32434" xr:uid="{00000000-0005-0000-0000-0000C0580000}"/>
    <cellStyle name="Migliaia 45 6 2 3 3" xfId="6992" xr:uid="{00000000-0005-0000-0000-0000C1580000}"/>
    <cellStyle name="Migliaia 45 6 2 3 3 2" xfId="32435" xr:uid="{00000000-0005-0000-0000-0000C2580000}"/>
    <cellStyle name="Migliaia 45 6 2 3 4" xfId="6993" xr:uid="{00000000-0005-0000-0000-0000C3580000}"/>
    <cellStyle name="Migliaia 45 6 2 3 4 2" xfId="32436" xr:uid="{00000000-0005-0000-0000-0000C4580000}"/>
    <cellStyle name="Migliaia 45 6 2 3 5" xfId="32433" xr:uid="{00000000-0005-0000-0000-0000C5580000}"/>
    <cellStyle name="Migliaia 45 6 2 4" xfId="6994" xr:uid="{00000000-0005-0000-0000-0000C6580000}"/>
    <cellStyle name="Migliaia 45 6 2 4 2" xfId="6995" xr:uid="{00000000-0005-0000-0000-0000C7580000}"/>
    <cellStyle name="Migliaia 45 6 2 4 2 2" xfId="32438" xr:uid="{00000000-0005-0000-0000-0000C8580000}"/>
    <cellStyle name="Migliaia 45 6 2 4 3" xfId="6996" xr:uid="{00000000-0005-0000-0000-0000C9580000}"/>
    <cellStyle name="Migliaia 45 6 2 4 3 2" xfId="32439" xr:uid="{00000000-0005-0000-0000-0000CA580000}"/>
    <cellStyle name="Migliaia 45 6 2 4 4" xfId="6997" xr:uid="{00000000-0005-0000-0000-0000CB580000}"/>
    <cellStyle name="Migliaia 45 6 2 4 4 2" xfId="32440" xr:uid="{00000000-0005-0000-0000-0000CC580000}"/>
    <cellStyle name="Migliaia 45 6 2 4 5" xfId="32437" xr:uid="{00000000-0005-0000-0000-0000CD580000}"/>
    <cellStyle name="Migliaia 45 6 2 5" xfId="6998" xr:uid="{00000000-0005-0000-0000-0000CE580000}"/>
    <cellStyle name="Migliaia 45 6 2 5 2" xfId="32441" xr:uid="{00000000-0005-0000-0000-0000CF580000}"/>
    <cellStyle name="Migliaia 45 6 2 6" xfId="6999" xr:uid="{00000000-0005-0000-0000-0000D0580000}"/>
    <cellStyle name="Migliaia 45 6 2 6 2" xfId="32442" xr:uid="{00000000-0005-0000-0000-0000D1580000}"/>
    <cellStyle name="Migliaia 45 6 2 7" xfId="7000" xr:uid="{00000000-0005-0000-0000-0000D2580000}"/>
    <cellStyle name="Migliaia 45 6 2 7 2" xfId="32443" xr:uid="{00000000-0005-0000-0000-0000D3580000}"/>
    <cellStyle name="Migliaia 45 6 2 8" xfId="19352" xr:uid="{00000000-0005-0000-0000-0000D4580000}"/>
    <cellStyle name="Migliaia 45 6 2 8 2" xfId="38324" xr:uid="{00000000-0005-0000-0000-0000D5580000}"/>
    <cellStyle name="Migliaia 45 6 2 9" xfId="22221" xr:uid="{00000000-0005-0000-0000-0000D6580000}"/>
    <cellStyle name="Migliaia 45 6 2 9 2" xfId="40096" xr:uid="{00000000-0005-0000-0000-0000D7580000}"/>
    <cellStyle name="Migliaia 45 6 3" xfId="7001" xr:uid="{00000000-0005-0000-0000-0000D8580000}"/>
    <cellStyle name="Migliaia 45 6 3 2" xfId="7002" xr:uid="{00000000-0005-0000-0000-0000D9580000}"/>
    <cellStyle name="Migliaia 45 6 3 2 2" xfId="32445" xr:uid="{00000000-0005-0000-0000-0000DA580000}"/>
    <cellStyle name="Migliaia 45 6 3 3" xfId="7003" xr:uid="{00000000-0005-0000-0000-0000DB580000}"/>
    <cellStyle name="Migliaia 45 6 3 3 2" xfId="32446" xr:uid="{00000000-0005-0000-0000-0000DC580000}"/>
    <cellStyle name="Migliaia 45 6 3 4" xfId="7004" xr:uid="{00000000-0005-0000-0000-0000DD580000}"/>
    <cellStyle name="Migliaia 45 6 3 4 2" xfId="32447" xr:uid="{00000000-0005-0000-0000-0000DE580000}"/>
    <cellStyle name="Migliaia 45 6 3 5" xfId="32444" xr:uid="{00000000-0005-0000-0000-0000DF580000}"/>
    <cellStyle name="Migliaia 45 6 4" xfId="7005" xr:uid="{00000000-0005-0000-0000-0000E0580000}"/>
    <cellStyle name="Migliaia 45 6 4 2" xfId="7006" xr:uid="{00000000-0005-0000-0000-0000E1580000}"/>
    <cellStyle name="Migliaia 45 6 4 2 2" xfId="32449" xr:uid="{00000000-0005-0000-0000-0000E2580000}"/>
    <cellStyle name="Migliaia 45 6 4 3" xfId="7007" xr:uid="{00000000-0005-0000-0000-0000E3580000}"/>
    <cellStyle name="Migliaia 45 6 4 3 2" xfId="32450" xr:uid="{00000000-0005-0000-0000-0000E4580000}"/>
    <cellStyle name="Migliaia 45 6 4 4" xfId="7008" xr:uid="{00000000-0005-0000-0000-0000E5580000}"/>
    <cellStyle name="Migliaia 45 6 4 4 2" xfId="32451" xr:uid="{00000000-0005-0000-0000-0000E6580000}"/>
    <cellStyle name="Migliaia 45 6 4 5" xfId="32448" xr:uid="{00000000-0005-0000-0000-0000E7580000}"/>
    <cellStyle name="Migliaia 45 6 5" xfId="7009" xr:uid="{00000000-0005-0000-0000-0000E8580000}"/>
    <cellStyle name="Migliaia 45 6 5 2" xfId="32452" xr:uid="{00000000-0005-0000-0000-0000E9580000}"/>
    <cellStyle name="Migliaia 45 6 6" xfId="7010" xr:uid="{00000000-0005-0000-0000-0000EA580000}"/>
    <cellStyle name="Migliaia 45 6 6 2" xfId="32453" xr:uid="{00000000-0005-0000-0000-0000EB580000}"/>
    <cellStyle name="Migliaia 45 6 7" xfId="7011" xr:uid="{00000000-0005-0000-0000-0000EC580000}"/>
    <cellStyle name="Migliaia 45 6 7 2" xfId="32454" xr:uid="{00000000-0005-0000-0000-0000ED580000}"/>
    <cellStyle name="Migliaia 45 6 8" xfId="17470" xr:uid="{00000000-0005-0000-0000-0000EE580000}"/>
    <cellStyle name="Migliaia 45 6 8 2" xfId="37430" xr:uid="{00000000-0005-0000-0000-0000EF580000}"/>
    <cellStyle name="Migliaia 45 6 9" xfId="20339" xr:uid="{00000000-0005-0000-0000-0000F0580000}"/>
    <cellStyle name="Migliaia 45 6 9 2" xfId="39202" xr:uid="{00000000-0005-0000-0000-0000F1580000}"/>
    <cellStyle name="Migliaia 45 7" xfId="7012" xr:uid="{00000000-0005-0000-0000-0000F2580000}"/>
    <cellStyle name="Migliaia 45 7 2" xfId="7013" xr:uid="{00000000-0005-0000-0000-0000F3580000}"/>
    <cellStyle name="Migliaia 45 7 2 2" xfId="7014" xr:uid="{00000000-0005-0000-0000-0000F4580000}"/>
    <cellStyle name="Migliaia 45 7 2 2 2" xfId="32457" xr:uid="{00000000-0005-0000-0000-0000F5580000}"/>
    <cellStyle name="Migliaia 45 7 2 3" xfId="7015" xr:uid="{00000000-0005-0000-0000-0000F6580000}"/>
    <cellStyle name="Migliaia 45 7 2 3 2" xfId="32458" xr:uid="{00000000-0005-0000-0000-0000F7580000}"/>
    <cellStyle name="Migliaia 45 7 2 4" xfId="7016" xr:uid="{00000000-0005-0000-0000-0000F8580000}"/>
    <cellStyle name="Migliaia 45 7 2 4 2" xfId="32459" xr:uid="{00000000-0005-0000-0000-0000F9580000}"/>
    <cellStyle name="Migliaia 45 7 2 5" xfId="19353" xr:uid="{00000000-0005-0000-0000-0000FA580000}"/>
    <cellStyle name="Migliaia 45 7 2 5 2" xfId="38325" xr:uid="{00000000-0005-0000-0000-0000FB580000}"/>
    <cellStyle name="Migliaia 45 7 2 6" xfId="22222" xr:uid="{00000000-0005-0000-0000-0000FC580000}"/>
    <cellStyle name="Migliaia 45 7 2 6 2" xfId="40097" xr:uid="{00000000-0005-0000-0000-0000FD580000}"/>
    <cellStyle name="Migliaia 45 7 2 7" xfId="25110" xr:uid="{00000000-0005-0000-0000-0000FE580000}"/>
    <cellStyle name="Migliaia 45 7 2 7 2" xfId="41887" xr:uid="{00000000-0005-0000-0000-0000FF580000}"/>
    <cellStyle name="Migliaia 45 7 2 8" xfId="32456" xr:uid="{00000000-0005-0000-0000-000000590000}"/>
    <cellStyle name="Migliaia 45 7 3" xfId="7017" xr:uid="{00000000-0005-0000-0000-000001590000}"/>
    <cellStyle name="Migliaia 45 7 3 2" xfId="32460" xr:uid="{00000000-0005-0000-0000-000002590000}"/>
    <cellStyle name="Migliaia 45 7 4" xfId="7018" xr:uid="{00000000-0005-0000-0000-000003590000}"/>
    <cellStyle name="Migliaia 45 7 4 2" xfId="32461" xr:uid="{00000000-0005-0000-0000-000004590000}"/>
    <cellStyle name="Migliaia 45 7 5" xfId="7019" xr:uid="{00000000-0005-0000-0000-000005590000}"/>
    <cellStyle name="Migliaia 45 7 5 2" xfId="32462" xr:uid="{00000000-0005-0000-0000-000006590000}"/>
    <cellStyle name="Migliaia 45 7 6" xfId="17471" xr:uid="{00000000-0005-0000-0000-000007590000}"/>
    <cellStyle name="Migliaia 45 7 6 2" xfId="37431" xr:uid="{00000000-0005-0000-0000-000008590000}"/>
    <cellStyle name="Migliaia 45 7 7" xfId="20340" xr:uid="{00000000-0005-0000-0000-000009590000}"/>
    <cellStyle name="Migliaia 45 7 7 2" xfId="39203" xr:uid="{00000000-0005-0000-0000-00000A590000}"/>
    <cellStyle name="Migliaia 45 7 8" xfId="23227" xr:uid="{00000000-0005-0000-0000-00000B590000}"/>
    <cellStyle name="Migliaia 45 7 8 2" xfId="40992" xr:uid="{00000000-0005-0000-0000-00000C590000}"/>
    <cellStyle name="Migliaia 45 7 9" xfId="32455" xr:uid="{00000000-0005-0000-0000-00000D590000}"/>
    <cellStyle name="Migliaia 45 8" xfId="7020" xr:uid="{00000000-0005-0000-0000-00000E590000}"/>
    <cellStyle name="Migliaia 45 8 2" xfId="7021" xr:uid="{00000000-0005-0000-0000-00000F590000}"/>
    <cellStyle name="Migliaia 45 8 2 2" xfId="32464" xr:uid="{00000000-0005-0000-0000-000010590000}"/>
    <cellStyle name="Migliaia 45 8 3" xfId="7022" xr:uid="{00000000-0005-0000-0000-000011590000}"/>
    <cellStyle name="Migliaia 45 8 3 2" xfId="32465" xr:uid="{00000000-0005-0000-0000-000012590000}"/>
    <cellStyle name="Migliaia 45 8 4" xfId="7023" xr:uid="{00000000-0005-0000-0000-000013590000}"/>
    <cellStyle name="Migliaia 45 8 4 2" xfId="32466" xr:uid="{00000000-0005-0000-0000-000014590000}"/>
    <cellStyle name="Migliaia 45 8 5" xfId="19346" xr:uid="{00000000-0005-0000-0000-000015590000}"/>
    <cellStyle name="Migliaia 45 8 5 2" xfId="38318" xr:uid="{00000000-0005-0000-0000-000016590000}"/>
    <cellStyle name="Migliaia 45 8 6" xfId="22215" xr:uid="{00000000-0005-0000-0000-000017590000}"/>
    <cellStyle name="Migliaia 45 8 6 2" xfId="40090" xr:uid="{00000000-0005-0000-0000-000018590000}"/>
    <cellStyle name="Migliaia 45 8 7" xfId="25103" xr:uid="{00000000-0005-0000-0000-000019590000}"/>
    <cellStyle name="Migliaia 45 8 7 2" xfId="41880" xr:uid="{00000000-0005-0000-0000-00001A590000}"/>
    <cellStyle name="Migliaia 45 8 8" xfId="32463" xr:uid="{00000000-0005-0000-0000-00001B590000}"/>
    <cellStyle name="Migliaia 45 9" xfId="7024" xr:uid="{00000000-0005-0000-0000-00001C590000}"/>
    <cellStyle name="Migliaia 45 9 2" xfId="7025" xr:uid="{00000000-0005-0000-0000-00001D590000}"/>
    <cellStyle name="Migliaia 45 9 2 2" xfId="32468" xr:uid="{00000000-0005-0000-0000-00001E590000}"/>
    <cellStyle name="Migliaia 45 9 3" xfId="7026" xr:uid="{00000000-0005-0000-0000-00001F590000}"/>
    <cellStyle name="Migliaia 45 9 3 2" xfId="32469" xr:uid="{00000000-0005-0000-0000-000020590000}"/>
    <cellStyle name="Migliaia 45 9 4" xfId="7027" xr:uid="{00000000-0005-0000-0000-000021590000}"/>
    <cellStyle name="Migliaia 45 9 4 2" xfId="32470" xr:uid="{00000000-0005-0000-0000-000022590000}"/>
    <cellStyle name="Migliaia 45 9 5" xfId="32467" xr:uid="{00000000-0005-0000-0000-000023590000}"/>
    <cellStyle name="Migliaia 46" xfId="7028" xr:uid="{00000000-0005-0000-0000-000024590000}"/>
    <cellStyle name="Migliaia 46 10" xfId="7029" xr:uid="{00000000-0005-0000-0000-000025590000}"/>
    <cellStyle name="Migliaia 46 10 2" xfId="7030" xr:uid="{00000000-0005-0000-0000-000026590000}"/>
    <cellStyle name="Migliaia 46 10 2 2" xfId="32473" xr:uid="{00000000-0005-0000-0000-000027590000}"/>
    <cellStyle name="Migliaia 46 10 3" xfId="7031" xr:uid="{00000000-0005-0000-0000-000028590000}"/>
    <cellStyle name="Migliaia 46 10 3 2" xfId="32474" xr:uid="{00000000-0005-0000-0000-000029590000}"/>
    <cellStyle name="Migliaia 46 10 4" xfId="7032" xr:uid="{00000000-0005-0000-0000-00002A590000}"/>
    <cellStyle name="Migliaia 46 10 4 2" xfId="32475" xr:uid="{00000000-0005-0000-0000-00002B590000}"/>
    <cellStyle name="Migliaia 46 10 5" xfId="32472" xr:uid="{00000000-0005-0000-0000-00002C590000}"/>
    <cellStyle name="Migliaia 46 11" xfId="7033" xr:uid="{00000000-0005-0000-0000-00002D590000}"/>
    <cellStyle name="Migliaia 46 11 2" xfId="7034" xr:uid="{00000000-0005-0000-0000-00002E590000}"/>
    <cellStyle name="Migliaia 46 11 2 2" xfId="32477" xr:uid="{00000000-0005-0000-0000-00002F590000}"/>
    <cellStyle name="Migliaia 46 11 3" xfId="7035" xr:uid="{00000000-0005-0000-0000-000030590000}"/>
    <cellStyle name="Migliaia 46 11 3 2" xfId="32478" xr:uid="{00000000-0005-0000-0000-000031590000}"/>
    <cellStyle name="Migliaia 46 11 4" xfId="7036" xr:uid="{00000000-0005-0000-0000-000032590000}"/>
    <cellStyle name="Migliaia 46 11 4 2" xfId="32479" xr:uid="{00000000-0005-0000-0000-000033590000}"/>
    <cellStyle name="Migliaia 46 11 5" xfId="32476" xr:uid="{00000000-0005-0000-0000-000034590000}"/>
    <cellStyle name="Migliaia 46 12" xfId="7037" xr:uid="{00000000-0005-0000-0000-000035590000}"/>
    <cellStyle name="Migliaia 46 12 2" xfId="32480" xr:uid="{00000000-0005-0000-0000-000036590000}"/>
    <cellStyle name="Migliaia 46 13" xfId="7038" xr:uid="{00000000-0005-0000-0000-000037590000}"/>
    <cellStyle name="Migliaia 46 13 2" xfId="32481" xr:uid="{00000000-0005-0000-0000-000038590000}"/>
    <cellStyle name="Migliaia 46 14" xfId="7039" xr:uid="{00000000-0005-0000-0000-000039590000}"/>
    <cellStyle name="Migliaia 46 14 2" xfId="32482" xr:uid="{00000000-0005-0000-0000-00003A590000}"/>
    <cellStyle name="Migliaia 46 15" xfId="17472" xr:uid="{00000000-0005-0000-0000-00003B590000}"/>
    <cellStyle name="Migliaia 46 15 2" xfId="37432" xr:uid="{00000000-0005-0000-0000-00003C590000}"/>
    <cellStyle name="Migliaia 46 16" xfId="20341" xr:uid="{00000000-0005-0000-0000-00003D590000}"/>
    <cellStyle name="Migliaia 46 16 2" xfId="39204" xr:uid="{00000000-0005-0000-0000-00003E590000}"/>
    <cellStyle name="Migliaia 46 17" xfId="23228" xr:uid="{00000000-0005-0000-0000-00003F590000}"/>
    <cellStyle name="Migliaia 46 17 2" xfId="40993" xr:uid="{00000000-0005-0000-0000-000040590000}"/>
    <cellStyle name="Migliaia 46 18" xfId="25546" xr:uid="{00000000-0005-0000-0000-000041590000}"/>
    <cellStyle name="Migliaia 46 18 2" xfId="42206" xr:uid="{00000000-0005-0000-0000-000042590000}"/>
    <cellStyle name="Migliaia 46 19" xfId="32471" xr:uid="{00000000-0005-0000-0000-000043590000}"/>
    <cellStyle name="Migliaia 46 2" xfId="7040" xr:uid="{00000000-0005-0000-0000-000044590000}"/>
    <cellStyle name="Migliaia 46 2 10" xfId="20342" xr:uid="{00000000-0005-0000-0000-000045590000}"/>
    <cellStyle name="Migliaia 46 2 10 2" xfId="39205" xr:uid="{00000000-0005-0000-0000-000046590000}"/>
    <cellStyle name="Migliaia 46 2 11" xfId="23229" xr:uid="{00000000-0005-0000-0000-000047590000}"/>
    <cellStyle name="Migliaia 46 2 11 2" xfId="40994" xr:uid="{00000000-0005-0000-0000-000048590000}"/>
    <cellStyle name="Migliaia 46 2 12" xfId="32483" xr:uid="{00000000-0005-0000-0000-000049590000}"/>
    <cellStyle name="Migliaia 46 2 2" xfId="7041" xr:uid="{00000000-0005-0000-0000-00004A590000}"/>
    <cellStyle name="Migliaia 46 2 2 2" xfId="7042" xr:uid="{00000000-0005-0000-0000-00004B590000}"/>
    <cellStyle name="Migliaia 46 2 2 2 2" xfId="32485" xr:uid="{00000000-0005-0000-0000-00004C590000}"/>
    <cellStyle name="Migliaia 46 2 2 3" xfId="7043" xr:uid="{00000000-0005-0000-0000-00004D590000}"/>
    <cellStyle name="Migliaia 46 2 2 3 2" xfId="32486" xr:uid="{00000000-0005-0000-0000-00004E590000}"/>
    <cellStyle name="Migliaia 46 2 2 4" xfId="7044" xr:uid="{00000000-0005-0000-0000-00004F590000}"/>
    <cellStyle name="Migliaia 46 2 2 4 2" xfId="32487" xr:uid="{00000000-0005-0000-0000-000050590000}"/>
    <cellStyle name="Migliaia 46 2 2 5" xfId="19355" xr:uid="{00000000-0005-0000-0000-000051590000}"/>
    <cellStyle name="Migliaia 46 2 2 5 2" xfId="38327" xr:uid="{00000000-0005-0000-0000-000052590000}"/>
    <cellStyle name="Migliaia 46 2 2 6" xfId="22224" xr:uid="{00000000-0005-0000-0000-000053590000}"/>
    <cellStyle name="Migliaia 46 2 2 6 2" xfId="40099" xr:uid="{00000000-0005-0000-0000-000054590000}"/>
    <cellStyle name="Migliaia 46 2 2 7" xfId="25112" xr:uid="{00000000-0005-0000-0000-000055590000}"/>
    <cellStyle name="Migliaia 46 2 2 7 2" xfId="41889" xr:uid="{00000000-0005-0000-0000-000056590000}"/>
    <cellStyle name="Migliaia 46 2 2 8" xfId="32484" xr:uid="{00000000-0005-0000-0000-000057590000}"/>
    <cellStyle name="Migliaia 46 2 3" xfId="7045" xr:uid="{00000000-0005-0000-0000-000058590000}"/>
    <cellStyle name="Migliaia 46 2 3 2" xfId="7046" xr:uid="{00000000-0005-0000-0000-000059590000}"/>
    <cellStyle name="Migliaia 46 2 3 2 2" xfId="32489" xr:uid="{00000000-0005-0000-0000-00005A590000}"/>
    <cellStyle name="Migliaia 46 2 3 3" xfId="7047" xr:uid="{00000000-0005-0000-0000-00005B590000}"/>
    <cellStyle name="Migliaia 46 2 3 3 2" xfId="32490" xr:uid="{00000000-0005-0000-0000-00005C590000}"/>
    <cellStyle name="Migliaia 46 2 3 4" xfId="7048" xr:uid="{00000000-0005-0000-0000-00005D590000}"/>
    <cellStyle name="Migliaia 46 2 3 4 2" xfId="32491" xr:uid="{00000000-0005-0000-0000-00005E590000}"/>
    <cellStyle name="Migliaia 46 2 3 5" xfId="32488" xr:uid="{00000000-0005-0000-0000-00005F590000}"/>
    <cellStyle name="Migliaia 46 2 4" xfId="7049" xr:uid="{00000000-0005-0000-0000-000060590000}"/>
    <cellStyle name="Migliaia 46 2 4 2" xfId="7050" xr:uid="{00000000-0005-0000-0000-000061590000}"/>
    <cellStyle name="Migliaia 46 2 4 2 2" xfId="32493" xr:uid="{00000000-0005-0000-0000-000062590000}"/>
    <cellStyle name="Migliaia 46 2 4 3" xfId="7051" xr:uid="{00000000-0005-0000-0000-000063590000}"/>
    <cellStyle name="Migliaia 46 2 4 3 2" xfId="32494" xr:uid="{00000000-0005-0000-0000-000064590000}"/>
    <cellStyle name="Migliaia 46 2 4 4" xfId="7052" xr:uid="{00000000-0005-0000-0000-000065590000}"/>
    <cellStyle name="Migliaia 46 2 4 4 2" xfId="32495" xr:uid="{00000000-0005-0000-0000-000066590000}"/>
    <cellStyle name="Migliaia 46 2 4 5" xfId="32492" xr:uid="{00000000-0005-0000-0000-000067590000}"/>
    <cellStyle name="Migliaia 46 2 5" xfId="7053" xr:uid="{00000000-0005-0000-0000-000068590000}"/>
    <cellStyle name="Migliaia 46 2 5 2" xfId="7054" xr:uid="{00000000-0005-0000-0000-000069590000}"/>
    <cellStyle name="Migliaia 46 2 5 2 2" xfId="32497" xr:uid="{00000000-0005-0000-0000-00006A590000}"/>
    <cellStyle name="Migliaia 46 2 5 3" xfId="7055" xr:uid="{00000000-0005-0000-0000-00006B590000}"/>
    <cellStyle name="Migliaia 46 2 5 3 2" xfId="32498" xr:uid="{00000000-0005-0000-0000-00006C590000}"/>
    <cellStyle name="Migliaia 46 2 5 4" xfId="7056" xr:uid="{00000000-0005-0000-0000-00006D590000}"/>
    <cellStyle name="Migliaia 46 2 5 4 2" xfId="32499" xr:uid="{00000000-0005-0000-0000-00006E590000}"/>
    <cellStyle name="Migliaia 46 2 5 5" xfId="32496" xr:uid="{00000000-0005-0000-0000-00006F590000}"/>
    <cellStyle name="Migliaia 46 2 6" xfId="7057" xr:uid="{00000000-0005-0000-0000-000070590000}"/>
    <cellStyle name="Migliaia 46 2 6 2" xfId="32500" xr:uid="{00000000-0005-0000-0000-000071590000}"/>
    <cellStyle name="Migliaia 46 2 7" xfId="7058" xr:uid="{00000000-0005-0000-0000-000072590000}"/>
    <cellStyle name="Migliaia 46 2 7 2" xfId="32501" xr:uid="{00000000-0005-0000-0000-000073590000}"/>
    <cellStyle name="Migliaia 46 2 8" xfId="7059" xr:uid="{00000000-0005-0000-0000-000074590000}"/>
    <cellStyle name="Migliaia 46 2 8 2" xfId="32502" xr:uid="{00000000-0005-0000-0000-000075590000}"/>
    <cellStyle name="Migliaia 46 2 9" xfId="17473" xr:uid="{00000000-0005-0000-0000-000076590000}"/>
    <cellStyle name="Migliaia 46 2 9 2" xfId="37433" xr:uid="{00000000-0005-0000-0000-000077590000}"/>
    <cellStyle name="Migliaia 46 20" xfId="42373" xr:uid="{00000000-0005-0000-0000-000078590000}"/>
    <cellStyle name="Migliaia 46 3" xfId="7060" xr:uid="{00000000-0005-0000-0000-000079590000}"/>
    <cellStyle name="Migliaia 46 3 10" xfId="20343" xr:uid="{00000000-0005-0000-0000-00007A590000}"/>
    <cellStyle name="Migliaia 46 3 10 2" xfId="39206" xr:uid="{00000000-0005-0000-0000-00007B590000}"/>
    <cellStyle name="Migliaia 46 3 11" xfId="23230" xr:uid="{00000000-0005-0000-0000-00007C590000}"/>
    <cellStyle name="Migliaia 46 3 11 2" xfId="40995" xr:uid="{00000000-0005-0000-0000-00007D590000}"/>
    <cellStyle name="Migliaia 46 3 12" xfId="32503" xr:uid="{00000000-0005-0000-0000-00007E590000}"/>
    <cellStyle name="Migliaia 46 3 2" xfId="7061" xr:uid="{00000000-0005-0000-0000-00007F590000}"/>
    <cellStyle name="Migliaia 46 3 2 10" xfId="20344" xr:uid="{00000000-0005-0000-0000-000080590000}"/>
    <cellStyle name="Migliaia 46 3 2 10 2" xfId="39207" xr:uid="{00000000-0005-0000-0000-000081590000}"/>
    <cellStyle name="Migliaia 46 3 2 11" xfId="23231" xr:uid="{00000000-0005-0000-0000-000082590000}"/>
    <cellStyle name="Migliaia 46 3 2 11 2" xfId="40996" xr:uid="{00000000-0005-0000-0000-000083590000}"/>
    <cellStyle name="Migliaia 46 3 2 12" xfId="32504" xr:uid="{00000000-0005-0000-0000-000084590000}"/>
    <cellStyle name="Migliaia 46 3 2 2" xfId="7062" xr:uid="{00000000-0005-0000-0000-000085590000}"/>
    <cellStyle name="Migliaia 46 3 2 2 10" xfId="25114" xr:uid="{00000000-0005-0000-0000-000086590000}"/>
    <cellStyle name="Migliaia 46 3 2 2 10 2" xfId="41891" xr:uid="{00000000-0005-0000-0000-000087590000}"/>
    <cellStyle name="Migliaia 46 3 2 2 11" xfId="32505" xr:uid="{00000000-0005-0000-0000-000088590000}"/>
    <cellStyle name="Migliaia 46 3 2 2 2" xfId="7063" xr:uid="{00000000-0005-0000-0000-000089590000}"/>
    <cellStyle name="Migliaia 46 3 2 2 2 2" xfId="7064" xr:uid="{00000000-0005-0000-0000-00008A590000}"/>
    <cellStyle name="Migliaia 46 3 2 2 2 2 2" xfId="32507" xr:uid="{00000000-0005-0000-0000-00008B590000}"/>
    <cellStyle name="Migliaia 46 3 2 2 2 3" xfId="7065" xr:uid="{00000000-0005-0000-0000-00008C590000}"/>
    <cellStyle name="Migliaia 46 3 2 2 2 3 2" xfId="32508" xr:uid="{00000000-0005-0000-0000-00008D590000}"/>
    <cellStyle name="Migliaia 46 3 2 2 2 4" xfId="7066" xr:uid="{00000000-0005-0000-0000-00008E590000}"/>
    <cellStyle name="Migliaia 46 3 2 2 2 4 2" xfId="32509" xr:uid="{00000000-0005-0000-0000-00008F590000}"/>
    <cellStyle name="Migliaia 46 3 2 2 2 5" xfId="32506" xr:uid="{00000000-0005-0000-0000-000090590000}"/>
    <cellStyle name="Migliaia 46 3 2 2 3" xfId="7067" xr:uid="{00000000-0005-0000-0000-000091590000}"/>
    <cellStyle name="Migliaia 46 3 2 2 3 2" xfId="7068" xr:uid="{00000000-0005-0000-0000-000092590000}"/>
    <cellStyle name="Migliaia 46 3 2 2 3 2 2" xfId="32511" xr:uid="{00000000-0005-0000-0000-000093590000}"/>
    <cellStyle name="Migliaia 46 3 2 2 3 3" xfId="7069" xr:uid="{00000000-0005-0000-0000-000094590000}"/>
    <cellStyle name="Migliaia 46 3 2 2 3 3 2" xfId="32512" xr:uid="{00000000-0005-0000-0000-000095590000}"/>
    <cellStyle name="Migliaia 46 3 2 2 3 4" xfId="7070" xr:uid="{00000000-0005-0000-0000-000096590000}"/>
    <cellStyle name="Migliaia 46 3 2 2 3 4 2" xfId="32513" xr:uid="{00000000-0005-0000-0000-000097590000}"/>
    <cellStyle name="Migliaia 46 3 2 2 3 5" xfId="32510" xr:uid="{00000000-0005-0000-0000-000098590000}"/>
    <cellStyle name="Migliaia 46 3 2 2 4" xfId="7071" xr:uid="{00000000-0005-0000-0000-000099590000}"/>
    <cellStyle name="Migliaia 46 3 2 2 4 2" xfId="7072" xr:uid="{00000000-0005-0000-0000-00009A590000}"/>
    <cellStyle name="Migliaia 46 3 2 2 4 2 2" xfId="32515" xr:uid="{00000000-0005-0000-0000-00009B590000}"/>
    <cellStyle name="Migliaia 46 3 2 2 4 3" xfId="7073" xr:uid="{00000000-0005-0000-0000-00009C590000}"/>
    <cellStyle name="Migliaia 46 3 2 2 4 3 2" xfId="32516" xr:uid="{00000000-0005-0000-0000-00009D590000}"/>
    <cellStyle name="Migliaia 46 3 2 2 4 4" xfId="7074" xr:uid="{00000000-0005-0000-0000-00009E590000}"/>
    <cellStyle name="Migliaia 46 3 2 2 4 4 2" xfId="32517" xr:uid="{00000000-0005-0000-0000-00009F590000}"/>
    <cellStyle name="Migliaia 46 3 2 2 4 5" xfId="32514" xr:uid="{00000000-0005-0000-0000-0000A0590000}"/>
    <cellStyle name="Migliaia 46 3 2 2 5" xfId="7075" xr:uid="{00000000-0005-0000-0000-0000A1590000}"/>
    <cellStyle name="Migliaia 46 3 2 2 5 2" xfId="32518" xr:uid="{00000000-0005-0000-0000-0000A2590000}"/>
    <cellStyle name="Migliaia 46 3 2 2 6" xfId="7076" xr:uid="{00000000-0005-0000-0000-0000A3590000}"/>
    <cellStyle name="Migliaia 46 3 2 2 6 2" xfId="32519" xr:uid="{00000000-0005-0000-0000-0000A4590000}"/>
    <cellStyle name="Migliaia 46 3 2 2 7" xfId="7077" xr:uid="{00000000-0005-0000-0000-0000A5590000}"/>
    <cellStyle name="Migliaia 46 3 2 2 7 2" xfId="32520" xr:uid="{00000000-0005-0000-0000-0000A6590000}"/>
    <cellStyle name="Migliaia 46 3 2 2 8" xfId="19357" xr:uid="{00000000-0005-0000-0000-0000A7590000}"/>
    <cellStyle name="Migliaia 46 3 2 2 8 2" xfId="38329" xr:uid="{00000000-0005-0000-0000-0000A8590000}"/>
    <cellStyle name="Migliaia 46 3 2 2 9" xfId="22226" xr:uid="{00000000-0005-0000-0000-0000A9590000}"/>
    <cellStyle name="Migliaia 46 3 2 2 9 2" xfId="40101" xr:uid="{00000000-0005-0000-0000-0000AA590000}"/>
    <cellStyle name="Migliaia 46 3 2 3" xfId="7078" xr:uid="{00000000-0005-0000-0000-0000AB590000}"/>
    <cellStyle name="Migliaia 46 3 2 3 2" xfId="7079" xr:uid="{00000000-0005-0000-0000-0000AC590000}"/>
    <cellStyle name="Migliaia 46 3 2 3 2 2" xfId="32522" xr:uid="{00000000-0005-0000-0000-0000AD590000}"/>
    <cellStyle name="Migliaia 46 3 2 3 3" xfId="7080" xr:uid="{00000000-0005-0000-0000-0000AE590000}"/>
    <cellStyle name="Migliaia 46 3 2 3 3 2" xfId="32523" xr:uid="{00000000-0005-0000-0000-0000AF590000}"/>
    <cellStyle name="Migliaia 46 3 2 3 4" xfId="7081" xr:uid="{00000000-0005-0000-0000-0000B0590000}"/>
    <cellStyle name="Migliaia 46 3 2 3 4 2" xfId="32524" xr:uid="{00000000-0005-0000-0000-0000B1590000}"/>
    <cellStyle name="Migliaia 46 3 2 3 5" xfId="32521" xr:uid="{00000000-0005-0000-0000-0000B2590000}"/>
    <cellStyle name="Migliaia 46 3 2 4" xfId="7082" xr:uid="{00000000-0005-0000-0000-0000B3590000}"/>
    <cellStyle name="Migliaia 46 3 2 4 2" xfId="7083" xr:uid="{00000000-0005-0000-0000-0000B4590000}"/>
    <cellStyle name="Migliaia 46 3 2 4 2 2" xfId="32526" xr:uid="{00000000-0005-0000-0000-0000B5590000}"/>
    <cellStyle name="Migliaia 46 3 2 4 3" xfId="7084" xr:uid="{00000000-0005-0000-0000-0000B6590000}"/>
    <cellStyle name="Migliaia 46 3 2 4 3 2" xfId="32527" xr:uid="{00000000-0005-0000-0000-0000B7590000}"/>
    <cellStyle name="Migliaia 46 3 2 4 4" xfId="7085" xr:uid="{00000000-0005-0000-0000-0000B8590000}"/>
    <cellStyle name="Migliaia 46 3 2 4 4 2" xfId="32528" xr:uid="{00000000-0005-0000-0000-0000B9590000}"/>
    <cellStyle name="Migliaia 46 3 2 4 5" xfId="32525" xr:uid="{00000000-0005-0000-0000-0000BA590000}"/>
    <cellStyle name="Migliaia 46 3 2 5" xfId="7086" xr:uid="{00000000-0005-0000-0000-0000BB590000}"/>
    <cellStyle name="Migliaia 46 3 2 5 2" xfId="7087" xr:uid="{00000000-0005-0000-0000-0000BC590000}"/>
    <cellStyle name="Migliaia 46 3 2 5 2 2" xfId="32530" xr:uid="{00000000-0005-0000-0000-0000BD590000}"/>
    <cellStyle name="Migliaia 46 3 2 5 3" xfId="7088" xr:uid="{00000000-0005-0000-0000-0000BE590000}"/>
    <cellStyle name="Migliaia 46 3 2 5 3 2" xfId="32531" xr:uid="{00000000-0005-0000-0000-0000BF590000}"/>
    <cellStyle name="Migliaia 46 3 2 5 4" xfId="7089" xr:uid="{00000000-0005-0000-0000-0000C0590000}"/>
    <cellStyle name="Migliaia 46 3 2 5 4 2" xfId="32532" xr:uid="{00000000-0005-0000-0000-0000C1590000}"/>
    <cellStyle name="Migliaia 46 3 2 5 5" xfId="32529" xr:uid="{00000000-0005-0000-0000-0000C2590000}"/>
    <cellStyle name="Migliaia 46 3 2 6" xfId="7090" xr:uid="{00000000-0005-0000-0000-0000C3590000}"/>
    <cellStyle name="Migliaia 46 3 2 6 2" xfId="32533" xr:uid="{00000000-0005-0000-0000-0000C4590000}"/>
    <cellStyle name="Migliaia 46 3 2 7" xfId="7091" xr:uid="{00000000-0005-0000-0000-0000C5590000}"/>
    <cellStyle name="Migliaia 46 3 2 7 2" xfId="32534" xr:uid="{00000000-0005-0000-0000-0000C6590000}"/>
    <cellStyle name="Migliaia 46 3 2 8" xfId="7092" xr:uid="{00000000-0005-0000-0000-0000C7590000}"/>
    <cellStyle name="Migliaia 46 3 2 8 2" xfId="32535" xr:uid="{00000000-0005-0000-0000-0000C8590000}"/>
    <cellStyle name="Migliaia 46 3 2 9" xfId="17475" xr:uid="{00000000-0005-0000-0000-0000C9590000}"/>
    <cellStyle name="Migliaia 46 3 2 9 2" xfId="37435" xr:uid="{00000000-0005-0000-0000-0000CA590000}"/>
    <cellStyle name="Migliaia 46 3 3" xfId="7093" xr:uid="{00000000-0005-0000-0000-0000CB590000}"/>
    <cellStyle name="Migliaia 46 3 3 10" xfId="25113" xr:uid="{00000000-0005-0000-0000-0000CC590000}"/>
    <cellStyle name="Migliaia 46 3 3 10 2" xfId="41890" xr:uid="{00000000-0005-0000-0000-0000CD590000}"/>
    <cellStyle name="Migliaia 46 3 3 11" xfId="32536" xr:uid="{00000000-0005-0000-0000-0000CE590000}"/>
    <cellStyle name="Migliaia 46 3 3 2" xfId="7094" xr:uid="{00000000-0005-0000-0000-0000CF590000}"/>
    <cellStyle name="Migliaia 46 3 3 2 2" xfId="7095" xr:uid="{00000000-0005-0000-0000-0000D0590000}"/>
    <cellStyle name="Migliaia 46 3 3 2 2 2" xfId="32538" xr:uid="{00000000-0005-0000-0000-0000D1590000}"/>
    <cellStyle name="Migliaia 46 3 3 2 3" xfId="7096" xr:uid="{00000000-0005-0000-0000-0000D2590000}"/>
    <cellStyle name="Migliaia 46 3 3 2 3 2" xfId="32539" xr:uid="{00000000-0005-0000-0000-0000D3590000}"/>
    <cellStyle name="Migliaia 46 3 3 2 4" xfId="7097" xr:uid="{00000000-0005-0000-0000-0000D4590000}"/>
    <cellStyle name="Migliaia 46 3 3 2 4 2" xfId="32540" xr:uid="{00000000-0005-0000-0000-0000D5590000}"/>
    <cellStyle name="Migliaia 46 3 3 2 5" xfId="32537" xr:uid="{00000000-0005-0000-0000-0000D6590000}"/>
    <cellStyle name="Migliaia 46 3 3 3" xfId="7098" xr:uid="{00000000-0005-0000-0000-0000D7590000}"/>
    <cellStyle name="Migliaia 46 3 3 3 2" xfId="7099" xr:uid="{00000000-0005-0000-0000-0000D8590000}"/>
    <cellStyle name="Migliaia 46 3 3 3 2 2" xfId="32542" xr:uid="{00000000-0005-0000-0000-0000D9590000}"/>
    <cellStyle name="Migliaia 46 3 3 3 3" xfId="7100" xr:uid="{00000000-0005-0000-0000-0000DA590000}"/>
    <cellStyle name="Migliaia 46 3 3 3 3 2" xfId="32543" xr:uid="{00000000-0005-0000-0000-0000DB590000}"/>
    <cellStyle name="Migliaia 46 3 3 3 4" xfId="7101" xr:uid="{00000000-0005-0000-0000-0000DC590000}"/>
    <cellStyle name="Migliaia 46 3 3 3 4 2" xfId="32544" xr:uid="{00000000-0005-0000-0000-0000DD590000}"/>
    <cellStyle name="Migliaia 46 3 3 3 5" xfId="32541" xr:uid="{00000000-0005-0000-0000-0000DE590000}"/>
    <cellStyle name="Migliaia 46 3 3 4" xfId="7102" xr:uid="{00000000-0005-0000-0000-0000DF590000}"/>
    <cellStyle name="Migliaia 46 3 3 4 2" xfId="7103" xr:uid="{00000000-0005-0000-0000-0000E0590000}"/>
    <cellStyle name="Migliaia 46 3 3 4 2 2" xfId="32546" xr:uid="{00000000-0005-0000-0000-0000E1590000}"/>
    <cellStyle name="Migliaia 46 3 3 4 3" xfId="7104" xr:uid="{00000000-0005-0000-0000-0000E2590000}"/>
    <cellStyle name="Migliaia 46 3 3 4 3 2" xfId="32547" xr:uid="{00000000-0005-0000-0000-0000E3590000}"/>
    <cellStyle name="Migliaia 46 3 3 4 4" xfId="7105" xr:uid="{00000000-0005-0000-0000-0000E4590000}"/>
    <cellStyle name="Migliaia 46 3 3 4 4 2" xfId="32548" xr:uid="{00000000-0005-0000-0000-0000E5590000}"/>
    <cellStyle name="Migliaia 46 3 3 4 5" xfId="32545" xr:uid="{00000000-0005-0000-0000-0000E6590000}"/>
    <cellStyle name="Migliaia 46 3 3 5" xfId="7106" xr:uid="{00000000-0005-0000-0000-0000E7590000}"/>
    <cellStyle name="Migliaia 46 3 3 5 2" xfId="32549" xr:uid="{00000000-0005-0000-0000-0000E8590000}"/>
    <cellStyle name="Migliaia 46 3 3 6" xfId="7107" xr:uid="{00000000-0005-0000-0000-0000E9590000}"/>
    <cellStyle name="Migliaia 46 3 3 6 2" xfId="32550" xr:uid="{00000000-0005-0000-0000-0000EA590000}"/>
    <cellStyle name="Migliaia 46 3 3 7" xfId="7108" xr:uid="{00000000-0005-0000-0000-0000EB590000}"/>
    <cellStyle name="Migliaia 46 3 3 7 2" xfId="32551" xr:uid="{00000000-0005-0000-0000-0000EC590000}"/>
    <cellStyle name="Migliaia 46 3 3 8" xfId="19356" xr:uid="{00000000-0005-0000-0000-0000ED590000}"/>
    <cellStyle name="Migliaia 46 3 3 8 2" xfId="38328" xr:uid="{00000000-0005-0000-0000-0000EE590000}"/>
    <cellStyle name="Migliaia 46 3 3 9" xfId="22225" xr:uid="{00000000-0005-0000-0000-0000EF590000}"/>
    <cellStyle name="Migliaia 46 3 3 9 2" xfId="40100" xr:uid="{00000000-0005-0000-0000-0000F0590000}"/>
    <cellStyle name="Migliaia 46 3 4" xfId="7109" xr:uid="{00000000-0005-0000-0000-0000F1590000}"/>
    <cellStyle name="Migliaia 46 3 4 2" xfId="7110" xr:uid="{00000000-0005-0000-0000-0000F2590000}"/>
    <cellStyle name="Migliaia 46 3 4 2 2" xfId="32553" xr:uid="{00000000-0005-0000-0000-0000F3590000}"/>
    <cellStyle name="Migliaia 46 3 4 3" xfId="7111" xr:uid="{00000000-0005-0000-0000-0000F4590000}"/>
    <cellStyle name="Migliaia 46 3 4 3 2" xfId="32554" xr:uid="{00000000-0005-0000-0000-0000F5590000}"/>
    <cellStyle name="Migliaia 46 3 4 4" xfId="7112" xr:uid="{00000000-0005-0000-0000-0000F6590000}"/>
    <cellStyle name="Migliaia 46 3 4 4 2" xfId="32555" xr:uid="{00000000-0005-0000-0000-0000F7590000}"/>
    <cellStyle name="Migliaia 46 3 4 5" xfId="32552" xr:uid="{00000000-0005-0000-0000-0000F8590000}"/>
    <cellStyle name="Migliaia 46 3 5" xfId="7113" xr:uid="{00000000-0005-0000-0000-0000F9590000}"/>
    <cellStyle name="Migliaia 46 3 5 2" xfId="7114" xr:uid="{00000000-0005-0000-0000-0000FA590000}"/>
    <cellStyle name="Migliaia 46 3 5 2 2" xfId="32557" xr:uid="{00000000-0005-0000-0000-0000FB590000}"/>
    <cellStyle name="Migliaia 46 3 5 3" xfId="7115" xr:uid="{00000000-0005-0000-0000-0000FC590000}"/>
    <cellStyle name="Migliaia 46 3 5 3 2" xfId="32558" xr:uid="{00000000-0005-0000-0000-0000FD590000}"/>
    <cellStyle name="Migliaia 46 3 5 4" xfId="7116" xr:uid="{00000000-0005-0000-0000-0000FE590000}"/>
    <cellStyle name="Migliaia 46 3 5 4 2" xfId="32559" xr:uid="{00000000-0005-0000-0000-0000FF590000}"/>
    <cellStyle name="Migliaia 46 3 5 5" xfId="32556" xr:uid="{00000000-0005-0000-0000-0000005A0000}"/>
    <cellStyle name="Migliaia 46 3 6" xfId="7117" xr:uid="{00000000-0005-0000-0000-0000015A0000}"/>
    <cellStyle name="Migliaia 46 3 6 2" xfId="32560" xr:uid="{00000000-0005-0000-0000-0000025A0000}"/>
    <cellStyle name="Migliaia 46 3 7" xfId="7118" xr:uid="{00000000-0005-0000-0000-0000035A0000}"/>
    <cellStyle name="Migliaia 46 3 7 2" xfId="32561" xr:uid="{00000000-0005-0000-0000-0000045A0000}"/>
    <cellStyle name="Migliaia 46 3 8" xfId="7119" xr:uid="{00000000-0005-0000-0000-0000055A0000}"/>
    <cellStyle name="Migliaia 46 3 8 2" xfId="32562" xr:uid="{00000000-0005-0000-0000-0000065A0000}"/>
    <cellStyle name="Migliaia 46 3 9" xfId="17474" xr:uid="{00000000-0005-0000-0000-0000075A0000}"/>
    <cellStyle name="Migliaia 46 3 9 2" xfId="37434" xr:uid="{00000000-0005-0000-0000-0000085A0000}"/>
    <cellStyle name="Migliaia 46 4" xfId="7120" xr:uid="{00000000-0005-0000-0000-0000095A0000}"/>
    <cellStyle name="Migliaia 46 4 10" xfId="20345" xr:uid="{00000000-0005-0000-0000-00000A5A0000}"/>
    <cellStyle name="Migliaia 46 4 10 2" xfId="39208" xr:uid="{00000000-0005-0000-0000-00000B5A0000}"/>
    <cellStyle name="Migliaia 46 4 11" xfId="23232" xr:uid="{00000000-0005-0000-0000-00000C5A0000}"/>
    <cellStyle name="Migliaia 46 4 11 2" xfId="40997" xr:uid="{00000000-0005-0000-0000-00000D5A0000}"/>
    <cellStyle name="Migliaia 46 4 12" xfId="32563" xr:uid="{00000000-0005-0000-0000-00000E5A0000}"/>
    <cellStyle name="Migliaia 46 4 2" xfId="7121" xr:uid="{00000000-0005-0000-0000-00000F5A0000}"/>
    <cellStyle name="Migliaia 46 4 2 10" xfId="25115" xr:uid="{00000000-0005-0000-0000-0000105A0000}"/>
    <cellStyle name="Migliaia 46 4 2 10 2" xfId="41892" xr:uid="{00000000-0005-0000-0000-0000115A0000}"/>
    <cellStyle name="Migliaia 46 4 2 11" xfId="32564" xr:uid="{00000000-0005-0000-0000-0000125A0000}"/>
    <cellStyle name="Migliaia 46 4 2 2" xfId="7122" xr:uid="{00000000-0005-0000-0000-0000135A0000}"/>
    <cellStyle name="Migliaia 46 4 2 2 2" xfId="7123" xr:uid="{00000000-0005-0000-0000-0000145A0000}"/>
    <cellStyle name="Migliaia 46 4 2 2 2 2" xfId="32566" xr:uid="{00000000-0005-0000-0000-0000155A0000}"/>
    <cellStyle name="Migliaia 46 4 2 2 3" xfId="7124" xr:uid="{00000000-0005-0000-0000-0000165A0000}"/>
    <cellStyle name="Migliaia 46 4 2 2 3 2" xfId="32567" xr:uid="{00000000-0005-0000-0000-0000175A0000}"/>
    <cellStyle name="Migliaia 46 4 2 2 4" xfId="7125" xr:uid="{00000000-0005-0000-0000-0000185A0000}"/>
    <cellStyle name="Migliaia 46 4 2 2 4 2" xfId="32568" xr:uid="{00000000-0005-0000-0000-0000195A0000}"/>
    <cellStyle name="Migliaia 46 4 2 2 5" xfId="32565" xr:uid="{00000000-0005-0000-0000-00001A5A0000}"/>
    <cellStyle name="Migliaia 46 4 2 3" xfId="7126" xr:uid="{00000000-0005-0000-0000-00001B5A0000}"/>
    <cellStyle name="Migliaia 46 4 2 3 2" xfId="7127" xr:uid="{00000000-0005-0000-0000-00001C5A0000}"/>
    <cellStyle name="Migliaia 46 4 2 3 2 2" xfId="32570" xr:uid="{00000000-0005-0000-0000-00001D5A0000}"/>
    <cellStyle name="Migliaia 46 4 2 3 3" xfId="7128" xr:uid="{00000000-0005-0000-0000-00001E5A0000}"/>
    <cellStyle name="Migliaia 46 4 2 3 3 2" xfId="32571" xr:uid="{00000000-0005-0000-0000-00001F5A0000}"/>
    <cellStyle name="Migliaia 46 4 2 3 4" xfId="7129" xr:uid="{00000000-0005-0000-0000-0000205A0000}"/>
    <cellStyle name="Migliaia 46 4 2 3 4 2" xfId="32572" xr:uid="{00000000-0005-0000-0000-0000215A0000}"/>
    <cellStyle name="Migliaia 46 4 2 3 5" xfId="32569" xr:uid="{00000000-0005-0000-0000-0000225A0000}"/>
    <cellStyle name="Migliaia 46 4 2 4" xfId="7130" xr:uid="{00000000-0005-0000-0000-0000235A0000}"/>
    <cellStyle name="Migliaia 46 4 2 4 2" xfId="7131" xr:uid="{00000000-0005-0000-0000-0000245A0000}"/>
    <cellStyle name="Migliaia 46 4 2 4 2 2" xfId="32574" xr:uid="{00000000-0005-0000-0000-0000255A0000}"/>
    <cellStyle name="Migliaia 46 4 2 4 3" xfId="7132" xr:uid="{00000000-0005-0000-0000-0000265A0000}"/>
    <cellStyle name="Migliaia 46 4 2 4 3 2" xfId="32575" xr:uid="{00000000-0005-0000-0000-0000275A0000}"/>
    <cellStyle name="Migliaia 46 4 2 4 4" xfId="7133" xr:uid="{00000000-0005-0000-0000-0000285A0000}"/>
    <cellStyle name="Migliaia 46 4 2 4 4 2" xfId="32576" xr:uid="{00000000-0005-0000-0000-0000295A0000}"/>
    <cellStyle name="Migliaia 46 4 2 4 5" xfId="32573" xr:uid="{00000000-0005-0000-0000-00002A5A0000}"/>
    <cellStyle name="Migliaia 46 4 2 5" xfId="7134" xr:uid="{00000000-0005-0000-0000-00002B5A0000}"/>
    <cellStyle name="Migliaia 46 4 2 5 2" xfId="32577" xr:uid="{00000000-0005-0000-0000-00002C5A0000}"/>
    <cellStyle name="Migliaia 46 4 2 6" xfId="7135" xr:uid="{00000000-0005-0000-0000-00002D5A0000}"/>
    <cellStyle name="Migliaia 46 4 2 6 2" xfId="32578" xr:uid="{00000000-0005-0000-0000-00002E5A0000}"/>
    <cellStyle name="Migliaia 46 4 2 7" xfId="7136" xr:uid="{00000000-0005-0000-0000-00002F5A0000}"/>
    <cellStyle name="Migliaia 46 4 2 7 2" xfId="32579" xr:uid="{00000000-0005-0000-0000-0000305A0000}"/>
    <cellStyle name="Migliaia 46 4 2 8" xfId="19358" xr:uid="{00000000-0005-0000-0000-0000315A0000}"/>
    <cellStyle name="Migliaia 46 4 2 8 2" xfId="38330" xr:uid="{00000000-0005-0000-0000-0000325A0000}"/>
    <cellStyle name="Migliaia 46 4 2 9" xfId="22227" xr:uid="{00000000-0005-0000-0000-0000335A0000}"/>
    <cellStyle name="Migliaia 46 4 2 9 2" xfId="40102" xr:uid="{00000000-0005-0000-0000-0000345A0000}"/>
    <cellStyle name="Migliaia 46 4 3" xfId="7137" xr:uid="{00000000-0005-0000-0000-0000355A0000}"/>
    <cellStyle name="Migliaia 46 4 3 2" xfId="7138" xr:uid="{00000000-0005-0000-0000-0000365A0000}"/>
    <cellStyle name="Migliaia 46 4 3 2 2" xfId="32581" xr:uid="{00000000-0005-0000-0000-0000375A0000}"/>
    <cellStyle name="Migliaia 46 4 3 3" xfId="7139" xr:uid="{00000000-0005-0000-0000-0000385A0000}"/>
    <cellStyle name="Migliaia 46 4 3 3 2" xfId="32582" xr:uid="{00000000-0005-0000-0000-0000395A0000}"/>
    <cellStyle name="Migliaia 46 4 3 4" xfId="7140" xr:uid="{00000000-0005-0000-0000-00003A5A0000}"/>
    <cellStyle name="Migliaia 46 4 3 4 2" xfId="32583" xr:uid="{00000000-0005-0000-0000-00003B5A0000}"/>
    <cellStyle name="Migliaia 46 4 3 5" xfId="32580" xr:uid="{00000000-0005-0000-0000-00003C5A0000}"/>
    <cellStyle name="Migliaia 46 4 4" xfId="7141" xr:uid="{00000000-0005-0000-0000-00003D5A0000}"/>
    <cellStyle name="Migliaia 46 4 4 2" xfId="7142" xr:uid="{00000000-0005-0000-0000-00003E5A0000}"/>
    <cellStyle name="Migliaia 46 4 4 2 2" xfId="32585" xr:uid="{00000000-0005-0000-0000-00003F5A0000}"/>
    <cellStyle name="Migliaia 46 4 4 3" xfId="7143" xr:uid="{00000000-0005-0000-0000-0000405A0000}"/>
    <cellStyle name="Migliaia 46 4 4 3 2" xfId="32586" xr:uid="{00000000-0005-0000-0000-0000415A0000}"/>
    <cellStyle name="Migliaia 46 4 4 4" xfId="7144" xr:uid="{00000000-0005-0000-0000-0000425A0000}"/>
    <cellStyle name="Migliaia 46 4 4 4 2" xfId="32587" xr:uid="{00000000-0005-0000-0000-0000435A0000}"/>
    <cellStyle name="Migliaia 46 4 4 5" xfId="32584" xr:uid="{00000000-0005-0000-0000-0000445A0000}"/>
    <cellStyle name="Migliaia 46 4 5" xfId="7145" xr:uid="{00000000-0005-0000-0000-0000455A0000}"/>
    <cellStyle name="Migliaia 46 4 5 2" xfId="7146" xr:uid="{00000000-0005-0000-0000-0000465A0000}"/>
    <cellStyle name="Migliaia 46 4 5 2 2" xfId="32589" xr:uid="{00000000-0005-0000-0000-0000475A0000}"/>
    <cellStyle name="Migliaia 46 4 5 3" xfId="7147" xr:uid="{00000000-0005-0000-0000-0000485A0000}"/>
    <cellStyle name="Migliaia 46 4 5 3 2" xfId="32590" xr:uid="{00000000-0005-0000-0000-0000495A0000}"/>
    <cellStyle name="Migliaia 46 4 5 4" xfId="7148" xr:uid="{00000000-0005-0000-0000-00004A5A0000}"/>
    <cellStyle name="Migliaia 46 4 5 4 2" xfId="32591" xr:uid="{00000000-0005-0000-0000-00004B5A0000}"/>
    <cellStyle name="Migliaia 46 4 5 5" xfId="32588" xr:uid="{00000000-0005-0000-0000-00004C5A0000}"/>
    <cellStyle name="Migliaia 46 4 6" xfId="7149" xr:uid="{00000000-0005-0000-0000-00004D5A0000}"/>
    <cellStyle name="Migliaia 46 4 6 2" xfId="32592" xr:uid="{00000000-0005-0000-0000-00004E5A0000}"/>
    <cellStyle name="Migliaia 46 4 7" xfId="7150" xr:uid="{00000000-0005-0000-0000-00004F5A0000}"/>
    <cellStyle name="Migliaia 46 4 7 2" xfId="32593" xr:uid="{00000000-0005-0000-0000-0000505A0000}"/>
    <cellStyle name="Migliaia 46 4 8" xfId="7151" xr:uid="{00000000-0005-0000-0000-0000515A0000}"/>
    <cellStyle name="Migliaia 46 4 8 2" xfId="32594" xr:uid="{00000000-0005-0000-0000-0000525A0000}"/>
    <cellStyle name="Migliaia 46 4 9" xfId="17476" xr:uid="{00000000-0005-0000-0000-0000535A0000}"/>
    <cellStyle name="Migliaia 46 4 9 2" xfId="37436" xr:uid="{00000000-0005-0000-0000-0000545A0000}"/>
    <cellStyle name="Migliaia 46 5" xfId="7152" xr:uid="{00000000-0005-0000-0000-0000555A0000}"/>
    <cellStyle name="Migliaia 46 5 10" xfId="20346" xr:uid="{00000000-0005-0000-0000-0000565A0000}"/>
    <cellStyle name="Migliaia 46 5 10 2" xfId="39209" xr:uid="{00000000-0005-0000-0000-0000575A0000}"/>
    <cellStyle name="Migliaia 46 5 11" xfId="23233" xr:uid="{00000000-0005-0000-0000-0000585A0000}"/>
    <cellStyle name="Migliaia 46 5 11 2" xfId="40998" xr:uid="{00000000-0005-0000-0000-0000595A0000}"/>
    <cellStyle name="Migliaia 46 5 12" xfId="32595" xr:uid="{00000000-0005-0000-0000-00005A5A0000}"/>
    <cellStyle name="Migliaia 46 5 2" xfId="7153" xr:uid="{00000000-0005-0000-0000-00005B5A0000}"/>
    <cellStyle name="Migliaia 46 5 2 10" xfId="25116" xr:uid="{00000000-0005-0000-0000-00005C5A0000}"/>
    <cellStyle name="Migliaia 46 5 2 10 2" xfId="41893" xr:uid="{00000000-0005-0000-0000-00005D5A0000}"/>
    <cellStyle name="Migliaia 46 5 2 11" xfId="32596" xr:uid="{00000000-0005-0000-0000-00005E5A0000}"/>
    <cellStyle name="Migliaia 46 5 2 2" xfId="7154" xr:uid="{00000000-0005-0000-0000-00005F5A0000}"/>
    <cellStyle name="Migliaia 46 5 2 2 2" xfId="7155" xr:uid="{00000000-0005-0000-0000-0000605A0000}"/>
    <cellStyle name="Migliaia 46 5 2 2 2 2" xfId="32598" xr:uid="{00000000-0005-0000-0000-0000615A0000}"/>
    <cellStyle name="Migliaia 46 5 2 2 3" xfId="7156" xr:uid="{00000000-0005-0000-0000-0000625A0000}"/>
    <cellStyle name="Migliaia 46 5 2 2 3 2" xfId="32599" xr:uid="{00000000-0005-0000-0000-0000635A0000}"/>
    <cellStyle name="Migliaia 46 5 2 2 4" xfId="7157" xr:uid="{00000000-0005-0000-0000-0000645A0000}"/>
    <cellStyle name="Migliaia 46 5 2 2 4 2" xfId="32600" xr:uid="{00000000-0005-0000-0000-0000655A0000}"/>
    <cellStyle name="Migliaia 46 5 2 2 5" xfId="32597" xr:uid="{00000000-0005-0000-0000-0000665A0000}"/>
    <cellStyle name="Migliaia 46 5 2 3" xfId="7158" xr:uid="{00000000-0005-0000-0000-0000675A0000}"/>
    <cellStyle name="Migliaia 46 5 2 3 2" xfId="7159" xr:uid="{00000000-0005-0000-0000-0000685A0000}"/>
    <cellStyle name="Migliaia 46 5 2 3 2 2" xfId="32602" xr:uid="{00000000-0005-0000-0000-0000695A0000}"/>
    <cellStyle name="Migliaia 46 5 2 3 3" xfId="7160" xr:uid="{00000000-0005-0000-0000-00006A5A0000}"/>
    <cellStyle name="Migliaia 46 5 2 3 3 2" xfId="32603" xr:uid="{00000000-0005-0000-0000-00006B5A0000}"/>
    <cellStyle name="Migliaia 46 5 2 3 4" xfId="7161" xr:uid="{00000000-0005-0000-0000-00006C5A0000}"/>
    <cellStyle name="Migliaia 46 5 2 3 4 2" xfId="32604" xr:uid="{00000000-0005-0000-0000-00006D5A0000}"/>
    <cellStyle name="Migliaia 46 5 2 3 5" xfId="32601" xr:uid="{00000000-0005-0000-0000-00006E5A0000}"/>
    <cellStyle name="Migliaia 46 5 2 4" xfId="7162" xr:uid="{00000000-0005-0000-0000-00006F5A0000}"/>
    <cellStyle name="Migliaia 46 5 2 4 2" xfId="7163" xr:uid="{00000000-0005-0000-0000-0000705A0000}"/>
    <cellStyle name="Migliaia 46 5 2 4 2 2" xfId="32606" xr:uid="{00000000-0005-0000-0000-0000715A0000}"/>
    <cellStyle name="Migliaia 46 5 2 4 3" xfId="7164" xr:uid="{00000000-0005-0000-0000-0000725A0000}"/>
    <cellStyle name="Migliaia 46 5 2 4 3 2" xfId="32607" xr:uid="{00000000-0005-0000-0000-0000735A0000}"/>
    <cellStyle name="Migliaia 46 5 2 4 4" xfId="7165" xr:uid="{00000000-0005-0000-0000-0000745A0000}"/>
    <cellStyle name="Migliaia 46 5 2 4 4 2" xfId="32608" xr:uid="{00000000-0005-0000-0000-0000755A0000}"/>
    <cellStyle name="Migliaia 46 5 2 4 5" xfId="32605" xr:uid="{00000000-0005-0000-0000-0000765A0000}"/>
    <cellStyle name="Migliaia 46 5 2 5" xfId="7166" xr:uid="{00000000-0005-0000-0000-0000775A0000}"/>
    <cellStyle name="Migliaia 46 5 2 5 2" xfId="32609" xr:uid="{00000000-0005-0000-0000-0000785A0000}"/>
    <cellStyle name="Migliaia 46 5 2 6" xfId="7167" xr:uid="{00000000-0005-0000-0000-0000795A0000}"/>
    <cellStyle name="Migliaia 46 5 2 6 2" xfId="32610" xr:uid="{00000000-0005-0000-0000-00007A5A0000}"/>
    <cellStyle name="Migliaia 46 5 2 7" xfId="7168" xr:uid="{00000000-0005-0000-0000-00007B5A0000}"/>
    <cellStyle name="Migliaia 46 5 2 7 2" xfId="32611" xr:uid="{00000000-0005-0000-0000-00007C5A0000}"/>
    <cellStyle name="Migliaia 46 5 2 8" xfId="19359" xr:uid="{00000000-0005-0000-0000-00007D5A0000}"/>
    <cellStyle name="Migliaia 46 5 2 8 2" xfId="38331" xr:uid="{00000000-0005-0000-0000-00007E5A0000}"/>
    <cellStyle name="Migliaia 46 5 2 9" xfId="22228" xr:uid="{00000000-0005-0000-0000-00007F5A0000}"/>
    <cellStyle name="Migliaia 46 5 2 9 2" xfId="40103" xr:uid="{00000000-0005-0000-0000-0000805A0000}"/>
    <cellStyle name="Migliaia 46 5 3" xfId="7169" xr:uid="{00000000-0005-0000-0000-0000815A0000}"/>
    <cellStyle name="Migliaia 46 5 3 2" xfId="7170" xr:uid="{00000000-0005-0000-0000-0000825A0000}"/>
    <cellStyle name="Migliaia 46 5 3 2 2" xfId="32613" xr:uid="{00000000-0005-0000-0000-0000835A0000}"/>
    <cellStyle name="Migliaia 46 5 3 3" xfId="7171" xr:uid="{00000000-0005-0000-0000-0000845A0000}"/>
    <cellStyle name="Migliaia 46 5 3 3 2" xfId="32614" xr:uid="{00000000-0005-0000-0000-0000855A0000}"/>
    <cellStyle name="Migliaia 46 5 3 4" xfId="7172" xr:uid="{00000000-0005-0000-0000-0000865A0000}"/>
    <cellStyle name="Migliaia 46 5 3 4 2" xfId="32615" xr:uid="{00000000-0005-0000-0000-0000875A0000}"/>
    <cellStyle name="Migliaia 46 5 3 5" xfId="32612" xr:uid="{00000000-0005-0000-0000-0000885A0000}"/>
    <cellStyle name="Migliaia 46 5 4" xfId="7173" xr:uid="{00000000-0005-0000-0000-0000895A0000}"/>
    <cellStyle name="Migliaia 46 5 4 2" xfId="7174" xr:uid="{00000000-0005-0000-0000-00008A5A0000}"/>
    <cellStyle name="Migliaia 46 5 4 2 2" xfId="32617" xr:uid="{00000000-0005-0000-0000-00008B5A0000}"/>
    <cellStyle name="Migliaia 46 5 4 3" xfId="7175" xr:uid="{00000000-0005-0000-0000-00008C5A0000}"/>
    <cellStyle name="Migliaia 46 5 4 3 2" xfId="32618" xr:uid="{00000000-0005-0000-0000-00008D5A0000}"/>
    <cellStyle name="Migliaia 46 5 4 4" xfId="7176" xr:uid="{00000000-0005-0000-0000-00008E5A0000}"/>
    <cellStyle name="Migliaia 46 5 4 4 2" xfId="32619" xr:uid="{00000000-0005-0000-0000-00008F5A0000}"/>
    <cellStyle name="Migliaia 46 5 4 5" xfId="32616" xr:uid="{00000000-0005-0000-0000-0000905A0000}"/>
    <cellStyle name="Migliaia 46 5 5" xfId="7177" xr:uid="{00000000-0005-0000-0000-0000915A0000}"/>
    <cellStyle name="Migliaia 46 5 5 2" xfId="7178" xr:uid="{00000000-0005-0000-0000-0000925A0000}"/>
    <cellStyle name="Migliaia 46 5 5 2 2" xfId="32621" xr:uid="{00000000-0005-0000-0000-0000935A0000}"/>
    <cellStyle name="Migliaia 46 5 5 3" xfId="7179" xr:uid="{00000000-0005-0000-0000-0000945A0000}"/>
    <cellStyle name="Migliaia 46 5 5 3 2" xfId="32622" xr:uid="{00000000-0005-0000-0000-0000955A0000}"/>
    <cellStyle name="Migliaia 46 5 5 4" xfId="7180" xr:uid="{00000000-0005-0000-0000-0000965A0000}"/>
    <cellStyle name="Migliaia 46 5 5 4 2" xfId="32623" xr:uid="{00000000-0005-0000-0000-0000975A0000}"/>
    <cellStyle name="Migliaia 46 5 5 5" xfId="32620" xr:uid="{00000000-0005-0000-0000-0000985A0000}"/>
    <cellStyle name="Migliaia 46 5 6" xfId="7181" xr:uid="{00000000-0005-0000-0000-0000995A0000}"/>
    <cellStyle name="Migliaia 46 5 6 2" xfId="32624" xr:uid="{00000000-0005-0000-0000-00009A5A0000}"/>
    <cellStyle name="Migliaia 46 5 7" xfId="7182" xr:uid="{00000000-0005-0000-0000-00009B5A0000}"/>
    <cellStyle name="Migliaia 46 5 7 2" xfId="32625" xr:uid="{00000000-0005-0000-0000-00009C5A0000}"/>
    <cellStyle name="Migliaia 46 5 8" xfId="7183" xr:uid="{00000000-0005-0000-0000-00009D5A0000}"/>
    <cellStyle name="Migliaia 46 5 8 2" xfId="32626" xr:uid="{00000000-0005-0000-0000-00009E5A0000}"/>
    <cellStyle name="Migliaia 46 5 9" xfId="17477" xr:uid="{00000000-0005-0000-0000-00009F5A0000}"/>
    <cellStyle name="Migliaia 46 5 9 2" xfId="37437" xr:uid="{00000000-0005-0000-0000-0000A05A0000}"/>
    <cellStyle name="Migliaia 46 6" xfId="7184" xr:uid="{00000000-0005-0000-0000-0000A15A0000}"/>
    <cellStyle name="Migliaia 46 6 10" xfId="23234" xr:uid="{00000000-0005-0000-0000-0000A25A0000}"/>
    <cellStyle name="Migliaia 46 6 10 2" xfId="40999" xr:uid="{00000000-0005-0000-0000-0000A35A0000}"/>
    <cellStyle name="Migliaia 46 6 11" xfId="32627" xr:uid="{00000000-0005-0000-0000-0000A45A0000}"/>
    <cellStyle name="Migliaia 46 6 2" xfId="7185" xr:uid="{00000000-0005-0000-0000-0000A55A0000}"/>
    <cellStyle name="Migliaia 46 6 2 10" xfId="25117" xr:uid="{00000000-0005-0000-0000-0000A65A0000}"/>
    <cellStyle name="Migliaia 46 6 2 10 2" xfId="41894" xr:uid="{00000000-0005-0000-0000-0000A75A0000}"/>
    <cellStyle name="Migliaia 46 6 2 11" xfId="32628" xr:uid="{00000000-0005-0000-0000-0000A85A0000}"/>
    <cellStyle name="Migliaia 46 6 2 2" xfId="7186" xr:uid="{00000000-0005-0000-0000-0000A95A0000}"/>
    <cellStyle name="Migliaia 46 6 2 2 2" xfId="7187" xr:uid="{00000000-0005-0000-0000-0000AA5A0000}"/>
    <cellStyle name="Migliaia 46 6 2 2 2 2" xfId="32630" xr:uid="{00000000-0005-0000-0000-0000AB5A0000}"/>
    <cellStyle name="Migliaia 46 6 2 2 3" xfId="7188" xr:uid="{00000000-0005-0000-0000-0000AC5A0000}"/>
    <cellStyle name="Migliaia 46 6 2 2 3 2" xfId="32631" xr:uid="{00000000-0005-0000-0000-0000AD5A0000}"/>
    <cellStyle name="Migliaia 46 6 2 2 4" xfId="7189" xr:uid="{00000000-0005-0000-0000-0000AE5A0000}"/>
    <cellStyle name="Migliaia 46 6 2 2 4 2" xfId="32632" xr:uid="{00000000-0005-0000-0000-0000AF5A0000}"/>
    <cellStyle name="Migliaia 46 6 2 2 5" xfId="32629" xr:uid="{00000000-0005-0000-0000-0000B05A0000}"/>
    <cellStyle name="Migliaia 46 6 2 3" xfId="7190" xr:uid="{00000000-0005-0000-0000-0000B15A0000}"/>
    <cellStyle name="Migliaia 46 6 2 3 2" xfId="7191" xr:uid="{00000000-0005-0000-0000-0000B25A0000}"/>
    <cellStyle name="Migliaia 46 6 2 3 2 2" xfId="32634" xr:uid="{00000000-0005-0000-0000-0000B35A0000}"/>
    <cellStyle name="Migliaia 46 6 2 3 3" xfId="7192" xr:uid="{00000000-0005-0000-0000-0000B45A0000}"/>
    <cellStyle name="Migliaia 46 6 2 3 3 2" xfId="32635" xr:uid="{00000000-0005-0000-0000-0000B55A0000}"/>
    <cellStyle name="Migliaia 46 6 2 3 4" xfId="7193" xr:uid="{00000000-0005-0000-0000-0000B65A0000}"/>
    <cellStyle name="Migliaia 46 6 2 3 4 2" xfId="32636" xr:uid="{00000000-0005-0000-0000-0000B75A0000}"/>
    <cellStyle name="Migliaia 46 6 2 3 5" xfId="32633" xr:uid="{00000000-0005-0000-0000-0000B85A0000}"/>
    <cellStyle name="Migliaia 46 6 2 4" xfId="7194" xr:uid="{00000000-0005-0000-0000-0000B95A0000}"/>
    <cellStyle name="Migliaia 46 6 2 4 2" xfId="7195" xr:uid="{00000000-0005-0000-0000-0000BA5A0000}"/>
    <cellStyle name="Migliaia 46 6 2 4 2 2" xfId="32638" xr:uid="{00000000-0005-0000-0000-0000BB5A0000}"/>
    <cellStyle name="Migliaia 46 6 2 4 3" xfId="7196" xr:uid="{00000000-0005-0000-0000-0000BC5A0000}"/>
    <cellStyle name="Migliaia 46 6 2 4 3 2" xfId="32639" xr:uid="{00000000-0005-0000-0000-0000BD5A0000}"/>
    <cellStyle name="Migliaia 46 6 2 4 4" xfId="7197" xr:uid="{00000000-0005-0000-0000-0000BE5A0000}"/>
    <cellStyle name="Migliaia 46 6 2 4 4 2" xfId="32640" xr:uid="{00000000-0005-0000-0000-0000BF5A0000}"/>
    <cellStyle name="Migliaia 46 6 2 4 5" xfId="32637" xr:uid="{00000000-0005-0000-0000-0000C05A0000}"/>
    <cellStyle name="Migliaia 46 6 2 5" xfId="7198" xr:uid="{00000000-0005-0000-0000-0000C15A0000}"/>
    <cellStyle name="Migliaia 46 6 2 5 2" xfId="32641" xr:uid="{00000000-0005-0000-0000-0000C25A0000}"/>
    <cellStyle name="Migliaia 46 6 2 6" xfId="7199" xr:uid="{00000000-0005-0000-0000-0000C35A0000}"/>
    <cellStyle name="Migliaia 46 6 2 6 2" xfId="32642" xr:uid="{00000000-0005-0000-0000-0000C45A0000}"/>
    <cellStyle name="Migliaia 46 6 2 7" xfId="7200" xr:uid="{00000000-0005-0000-0000-0000C55A0000}"/>
    <cellStyle name="Migliaia 46 6 2 7 2" xfId="32643" xr:uid="{00000000-0005-0000-0000-0000C65A0000}"/>
    <cellStyle name="Migliaia 46 6 2 8" xfId="19360" xr:uid="{00000000-0005-0000-0000-0000C75A0000}"/>
    <cellStyle name="Migliaia 46 6 2 8 2" xfId="38332" xr:uid="{00000000-0005-0000-0000-0000C85A0000}"/>
    <cellStyle name="Migliaia 46 6 2 9" xfId="22229" xr:uid="{00000000-0005-0000-0000-0000C95A0000}"/>
    <cellStyle name="Migliaia 46 6 2 9 2" xfId="40104" xr:uid="{00000000-0005-0000-0000-0000CA5A0000}"/>
    <cellStyle name="Migliaia 46 6 3" xfId="7201" xr:uid="{00000000-0005-0000-0000-0000CB5A0000}"/>
    <cellStyle name="Migliaia 46 6 3 2" xfId="7202" xr:uid="{00000000-0005-0000-0000-0000CC5A0000}"/>
    <cellStyle name="Migliaia 46 6 3 2 2" xfId="32645" xr:uid="{00000000-0005-0000-0000-0000CD5A0000}"/>
    <cellStyle name="Migliaia 46 6 3 3" xfId="7203" xr:uid="{00000000-0005-0000-0000-0000CE5A0000}"/>
    <cellStyle name="Migliaia 46 6 3 3 2" xfId="32646" xr:uid="{00000000-0005-0000-0000-0000CF5A0000}"/>
    <cellStyle name="Migliaia 46 6 3 4" xfId="7204" xr:uid="{00000000-0005-0000-0000-0000D05A0000}"/>
    <cellStyle name="Migliaia 46 6 3 4 2" xfId="32647" xr:uid="{00000000-0005-0000-0000-0000D15A0000}"/>
    <cellStyle name="Migliaia 46 6 3 5" xfId="32644" xr:uid="{00000000-0005-0000-0000-0000D25A0000}"/>
    <cellStyle name="Migliaia 46 6 4" xfId="7205" xr:uid="{00000000-0005-0000-0000-0000D35A0000}"/>
    <cellStyle name="Migliaia 46 6 4 2" xfId="7206" xr:uid="{00000000-0005-0000-0000-0000D45A0000}"/>
    <cellStyle name="Migliaia 46 6 4 2 2" xfId="32649" xr:uid="{00000000-0005-0000-0000-0000D55A0000}"/>
    <cellStyle name="Migliaia 46 6 4 3" xfId="7207" xr:uid="{00000000-0005-0000-0000-0000D65A0000}"/>
    <cellStyle name="Migliaia 46 6 4 3 2" xfId="32650" xr:uid="{00000000-0005-0000-0000-0000D75A0000}"/>
    <cellStyle name="Migliaia 46 6 4 4" xfId="7208" xr:uid="{00000000-0005-0000-0000-0000D85A0000}"/>
    <cellStyle name="Migliaia 46 6 4 4 2" xfId="32651" xr:uid="{00000000-0005-0000-0000-0000D95A0000}"/>
    <cellStyle name="Migliaia 46 6 4 5" xfId="32648" xr:uid="{00000000-0005-0000-0000-0000DA5A0000}"/>
    <cellStyle name="Migliaia 46 6 5" xfId="7209" xr:uid="{00000000-0005-0000-0000-0000DB5A0000}"/>
    <cellStyle name="Migliaia 46 6 5 2" xfId="32652" xr:uid="{00000000-0005-0000-0000-0000DC5A0000}"/>
    <cellStyle name="Migliaia 46 6 6" xfId="7210" xr:uid="{00000000-0005-0000-0000-0000DD5A0000}"/>
    <cellStyle name="Migliaia 46 6 6 2" xfId="32653" xr:uid="{00000000-0005-0000-0000-0000DE5A0000}"/>
    <cellStyle name="Migliaia 46 6 7" xfId="7211" xr:uid="{00000000-0005-0000-0000-0000DF5A0000}"/>
    <cellStyle name="Migliaia 46 6 7 2" xfId="32654" xr:uid="{00000000-0005-0000-0000-0000E05A0000}"/>
    <cellStyle name="Migliaia 46 6 8" xfId="17478" xr:uid="{00000000-0005-0000-0000-0000E15A0000}"/>
    <cellStyle name="Migliaia 46 6 8 2" xfId="37438" xr:uid="{00000000-0005-0000-0000-0000E25A0000}"/>
    <cellStyle name="Migliaia 46 6 9" xfId="20347" xr:uid="{00000000-0005-0000-0000-0000E35A0000}"/>
    <cellStyle name="Migliaia 46 6 9 2" xfId="39210" xr:uid="{00000000-0005-0000-0000-0000E45A0000}"/>
    <cellStyle name="Migliaia 46 7" xfId="7212" xr:uid="{00000000-0005-0000-0000-0000E55A0000}"/>
    <cellStyle name="Migliaia 46 7 2" xfId="7213" xr:uid="{00000000-0005-0000-0000-0000E65A0000}"/>
    <cellStyle name="Migliaia 46 7 2 2" xfId="7214" xr:uid="{00000000-0005-0000-0000-0000E75A0000}"/>
    <cellStyle name="Migliaia 46 7 2 2 2" xfId="32657" xr:uid="{00000000-0005-0000-0000-0000E85A0000}"/>
    <cellStyle name="Migliaia 46 7 2 3" xfId="7215" xr:uid="{00000000-0005-0000-0000-0000E95A0000}"/>
    <cellStyle name="Migliaia 46 7 2 3 2" xfId="32658" xr:uid="{00000000-0005-0000-0000-0000EA5A0000}"/>
    <cellStyle name="Migliaia 46 7 2 4" xfId="7216" xr:uid="{00000000-0005-0000-0000-0000EB5A0000}"/>
    <cellStyle name="Migliaia 46 7 2 4 2" xfId="32659" xr:uid="{00000000-0005-0000-0000-0000EC5A0000}"/>
    <cellStyle name="Migliaia 46 7 2 5" xfId="19361" xr:uid="{00000000-0005-0000-0000-0000ED5A0000}"/>
    <cellStyle name="Migliaia 46 7 2 5 2" xfId="38333" xr:uid="{00000000-0005-0000-0000-0000EE5A0000}"/>
    <cellStyle name="Migliaia 46 7 2 6" xfId="22230" xr:uid="{00000000-0005-0000-0000-0000EF5A0000}"/>
    <cellStyle name="Migliaia 46 7 2 6 2" xfId="40105" xr:uid="{00000000-0005-0000-0000-0000F05A0000}"/>
    <cellStyle name="Migliaia 46 7 2 7" xfId="25118" xr:uid="{00000000-0005-0000-0000-0000F15A0000}"/>
    <cellStyle name="Migliaia 46 7 2 7 2" xfId="41895" xr:uid="{00000000-0005-0000-0000-0000F25A0000}"/>
    <cellStyle name="Migliaia 46 7 2 8" xfId="32656" xr:uid="{00000000-0005-0000-0000-0000F35A0000}"/>
    <cellStyle name="Migliaia 46 7 3" xfId="7217" xr:uid="{00000000-0005-0000-0000-0000F45A0000}"/>
    <cellStyle name="Migliaia 46 7 3 2" xfId="32660" xr:uid="{00000000-0005-0000-0000-0000F55A0000}"/>
    <cellStyle name="Migliaia 46 7 4" xfId="7218" xr:uid="{00000000-0005-0000-0000-0000F65A0000}"/>
    <cellStyle name="Migliaia 46 7 4 2" xfId="32661" xr:uid="{00000000-0005-0000-0000-0000F75A0000}"/>
    <cellStyle name="Migliaia 46 7 5" xfId="7219" xr:uid="{00000000-0005-0000-0000-0000F85A0000}"/>
    <cellStyle name="Migliaia 46 7 5 2" xfId="32662" xr:uid="{00000000-0005-0000-0000-0000F95A0000}"/>
    <cellStyle name="Migliaia 46 7 6" xfId="17479" xr:uid="{00000000-0005-0000-0000-0000FA5A0000}"/>
    <cellStyle name="Migliaia 46 7 6 2" xfId="37439" xr:uid="{00000000-0005-0000-0000-0000FB5A0000}"/>
    <cellStyle name="Migliaia 46 7 7" xfId="20348" xr:uid="{00000000-0005-0000-0000-0000FC5A0000}"/>
    <cellStyle name="Migliaia 46 7 7 2" xfId="39211" xr:uid="{00000000-0005-0000-0000-0000FD5A0000}"/>
    <cellStyle name="Migliaia 46 7 8" xfId="23235" xr:uid="{00000000-0005-0000-0000-0000FE5A0000}"/>
    <cellStyle name="Migliaia 46 7 8 2" xfId="41000" xr:uid="{00000000-0005-0000-0000-0000FF5A0000}"/>
    <cellStyle name="Migliaia 46 7 9" xfId="32655" xr:uid="{00000000-0005-0000-0000-0000005B0000}"/>
    <cellStyle name="Migliaia 46 8" xfId="7220" xr:uid="{00000000-0005-0000-0000-0000015B0000}"/>
    <cellStyle name="Migliaia 46 8 2" xfId="7221" xr:uid="{00000000-0005-0000-0000-0000025B0000}"/>
    <cellStyle name="Migliaia 46 8 2 2" xfId="32664" xr:uid="{00000000-0005-0000-0000-0000035B0000}"/>
    <cellStyle name="Migliaia 46 8 3" xfId="7222" xr:uid="{00000000-0005-0000-0000-0000045B0000}"/>
    <cellStyle name="Migliaia 46 8 3 2" xfId="32665" xr:uid="{00000000-0005-0000-0000-0000055B0000}"/>
    <cellStyle name="Migliaia 46 8 4" xfId="7223" xr:uid="{00000000-0005-0000-0000-0000065B0000}"/>
    <cellStyle name="Migliaia 46 8 4 2" xfId="32666" xr:uid="{00000000-0005-0000-0000-0000075B0000}"/>
    <cellStyle name="Migliaia 46 8 5" xfId="19354" xr:uid="{00000000-0005-0000-0000-0000085B0000}"/>
    <cellStyle name="Migliaia 46 8 5 2" xfId="38326" xr:uid="{00000000-0005-0000-0000-0000095B0000}"/>
    <cellStyle name="Migliaia 46 8 6" xfId="22223" xr:uid="{00000000-0005-0000-0000-00000A5B0000}"/>
    <cellStyle name="Migliaia 46 8 6 2" xfId="40098" xr:uid="{00000000-0005-0000-0000-00000B5B0000}"/>
    <cellStyle name="Migliaia 46 8 7" xfId="25111" xr:uid="{00000000-0005-0000-0000-00000C5B0000}"/>
    <cellStyle name="Migliaia 46 8 7 2" xfId="41888" xr:uid="{00000000-0005-0000-0000-00000D5B0000}"/>
    <cellStyle name="Migliaia 46 8 8" xfId="32663" xr:uid="{00000000-0005-0000-0000-00000E5B0000}"/>
    <cellStyle name="Migliaia 46 9" xfId="7224" xr:uid="{00000000-0005-0000-0000-00000F5B0000}"/>
    <cellStyle name="Migliaia 46 9 2" xfId="7225" xr:uid="{00000000-0005-0000-0000-0000105B0000}"/>
    <cellStyle name="Migliaia 46 9 2 2" xfId="32668" xr:uid="{00000000-0005-0000-0000-0000115B0000}"/>
    <cellStyle name="Migliaia 46 9 3" xfId="7226" xr:uid="{00000000-0005-0000-0000-0000125B0000}"/>
    <cellStyle name="Migliaia 46 9 3 2" xfId="32669" xr:uid="{00000000-0005-0000-0000-0000135B0000}"/>
    <cellStyle name="Migliaia 46 9 4" xfId="7227" xr:uid="{00000000-0005-0000-0000-0000145B0000}"/>
    <cellStyle name="Migliaia 46 9 4 2" xfId="32670" xr:uid="{00000000-0005-0000-0000-0000155B0000}"/>
    <cellStyle name="Migliaia 46 9 5" xfId="32667" xr:uid="{00000000-0005-0000-0000-0000165B0000}"/>
    <cellStyle name="Migliaia 47" xfId="7228" xr:uid="{00000000-0005-0000-0000-0000175B0000}"/>
    <cellStyle name="Migliaia 47 10" xfId="7229" xr:uid="{00000000-0005-0000-0000-0000185B0000}"/>
    <cellStyle name="Migliaia 47 10 2" xfId="7230" xr:uid="{00000000-0005-0000-0000-0000195B0000}"/>
    <cellStyle name="Migliaia 47 10 2 2" xfId="32673" xr:uid="{00000000-0005-0000-0000-00001A5B0000}"/>
    <cellStyle name="Migliaia 47 10 3" xfId="7231" xr:uid="{00000000-0005-0000-0000-00001B5B0000}"/>
    <cellStyle name="Migliaia 47 10 3 2" xfId="32674" xr:uid="{00000000-0005-0000-0000-00001C5B0000}"/>
    <cellStyle name="Migliaia 47 10 4" xfId="7232" xr:uid="{00000000-0005-0000-0000-00001D5B0000}"/>
    <cellStyle name="Migliaia 47 10 4 2" xfId="32675" xr:uid="{00000000-0005-0000-0000-00001E5B0000}"/>
    <cellStyle name="Migliaia 47 10 5" xfId="32672" xr:uid="{00000000-0005-0000-0000-00001F5B0000}"/>
    <cellStyle name="Migliaia 47 11" xfId="7233" xr:uid="{00000000-0005-0000-0000-0000205B0000}"/>
    <cellStyle name="Migliaia 47 11 2" xfId="7234" xr:uid="{00000000-0005-0000-0000-0000215B0000}"/>
    <cellStyle name="Migliaia 47 11 2 2" xfId="32677" xr:uid="{00000000-0005-0000-0000-0000225B0000}"/>
    <cellStyle name="Migliaia 47 11 3" xfId="7235" xr:uid="{00000000-0005-0000-0000-0000235B0000}"/>
    <cellStyle name="Migliaia 47 11 3 2" xfId="32678" xr:uid="{00000000-0005-0000-0000-0000245B0000}"/>
    <cellStyle name="Migliaia 47 11 4" xfId="7236" xr:uid="{00000000-0005-0000-0000-0000255B0000}"/>
    <cellStyle name="Migliaia 47 11 4 2" xfId="32679" xr:uid="{00000000-0005-0000-0000-0000265B0000}"/>
    <cellStyle name="Migliaia 47 11 5" xfId="32676" xr:uid="{00000000-0005-0000-0000-0000275B0000}"/>
    <cellStyle name="Migliaia 47 12" xfId="7237" xr:uid="{00000000-0005-0000-0000-0000285B0000}"/>
    <cellStyle name="Migliaia 47 12 2" xfId="32680" xr:uid="{00000000-0005-0000-0000-0000295B0000}"/>
    <cellStyle name="Migliaia 47 13" xfId="7238" xr:uid="{00000000-0005-0000-0000-00002A5B0000}"/>
    <cellStyle name="Migliaia 47 13 2" xfId="32681" xr:uid="{00000000-0005-0000-0000-00002B5B0000}"/>
    <cellStyle name="Migliaia 47 14" xfId="7239" xr:uid="{00000000-0005-0000-0000-00002C5B0000}"/>
    <cellStyle name="Migliaia 47 14 2" xfId="32682" xr:uid="{00000000-0005-0000-0000-00002D5B0000}"/>
    <cellStyle name="Migliaia 47 15" xfId="17480" xr:uid="{00000000-0005-0000-0000-00002E5B0000}"/>
    <cellStyle name="Migliaia 47 15 2" xfId="37440" xr:uid="{00000000-0005-0000-0000-00002F5B0000}"/>
    <cellStyle name="Migliaia 47 16" xfId="20349" xr:uid="{00000000-0005-0000-0000-0000305B0000}"/>
    <cellStyle name="Migliaia 47 16 2" xfId="39212" xr:uid="{00000000-0005-0000-0000-0000315B0000}"/>
    <cellStyle name="Migliaia 47 17" xfId="23236" xr:uid="{00000000-0005-0000-0000-0000325B0000}"/>
    <cellStyle name="Migliaia 47 17 2" xfId="41001" xr:uid="{00000000-0005-0000-0000-0000335B0000}"/>
    <cellStyle name="Migliaia 47 18" xfId="25547" xr:uid="{00000000-0005-0000-0000-0000345B0000}"/>
    <cellStyle name="Migliaia 47 18 2" xfId="42207" xr:uid="{00000000-0005-0000-0000-0000355B0000}"/>
    <cellStyle name="Migliaia 47 19" xfId="32671" xr:uid="{00000000-0005-0000-0000-0000365B0000}"/>
    <cellStyle name="Migliaia 47 2" xfId="7240" xr:uid="{00000000-0005-0000-0000-0000375B0000}"/>
    <cellStyle name="Migliaia 47 2 10" xfId="20350" xr:uid="{00000000-0005-0000-0000-0000385B0000}"/>
    <cellStyle name="Migliaia 47 2 10 2" xfId="39213" xr:uid="{00000000-0005-0000-0000-0000395B0000}"/>
    <cellStyle name="Migliaia 47 2 11" xfId="23237" xr:uid="{00000000-0005-0000-0000-00003A5B0000}"/>
    <cellStyle name="Migliaia 47 2 11 2" xfId="41002" xr:uid="{00000000-0005-0000-0000-00003B5B0000}"/>
    <cellStyle name="Migliaia 47 2 12" xfId="32683" xr:uid="{00000000-0005-0000-0000-00003C5B0000}"/>
    <cellStyle name="Migliaia 47 2 2" xfId="7241" xr:uid="{00000000-0005-0000-0000-00003D5B0000}"/>
    <cellStyle name="Migliaia 47 2 2 2" xfId="7242" xr:uid="{00000000-0005-0000-0000-00003E5B0000}"/>
    <cellStyle name="Migliaia 47 2 2 2 2" xfId="32685" xr:uid="{00000000-0005-0000-0000-00003F5B0000}"/>
    <cellStyle name="Migliaia 47 2 2 3" xfId="7243" xr:uid="{00000000-0005-0000-0000-0000405B0000}"/>
    <cellStyle name="Migliaia 47 2 2 3 2" xfId="32686" xr:uid="{00000000-0005-0000-0000-0000415B0000}"/>
    <cellStyle name="Migliaia 47 2 2 4" xfId="7244" xr:uid="{00000000-0005-0000-0000-0000425B0000}"/>
    <cellStyle name="Migliaia 47 2 2 4 2" xfId="32687" xr:uid="{00000000-0005-0000-0000-0000435B0000}"/>
    <cellStyle name="Migliaia 47 2 2 5" xfId="19363" xr:uid="{00000000-0005-0000-0000-0000445B0000}"/>
    <cellStyle name="Migliaia 47 2 2 5 2" xfId="38335" xr:uid="{00000000-0005-0000-0000-0000455B0000}"/>
    <cellStyle name="Migliaia 47 2 2 6" xfId="22232" xr:uid="{00000000-0005-0000-0000-0000465B0000}"/>
    <cellStyle name="Migliaia 47 2 2 6 2" xfId="40107" xr:uid="{00000000-0005-0000-0000-0000475B0000}"/>
    <cellStyle name="Migliaia 47 2 2 7" xfId="25120" xr:uid="{00000000-0005-0000-0000-0000485B0000}"/>
    <cellStyle name="Migliaia 47 2 2 7 2" xfId="41897" xr:uid="{00000000-0005-0000-0000-0000495B0000}"/>
    <cellStyle name="Migliaia 47 2 2 8" xfId="32684" xr:uid="{00000000-0005-0000-0000-00004A5B0000}"/>
    <cellStyle name="Migliaia 47 2 3" xfId="7245" xr:uid="{00000000-0005-0000-0000-00004B5B0000}"/>
    <cellStyle name="Migliaia 47 2 3 2" xfId="7246" xr:uid="{00000000-0005-0000-0000-00004C5B0000}"/>
    <cellStyle name="Migliaia 47 2 3 2 2" xfId="32689" xr:uid="{00000000-0005-0000-0000-00004D5B0000}"/>
    <cellStyle name="Migliaia 47 2 3 3" xfId="7247" xr:uid="{00000000-0005-0000-0000-00004E5B0000}"/>
    <cellStyle name="Migliaia 47 2 3 3 2" xfId="32690" xr:uid="{00000000-0005-0000-0000-00004F5B0000}"/>
    <cellStyle name="Migliaia 47 2 3 4" xfId="7248" xr:uid="{00000000-0005-0000-0000-0000505B0000}"/>
    <cellStyle name="Migliaia 47 2 3 4 2" xfId="32691" xr:uid="{00000000-0005-0000-0000-0000515B0000}"/>
    <cellStyle name="Migliaia 47 2 3 5" xfId="32688" xr:uid="{00000000-0005-0000-0000-0000525B0000}"/>
    <cellStyle name="Migliaia 47 2 4" xfId="7249" xr:uid="{00000000-0005-0000-0000-0000535B0000}"/>
    <cellStyle name="Migliaia 47 2 4 2" xfId="7250" xr:uid="{00000000-0005-0000-0000-0000545B0000}"/>
    <cellStyle name="Migliaia 47 2 4 2 2" xfId="32693" xr:uid="{00000000-0005-0000-0000-0000555B0000}"/>
    <cellStyle name="Migliaia 47 2 4 3" xfId="7251" xr:uid="{00000000-0005-0000-0000-0000565B0000}"/>
    <cellStyle name="Migliaia 47 2 4 3 2" xfId="32694" xr:uid="{00000000-0005-0000-0000-0000575B0000}"/>
    <cellStyle name="Migliaia 47 2 4 4" xfId="7252" xr:uid="{00000000-0005-0000-0000-0000585B0000}"/>
    <cellStyle name="Migliaia 47 2 4 4 2" xfId="32695" xr:uid="{00000000-0005-0000-0000-0000595B0000}"/>
    <cellStyle name="Migliaia 47 2 4 5" xfId="32692" xr:uid="{00000000-0005-0000-0000-00005A5B0000}"/>
    <cellStyle name="Migliaia 47 2 5" xfId="7253" xr:uid="{00000000-0005-0000-0000-00005B5B0000}"/>
    <cellStyle name="Migliaia 47 2 5 2" xfId="7254" xr:uid="{00000000-0005-0000-0000-00005C5B0000}"/>
    <cellStyle name="Migliaia 47 2 5 2 2" xfId="32697" xr:uid="{00000000-0005-0000-0000-00005D5B0000}"/>
    <cellStyle name="Migliaia 47 2 5 3" xfId="7255" xr:uid="{00000000-0005-0000-0000-00005E5B0000}"/>
    <cellStyle name="Migliaia 47 2 5 3 2" xfId="32698" xr:uid="{00000000-0005-0000-0000-00005F5B0000}"/>
    <cellStyle name="Migliaia 47 2 5 4" xfId="7256" xr:uid="{00000000-0005-0000-0000-0000605B0000}"/>
    <cellStyle name="Migliaia 47 2 5 4 2" xfId="32699" xr:uid="{00000000-0005-0000-0000-0000615B0000}"/>
    <cellStyle name="Migliaia 47 2 5 5" xfId="32696" xr:uid="{00000000-0005-0000-0000-0000625B0000}"/>
    <cellStyle name="Migliaia 47 2 6" xfId="7257" xr:uid="{00000000-0005-0000-0000-0000635B0000}"/>
    <cellStyle name="Migliaia 47 2 6 2" xfId="32700" xr:uid="{00000000-0005-0000-0000-0000645B0000}"/>
    <cellStyle name="Migliaia 47 2 7" xfId="7258" xr:uid="{00000000-0005-0000-0000-0000655B0000}"/>
    <cellStyle name="Migliaia 47 2 7 2" xfId="32701" xr:uid="{00000000-0005-0000-0000-0000665B0000}"/>
    <cellStyle name="Migliaia 47 2 8" xfId="7259" xr:uid="{00000000-0005-0000-0000-0000675B0000}"/>
    <cellStyle name="Migliaia 47 2 8 2" xfId="32702" xr:uid="{00000000-0005-0000-0000-0000685B0000}"/>
    <cellStyle name="Migliaia 47 2 9" xfId="17481" xr:uid="{00000000-0005-0000-0000-0000695B0000}"/>
    <cellStyle name="Migliaia 47 2 9 2" xfId="37441" xr:uid="{00000000-0005-0000-0000-00006A5B0000}"/>
    <cellStyle name="Migliaia 47 20" xfId="42374" xr:uid="{00000000-0005-0000-0000-00006B5B0000}"/>
    <cellStyle name="Migliaia 47 3" xfId="7260" xr:uid="{00000000-0005-0000-0000-00006C5B0000}"/>
    <cellStyle name="Migliaia 47 3 10" xfId="20351" xr:uid="{00000000-0005-0000-0000-00006D5B0000}"/>
    <cellStyle name="Migliaia 47 3 10 2" xfId="39214" xr:uid="{00000000-0005-0000-0000-00006E5B0000}"/>
    <cellStyle name="Migliaia 47 3 11" xfId="23238" xr:uid="{00000000-0005-0000-0000-00006F5B0000}"/>
    <cellStyle name="Migliaia 47 3 11 2" xfId="41003" xr:uid="{00000000-0005-0000-0000-0000705B0000}"/>
    <cellStyle name="Migliaia 47 3 12" xfId="32703" xr:uid="{00000000-0005-0000-0000-0000715B0000}"/>
    <cellStyle name="Migliaia 47 3 2" xfId="7261" xr:uid="{00000000-0005-0000-0000-0000725B0000}"/>
    <cellStyle name="Migliaia 47 3 2 10" xfId="20352" xr:uid="{00000000-0005-0000-0000-0000735B0000}"/>
    <cellStyle name="Migliaia 47 3 2 10 2" xfId="39215" xr:uid="{00000000-0005-0000-0000-0000745B0000}"/>
    <cellStyle name="Migliaia 47 3 2 11" xfId="23239" xr:uid="{00000000-0005-0000-0000-0000755B0000}"/>
    <cellStyle name="Migliaia 47 3 2 11 2" xfId="41004" xr:uid="{00000000-0005-0000-0000-0000765B0000}"/>
    <cellStyle name="Migliaia 47 3 2 12" xfId="32704" xr:uid="{00000000-0005-0000-0000-0000775B0000}"/>
    <cellStyle name="Migliaia 47 3 2 2" xfId="7262" xr:uid="{00000000-0005-0000-0000-0000785B0000}"/>
    <cellStyle name="Migliaia 47 3 2 2 10" xfId="25122" xr:uid="{00000000-0005-0000-0000-0000795B0000}"/>
    <cellStyle name="Migliaia 47 3 2 2 10 2" xfId="41899" xr:uid="{00000000-0005-0000-0000-00007A5B0000}"/>
    <cellStyle name="Migliaia 47 3 2 2 11" xfId="32705" xr:uid="{00000000-0005-0000-0000-00007B5B0000}"/>
    <cellStyle name="Migliaia 47 3 2 2 2" xfId="7263" xr:uid="{00000000-0005-0000-0000-00007C5B0000}"/>
    <cellStyle name="Migliaia 47 3 2 2 2 2" xfId="7264" xr:uid="{00000000-0005-0000-0000-00007D5B0000}"/>
    <cellStyle name="Migliaia 47 3 2 2 2 2 2" xfId="32707" xr:uid="{00000000-0005-0000-0000-00007E5B0000}"/>
    <cellStyle name="Migliaia 47 3 2 2 2 3" xfId="7265" xr:uid="{00000000-0005-0000-0000-00007F5B0000}"/>
    <cellStyle name="Migliaia 47 3 2 2 2 3 2" xfId="32708" xr:uid="{00000000-0005-0000-0000-0000805B0000}"/>
    <cellStyle name="Migliaia 47 3 2 2 2 4" xfId="7266" xr:uid="{00000000-0005-0000-0000-0000815B0000}"/>
    <cellStyle name="Migliaia 47 3 2 2 2 4 2" xfId="32709" xr:uid="{00000000-0005-0000-0000-0000825B0000}"/>
    <cellStyle name="Migliaia 47 3 2 2 2 5" xfId="32706" xr:uid="{00000000-0005-0000-0000-0000835B0000}"/>
    <cellStyle name="Migliaia 47 3 2 2 3" xfId="7267" xr:uid="{00000000-0005-0000-0000-0000845B0000}"/>
    <cellStyle name="Migliaia 47 3 2 2 3 2" xfId="7268" xr:uid="{00000000-0005-0000-0000-0000855B0000}"/>
    <cellStyle name="Migliaia 47 3 2 2 3 2 2" xfId="32711" xr:uid="{00000000-0005-0000-0000-0000865B0000}"/>
    <cellStyle name="Migliaia 47 3 2 2 3 3" xfId="7269" xr:uid="{00000000-0005-0000-0000-0000875B0000}"/>
    <cellStyle name="Migliaia 47 3 2 2 3 3 2" xfId="32712" xr:uid="{00000000-0005-0000-0000-0000885B0000}"/>
    <cellStyle name="Migliaia 47 3 2 2 3 4" xfId="7270" xr:uid="{00000000-0005-0000-0000-0000895B0000}"/>
    <cellStyle name="Migliaia 47 3 2 2 3 4 2" xfId="32713" xr:uid="{00000000-0005-0000-0000-00008A5B0000}"/>
    <cellStyle name="Migliaia 47 3 2 2 3 5" xfId="32710" xr:uid="{00000000-0005-0000-0000-00008B5B0000}"/>
    <cellStyle name="Migliaia 47 3 2 2 4" xfId="7271" xr:uid="{00000000-0005-0000-0000-00008C5B0000}"/>
    <cellStyle name="Migliaia 47 3 2 2 4 2" xfId="7272" xr:uid="{00000000-0005-0000-0000-00008D5B0000}"/>
    <cellStyle name="Migliaia 47 3 2 2 4 2 2" xfId="32715" xr:uid="{00000000-0005-0000-0000-00008E5B0000}"/>
    <cellStyle name="Migliaia 47 3 2 2 4 3" xfId="7273" xr:uid="{00000000-0005-0000-0000-00008F5B0000}"/>
    <cellStyle name="Migliaia 47 3 2 2 4 3 2" xfId="32716" xr:uid="{00000000-0005-0000-0000-0000905B0000}"/>
    <cellStyle name="Migliaia 47 3 2 2 4 4" xfId="7274" xr:uid="{00000000-0005-0000-0000-0000915B0000}"/>
    <cellStyle name="Migliaia 47 3 2 2 4 4 2" xfId="32717" xr:uid="{00000000-0005-0000-0000-0000925B0000}"/>
    <cellStyle name="Migliaia 47 3 2 2 4 5" xfId="32714" xr:uid="{00000000-0005-0000-0000-0000935B0000}"/>
    <cellStyle name="Migliaia 47 3 2 2 5" xfId="7275" xr:uid="{00000000-0005-0000-0000-0000945B0000}"/>
    <cellStyle name="Migliaia 47 3 2 2 5 2" xfId="32718" xr:uid="{00000000-0005-0000-0000-0000955B0000}"/>
    <cellStyle name="Migliaia 47 3 2 2 6" xfId="7276" xr:uid="{00000000-0005-0000-0000-0000965B0000}"/>
    <cellStyle name="Migliaia 47 3 2 2 6 2" xfId="32719" xr:uid="{00000000-0005-0000-0000-0000975B0000}"/>
    <cellStyle name="Migliaia 47 3 2 2 7" xfId="7277" xr:uid="{00000000-0005-0000-0000-0000985B0000}"/>
    <cellStyle name="Migliaia 47 3 2 2 7 2" xfId="32720" xr:uid="{00000000-0005-0000-0000-0000995B0000}"/>
    <cellStyle name="Migliaia 47 3 2 2 8" xfId="19365" xr:uid="{00000000-0005-0000-0000-00009A5B0000}"/>
    <cellStyle name="Migliaia 47 3 2 2 8 2" xfId="38337" xr:uid="{00000000-0005-0000-0000-00009B5B0000}"/>
    <cellStyle name="Migliaia 47 3 2 2 9" xfId="22234" xr:uid="{00000000-0005-0000-0000-00009C5B0000}"/>
    <cellStyle name="Migliaia 47 3 2 2 9 2" xfId="40109" xr:uid="{00000000-0005-0000-0000-00009D5B0000}"/>
    <cellStyle name="Migliaia 47 3 2 3" xfId="7278" xr:uid="{00000000-0005-0000-0000-00009E5B0000}"/>
    <cellStyle name="Migliaia 47 3 2 3 2" xfId="7279" xr:uid="{00000000-0005-0000-0000-00009F5B0000}"/>
    <cellStyle name="Migliaia 47 3 2 3 2 2" xfId="32722" xr:uid="{00000000-0005-0000-0000-0000A05B0000}"/>
    <cellStyle name="Migliaia 47 3 2 3 3" xfId="7280" xr:uid="{00000000-0005-0000-0000-0000A15B0000}"/>
    <cellStyle name="Migliaia 47 3 2 3 3 2" xfId="32723" xr:uid="{00000000-0005-0000-0000-0000A25B0000}"/>
    <cellStyle name="Migliaia 47 3 2 3 4" xfId="7281" xr:uid="{00000000-0005-0000-0000-0000A35B0000}"/>
    <cellStyle name="Migliaia 47 3 2 3 4 2" xfId="32724" xr:uid="{00000000-0005-0000-0000-0000A45B0000}"/>
    <cellStyle name="Migliaia 47 3 2 3 5" xfId="32721" xr:uid="{00000000-0005-0000-0000-0000A55B0000}"/>
    <cellStyle name="Migliaia 47 3 2 4" xfId="7282" xr:uid="{00000000-0005-0000-0000-0000A65B0000}"/>
    <cellStyle name="Migliaia 47 3 2 4 2" xfId="7283" xr:uid="{00000000-0005-0000-0000-0000A75B0000}"/>
    <cellStyle name="Migliaia 47 3 2 4 2 2" xfId="32726" xr:uid="{00000000-0005-0000-0000-0000A85B0000}"/>
    <cellStyle name="Migliaia 47 3 2 4 3" xfId="7284" xr:uid="{00000000-0005-0000-0000-0000A95B0000}"/>
    <cellStyle name="Migliaia 47 3 2 4 3 2" xfId="32727" xr:uid="{00000000-0005-0000-0000-0000AA5B0000}"/>
    <cellStyle name="Migliaia 47 3 2 4 4" xfId="7285" xr:uid="{00000000-0005-0000-0000-0000AB5B0000}"/>
    <cellStyle name="Migliaia 47 3 2 4 4 2" xfId="32728" xr:uid="{00000000-0005-0000-0000-0000AC5B0000}"/>
    <cellStyle name="Migliaia 47 3 2 4 5" xfId="32725" xr:uid="{00000000-0005-0000-0000-0000AD5B0000}"/>
    <cellStyle name="Migliaia 47 3 2 5" xfId="7286" xr:uid="{00000000-0005-0000-0000-0000AE5B0000}"/>
    <cellStyle name="Migliaia 47 3 2 5 2" xfId="7287" xr:uid="{00000000-0005-0000-0000-0000AF5B0000}"/>
    <cellStyle name="Migliaia 47 3 2 5 2 2" xfId="32730" xr:uid="{00000000-0005-0000-0000-0000B05B0000}"/>
    <cellStyle name="Migliaia 47 3 2 5 3" xfId="7288" xr:uid="{00000000-0005-0000-0000-0000B15B0000}"/>
    <cellStyle name="Migliaia 47 3 2 5 3 2" xfId="32731" xr:uid="{00000000-0005-0000-0000-0000B25B0000}"/>
    <cellStyle name="Migliaia 47 3 2 5 4" xfId="7289" xr:uid="{00000000-0005-0000-0000-0000B35B0000}"/>
    <cellStyle name="Migliaia 47 3 2 5 4 2" xfId="32732" xr:uid="{00000000-0005-0000-0000-0000B45B0000}"/>
    <cellStyle name="Migliaia 47 3 2 5 5" xfId="32729" xr:uid="{00000000-0005-0000-0000-0000B55B0000}"/>
    <cellStyle name="Migliaia 47 3 2 6" xfId="7290" xr:uid="{00000000-0005-0000-0000-0000B65B0000}"/>
    <cellStyle name="Migliaia 47 3 2 6 2" xfId="32733" xr:uid="{00000000-0005-0000-0000-0000B75B0000}"/>
    <cellStyle name="Migliaia 47 3 2 7" xfId="7291" xr:uid="{00000000-0005-0000-0000-0000B85B0000}"/>
    <cellStyle name="Migliaia 47 3 2 7 2" xfId="32734" xr:uid="{00000000-0005-0000-0000-0000B95B0000}"/>
    <cellStyle name="Migliaia 47 3 2 8" xfId="7292" xr:uid="{00000000-0005-0000-0000-0000BA5B0000}"/>
    <cellStyle name="Migliaia 47 3 2 8 2" xfId="32735" xr:uid="{00000000-0005-0000-0000-0000BB5B0000}"/>
    <cellStyle name="Migliaia 47 3 2 9" xfId="17483" xr:uid="{00000000-0005-0000-0000-0000BC5B0000}"/>
    <cellStyle name="Migliaia 47 3 2 9 2" xfId="37443" xr:uid="{00000000-0005-0000-0000-0000BD5B0000}"/>
    <cellStyle name="Migliaia 47 3 3" xfId="7293" xr:uid="{00000000-0005-0000-0000-0000BE5B0000}"/>
    <cellStyle name="Migliaia 47 3 3 10" xfId="25121" xr:uid="{00000000-0005-0000-0000-0000BF5B0000}"/>
    <cellStyle name="Migliaia 47 3 3 10 2" xfId="41898" xr:uid="{00000000-0005-0000-0000-0000C05B0000}"/>
    <cellStyle name="Migliaia 47 3 3 11" xfId="32736" xr:uid="{00000000-0005-0000-0000-0000C15B0000}"/>
    <cellStyle name="Migliaia 47 3 3 2" xfId="7294" xr:uid="{00000000-0005-0000-0000-0000C25B0000}"/>
    <cellStyle name="Migliaia 47 3 3 2 2" xfId="7295" xr:uid="{00000000-0005-0000-0000-0000C35B0000}"/>
    <cellStyle name="Migliaia 47 3 3 2 2 2" xfId="32738" xr:uid="{00000000-0005-0000-0000-0000C45B0000}"/>
    <cellStyle name="Migliaia 47 3 3 2 3" xfId="7296" xr:uid="{00000000-0005-0000-0000-0000C55B0000}"/>
    <cellStyle name="Migliaia 47 3 3 2 3 2" xfId="32739" xr:uid="{00000000-0005-0000-0000-0000C65B0000}"/>
    <cellStyle name="Migliaia 47 3 3 2 4" xfId="7297" xr:uid="{00000000-0005-0000-0000-0000C75B0000}"/>
    <cellStyle name="Migliaia 47 3 3 2 4 2" xfId="32740" xr:uid="{00000000-0005-0000-0000-0000C85B0000}"/>
    <cellStyle name="Migliaia 47 3 3 2 5" xfId="32737" xr:uid="{00000000-0005-0000-0000-0000C95B0000}"/>
    <cellStyle name="Migliaia 47 3 3 3" xfId="7298" xr:uid="{00000000-0005-0000-0000-0000CA5B0000}"/>
    <cellStyle name="Migliaia 47 3 3 3 2" xfId="7299" xr:uid="{00000000-0005-0000-0000-0000CB5B0000}"/>
    <cellStyle name="Migliaia 47 3 3 3 2 2" xfId="32742" xr:uid="{00000000-0005-0000-0000-0000CC5B0000}"/>
    <cellStyle name="Migliaia 47 3 3 3 3" xfId="7300" xr:uid="{00000000-0005-0000-0000-0000CD5B0000}"/>
    <cellStyle name="Migliaia 47 3 3 3 3 2" xfId="32743" xr:uid="{00000000-0005-0000-0000-0000CE5B0000}"/>
    <cellStyle name="Migliaia 47 3 3 3 4" xfId="7301" xr:uid="{00000000-0005-0000-0000-0000CF5B0000}"/>
    <cellStyle name="Migliaia 47 3 3 3 4 2" xfId="32744" xr:uid="{00000000-0005-0000-0000-0000D05B0000}"/>
    <cellStyle name="Migliaia 47 3 3 3 5" xfId="32741" xr:uid="{00000000-0005-0000-0000-0000D15B0000}"/>
    <cellStyle name="Migliaia 47 3 3 4" xfId="7302" xr:uid="{00000000-0005-0000-0000-0000D25B0000}"/>
    <cellStyle name="Migliaia 47 3 3 4 2" xfId="7303" xr:uid="{00000000-0005-0000-0000-0000D35B0000}"/>
    <cellStyle name="Migliaia 47 3 3 4 2 2" xfId="32746" xr:uid="{00000000-0005-0000-0000-0000D45B0000}"/>
    <cellStyle name="Migliaia 47 3 3 4 3" xfId="7304" xr:uid="{00000000-0005-0000-0000-0000D55B0000}"/>
    <cellStyle name="Migliaia 47 3 3 4 3 2" xfId="32747" xr:uid="{00000000-0005-0000-0000-0000D65B0000}"/>
    <cellStyle name="Migliaia 47 3 3 4 4" xfId="7305" xr:uid="{00000000-0005-0000-0000-0000D75B0000}"/>
    <cellStyle name="Migliaia 47 3 3 4 4 2" xfId="32748" xr:uid="{00000000-0005-0000-0000-0000D85B0000}"/>
    <cellStyle name="Migliaia 47 3 3 4 5" xfId="32745" xr:uid="{00000000-0005-0000-0000-0000D95B0000}"/>
    <cellStyle name="Migliaia 47 3 3 5" xfId="7306" xr:uid="{00000000-0005-0000-0000-0000DA5B0000}"/>
    <cellStyle name="Migliaia 47 3 3 5 2" xfId="32749" xr:uid="{00000000-0005-0000-0000-0000DB5B0000}"/>
    <cellStyle name="Migliaia 47 3 3 6" xfId="7307" xr:uid="{00000000-0005-0000-0000-0000DC5B0000}"/>
    <cellStyle name="Migliaia 47 3 3 6 2" xfId="32750" xr:uid="{00000000-0005-0000-0000-0000DD5B0000}"/>
    <cellStyle name="Migliaia 47 3 3 7" xfId="7308" xr:uid="{00000000-0005-0000-0000-0000DE5B0000}"/>
    <cellStyle name="Migliaia 47 3 3 7 2" xfId="32751" xr:uid="{00000000-0005-0000-0000-0000DF5B0000}"/>
    <cellStyle name="Migliaia 47 3 3 8" xfId="19364" xr:uid="{00000000-0005-0000-0000-0000E05B0000}"/>
    <cellStyle name="Migliaia 47 3 3 8 2" xfId="38336" xr:uid="{00000000-0005-0000-0000-0000E15B0000}"/>
    <cellStyle name="Migliaia 47 3 3 9" xfId="22233" xr:uid="{00000000-0005-0000-0000-0000E25B0000}"/>
    <cellStyle name="Migliaia 47 3 3 9 2" xfId="40108" xr:uid="{00000000-0005-0000-0000-0000E35B0000}"/>
    <cellStyle name="Migliaia 47 3 4" xfId="7309" xr:uid="{00000000-0005-0000-0000-0000E45B0000}"/>
    <cellStyle name="Migliaia 47 3 4 2" xfId="7310" xr:uid="{00000000-0005-0000-0000-0000E55B0000}"/>
    <cellStyle name="Migliaia 47 3 4 2 2" xfId="32753" xr:uid="{00000000-0005-0000-0000-0000E65B0000}"/>
    <cellStyle name="Migliaia 47 3 4 3" xfId="7311" xr:uid="{00000000-0005-0000-0000-0000E75B0000}"/>
    <cellStyle name="Migliaia 47 3 4 3 2" xfId="32754" xr:uid="{00000000-0005-0000-0000-0000E85B0000}"/>
    <cellStyle name="Migliaia 47 3 4 4" xfId="7312" xr:uid="{00000000-0005-0000-0000-0000E95B0000}"/>
    <cellStyle name="Migliaia 47 3 4 4 2" xfId="32755" xr:uid="{00000000-0005-0000-0000-0000EA5B0000}"/>
    <cellStyle name="Migliaia 47 3 4 5" xfId="32752" xr:uid="{00000000-0005-0000-0000-0000EB5B0000}"/>
    <cellStyle name="Migliaia 47 3 5" xfId="7313" xr:uid="{00000000-0005-0000-0000-0000EC5B0000}"/>
    <cellStyle name="Migliaia 47 3 5 2" xfId="7314" xr:uid="{00000000-0005-0000-0000-0000ED5B0000}"/>
    <cellStyle name="Migliaia 47 3 5 2 2" xfId="32757" xr:uid="{00000000-0005-0000-0000-0000EE5B0000}"/>
    <cellStyle name="Migliaia 47 3 5 3" xfId="7315" xr:uid="{00000000-0005-0000-0000-0000EF5B0000}"/>
    <cellStyle name="Migliaia 47 3 5 3 2" xfId="32758" xr:uid="{00000000-0005-0000-0000-0000F05B0000}"/>
    <cellStyle name="Migliaia 47 3 5 4" xfId="7316" xr:uid="{00000000-0005-0000-0000-0000F15B0000}"/>
    <cellStyle name="Migliaia 47 3 5 4 2" xfId="32759" xr:uid="{00000000-0005-0000-0000-0000F25B0000}"/>
    <cellStyle name="Migliaia 47 3 5 5" xfId="32756" xr:uid="{00000000-0005-0000-0000-0000F35B0000}"/>
    <cellStyle name="Migliaia 47 3 6" xfId="7317" xr:uid="{00000000-0005-0000-0000-0000F45B0000}"/>
    <cellStyle name="Migliaia 47 3 6 2" xfId="32760" xr:uid="{00000000-0005-0000-0000-0000F55B0000}"/>
    <cellStyle name="Migliaia 47 3 7" xfId="7318" xr:uid="{00000000-0005-0000-0000-0000F65B0000}"/>
    <cellStyle name="Migliaia 47 3 7 2" xfId="32761" xr:uid="{00000000-0005-0000-0000-0000F75B0000}"/>
    <cellStyle name="Migliaia 47 3 8" xfId="7319" xr:uid="{00000000-0005-0000-0000-0000F85B0000}"/>
    <cellStyle name="Migliaia 47 3 8 2" xfId="32762" xr:uid="{00000000-0005-0000-0000-0000F95B0000}"/>
    <cellStyle name="Migliaia 47 3 9" xfId="17482" xr:uid="{00000000-0005-0000-0000-0000FA5B0000}"/>
    <cellStyle name="Migliaia 47 3 9 2" xfId="37442" xr:uid="{00000000-0005-0000-0000-0000FB5B0000}"/>
    <cellStyle name="Migliaia 47 4" xfId="7320" xr:uid="{00000000-0005-0000-0000-0000FC5B0000}"/>
    <cellStyle name="Migliaia 47 4 10" xfId="20353" xr:uid="{00000000-0005-0000-0000-0000FD5B0000}"/>
    <cellStyle name="Migliaia 47 4 10 2" xfId="39216" xr:uid="{00000000-0005-0000-0000-0000FE5B0000}"/>
    <cellStyle name="Migliaia 47 4 11" xfId="23240" xr:uid="{00000000-0005-0000-0000-0000FF5B0000}"/>
    <cellStyle name="Migliaia 47 4 11 2" xfId="41005" xr:uid="{00000000-0005-0000-0000-0000005C0000}"/>
    <cellStyle name="Migliaia 47 4 12" xfId="32763" xr:uid="{00000000-0005-0000-0000-0000015C0000}"/>
    <cellStyle name="Migliaia 47 4 2" xfId="7321" xr:uid="{00000000-0005-0000-0000-0000025C0000}"/>
    <cellStyle name="Migliaia 47 4 2 10" xfId="25123" xr:uid="{00000000-0005-0000-0000-0000035C0000}"/>
    <cellStyle name="Migliaia 47 4 2 10 2" xfId="41900" xr:uid="{00000000-0005-0000-0000-0000045C0000}"/>
    <cellStyle name="Migliaia 47 4 2 11" xfId="32764" xr:uid="{00000000-0005-0000-0000-0000055C0000}"/>
    <cellStyle name="Migliaia 47 4 2 2" xfId="7322" xr:uid="{00000000-0005-0000-0000-0000065C0000}"/>
    <cellStyle name="Migliaia 47 4 2 2 2" xfId="7323" xr:uid="{00000000-0005-0000-0000-0000075C0000}"/>
    <cellStyle name="Migliaia 47 4 2 2 2 2" xfId="32766" xr:uid="{00000000-0005-0000-0000-0000085C0000}"/>
    <cellStyle name="Migliaia 47 4 2 2 3" xfId="7324" xr:uid="{00000000-0005-0000-0000-0000095C0000}"/>
    <cellStyle name="Migliaia 47 4 2 2 3 2" xfId="32767" xr:uid="{00000000-0005-0000-0000-00000A5C0000}"/>
    <cellStyle name="Migliaia 47 4 2 2 4" xfId="7325" xr:uid="{00000000-0005-0000-0000-00000B5C0000}"/>
    <cellStyle name="Migliaia 47 4 2 2 4 2" xfId="32768" xr:uid="{00000000-0005-0000-0000-00000C5C0000}"/>
    <cellStyle name="Migliaia 47 4 2 2 5" xfId="32765" xr:uid="{00000000-0005-0000-0000-00000D5C0000}"/>
    <cellStyle name="Migliaia 47 4 2 3" xfId="7326" xr:uid="{00000000-0005-0000-0000-00000E5C0000}"/>
    <cellStyle name="Migliaia 47 4 2 3 2" xfId="7327" xr:uid="{00000000-0005-0000-0000-00000F5C0000}"/>
    <cellStyle name="Migliaia 47 4 2 3 2 2" xfId="32770" xr:uid="{00000000-0005-0000-0000-0000105C0000}"/>
    <cellStyle name="Migliaia 47 4 2 3 3" xfId="7328" xr:uid="{00000000-0005-0000-0000-0000115C0000}"/>
    <cellStyle name="Migliaia 47 4 2 3 3 2" xfId="32771" xr:uid="{00000000-0005-0000-0000-0000125C0000}"/>
    <cellStyle name="Migliaia 47 4 2 3 4" xfId="7329" xr:uid="{00000000-0005-0000-0000-0000135C0000}"/>
    <cellStyle name="Migliaia 47 4 2 3 4 2" xfId="32772" xr:uid="{00000000-0005-0000-0000-0000145C0000}"/>
    <cellStyle name="Migliaia 47 4 2 3 5" xfId="32769" xr:uid="{00000000-0005-0000-0000-0000155C0000}"/>
    <cellStyle name="Migliaia 47 4 2 4" xfId="7330" xr:uid="{00000000-0005-0000-0000-0000165C0000}"/>
    <cellStyle name="Migliaia 47 4 2 4 2" xfId="7331" xr:uid="{00000000-0005-0000-0000-0000175C0000}"/>
    <cellStyle name="Migliaia 47 4 2 4 2 2" xfId="32774" xr:uid="{00000000-0005-0000-0000-0000185C0000}"/>
    <cellStyle name="Migliaia 47 4 2 4 3" xfId="7332" xr:uid="{00000000-0005-0000-0000-0000195C0000}"/>
    <cellStyle name="Migliaia 47 4 2 4 3 2" xfId="32775" xr:uid="{00000000-0005-0000-0000-00001A5C0000}"/>
    <cellStyle name="Migliaia 47 4 2 4 4" xfId="7333" xr:uid="{00000000-0005-0000-0000-00001B5C0000}"/>
    <cellStyle name="Migliaia 47 4 2 4 4 2" xfId="32776" xr:uid="{00000000-0005-0000-0000-00001C5C0000}"/>
    <cellStyle name="Migliaia 47 4 2 4 5" xfId="32773" xr:uid="{00000000-0005-0000-0000-00001D5C0000}"/>
    <cellStyle name="Migliaia 47 4 2 5" xfId="7334" xr:uid="{00000000-0005-0000-0000-00001E5C0000}"/>
    <cellStyle name="Migliaia 47 4 2 5 2" xfId="32777" xr:uid="{00000000-0005-0000-0000-00001F5C0000}"/>
    <cellStyle name="Migliaia 47 4 2 6" xfId="7335" xr:uid="{00000000-0005-0000-0000-0000205C0000}"/>
    <cellStyle name="Migliaia 47 4 2 6 2" xfId="32778" xr:uid="{00000000-0005-0000-0000-0000215C0000}"/>
    <cellStyle name="Migliaia 47 4 2 7" xfId="7336" xr:uid="{00000000-0005-0000-0000-0000225C0000}"/>
    <cellStyle name="Migliaia 47 4 2 7 2" xfId="32779" xr:uid="{00000000-0005-0000-0000-0000235C0000}"/>
    <cellStyle name="Migliaia 47 4 2 8" xfId="19366" xr:uid="{00000000-0005-0000-0000-0000245C0000}"/>
    <cellStyle name="Migliaia 47 4 2 8 2" xfId="38338" xr:uid="{00000000-0005-0000-0000-0000255C0000}"/>
    <cellStyle name="Migliaia 47 4 2 9" xfId="22235" xr:uid="{00000000-0005-0000-0000-0000265C0000}"/>
    <cellStyle name="Migliaia 47 4 2 9 2" xfId="40110" xr:uid="{00000000-0005-0000-0000-0000275C0000}"/>
    <cellStyle name="Migliaia 47 4 3" xfId="7337" xr:uid="{00000000-0005-0000-0000-0000285C0000}"/>
    <cellStyle name="Migliaia 47 4 3 2" xfId="7338" xr:uid="{00000000-0005-0000-0000-0000295C0000}"/>
    <cellStyle name="Migliaia 47 4 3 2 2" xfId="32781" xr:uid="{00000000-0005-0000-0000-00002A5C0000}"/>
    <cellStyle name="Migliaia 47 4 3 3" xfId="7339" xr:uid="{00000000-0005-0000-0000-00002B5C0000}"/>
    <cellStyle name="Migliaia 47 4 3 3 2" xfId="32782" xr:uid="{00000000-0005-0000-0000-00002C5C0000}"/>
    <cellStyle name="Migliaia 47 4 3 4" xfId="7340" xr:uid="{00000000-0005-0000-0000-00002D5C0000}"/>
    <cellStyle name="Migliaia 47 4 3 4 2" xfId="32783" xr:uid="{00000000-0005-0000-0000-00002E5C0000}"/>
    <cellStyle name="Migliaia 47 4 3 5" xfId="32780" xr:uid="{00000000-0005-0000-0000-00002F5C0000}"/>
    <cellStyle name="Migliaia 47 4 4" xfId="7341" xr:uid="{00000000-0005-0000-0000-0000305C0000}"/>
    <cellStyle name="Migliaia 47 4 4 2" xfId="7342" xr:uid="{00000000-0005-0000-0000-0000315C0000}"/>
    <cellStyle name="Migliaia 47 4 4 2 2" xfId="32785" xr:uid="{00000000-0005-0000-0000-0000325C0000}"/>
    <cellStyle name="Migliaia 47 4 4 3" xfId="7343" xr:uid="{00000000-0005-0000-0000-0000335C0000}"/>
    <cellStyle name="Migliaia 47 4 4 3 2" xfId="32786" xr:uid="{00000000-0005-0000-0000-0000345C0000}"/>
    <cellStyle name="Migliaia 47 4 4 4" xfId="7344" xr:uid="{00000000-0005-0000-0000-0000355C0000}"/>
    <cellStyle name="Migliaia 47 4 4 4 2" xfId="32787" xr:uid="{00000000-0005-0000-0000-0000365C0000}"/>
    <cellStyle name="Migliaia 47 4 4 5" xfId="32784" xr:uid="{00000000-0005-0000-0000-0000375C0000}"/>
    <cellStyle name="Migliaia 47 4 5" xfId="7345" xr:uid="{00000000-0005-0000-0000-0000385C0000}"/>
    <cellStyle name="Migliaia 47 4 5 2" xfId="7346" xr:uid="{00000000-0005-0000-0000-0000395C0000}"/>
    <cellStyle name="Migliaia 47 4 5 2 2" xfId="32789" xr:uid="{00000000-0005-0000-0000-00003A5C0000}"/>
    <cellStyle name="Migliaia 47 4 5 3" xfId="7347" xr:uid="{00000000-0005-0000-0000-00003B5C0000}"/>
    <cellStyle name="Migliaia 47 4 5 3 2" xfId="32790" xr:uid="{00000000-0005-0000-0000-00003C5C0000}"/>
    <cellStyle name="Migliaia 47 4 5 4" xfId="7348" xr:uid="{00000000-0005-0000-0000-00003D5C0000}"/>
    <cellStyle name="Migliaia 47 4 5 4 2" xfId="32791" xr:uid="{00000000-0005-0000-0000-00003E5C0000}"/>
    <cellStyle name="Migliaia 47 4 5 5" xfId="32788" xr:uid="{00000000-0005-0000-0000-00003F5C0000}"/>
    <cellStyle name="Migliaia 47 4 6" xfId="7349" xr:uid="{00000000-0005-0000-0000-0000405C0000}"/>
    <cellStyle name="Migliaia 47 4 6 2" xfId="32792" xr:uid="{00000000-0005-0000-0000-0000415C0000}"/>
    <cellStyle name="Migliaia 47 4 7" xfId="7350" xr:uid="{00000000-0005-0000-0000-0000425C0000}"/>
    <cellStyle name="Migliaia 47 4 7 2" xfId="32793" xr:uid="{00000000-0005-0000-0000-0000435C0000}"/>
    <cellStyle name="Migliaia 47 4 8" xfId="7351" xr:uid="{00000000-0005-0000-0000-0000445C0000}"/>
    <cellStyle name="Migliaia 47 4 8 2" xfId="32794" xr:uid="{00000000-0005-0000-0000-0000455C0000}"/>
    <cellStyle name="Migliaia 47 4 9" xfId="17484" xr:uid="{00000000-0005-0000-0000-0000465C0000}"/>
    <cellStyle name="Migliaia 47 4 9 2" xfId="37444" xr:uid="{00000000-0005-0000-0000-0000475C0000}"/>
    <cellStyle name="Migliaia 47 5" xfId="7352" xr:uid="{00000000-0005-0000-0000-0000485C0000}"/>
    <cellStyle name="Migliaia 47 5 10" xfId="20354" xr:uid="{00000000-0005-0000-0000-0000495C0000}"/>
    <cellStyle name="Migliaia 47 5 10 2" xfId="39217" xr:uid="{00000000-0005-0000-0000-00004A5C0000}"/>
    <cellStyle name="Migliaia 47 5 11" xfId="23241" xr:uid="{00000000-0005-0000-0000-00004B5C0000}"/>
    <cellStyle name="Migliaia 47 5 11 2" xfId="41006" xr:uid="{00000000-0005-0000-0000-00004C5C0000}"/>
    <cellStyle name="Migliaia 47 5 12" xfId="32795" xr:uid="{00000000-0005-0000-0000-00004D5C0000}"/>
    <cellStyle name="Migliaia 47 5 2" xfId="7353" xr:uid="{00000000-0005-0000-0000-00004E5C0000}"/>
    <cellStyle name="Migliaia 47 5 2 10" xfId="25124" xr:uid="{00000000-0005-0000-0000-00004F5C0000}"/>
    <cellStyle name="Migliaia 47 5 2 10 2" xfId="41901" xr:uid="{00000000-0005-0000-0000-0000505C0000}"/>
    <cellStyle name="Migliaia 47 5 2 11" xfId="32796" xr:uid="{00000000-0005-0000-0000-0000515C0000}"/>
    <cellStyle name="Migliaia 47 5 2 2" xfId="7354" xr:uid="{00000000-0005-0000-0000-0000525C0000}"/>
    <cellStyle name="Migliaia 47 5 2 2 2" xfId="7355" xr:uid="{00000000-0005-0000-0000-0000535C0000}"/>
    <cellStyle name="Migliaia 47 5 2 2 2 2" xfId="32798" xr:uid="{00000000-0005-0000-0000-0000545C0000}"/>
    <cellStyle name="Migliaia 47 5 2 2 3" xfId="7356" xr:uid="{00000000-0005-0000-0000-0000555C0000}"/>
    <cellStyle name="Migliaia 47 5 2 2 3 2" xfId="32799" xr:uid="{00000000-0005-0000-0000-0000565C0000}"/>
    <cellStyle name="Migliaia 47 5 2 2 4" xfId="7357" xr:uid="{00000000-0005-0000-0000-0000575C0000}"/>
    <cellStyle name="Migliaia 47 5 2 2 4 2" xfId="32800" xr:uid="{00000000-0005-0000-0000-0000585C0000}"/>
    <cellStyle name="Migliaia 47 5 2 2 5" xfId="32797" xr:uid="{00000000-0005-0000-0000-0000595C0000}"/>
    <cellStyle name="Migliaia 47 5 2 3" xfId="7358" xr:uid="{00000000-0005-0000-0000-00005A5C0000}"/>
    <cellStyle name="Migliaia 47 5 2 3 2" xfId="7359" xr:uid="{00000000-0005-0000-0000-00005B5C0000}"/>
    <cellStyle name="Migliaia 47 5 2 3 2 2" xfId="32802" xr:uid="{00000000-0005-0000-0000-00005C5C0000}"/>
    <cellStyle name="Migliaia 47 5 2 3 3" xfId="7360" xr:uid="{00000000-0005-0000-0000-00005D5C0000}"/>
    <cellStyle name="Migliaia 47 5 2 3 3 2" xfId="32803" xr:uid="{00000000-0005-0000-0000-00005E5C0000}"/>
    <cellStyle name="Migliaia 47 5 2 3 4" xfId="7361" xr:uid="{00000000-0005-0000-0000-00005F5C0000}"/>
    <cellStyle name="Migliaia 47 5 2 3 4 2" xfId="32804" xr:uid="{00000000-0005-0000-0000-0000605C0000}"/>
    <cellStyle name="Migliaia 47 5 2 3 5" xfId="32801" xr:uid="{00000000-0005-0000-0000-0000615C0000}"/>
    <cellStyle name="Migliaia 47 5 2 4" xfId="7362" xr:uid="{00000000-0005-0000-0000-0000625C0000}"/>
    <cellStyle name="Migliaia 47 5 2 4 2" xfId="7363" xr:uid="{00000000-0005-0000-0000-0000635C0000}"/>
    <cellStyle name="Migliaia 47 5 2 4 2 2" xfId="32806" xr:uid="{00000000-0005-0000-0000-0000645C0000}"/>
    <cellStyle name="Migliaia 47 5 2 4 3" xfId="7364" xr:uid="{00000000-0005-0000-0000-0000655C0000}"/>
    <cellStyle name="Migliaia 47 5 2 4 3 2" xfId="32807" xr:uid="{00000000-0005-0000-0000-0000665C0000}"/>
    <cellStyle name="Migliaia 47 5 2 4 4" xfId="7365" xr:uid="{00000000-0005-0000-0000-0000675C0000}"/>
    <cellStyle name="Migliaia 47 5 2 4 4 2" xfId="32808" xr:uid="{00000000-0005-0000-0000-0000685C0000}"/>
    <cellStyle name="Migliaia 47 5 2 4 5" xfId="32805" xr:uid="{00000000-0005-0000-0000-0000695C0000}"/>
    <cellStyle name="Migliaia 47 5 2 5" xfId="7366" xr:uid="{00000000-0005-0000-0000-00006A5C0000}"/>
    <cellStyle name="Migliaia 47 5 2 5 2" xfId="32809" xr:uid="{00000000-0005-0000-0000-00006B5C0000}"/>
    <cellStyle name="Migliaia 47 5 2 6" xfId="7367" xr:uid="{00000000-0005-0000-0000-00006C5C0000}"/>
    <cellStyle name="Migliaia 47 5 2 6 2" xfId="32810" xr:uid="{00000000-0005-0000-0000-00006D5C0000}"/>
    <cellStyle name="Migliaia 47 5 2 7" xfId="7368" xr:uid="{00000000-0005-0000-0000-00006E5C0000}"/>
    <cellStyle name="Migliaia 47 5 2 7 2" xfId="32811" xr:uid="{00000000-0005-0000-0000-00006F5C0000}"/>
    <cellStyle name="Migliaia 47 5 2 8" xfId="19367" xr:uid="{00000000-0005-0000-0000-0000705C0000}"/>
    <cellStyle name="Migliaia 47 5 2 8 2" xfId="38339" xr:uid="{00000000-0005-0000-0000-0000715C0000}"/>
    <cellStyle name="Migliaia 47 5 2 9" xfId="22236" xr:uid="{00000000-0005-0000-0000-0000725C0000}"/>
    <cellStyle name="Migliaia 47 5 2 9 2" xfId="40111" xr:uid="{00000000-0005-0000-0000-0000735C0000}"/>
    <cellStyle name="Migliaia 47 5 3" xfId="7369" xr:uid="{00000000-0005-0000-0000-0000745C0000}"/>
    <cellStyle name="Migliaia 47 5 3 2" xfId="7370" xr:uid="{00000000-0005-0000-0000-0000755C0000}"/>
    <cellStyle name="Migliaia 47 5 3 2 2" xfId="32813" xr:uid="{00000000-0005-0000-0000-0000765C0000}"/>
    <cellStyle name="Migliaia 47 5 3 3" xfId="7371" xr:uid="{00000000-0005-0000-0000-0000775C0000}"/>
    <cellStyle name="Migliaia 47 5 3 3 2" xfId="32814" xr:uid="{00000000-0005-0000-0000-0000785C0000}"/>
    <cellStyle name="Migliaia 47 5 3 4" xfId="7372" xr:uid="{00000000-0005-0000-0000-0000795C0000}"/>
    <cellStyle name="Migliaia 47 5 3 4 2" xfId="32815" xr:uid="{00000000-0005-0000-0000-00007A5C0000}"/>
    <cellStyle name="Migliaia 47 5 3 5" xfId="32812" xr:uid="{00000000-0005-0000-0000-00007B5C0000}"/>
    <cellStyle name="Migliaia 47 5 4" xfId="7373" xr:uid="{00000000-0005-0000-0000-00007C5C0000}"/>
    <cellStyle name="Migliaia 47 5 4 2" xfId="7374" xr:uid="{00000000-0005-0000-0000-00007D5C0000}"/>
    <cellStyle name="Migliaia 47 5 4 2 2" xfId="32817" xr:uid="{00000000-0005-0000-0000-00007E5C0000}"/>
    <cellStyle name="Migliaia 47 5 4 3" xfId="7375" xr:uid="{00000000-0005-0000-0000-00007F5C0000}"/>
    <cellStyle name="Migliaia 47 5 4 3 2" xfId="32818" xr:uid="{00000000-0005-0000-0000-0000805C0000}"/>
    <cellStyle name="Migliaia 47 5 4 4" xfId="7376" xr:uid="{00000000-0005-0000-0000-0000815C0000}"/>
    <cellStyle name="Migliaia 47 5 4 4 2" xfId="32819" xr:uid="{00000000-0005-0000-0000-0000825C0000}"/>
    <cellStyle name="Migliaia 47 5 4 5" xfId="32816" xr:uid="{00000000-0005-0000-0000-0000835C0000}"/>
    <cellStyle name="Migliaia 47 5 5" xfId="7377" xr:uid="{00000000-0005-0000-0000-0000845C0000}"/>
    <cellStyle name="Migliaia 47 5 5 2" xfId="7378" xr:uid="{00000000-0005-0000-0000-0000855C0000}"/>
    <cellStyle name="Migliaia 47 5 5 2 2" xfId="32821" xr:uid="{00000000-0005-0000-0000-0000865C0000}"/>
    <cellStyle name="Migliaia 47 5 5 3" xfId="7379" xr:uid="{00000000-0005-0000-0000-0000875C0000}"/>
    <cellStyle name="Migliaia 47 5 5 3 2" xfId="32822" xr:uid="{00000000-0005-0000-0000-0000885C0000}"/>
    <cellStyle name="Migliaia 47 5 5 4" xfId="7380" xr:uid="{00000000-0005-0000-0000-0000895C0000}"/>
    <cellStyle name="Migliaia 47 5 5 4 2" xfId="32823" xr:uid="{00000000-0005-0000-0000-00008A5C0000}"/>
    <cellStyle name="Migliaia 47 5 5 5" xfId="32820" xr:uid="{00000000-0005-0000-0000-00008B5C0000}"/>
    <cellStyle name="Migliaia 47 5 6" xfId="7381" xr:uid="{00000000-0005-0000-0000-00008C5C0000}"/>
    <cellStyle name="Migliaia 47 5 6 2" xfId="32824" xr:uid="{00000000-0005-0000-0000-00008D5C0000}"/>
    <cellStyle name="Migliaia 47 5 7" xfId="7382" xr:uid="{00000000-0005-0000-0000-00008E5C0000}"/>
    <cellStyle name="Migliaia 47 5 7 2" xfId="32825" xr:uid="{00000000-0005-0000-0000-00008F5C0000}"/>
    <cellStyle name="Migliaia 47 5 8" xfId="7383" xr:uid="{00000000-0005-0000-0000-0000905C0000}"/>
    <cellStyle name="Migliaia 47 5 8 2" xfId="32826" xr:uid="{00000000-0005-0000-0000-0000915C0000}"/>
    <cellStyle name="Migliaia 47 5 9" xfId="17485" xr:uid="{00000000-0005-0000-0000-0000925C0000}"/>
    <cellStyle name="Migliaia 47 5 9 2" xfId="37445" xr:uid="{00000000-0005-0000-0000-0000935C0000}"/>
    <cellStyle name="Migliaia 47 6" xfId="7384" xr:uid="{00000000-0005-0000-0000-0000945C0000}"/>
    <cellStyle name="Migliaia 47 6 10" xfId="23242" xr:uid="{00000000-0005-0000-0000-0000955C0000}"/>
    <cellStyle name="Migliaia 47 6 10 2" xfId="41007" xr:uid="{00000000-0005-0000-0000-0000965C0000}"/>
    <cellStyle name="Migliaia 47 6 11" xfId="32827" xr:uid="{00000000-0005-0000-0000-0000975C0000}"/>
    <cellStyle name="Migliaia 47 6 2" xfId="7385" xr:uid="{00000000-0005-0000-0000-0000985C0000}"/>
    <cellStyle name="Migliaia 47 6 2 10" xfId="25125" xr:uid="{00000000-0005-0000-0000-0000995C0000}"/>
    <cellStyle name="Migliaia 47 6 2 10 2" xfId="41902" xr:uid="{00000000-0005-0000-0000-00009A5C0000}"/>
    <cellStyle name="Migliaia 47 6 2 11" xfId="32828" xr:uid="{00000000-0005-0000-0000-00009B5C0000}"/>
    <cellStyle name="Migliaia 47 6 2 2" xfId="7386" xr:uid="{00000000-0005-0000-0000-00009C5C0000}"/>
    <cellStyle name="Migliaia 47 6 2 2 2" xfId="7387" xr:uid="{00000000-0005-0000-0000-00009D5C0000}"/>
    <cellStyle name="Migliaia 47 6 2 2 2 2" xfId="32830" xr:uid="{00000000-0005-0000-0000-00009E5C0000}"/>
    <cellStyle name="Migliaia 47 6 2 2 3" xfId="7388" xr:uid="{00000000-0005-0000-0000-00009F5C0000}"/>
    <cellStyle name="Migliaia 47 6 2 2 3 2" xfId="32831" xr:uid="{00000000-0005-0000-0000-0000A05C0000}"/>
    <cellStyle name="Migliaia 47 6 2 2 4" xfId="7389" xr:uid="{00000000-0005-0000-0000-0000A15C0000}"/>
    <cellStyle name="Migliaia 47 6 2 2 4 2" xfId="32832" xr:uid="{00000000-0005-0000-0000-0000A25C0000}"/>
    <cellStyle name="Migliaia 47 6 2 2 5" xfId="32829" xr:uid="{00000000-0005-0000-0000-0000A35C0000}"/>
    <cellStyle name="Migliaia 47 6 2 3" xfId="7390" xr:uid="{00000000-0005-0000-0000-0000A45C0000}"/>
    <cellStyle name="Migliaia 47 6 2 3 2" xfId="7391" xr:uid="{00000000-0005-0000-0000-0000A55C0000}"/>
    <cellStyle name="Migliaia 47 6 2 3 2 2" xfId="32834" xr:uid="{00000000-0005-0000-0000-0000A65C0000}"/>
    <cellStyle name="Migliaia 47 6 2 3 3" xfId="7392" xr:uid="{00000000-0005-0000-0000-0000A75C0000}"/>
    <cellStyle name="Migliaia 47 6 2 3 3 2" xfId="32835" xr:uid="{00000000-0005-0000-0000-0000A85C0000}"/>
    <cellStyle name="Migliaia 47 6 2 3 4" xfId="7393" xr:uid="{00000000-0005-0000-0000-0000A95C0000}"/>
    <cellStyle name="Migliaia 47 6 2 3 4 2" xfId="32836" xr:uid="{00000000-0005-0000-0000-0000AA5C0000}"/>
    <cellStyle name="Migliaia 47 6 2 3 5" xfId="32833" xr:uid="{00000000-0005-0000-0000-0000AB5C0000}"/>
    <cellStyle name="Migliaia 47 6 2 4" xfId="7394" xr:uid="{00000000-0005-0000-0000-0000AC5C0000}"/>
    <cellStyle name="Migliaia 47 6 2 4 2" xfId="7395" xr:uid="{00000000-0005-0000-0000-0000AD5C0000}"/>
    <cellStyle name="Migliaia 47 6 2 4 2 2" xfId="32838" xr:uid="{00000000-0005-0000-0000-0000AE5C0000}"/>
    <cellStyle name="Migliaia 47 6 2 4 3" xfId="7396" xr:uid="{00000000-0005-0000-0000-0000AF5C0000}"/>
    <cellStyle name="Migliaia 47 6 2 4 3 2" xfId="32839" xr:uid="{00000000-0005-0000-0000-0000B05C0000}"/>
    <cellStyle name="Migliaia 47 6 2 4 4" xfId="7397" xr:uid="{00000000-0005-0000-0000-0000B15C0000}"/>
    <cellStyle name="Migliaia 47 6 2 4 4 2" xfId="32840" xr:uid="{00000000-0005-0000-0000-0000B25C0000}"/>
    <cellStyle name="Migliaia 47 6 2 4 5" xfId="32837" xr:uid="{00000000-0005-0000-0000-0000B35C0000}"/>
    <cellStyle name="Migliaia 47 6 2 5" xfId="7398" xr:uid="{00000000-0005-0000-0000-0000B45C0000}"/>
    <cellStyle name="Migliaia 47 6 2 5 2" xfId="32841" xr:uid="{00000000-0005-0000-0000-0000B55C0000}"/>
    <cellStyle name="Migliaia 47 6 2 6" xfId="7399" xr:uid="{00000000-0005-0000-0000-0000B65C0000}"/>
    <cellStyle name="Migliaia 47 6 2 6 2" xfId="32842" xr:uid="{00000000-0005-0000-0000-0000B75C0000}"/>
    <cellStyle name="Migliaia 47 6 2 7" xfId="7400" xr:uid="{00000000-0005-0000-0000-0000B85C0000}"/>
    <cellStyle name="Migliaia 47 6 2 7 2" xfId="32843" xr:uid="{00000000-0005-0000-0000-0000B95C0000}"/>
    <cellStyle name="Migliaia 47 6 2 8" xfId="19368" xr:uid="{00000000-0005-0000-0000-0000BA5C0000}"/>
    <cellStyle name="Migliaia 47 6 2 8 2" xfId="38340" xr:uid="{00000000-0005-0000-0000-0000BB5C0000}"/>
    <cellStyle name="Migliaia 47 6 2 9" xfId="22237" xr:uid="{00000000-0005-0000-0000-0000BC5C0000}"/>
    <cellStyle name="Migliaia 47 6 2 9 2" xfId="40112" xr:uid="{00000000-0005-0000-0000-0000BD5C0000}"/>
    <cellStyle name="Migliaia 47 6 3" xfId="7401" xr:uid="{00000000-0005-0000-0000-0000BE5C0000}"/>
    <cellStyle name="Migliaia 47 6 3 2" xfId="7402" xr:uid="{00000000-0005-0000-0000-0000BF5C0000}"/>
    <cellStyle name="Migliaia 47 6 3 2 2" xfId="32845" xr:uid="{00000000-0005-0000-0000-0000C05C0000}"/>
    <cellStyle name="Migliaia 47 6 3 3" xfId="7403" xr:uid="{00000000-0005-0000-0000-0000C15C0000}"/>
    <cellStyle name="Migliaia 47 6 3 3 2" xfId="32846" xr:uid="{00000000-0005-0000-0000-0000C25C0000}"/>
    <cellStyle name="Migliaia 47 6 3 4" xfId="7404" xr:uid="{00000000-0005-0000-0000-0000C35C0000}"/>
    <cellStyle name="Migliaia 47 6 3 4 2" xfId="32847" xr:uid="{00000000-0005-0000-0000-0000C45C0000}"/>
    <cellStyle name="Migliaia 47 6 3 5" xfId="32844" xr:uid="{00000000-0005-0000-0000-0000C55C0000}"/>
    <cellStyle name="Migliaia 47 6 4" xfId="7405" xr:uid="{00000000-0005-0000-0000-0000C65C0000}"/>
    <cellStyle name="Migliaia 47 6 4 2" xfId="7406" xr:uid="{00000000-0005-0000-0000-0000C75C0000}"/>
    <cellStyle name="Migliaia 47 6 4 2 2" xfId="32849" xr:uid="{00000000-0005-0000-0000-0000C85C0000}"/>
    <cellStyle name="Migliaia 47 6 4 3" xfId="7407" xr:uid="{00000000-0005-0000-0000-0000C95C0000}"/>
    <cellStyle name="Migliaia 47 6 4 3 2" xfId="32850" xr:uid="{00000000-0005-0000-0000-0000CA5C0000}"/>
    <cellStyle name="Migliaia 47 6 4 4" xfId="7408" xr:uid="{00000000-0005-0000-0000-0000CB5C0000}"/>
    <cellStyle name="Migliaia 47 6 4 4 2" xfId="32851" xr:uid="{00000000-0005-0000-0000-0000CC5C0000}"/>
    <cellStyle name="Migliaia 47 6 4 5" xfId="32848" xr:uid="{00000000-0005-0000-0000-0000CD5C0000}"/>
    <cellStyle name="Migliaia 47 6 5" xfId="7409" xr:uid="{00000000-0005-0000-0000-0000CE5C0000}"/>
    <cellStyle name="Migliaia 47 6 5 2" xfId="32852" xr:uid="{00000000-0005-0000-0000-0000CF5C0000}"/>
    <cellStyle name="Migliaia 47 6 6" xfId="7410" xr:uid="{00000000-0005-0000-0000-0000D05C0000}"/>
    <cellStyle name="Migliaia 47 6 6 2" xfId="32853" xr:uid="{00000000-0005-0000-0000-0000D15C0000}"/>
    <cellStyle name="Migliaia 47 6 7" xfId="7411" xr:uid="{00000000-0005-0000-0000-0000D25C0000}"/>
    <cellStyle name="Migliaia 47 6 7 2" xfId="32854" xr:uid="{00000000-0005-0000-0000-0000D35C0000}"/>
    <cellStyle name="Migliaia 47 6 8" xfId="17486" xr:uid="{00000000-0005-0000-0000-0000D45C0000}"/>
    <cellStyle name="Migliaia 47 6 8 2" xfId="37446" xr:uid="{00000000-0005-0000-0000-0000D55C0000}"/>
    <cellStyle name="Migliaia 47 6 9" xfId="20355" xr:uid="{00000000-0005-0000-0000-0000D65C0000}"/>
    <cellStyle name="Migliaia 47 6 9 2" xfId="39218" xr:uid="{00000000-0005-0000-0000-0000D75C0000}"/>
    <cellStyle name="Migliaia 47 7" xfId="7412" xr:uid="{00000000-0005-0000-0000-0000D85C0000}"/>
    <cellStyle name="Migliaia 47 7 2" xfId="7413" xr:uid="{00000000-0005-0000-0000-0000D95C0000}"/>
    <cellStyle name="Migliaia 47 7 2 2" xfId="7414" xr:uid="{00000000-0005-0000-0000-0000DA5C0000}"/>
    <cellStyle name="Migliaia 47 7 2 2 2" xfId="32857" xr:uid="{00000000-0005-0000-0000-0000DB5C0000}"/>
    <cellStyle name="Migliaia 47 7 2 3" xfId="7415" xr:uid="{00000000-0005-0000-0000-0000DC5C0000}"/>
    <cellStyle name="Migliaia 47 7 2 3 2" xfId="32858" xr:uid="{00000000-0005-0000-0000-0000DD5C0000}"/>
    <cellStyle name="Migliaia 47 7 2 4" xfId="7416" xr:uid="{00000000-0005-0000-0000-0000DE5C0000}"/>
    <cellStyle name="Migliaia 47 7 2 4 2" xfId="32859" xr:uid="{00000000-0005-0000-0000-0000DF5C0000}"/>
    <cellStyle name="Migliaia 47 7 2 5" xfId="19369" xr:uid="{00000000-0005-0000-0000-0000E05C0000}"/>
    <cellStyle name="Migliaia 47 7 2 5 2" xfId="38341" xr:uid="{00000000-0005-0000-0000-0000E15C0000}"/>
    <cellStyle name="Migliaia 47 7 2 6" xfId="22238" xr:uid="{00000000-0005-0000-0000-0000E25C0000}"/>
    <cellStyle name="Migliaia 47 7 2 6 2" xfId="40113" xr:uid="{00000000-0005-0000-0000-0000E35C0000}"/>
    <cellStyle name="Migliaia 47 7 2 7" xfId="25126" xr:uid="{00000000-0005-0000-0000-0000E45C0000}"/>
    <cellStyle name="Migliaia 47 7 2 7 2" xfId="41903" xr:uid="{00000000-0005-0000-0000-0000E55C0000}"/>
    <cellStyle name="Migliaia 47 7 2 8" xfId="32856" xr:uid="{00000000-0005-0000-0000-0000E65C0000}"/>
    <cellStyle name="Migliaia 47 7 3" xfId="7417" xr:uid="{00000000-0005-0000-0000-0000E75C0000}"/>
    <cellStyle name="Migliaia 47 7 3 2" xfId="32860" xr:uid="{00000000-0005-0000-0000-0000E85C0000}"/>
    <cellStyle name="Migliaia 47 7 4" xfId="7418" xr:uid="{00000000-0005-0000-0000-0000E95C0000}"/>
    <cellStyle name="Migliaia 47 7 4 2" xfId="32861" xr:uid="{00000000-0005-0000-0000-0000EA5C0000}"/>
    <cellStyle name="Migliaia 47 7 5" xfId="7419" xr:uid="{00000000-0005-0000-0000-0000EB5C0000}"/>
    <cellStyle name="Migliaia 47 7 5 2" xfId="32862" xr:uid="{00000000-0005-0000-0000-0000EC5C0000}"/>
    <cellStyle name="Migliaia 47 7 6" xfId="17487" xr:uid="{00000000-0005-0000-0000-0000ED5C0000}"/>
    <cellStyle name="Migliaia 47 7 6 2" xfId="37447" xr:uid="{00000000-0005-0000-0000-0000EE5C0000}"/>
    <cellStyle name="Migliaia 47 7 7" xfId="20356" xr:uid="{00000000-0005-0000-0000-0000EF5C0000}"/>
    <cellStyle name="Migliaia 47 7 7 2" xfId="39219" xr:uid="{00000000-0005-0000-0000-0000F05C0000}"/>
    <cellStyle name="Migliaia 47 7 8" xfId="23243" xr:uid="{00000000-0005-0000-0000-0000F15C0000}"/>
    <cellStyle name="Migliaia 47 7 8 2" xfId="41008" xr:uid="{00000000-0005-0000-0000-0000F25C0000}"/>
    <cellStyle name="Migliaia 47 7 9" xfId="32855" xr:uid="{00000000-0005-0000-0000-0000F35C0000}"/>
    <cellStyle name="Migliaia 47 8" xfId="7420" xr:uid="{00000000-0005-0000-0000-0000F45C0000}"/>
    <cellStyle name="Migliaia 47 8 2" xfId="7421" xr:uid="{00000000-0005-0000-0000-0000F55C0000}"/>
    <cellStyle name="Migliaia 47 8 2 2" xfId="32864" xr:uid="{00000000-0005-0000-0000-0000F65C0000}"/>
    <cellStyle name="Migliaia 47 8 3" xfId="7422" xr:uid="{00000000-0005-0000-0000-0000F75C0000}"/>
    <cellStyle name="Migliaia 47 8 3 2" xfId="32865" xr:uid="{00000000-0005-0000-0000-0000F85C0000}"/>
    <cellStyle name="Migliaia 47 8 4" xfId="7423" xr:uid="{00000000-0005-0000-0000-0000F95C0000}"/>
    <cellStyle name="Migliaia 47 8 4 2" xfId="32866" xr:uid="{00000000-0005-0000-0000-0000FA5C0000}"/>
    <cellStyle name="Migliaia 47 8 5" xfId="19362" xr:uid="{00000000-0005-0000-0000-0000FB5C0000}"/>
    <cellStyle name="Migliaia 47 8 5 2" xfId="38334" xr:uid="{00000000-0005-0000-0000-0000FC5C0000}"/>
    <cellStyle name="Migliaia 47 8 6" xfId="22231" xr:uid="{00000000-0005-0000-0000-0000FD5C0000}"/>
    <cellStyle name="Migliaia 47 8 6 2" xfId="40106" xr:uid="{00000000-0005-0000-0000-0000FE5C0000}"/>
    <cellStyle name="Migliaia 47 8 7" xfId="25119" xr:uid="{00000000-0005-0000-0000-0000FF5C0000}"/>
    <cellStyle name="Migliaia 47 8 7 2" xfId="41896" xr:uid="{00000000-0005-0000-0000-0000005D0000}"/>
    <cellStyle name="Migliaia 47 8 8" xfId="32863" xr:uid="{00000000-0005-0000-0000-0000015D0000}"/>
    <cellStyle name="Migliaia 47 9" xfId="7424" xr:uid="{00000000-0005-0000-0000-0000025D0000}"/>
    <cellStyle name="Migliaia 47 9 2" xfId="7425" xr:uid="{00000000-0005-0000-0000-0000035D0000}"/>
    <cellStyle name="Migliaia 47 9 2 2" xfId="32868" xr:uid="{00000000-0005-0000-0000-0000045D0000}"/>
    <cellStyle name="Migliaia 47 9 3" xfId="7426" xr:uid="{00000000-0005-0000-0000-0000055D0000}"/>
    <cellStyle name="Migliaia 47 9 3 2" xfId="32869" xr:uid="{00000000-0005-0000-0000-0000065D0000}"/>
    <cellStyle name="Migliaia 47 9 4" xfId="7427" xr:uid="{00000000-0005-0000-0000-0000075D0000}"/>
    <cellStyle name="Migliaia 47 9 4 2" xfId="32870" xr:uid="{00000000-0005-0000-0000-0000085D0000}"/>
    <cellStyle name="Migliaia 47 9 5" xfId="32867" xr:uid="{00000000-0005-0000-0000-0000095D0000}"/>
    <cellStyle name="Migliaia 48" xfId="7428" xr:uid="{00000000-0005-0000-0000-00000A5D0000}"/>
    <cellStyle name="Migliaia 48 10" xfId="7429" xr:uid="{00000000-0005-0000-0000-00000B5D0000}"/>
    <cellStyle name="Migliaia 48 10 2" xfId="7430" xr:uid="{00000000-0005-0000-0000-00000C5D0000}"/>
    <cellStyle name="Migliaia 48 10 2 2" xfId="32873" xr:uid="{00000000-0005-0000-0000-00000D5D0000}"/>
    <cellStyle name="Migliaia 48 10 3" xfId="7431" xr:uid="{00000000-0005-0000-0000-00000E5D0000}"/>
    <cellStyle name="Migliaia 48 10 3 2" xfId="32874" xr:uid="{00000000-0005-0000-0000-00000F5D0000}"/>
    <cellStyle name="Migliaia 48 10 4" xfId="7432" xr:uid="{00000000-0005-0000-0000-0000105D0000}"/>
    <cellStyle name="Migliaia 48 10 4 2" xfId="32875" xr:uid="{00000000-0005-0000-0000-0000115D0000}"/>
    <cellStyle name="Migliaia 48 10 5" xfId="32872" xr:uid="{00000000-0005-0000-0000-0000125D0000}"/>
    <cellStyle name="Migliaia 48 11" xfId="7433" xr:uid="{00000000-0005-0000-0000-0000135D0000}"/>
    <cellStyle name="Migliaia 48 11 2" xfId="7434" xr:uid="{00000000-0005-0000-0000-0000145D0000}"/>
    <cellStyle name="Migliaia 48 11 2 2" xfId="32877" xr:uid="{00000000-0005-0000-0000-0000155D0000}"/>
    <cellStyle name="Migliaia 48 11 3" xfId="7435" xr:uid="{00000000-0005-0000-0000-0000165D0000}"/>
    <cellStyle name="Migliaia 48 11 3 2" xfId="32878" xr:uid="{00000000-0005-0000-0000-0000175D0000}"/>
    <cellStyle name="Migliaia 48 11 4" xfId="7436" xr:uid="{00000000-0005-0000-0000-0000185D0000}"/>
    <cellStyle name="Migliaia 48 11 4 2" xfId="32879" xr:uid="{00000000-0005-0000-0000-0000195D0000}"/>
    <cellStyle name="Migliaia 48 11 5" xfId="32876" xr:uid="{00000000-0005-0000-0000-00001A5D0000}"/>
    <cellStyle name="Migliaia 48 12" xfId="7437" xr:uid="{00000000-0005-0000-0000-00001B5D0000}"/>
    <cellStyle name="Migliaia 48 12 2" xfId="32880" xr:uid="{00000000-0005-0000-0000-00001C5D0000}"/>
    <cellStyle name="Migliaia 48 13" xfId="7438" xr:uid="{00000000-0005-0000-0000-00001D5D0000}"/>
    <cellStyle name="Migliaia 48 13 2" xfId="32881" xr:uid="{00000000-0005-0000-0000-00001E5D0000}"/>
    <cellStyle name="Migliaia 48 14" xfId="7439" xr:uid="{00000000-0005-0000-0000-00001F5D0000}"/>
    <cellStyle name="Migliaia 48 14 2" xfId="32882" xr:uid="{00000000-0005-0000-0000-0000205D0000}"/>
    <cellStyle name="Migliaia 48 15" xfId="17488" xr:uid="{00000000-0005-0000-0000-0000215D0000}"/>
    <cellStyle name="Migliaia 48 15 2" xfId="37448" xr:uid="{00000000-0005-0000-0000-0000225D0000}"/>
    <cellStyle name="Migliaia 48 16" xfId="20357" xr:uid="{00000000-0005-0000-0000-0000235D0000}"/>
    <cellStyle name="Migliaia 48 16 2" xfId="39220" xr:uid="{00000000-0005-0000-0000-0000245D0000}"/>
    <cellStyle name="Migliaia 48 17" xfId="23244" xr:uid="{00000000-0005-0000-0000-0000255D0000}"/>
    <cellStyle name="Migliaia 48 17 2" xfId="41009" xr:uid="{00000000-0005-0000-0000-0000265D0000}"/>
    <cellStyle name="Migliaia 48 18" xfId="25548" xr:uid="{00000000-0005-0000-0000-0000275D0000}"/>
    <cellStyle name="Migliaia 48 18 2" xfId="42208" xr:uid="{00000000-0005-0000-0000-0000285D0000}"/>
    <cellStyle name="Migliaia 48 19" xfId="32871" xr:uid="{00000000-0005-0000-0000-0000295D0000}"/>
    <cellStyle name="Migliaia 48 2" xfId="7440" xr:uid="{00000000-0005-0000-0000-00002A5D0000}"/>
    <cellStyle name="Migliaia 48 2 10" xfId="20358" xr:uid="{00000000-0005-0000-0000-00002B5D0000}"/>
    <cellStyle name="Migliaia 48 2 10 2" xfId="39221" xr:uid="{00000000-0005-0000-0000-00002C5D0000}"/>
    <cellStyle name="Migliaia 48 2 11" xfId="23245" xr:uid="{00000000-0005-0000-0000-00002D5D0000}"/>
    <cellStyle name="Migliaia 48 2 11 2" xfId="41010" xr:uid="{00000000-0005-0000-0000-00002E5D0000}"/>
    <cellStyle name="Migliaia 48 2 12" xfId="32883" xr:uid="{00000000-0005-0000-0000-00002F5D0000}"/>
    <cellStyle name="Migliaia 48 2 2" xfId="7441" xr:uid="{00000000-0005-0000-0000-0000305D0000}"/>
    <cellStyle name="Migliaia 48 2 2 2" xfId="7442" xr:uid="{00000000-0005-0000-0000-0000315D0000}"/>
    <cellStyle name="Migliaia 48 2 2 2 2" xfId="32885" xr:uid="{00000000-0005-0000-0000-0000325D0000}"/>
    <cellStyle name="Migliaia 48 2 2 3" xfId="7443" xr:uid="{00000000-0005-0000-0000-0000335D0000}"/>
    <cellStyle name="Migliaia 48 2 2 3 2" xfId="32886" xr:uid="{00000000-0005-0000-0000-0000345D0000}"/>
    <cellStyle name="Migliaia 48 2 2 4" xfId="7444" xr:uid="{00000000-0005-0000-0000-0000355D0000}"/>
    <cellStyle name="Migliaia 48 2 2 4 2" xfId="32887" xr:uid="{00000000-0005-0000-0000-0000365D0000}"/>
    <cellStyle name="Migliaia 48 2 2 5" xfId="19371" xr:uid="{00000000-0005-0000-0000-0000375D0000}"/>
    <cellStyle name="Migliaia 48 2 2 5 2" xfId="38343" xr:uid="{00000000-0005-0000-0000-0000385D0000}"/>
    <cellStyle name="Migliaia 48 2 2 6" xfId="22240" xr:uid="{00000000-0005-0000-0000-0000395D0000}"/>
    <cellStyle name="Migliaia 48 2 2 6 2" xfId="40115" xr:uid="{00000000-0005-0000-0000-00003A5D0000}"/>
    <cellStyle name="Migliaia 48 2 2 7" xfId="25128" xr:uid="{00000000-0005-0000-0000-00003B5D0000}"/>
    <cellStyle name="Migliaia 48 2 2 7 2" xfId="41905" xr:uid="{00000000-0005-0000-0000-00003C5D0000}"/>
    <cellStyle name="Migliaia 48 2 2 8" xfId="32884" xr:uid="{00000000-0005-0000-0000-00003D5D0000}"/>
    <cellStyle name="Migliaia 48 2 3" xfId="7445" xr:uid="{00000000-0005-0000-0000-00003E5D0000}"/>
    <cellStyle name="Migliaia 48 2 3 2" xfId="7446" xr:uid="{00000000-0005-0000-0000-00003F5D0000}"/>
    <cellStyle name="Migliaia 48 2 3 2 2" xfId="32889" xr:uid="{00000000-0005-0000-0000-0000405D0000}"/>
    <cellStyle name="Migliaia 48 2 3 3" xfId="7447" xr:uid="{00000000-0005-0000-0000-0000415D0000}"/>
    <cellStyle name="Migliaia 48 2 3 3 2" xfId="32890" xr:uid="{00000000-0005-0000-0000-0000425D0000}"/>
    <cellStyle name="Migliaia 48 2 3 4" xfId="7448" xr:uid="{00000000-0005-0000-0000-0000435D0000}"/>
    <cellStyle name="Migliaia 48 2 3 4 2" xfId="32891" xr:uid="{00000000-0005-0000-0000-0000445D0000}"/>
    <cellStyle name="Migliaia 48 2 3 5" xfId="32888" xr:uid="{00000000-0005-0000-0000-0000455D0000}"/>
    <cellStyle name="Migliaia 48 2 4" xfId="7449" xr:uid="{00000000-0005-0000-0000-0000465D0000}"/>
    <cellStyle name="Migliaia 48 2 4 2" xfId="7450" xr:uid="{00000000-0005-0000-0000-0000475D0000}"/>
    <cellStyle name="Migliaia 48 2 4 2 2" xfId="32893" xr:uid="{00000000-0005-0000-0000-0000485D0000}"/>
    <cellStyle name="Migliaia 48 2 4 3" xfId="7451" xr:uid="{00000000-0005-0000-0000-0000495D0000}"/>
    <cellStyle name="Migliaia 48 2 4 3 2" xfId="32894" xr:uid="{00000000-0005-0000-0000-00004A5D0000}"/>
    <cellStyle name="Migliaia 48 2 4 4" xfId="7452" xr:uid="{00000000-0005-0000-0000-00004B5D0000}"/>
    <cellStyle name="Migliaia 48 2 4 4 2" xfId="32895" xr:uid="{00000000-0005-0000-0000-00004C5D0000}"/>
    <cellStyle name="Migliaia 48 2 4 5" xfId="32892" xr:uid="{00000000-0005-0000-0000-00004D5D0000}"/>
    <cellStyle name="Migliaia 48 2 5" xfId="7453" xr:uid="{00000000-0005-0000-0000-00004E5D0000}"/>
    <cellStyle name="Migliaia 48 2 5 2" xfId="7454" xr:uid="{00000000-0005-0000-0000-00004F5D0000}"/>
    <cellStyle name="Migliaia 48 2 5 2 2" xfId="32897" xr:uid="{00000000-0005-0000-0000-0000505D0000}"/>
    <cellStyle name="Migliaia 48 2 5 3" xfId="7455" xr:uid="{00000000-0005-0000-0000-0000515D0000}"/>
    <cellStyle name="Migliaia 48 2 5 3 2" xfId="32898" xr:uid="{00000000-0005-0000-0000-0000525D0000}"/>
    <cellStyle name="Migliaia 48 2 5 4" xfId="7456" xr:uid="{00000000-0005-0000-0000-0000535D0000}"/>
    <cellStyle name="Migliaia 48 2 5 4 2" xfId="32899" xr:uid="{00000000-0005-0000-0000-0000545D0000}"/>
    <cellStyle name="Migliaia 48 2 5 5" xfId="32896" xr:uid="{00000000-0005-0000-0000-0000555D0000}"/>
    <cellStyle name="Migliaia 48 2 6" xfId="7457" xr:uid="{00000000-0005-0000-0000-0000565D0000}"/>
    <cellStyle name="Migliaia 48 2 6 2" xfId="32900" xr:uid="{00000000-0005-0000-0000-0000575D0000}"/>
    <cellStyle name="Migliaia 48 2 7" xfId="7458" xr:uid="{00000000-0005-0000-0000-0000585D0000}"/>
    <cellStyle name="Migliaia 48 2 7 2" xfId="32901" xr:uid="{00000000-0005-0000-0000-0000595D0000}"/>
    <cellStyle name="Migliaia 48 2 8" xfId="7459" xr:uid="{00000000-0005-0000-0000-00005A5D0000}"/>
    <cellStyle name="Migliaia 48 2 8 2" xfId="32902" xr:uid="{00000000-0005-0000-0000-00005B5D0000}"/>
    <cellStyle name="Migliaia 48 2 9" xfId="17489" xr:uid="{00000000-0005-0000-0000-00005C5D0000}"/>
    <cellStyle name="Migliaia 48 2 9 2" xfId="37449" xr:uid="{00000000-0005-0000-0000-00005D5D0000}"/>
    <cellStyle name="Migliaia 48 20" xfId="42375" xr:uid="{00000000-0005-0000-0000-00005E5D0000}"/>
    <cellStyle name="Migliaia 48 3" xfId="7460" xr:uid="{00000000-0005-0000-0000-00005F5D0000}"/>
    <cellStyle name="Migliaia 48 3 10" xfId="20359" xr:uid="{00000000-0005-0000-0000-0000605D0000}"/>
    <cellStyle name="Migliaia 48 3 10 2" xfId="39222" xr:uid="{00000000-0005-0000-0000-0000615D0000}"/>
    <cellStyle name="Migliaia 48 3 11" xfId="23246" xr:uid="{00000000-0005-0000-0000-0000625D0000}"/>
    <cellStyle name="Migliaia 48 3 11 2" xfId="41011" xr:uid="{00000000-0005-0000-0000-0000635D0000}"/>
    <cellStyle name="Migliaia 48 3 12" xfId="32903" xr:uid="{00000000-0005-0000-0000-0000645D0000}"/>
    <cellStyle name="Migliaia 48 3 2" xfId="7461" xr:uid="{00000000-0005-0000-0000-0000655D0000}"/>
    <cellStyle name="Migliaia 48 3 2 10" xfId="20360" xr:uid="{00000000-0005-0000-0000-0000665D0000}"/>
    <cellStyle name="Migliaia 48 3 2 10 2" xfId="39223" xr:uid="{00000000-0005-0000-0000-0000675D0000}"/>
    <cellStyle name="Migliaia 48 3 2 11" xfId="23247" xr:uid="{00000000-0005-0000-0000-0000685D0000}"/>
    <cellStyle name="Migliaia 48 3 2 11 2" xfId="41012" xr:uid="{00000000-0005-0000-0000-0000695D0000}"/>
    <cellStyle name="Migliaia 48 3 2 12" xfId="32904" xr:uid="{00000000-0005-0000-0000-00006A5D0000}"/>
    <cellStyle name="Migliaia 48 3 2 2" xfId="7462" xr:uid="{00000000-0005-0000-0000-00006B5D0000}"/>
    <cellStyle name="Migliaia 48 3 2 2 10" xfId="25130" xr:uid="{00000000-0005-0000-0000-00006C5D0000}"/>
    <cellStyle name="Migliaia 48 3 2 2 10 2" xfId="41907" xr:uid="{00000000-0005-0000-0000-00006D5D0000}"/>
    <cellStyle name="Migliaia 48 3 2 2 11" xfId="32905" xr:uid="{00000000-0005-0000-0000-00006E5D0000}"/>
    <cellStyle name="Migliaia 48 3 2 2 2" xfId="7463" xr:uid="{00000000-0005-0000-0000-00006F5D0000}"/>
    <cellStyle name="Migliaia 48 3 2 2 2 2" xfId="7464" xr:uid="{00000000-0005-0000-0000-0000705D0000}"/>
    <cellStyle name="Migliaia 48 3 2 2 2 2 2" xfId="32907" xr:uid="{00000000-0005-0000-0000-0000715D0000}"/>
    <cellStyle name="Migliaia 48 3 2 2 2 3" xfId="7465" xr:uid="{00000000-0005-0000-0000-0000725D0000}"/>
    <cellStyle name="Migliaia 48 3 2 2 2 3 2" xfId="32908" xr:uid="{00000000-0005-0000-0000-0000735D0000}"/>
    <cellStyle name="Migliaia 48 3 2 2 2 4" xfId="7466" xr:uid="{00000000-0005-0000-0000-0000745D0000}"/>
    <cellStyle name="Migliaia 48 3 2 2 2 4 2" xfId="32909" xr:uid="{00000000-0005-0000-0000-0000755D0000}"/>
    <cellStyle name="Migliaia 48 3 2 2 2 5" xfId="32906" xr:uid="{00000000-0005-0000-0000-0000765D0000}"/>
    <cellStyle name="Migliaia 48 3 2 2 3" xfId="7467" xr:uid="{00000000-0005-0000-0000-0000775D0000}"/>
    <cellStyle name="Migliaia 48 3 2 2 3 2" xfId="7468" xr:uid="{00000000-0005-0000-0000-0000785D0000}"/>
    <cellStyle name="Migliaia 48 3 2 2 3 2 2" xfId="32911" xr:uid="{00000000-0005-0000-0000-0000795D0000}"/>
    <cellStyle name="Migliaia 48 3 2 2 3 3" xfId="7469" xr:uid="{00000000-0005-0000-0000-00007A5D0000}"/>
    <cellStyle name="Migliaia 48 3 2 2 3 3 2" xfId="32912" xr:uid="{00000000-0005-0000-0000-00007B5D0000}"/>
    <cellStyle name="Migliaia 48 3 2 2 3 4" xfId="7470" xr:uid="{00000000-0005-0000-0000-00007C5D0000}"/>
    <cellStyle name="Migliaia 48 3 2 2 3 4 2" xfId="32913" xr:uid="{00000000-0005-0000-0000-00007D5D0000}"/>
    <cellStyle name="Migliaia 48 3 2 2 3 5" xfId="32910" xr:uid="{00000000-0005-0000-0000-00007E5D0000}"/>
    <cellStyle name="Migliaia 48 3 2 2 4" xfId="7471" xr:uid="{00000000-0005-0000-0000-00007F5D0000}"/>
    <cellStyle name="Migliaia 48 3 2 2 4 2" xfId="7472" xr:uid="{00000000-0005-0000-0000-0000805D0000}"/>
    <cellStyle name="Migliaia 48 3 2 2 4 2 2" xfId="32915" xr:uid="{00000000-0005-0000-0000-0000815D0000}"/>
    <cellStyle name="Migliaia 48 3 2 2 4 3" xfId="7473" xr:uid="{00000000-0005-0000-0000-0000825D0000}"/>
    <cellStyle name="Migliaia 48 3 2 2 4 3 2" xfId="32916" xr:uid="{00000000-0005-0000-0000-0000835D0000}"/>
    <cellStyle name="Migliaia 48 3 2 2 4 4" xfId="7474" xr:uid="{00000000-0005-0000-0000-0000845D0000}"/>
    <cellStyle name="Migliaia 48 3 2 2 4 4 2" xfId="32917" xr:uid="{00000000-0005-0000-0000-0000855D0000}"/>
    <cellStyle name="Migliaia 48 3 2 2 4 5" xfId="32914" xr:uid="{00000000-0005-0000-0000-0000865D0000}"/>
    <cellStyle name="Migliaia 48 3 2 2 5" xfId="7475" xr:uid="{00000000-0005-0000-0000-0000875D0000}"/>
    <cellStyle name="Migliaia 48 3 2 2 5 2" xfId="32918" xr:uid="{00000000-0005-0000-0000-0000885D0000}"/>
    <cellStyle name="Migliaia 48 3 2 2 6" xfId="7476" xr:uid="{00000000-0005-0000-0000-0000895D0000}"/>
    <cellStyle name="Migliaia 48 3 2 2 6 2" xfId="32919" xr:uid="{00000000-0005-0000-0000-00008A5D0000}"/>
    <cellStyle name="Migliaia 48 3 2 2 7" xfId="7477" xr:uid="{00000000-0005-0000-0000-00008B5D0000}"/>
    <cellStyle name="Migliaia 48 3 2 2 7 2" xfId="32920" xr:uid="{00000000-0005-0000-0000-00008C5D0000}"/>
    <cellStyle name="Migliaia 48 3 2 2 8" xfId="19373" xr:uid="{00000000-0005-0000-0000-00008D5D0000}"/>
    <cellStyle name="Migliaia 48 3 2 2 8 2" xfId="38345" xr:uid="{00000000-0005-0000-0000-00008E5D0000}"/>
    <cellStyle name="Migliaia 48 3 2 2 9" xfId="22242" xr:uid="{00000000-0005-0000-0000-00008F5D0000}"/>
    <cellStyle name="Migliaia 48 3 2 2 9 2" xfId="40117" xr:uid="{00000000-0005-0000-0000-0000905D0000}"/>
    <cellStyle name="Migliaia 48 3 2 3" xfId="7478" xr:uid="{00000000-0005-0000-0000-0000915D0000}"/>
    <cellStyle name="Migliaia 48 3 2 3 2" xfId="7479" xr:uid="{00000000-0005-0000-0000-0000925D0000}"/>
    <cellStyle name="Migliaia 48 3 2 3 2 2" xfId="32922" xr:uid="{00000000-0005-0000-0000-0000935D0000}"/>
    <cellStyle name="Migliaia 48 3 2 3 3" xfId="7480" xr:uid="{00000000-0005-0000-0000-0000945D0000}"/>
    <cellStyle name="Migliaia 48 3 2 3 3 2" xfId="32923" xr:uid="{00000000-0005-0000-0000-0000955D0000}"/>
    <cellStyle name="Migliaia 48 3 2 3 4" xfId="7481" xr:uid="{00000000-0005-0000-0000-0000965D0000}"/>
    <cellStyle name="Migliaia 48 3 2 3 4 2" xfId="32924" xr:uid="{00000000-0005-0000-0000-0000975D0000}"/>
    <cellStyle name="Migliaia 48 3 2 3 5" xfId="32921" xr:uid="{00000000-0005-0000-0000-0000985D0000}"/>
    <cellStyle name="Migliaia 48 3 2 4" xfId="7482" xr:uid="{00000000-0005-0000-0000-0000995D0000}"/>
    <cellStyle name="Migliaia 48 3 2 4 2" xfId="7483" xr:uid="{00000000-0005-0000-0000-00009A5D0000}"/>
    <cellStyle name="Migliaia 48 3 2 4 2 2" xfId="32926" xr:uid="{00000000-0005-0000-0000-00009B5D0000}"/>
    <cellStyle name="Migliaia 48 3 2 4 3" xfId="7484" xr:uid="{00000000-0005-0000-0000-00009C5D0000}"/>
    <cellStyle name="Migliaia 48 3 2 4 3 2" xfId="32927" xr:uid="{00000000-0005-0000-0000-00009D5D0000}"/>
    <cellStyle name="Migliaia 48 3 2 4 4" xfId="7485" xr:uid="{00000000-0005-0000-0000-00009E5D0000}"/>
    <cellStyle name="Migliaia 48 3 2 4 4 2" xfId="32928" xr:uid="{00000000-0005-0000-0000-00009F5D0000}"/>
    <cellStyle name="Migliaia 48 3 2 4 5" xfId="32925" xr:uid="{00000000-0005-0000-0000-0000A05D0000}"/>
    <cellStyle name="Migliaia 48 3 2 5" xfId="7486" xr:uid="{00000000-0005-0000-0000-0000A15D0000}"/>
    <cellStyle name="Migliaia 48 3 2 5 2" xfId="7487" xr:uid="{00000000-0005-0000-0000-0000A25D0000}"/>
    <cellStyle name="Migliaia 48 3 2 5 2 2" xfId="32930" xr:uid="{00000000-0005-0000-0000-0000A35D0000}"/>
    <cellStyle name="Migliaia 48 3 2 5 3" xfId="7488" xr:uid="{00000000-0005-0000-0000-0000A45D0000}"/>
    <cellStyle name="Migliaia 48 3 2 5 3 2" xfId="32931" xr:uid="{00000000-0005-0000-0000-0000A55D0000}"/>
    <cellStyle name="Migliaia 48 3 2 5 4" xfId="7489" xr:uid="{00000000-0005-0000-0000-0000A65D0000}"/>
    <cellStyle name="Migliaia 48 3 2 5 4 2" xfId="32932" xr:uid="{00000000-0005-0000-0000-0000A75D0000}"/>
    <cellStyle name="Migliaia 48 3 2 5 5" xfId="32929" xr:uid="{00000000-0005-0000-0000-0000A85D0000}"/>
    <cellStyle name="Migliaia 48 3 2 6" xfId="7490" xr:uid="{00000000-0005-0000-0000-0000A95D0000}"/>
    <cellStyle name="Migliaia 48 3 2 6 2" xfId="32933" xr:uid="{00000000-0005-0000-0000-0000AA5D0000}"/>
    <cellStyle name="Migliaia 48 3 2 7" xfId="7491" xr:uid="{00000000-0005-0000-0000-0000AB5D0000}"/>
    <cellStyle name="Migliaia 48 3 2 7 2" xfId="32934" xr:uid="{00000000-0005-0000-0000-0000AC5D0000}"/>
    <cellStyle name="Migliaia 48 3 2 8" xfId="7492" xr:uid="{00000000-0005-0000-0000-0000AD5D0000}"/>
    <cellStyle name="Migliaia 48 3 2 8 2" xfId="32935" xr:uid="{00000000-0005-0000-0000-0000AE5D0000}"/>
    <cellStyle name="Migliaia 48 3 2 9" xfId="17491" xr:uid="{00000000-0005-0000-0000-0000AF5D0000}"/>
    <cellStyle name="Migliaia 48 3 2 9 2" xfId="37451" xr:uid="{00000000-0005-0000-0000-0000B05D0000}"/>
    <cellStyle name="Migliaia 48 3 3" xfId="7493" xr:uid="{00000000-0005-0000-0000-0000B15D0000}"/>
    <cellStyle name="Migliaia 48 3 3 10" xfId="25129" xr:uid="{00000000-0005-0000-0000-0000B25D0000}"/>
    <cellStyle name="Migliaia 48 3 3 10 2" xfId="41906" xr:uid="{00000000-0005-0000-0000-0000B35D0000}"/>
    <cellStyle name="Migliaia 48 3 3 11" xfId="32936" xr:uid="{00000000-0005-0000-0000-0000B45D0000}"/>
    <cellStyle name="Migliaia 48 3 3 2" xfId="7494" xr:uid="{00000000-0005-0000-0000-0000B55D0000}"/>
    <cellStyle name="Migliaia 48 3 3 2 2" xfId="7495" xr:uid="{00000000-0005-0000-0000-0000B65D0000}"/>
    <cellStyle name="Migliaia 48 3 3 2 2 2" xfId="32938" xr:uid="{00000000-0005-0000-0000-0000B75D0000}"/>
    <cellStyle name="Migliaia 48 3 3 2 3" xfId="7496" xr:uid="{00000000-0005-0000-0000-0000B85D0000}"/>
    <cellStyle name="Migliaia 48 3 3 2 3 2" xfId="32939" xr:uid="{00000000-0005-0000-0000-0000B95D0000}"/>
    <cellStyle name="Migliaia 48 3 3 2 4" xfId="7497" xr:uid="{00000000-0005-0000-0000-0000BA5D0000}"/>
    <cellStyle name="Migliaia 48 3 3 2 4 2" xfId="32940" xr:uid="{00000000-0005-0000-0000-0000BB5D0000}"/>
    <cellStyle name="Migliaia 48 3 3 2 5" xfId="32937" xr:uid="{00000000-0005-0000-0000-0000BC5D0000}"/>
    <cellStyle name="Migliaia 48 3 3 3" xfId="7498" xr:uid="{00000000-0005-0000-0000-0000BD5D0000}"/>
    <cellStyle name="Migliaia 48 3 3 3 2" xfId="7499" xr:uid="{00000000-0005-0000-0000-0000BE5D0000}"/>
    <cellStyle name="Migliaia 48 3 3 3 2 2" xfId="32942" xr:uid="{00000000-0005-0000-0000-0000BF5D0000}"/>
    <cellStyle name="Migliaia 48 3 3 3 3" xfId="7500" xr:uid="{00000000-0005-0000-0000-0000C05D0000}"/>
    <cellStyle name="Migliaia 48 3 3 3 3 2" xfId="32943" xr:uid="{00000000-0005-0000-0000-0000C15D0000}"/>
    <cellStyle name="Migliaia 48 3 3 3 4" xfId="7501" xr:uid="{00000000-0005-0000-0000-0000C25D0000}"/>
    <cellStyle name="Migliaia 48 3 3 3 4 2" xfId="32944" xr:uid="{00000000-0005-0000-0000-0000C35D0000}"/>
    <cellStyle name="Migliaia 48 3 3 3 5" xfId="32941" xr:uid="{00000000-0005-0000-0000-0000C45D0000}"/>
    <cellStyle name="Migliaia 48 3 3 4" xfId="7502" xr:uid="{00000000-0005-0000-0000-0000C55D0000}"/>
    <cellStyle name="Migliaia 48 3 3 4 2" xfId="7503" xr:uid="{00000000-0005-0000-0000-0000C65D0000}"/>
    <cellStyle name="Migliaia 48 3 3 4 2 2" xfId="32946" xr:uid="{00000000-0005-0000-0000-0000C75D0000}"/>
    <cellStyle name="Migliaia 48 3 3 4 3" xfId="7504" xr:uid="{00000000-0005-0000-0000-0000C85D0000}"/>
    <cellStyle name="Migliaia 48 3 3 4 3 2" xfId="32947" xr:uid="{00000000-0005-0000-0000-0000C95D0000}"/>
    <cellStyle name="Migliaia 48 3 3 4 4" xfId="7505" xr:uid="{00000000-0005-0000-0000-0000CA5D0000}"/>
    <cellStyle name="Migliaia 48 3 3 4 4 2" xfId="32948" xr:uid="{00000000-0005-0000-0000-0000CB5D0000}"/>
    <cellStyle name="Migliaia 48 3 3 4 5" xfId="32945" xr:uid="{00000000-0005-0000-0000-0000CC5D0000}"/>
    <cellStyle name="Migliaia 48 3 3 5" xfId="7506" xr:uid="{00000000-0005-0000-0000-0000CD5D0000}"/>
    <cellStyle name="Migliaia 48 3 3 5 2" xfId="32949" xr:uid="{00000000-0005-0000-0000-0000CE5D0000}"/>
    <cellStyle name="Migliaia 48 3 3 6" xfId="7507" xr:uid="{00000000-0005-0000-0000-0000CF5D0000}"/>
    <cellStyle name="Migliaia 48 3 3 6 2" xfId="32950" xr:uid="{00000000-0005-0000-0000-0000D05D0000}"/>
    <cellStyle name="Migliaia 48 3 3 7" xfId="7508" xr:uid="{00000000-0005-0000-0000-0000D15D0000}"/>
    <cellStyle name="Migliaia 48 3 3 7 2" xfId="32951" xr:uid="{00000000-0005-0000-0000-0000D25D0000}"/>
    <cellStyle name="Migliaia 48 3 3 8" xfId="19372" xr:uid="{00000000-0005-0000-0000-0000D35D0000}"/>
    <cellStyle name="Migliaia 48 3 3 8 2" xfId="38344" xr:uid="{00000000-0005-0000-0000-0000D45D0000}"/>
    <cellStyle name="Migliaia 48 3 3 9" xfId="22241" xr:uid="{00000000-0005-0000-0000-0000D55D0000}"/>
    <cellStyle name="Migliaia 48 3 3 9 2" xfId="40116" xr:uid="{00000000-0005-0000-0000-0000D65D0000}"/>
    <cellStyle name="Migliaia 48 3 4" xfId="7509" xr:uid="{00000000-0005-0000-0000-0000D75D0000}"/>
    <cellStyle name="Migliaia 48 3 4 2" xfId="7510" xr:uid="{00000000-0005-0000-0000-0000D85D0000}"/>
    <cellStyle name="Migliaia 48 3 4 2 2" xfId="32953" xr:uid="{00000000-0005-0000-0000-0000D95D0000}"/>
    <cellStyle name="Migliaia 48 3 4 3" xfId="7511" xr:uid="{00000000-0005-0000-0000-0000DA5D0000}"/>
    <cellStyle name="Migliaia 48 3 4 3 2" xfId="32954" xr:uid="{00000000-0005-0000-0000-0000DB5D0000}"/>
    <cellStyle name="Migliaia 48 3 4 4" xfId="7512" xr:uid="{00000000-0005-0000-0000-0000DC5D0000}"/>
    <cellStyle name="Migliaia 48 3 4 4 2" xfId="32955" xr:uid="{00000000-0005-0000-0000-0000DD5D0000}"/>
    <cellStyle name="Migliaia 48 3 4 5" xfId="32952" xr:uid="{00000000-0005-0000-0000-0000DE5D0000}"/>
    <cellStyle name="Migliaia 48 3 5" xfId="7513" xr:uid="{00000000-0005-0000-0000-0000DF5D0000}"/>
    <cellStyle name="Migliaia 48 3 5 2" xfId="7514" xr:uid="{00000000-0005-0000-0000-0000E05D0000}"/>
    <cellStyle name="Migliaia 48 3 5 2 2" xfId="32957" xr:uid="{00000000-0005-0000-0000-0000E15D0000}"/>
    <cellStyle name="Migliaia 48 3 5 3" xfId="7515" xr:uid="{00000000-0005-0000-0000-0000E25D0000}"/>
    <cellStyle name="Migliaia 48 3 5 3 2" xfId="32958" xr:uid="{00000000-0005-0000-0000-0000E35D0000}"/>
    <cellStyle name="Migliaia 48 3 5 4" xfId="7516" xr:uid="{00000000-0005-0000-0000-0000E45D0000}"/>
    <cellStyle name="Migliaia 48 3 5 4 2" xfId="32959" xr:uid="{00000000-0005-0000-0000-0000E55D0000}"/>
    <cellStyle name="Migliaia 48 3 5 5" xfId="32956" xr:uid="{00000000-0005-0000-0000-0000E65D0000}"/>
    <cellStyle name="Migliaia 48 3 6" xfId="7517" xr:uid="{00000000-0005-0000-0000-0000E75D0000}"/>
    <cellStyle name="Migliaia 48 3 6 2" xfId="32960" xr:uid="{00000000-0005-0000-0000-0000E85D0000}"/>
    <cellStyle name="Migliaia 48 3 7" xfId="7518" xr:uid="{00000000-0005-0000-0000-0000E95D0000}"/>
    <cellStyle name="Migliaia 48 3 7 2" xfId="32961" xr:uid="{00000000-0005-0000-0000-0000EA5D0000}"/>
    <cellStyle name="Migliaia 48 3 8" xfId="7519" xr:uid="{00000000-0005-0000-0000-0000EB5D0000}"/>
    <cellStyle name="Migliaia 48 3 8 2" xfId="32962" xr:uid="{00000000-0005-0000-0000-0000EC5D0000}"/>
    <cellStyle name="Migliaia 48 3 9" xfId="17490" xr:uid="{00000000-0005-0000-0000-0000ED5D0000}"/>
    <cellStyle name="Migliaia 48 3 9 2" xfId="37450" xr:uid="{00000000-0005-0000-0000-0000EE5D0000}"/>
    <cellStyle name="Migliaia 48 4" xfId="7520" xr:uid="{00000000-0005-0000-0000-0000EF5D0000}"/>
    <cellStyle name="Migliaia 48 4 10" xfId="20361" xr:uid="{00000000-0005-0000-0000-0000F05D0000}"/>
    <cellStyle name="Migliaia 48 4 10 2" xfId="39224" xr:uid="{00000000-0005-0000-0000-0000F15D0000}"/>
    <cellStyle name="Migliaia 48 4 11" xfId="23248" xr:uid="{00000000-0005-0000-0000-0000F25D0000}"/>
    <cellStyle name="Migliaia 48 4 11 2" xfId="41013" xr:uid="{00000000-0005-0000-0000-0000F35D0000}"/>
    <cellStyle name="Migliaia 48 4 12" xfId="32963" xr:uid="{00000000-0005-0000-0000-0000F45D0000}"/>
    <cellStyle name="Migliaia 48 4 2" xfId="7521" xr:uid="{00000000-0005-0000-0000-0000F55D0000}"/>
    <cellStyle name="Migliaia 48 4 2 10" xfId="25131" xr:uid="{00000000-0005-0000-0000-0000F65D0000}"/>
    <cellStyle name="Migliaia 48 4 2 10 2" xfId="41908" xr:uid="{00000000-0005-0000-0000-0000F75D0000}"/>
    <cellStyle name="Migliaia 48 4 2 11" xfId="32964" xr:uid="{00000000-0005-0000-0000-0000F85D0000}"/>
    <cellStyle name="Migliaia 48 4 2 2" xfId="7522" xr:uid="{00000000-0005-0000-0000-0000F95D0000}"/>
    <cellStyle name="Migliaia 48 4 2 2 2" xfId="7523" xr:uid="{00000000-0005-0000-0000-0000FA5D0000}"/>
    <cellStyle name="Migliaia 48 4 2 2 2 2" xfId="32966" xr:uid="{00000000-0005-0000-0000-0000FB5D0000}"/>
    <cellStyle name="Migliaia 48 4 2 2 3" xfId="7524" xr:uid="{00000000-0005-0000-0000-0000FC5D0000}"/>
    <cellStyle name="Migliaia 48 4 2 2 3 2" xfId="32967" xr:uid="{00000000-0005-0000-0000-0000FD5D0000}"/>
    <cellStyle name="Migliaia 48 4 2 2 4" xfId="7525" xr:uid="{00000000-0005-0000-0000-0000FE5D0000}"/>
    <cellStyle name="Migliaia 48 4 2 2 4 2" xfId="32968" xr:uid="{00000000-0005-0000-0000-0000FF5D0000}"/>
    <cellStyle name="Migliaia 48 4 2 2 5" xfId="32965" xr:uid="{00000000-0005-0000-0000-0000005E0000}"/>
    <cellStyle name="Migliaia 48 4 2 3" xfId="7526" xr:uid="{00000000-0005-0000-0000-0000015E0000}"/>
    <cellStyle name="Migliaia 48 4 2 3 2" xfId="7527" xr:uid="{00000000-0005-0000-0000-0000025E0000}"/>
    <cellStyle name="Migliaia 48 4 2 3 2 2" xfId="32970" xr:uid="{00000000-0005-0000-0000-0000035E0000}"/>
    <cellStyle name="Migliaia 48 4 2 3 3" xfId="7528" xr:uid="{00000000-0005-0000-0000-0000045E0000}"/>
    <cellStyle name="Migliaia 48 4 2 3 3 2" xfId="32971" xr:uid="{00000000-0005-0000-0000-0000055E0000}"/>
    <cellStyle name="Migliaia 48 4 2 3 4" xfId="7529" xr:uid="{00000000-0005-0000-0000-0000065E0000}"/>
    <cellStyle name="Migliaia 48 4 2 3 4 2" xfId="32972" xr:uid="{00000000-0005-0000-0000-0000075E0000}"/>
    <cellStyle name="Migliaia 48 4 2 3 5" xfId="32969" xr:uid="{00000000-0005-0000-0000-0000085E0000}"/>
    <cellStyle name="Migliaia 48 4 2 4" xfId="7530" xr:uid="{00000000-0005-0000-0000-0000095E0000}"/>
    <cellStyle name="Migliaia 48 4 2 4 2" xfId="7531" xr:uid="{00000000-0005-0000-0000-00000A5E0000}"/>
    <cellStyle name="Migliaia 48 4 2 4 2 2" xfId="32974" xr:uid="{00000000-0005-0000-0000-00000B5E0000}"/>
    <cellStyle name="Migliaia 48 4 2 4 3" xfId="7532" xr:uid="{00000000-0005-0000-0000-00000C5E0000}"/>
    <cellStyle name="Migliaia 48 4 2 4 3 2" xfId="32975" xr:uid="{00000000-0005-0000-0000-00000D5E0000}"/>
    <cellStyle name="Migliaia 48 4 2 4 4" xfId="7533" xr:uid="{00000000-0005-0000-0000-00000E5E0000}"/>
    <cellStyle name="Migliaia 48 4 2 4 4 2" xfId="32976" xr:uid="{00000000-0005-0000-0000-00000F5E0000}"/>
    <cellStyle name="Migliaia 48 4 2 4 5" xfId="32973" xr:uid="{00000000-0005-0000-0000-0000105E0000}"/>
    <cellStyle name="Migliaia 48 4 2 5" xfId="7534" xr:uid="{00000000-0005-0000-0000-0000115E0000}"/>
    <cellStyle name="Migliaia 48 4 2 5 2" xfId="32977" xr:uid="{00000000-0005-0000-0000-0000125E0000}"/>
    <cellStyle name="Migliaia 48 4 2 6" xfId="7535" xr:uid="{00000000-0005-0000-0000-0000135E0000}"/>
    <cellStyle name="Migliaia 48 4 2 6 2" xfId="32978" xr:uid="{00000000-0005-0000-0000-0000145E0000}"/>
    <cellStyle name="Migliaia 48 4 2 7" xfId="7536" xr:uid="{00000000-0005-0000-0000-0000155E0000}"/>
    <cellStyle name="Migliaia 48 4 2 7 2" xfId="32979" xr:uid="{00000000-0005-0000-0000-0000165E0000}"/>
    <cellStyle name="Migliaia 48 4 2 8" xfId="19374" xr:uid="{00000000-0005-0000-0000-0000175E0000}"/>
    <cellStyle name="Migliaia 48 4 2 8 2" xfId="38346" xr:uid="{00000000-0005-0000-0000-0000185E0000}"/>
    <cellStyle name="Migliaia 48 4 2 9" xfId="22243" xr:uid="{00000000-0005-0000-0000-0000195E0000}"/>
    <cellStyle name="Migliaia 48 4 2 9 2" xfId="40118" xr:uid="{00000000-0005-0000-0000-00001A5E0000}"/>
    <cellStyle name="Migliaia 48 4 3" xfId="7537" xr:uid="{00000000-0005-0000-0000-00001B5E0000}"/>
    <cellStyle name="Migliaia 48 4 3 2" xfId="7538" xr:uid="{00000000-0005-0000-0000-00001C5E0000}"/>
    <cellStyle name="Migliaia 48 4 3 2 2" xfId="32981" xr:uid="{00000000-0005-0000-0000-00001D5E0000}"/>
    <cellStyle name="Migliaia 48 4 3 3" xfId="7539" xr:uid="{00000000-0005-0000-0000-00001E5E0000}"/>
    <cellStyle name="Migliaia 48 4 3 3 2" xfId="32982" xr:uid="{00000000-0005-0000-0000-00001F5E0000}"/>
    <cellStyle name="Migliaia 48 4 3 4" xfId="7540" xr:uid="{00000000-0005-0000-0000-0000205E0000}"/>
    <cellStyle name="Migliaia 48 4 3 4 2" xfId="32983" xr:uid="{00000000-0005-0000-0000-0000215E0000}"/>
    <cellStyle name="Migliaia 48 4 3 5" xfId="32980" xr:uid="{00000000-0005-0000-0000-0000225E0000}"/>
    <cellStyle name="Migliaia 48 4 4" xfId="7541" xr:uid="{00000000-0005-0000-0000-0000235E0000}"/>
    <cellStyle name="Migliaia 48 4 4 2" xfId="7542" xr:uid="{00000000-0005-0000-0000-0000245E0000}"/>
    <cellStyle name="Migliaia 48 4 4 2 2" xfId="32985" xr:uid="{00000000-0005-0000-0000-0000255E0000}"/>
    <cellStyle name="Migliaia 48 4 4 3" xfId="7543" xr:uid="{00000000-0005-0000-0000-0000265E0000}"/>
    <cellStyle name="Migliaia 48 4 4 3 2" xfId="32986" xr:uid="{00000000-0005-0000-0000-0000275E0000}"/>
    <cellStyle name="Migliaia 48 4 4 4" xfId="7544" xr:uid="{00000000-0005-0000-0000-0000285E0000}"/>
    <cellStyle name="Migliaia 48 4 4 4 2" xfId="32987" xr:uid="{00000000-0005-0000-0000-0000295E0000}"/>
    <cellStyle name="Migliaia 48 4 4 5" xfId="32984" xr:uid="{00000000-0005-0000-0000-00002A5E0000}"/>
    <cellStyle name="Migliaia 48 4 5" xfId="7545" xr:uid="{00000000-0005-0000-0000-00002B5E0000}"/>
    <cellStyle name="Migliaia 48 4 5 2" xfId="7546" xr:uid="{00000000-0005-0000-0000-00002C5E0000}"/>
    <cellStyle name="Migliaia 48 4 5 2 2" xfId="32989" xr:uid="{00000000-0005-0000-0000-00002D5E0000}"/>
    <cellStyle name="Migliaia 48 4 5 3" xfId="7547" xr:uid="{00000000-0005-0000-0000-00002E5E0000}"/>
    <cellStyle name="Migliaia 48 4 5 3 2" xfId="32990" xr:uid="{00000000-0005-0000-0000-00002F5E0000}"/>
    <cellStyle name="Migliaia 48 4 5 4" xfId="7548" xr:uid="{00000000-0005-0000-0000-0000305E0000}"/>
    <cellStyle name="Migliaia 48 4 5 4 2" xfId="32991" xr:uid="{00000000-0005-0000-0000-0000315E0000}"/>
    <cellStyle name="Migliaia 48 4 5 5" xfId="32988" xr:uid="{00000000-0005-0000-0000-0000325E0000}"/>
    <cellStyle name="Migliaia 48 4 6" xfId="7549" xr:uid="{00000000-0005-0000-0000-0000335E0000}"/>
    <cellStyle name="Migliaia 48 4 6 2" xfId="32992" xr:uid="{00000000-0005-0000-0000-0000345E0000}"/>
    <cellStyle name="Migliaia 48 4 7" xfId="7550" xr:uid="{00000000-0005-0000-0000-0000355E0000}"/>
    <cellStyle name="Migliaia 48 4 7 2" xfId="32993" xr:uid="{00000000-0005-0000-0000-0000365E0000}"/>
    <cellStyle name="Migliaia 48 4 8" xfId="7551" xr:uid="{00000000-0005-0000-0000-0000375E0000}"/>
    <cellStyle name="Migliaia 48 4 8 2" xfId="32994" xr:uid="{00000000-0005-0000-0000-0000385E0000}"/>
    <cellStyle name="Migliaia 48 4 9" xfId="17492" xr:uid="{00000000-0005-0000-0000-0000395E0000}"/>
    <cellStyle name="Migliaia 48 4 9 2" xfId="37452" xr:uid="{00000000-0005-0000-0000-00003A5E0000}"/>
    <cellStyle name="Migliaia 48 5" xfId="7552" xr:uid="{00000000-0005-0000-0000-00003B5E0000}"/>
    <cellStyle name="Migliaia 48 5 10" xfId="20362" xr:uid="{00000000-0005-0000-0000-00003C5E0000}"/>
    <cellStyle name="Migliaia 48 5 10 2" xfId="39225" xr:uid="{00000000-0005-0000-0000-00003D5E0000}"/>
    <cellStyle name="Migliaia 48 5 11" xfId="23249" xr:uid="{00000000-0005-0000-0000-00003E5E0000}"/>
    <cellStyle name="Migliaia 48 5 11 2" xfId="41014" xr:uid="{00000000-0005-0000-0000-00003F5E0000}"/>
    <cellStyle name="Migliaia 48 5 12" xfId="32995" xr:uid="{00000000-0005-0000-0000-0000405E0000}"/>
    <cellStyle name="Migliaia 48 5 2" xfId="7553" xr:uid="{00000000-0005-0000-0000-0000415E0000}"/>
    <cellStyle name="Migliaia 48 5 2 10" xfId="25132" xr:uid="{00000000-0005-0000-0000-0000425E0000}"/>
    <cellStyle name="Migliaia 48 5 2 10 2" xfId="41909" xr:uid="{00000000-0005-0000-0000-0000435E0000}"/>
    <cellStyle name="Migliaia 48 5 2 11" xfId="32996" xr:uid="{00000000-0005-0000-0000-0000445E0000}"/>
    <cellStyle name="Migliaia 48 5 2 2" xfId="7554" xr:uid="{00000000-0005-0000-0000-0000455E0000}"/>
    <cellStyle name="Migliaia 48 5 2 2 2" xfId="7555" xr:uid="{00000000-0005-0000-0000-0000465E0000}"/>
    <cellStyle name="Migliaia 48 5 2 2 2 2" xfId="32998" xr:uid="{00000000-0005-0000-0000-0000475E0000}"/>
    <cellStyle name="Migliaia 48 5 2 2 3" xfId="7556" xr:uid="{00000000-0005-0000-0000-0000485E0000}"/>
    <cellStyle name="Migliaia 48 5 2 2 3 2" xfId="32999" xr:uid="{00000000-0005-0000-0000-0000495E0000}"/>
    <cellStyle name="Migliaia 48 5 2 2 4" xfId="7557" xr:uid="{00000000-0005-0000-0000-00004A5E0000}"/>
    <cellStyle name="Migliaia 48 5 2 2 4 2" xfId="33000" xr:uid="{00000000-0005-0000-0000-00004B5E0000}"/>
    <cellStyle name="Migliaia 48 5 2 2 5" xfId="32997" xr:uid="{00000000-0005-0000-0000-00004C5E0000}"/>
    <cellStyle name="Migliaia 48 5 2 3" xfId="7558" xr:uid="{00000000-0005-0000-0000-00004D5E0000}"/>
    <cellStyle name="Migliaia 48 5 2 3 2" xfId="7559" xr:uid="{00000000-0005-0000-0000-00004E5E0000}"/>
    <cellStyle name="Migliaia 48 5 2 3 2 2" xfId="33002" xr:uid="{00000000-0005-0000-0000-00004F5E0000}"/>
    <cellStyle name="Migliaia 48 5 2 3 3" xfId="7560" xr:uid="{00000000-0005-0000-0000-0000505E0000}"/>
    <cellStyle name="Migliaia 48 5 2 3 3 2" xfId="33003" xr:uid="{00000000-0005-0000-0000-0000515E0000}"/>
    <cellStyle name="Migliaia 48 5 2 3 4" xfId="7561" xr:uid="{00000000-0005-0000-0000-0000525E0000}"/>
    <cellStyle name="Migliaia 48 5 2 3 4 2" xfId="33004" xr:uid="{00000000-0005-0000-0000-0000535E0000}"/>
    <cellStyle name="Migliaia 48 5 2 3 5" xfId="33001" xr:uid="{00000000-0005-0000-0000-0000545E0000}"/>
    <cellStyle name="Migliaia 48 5 2 4" xfId="7562" xr:uid="{00000000-0005-0000-0000-0000555E0000}"/>
    <cellStyle name="Migliaia 48 5 2 4 2" xfId="7563" xr:uid="{00000000-0005-0000-0000-0000565E0000}"/>
    <cellStyle name="Migliaia 48 5 2 4 2 2" xfId="33006" xr:uid="{00000000-0005-0000-0000-0000575E0000}"/>
    <cellStyle name="Migliaia 48 5 2 4 3" xfId="7564" xr:uid="{00000000-0005-0000-0000-0000585E0000}"/>
    <cellStyle name="Migliaia 48 5 2 4 3 2" xfId="33007" xr:uid="{00000000-0005-0000-0000-0000595E0000}"/>
    <cellStyle name="Migliaia 48 5 2 4 4" xfId="7565" xr:uid="{00000000-0005-0000-0000-00005A5E0000}"/>
    <cellStyle name="Migliaia 48 5 2 4 4 2" xfId="33008" xr:uid="{00000000-0005-0000-0000-00005B5E0000}"/>
    <cellStyle name="Migliaia 48 5 2 4 5" xfId="33005" xr:uid="{00000000-0005-0000-0000-00005C5E0000}"/>
    <cellStyle name="Migliaia 48 5 2 5" xfId="7566" xr:uid="{00000000-0005-0000-0000-00005D5E0000}"/>
    <cellStyle name="Migliaia 48 5 2 5 2" xfId="33009" xr:uid="{00000000-0005-0000-0000-00005E5E0000}"/>
    <cellStyle name="Migliaia 48 5 2 6" xfId="7567" xr:uid="{00000000-0005-0000-0000-00005F5E0000}"/>
    <cellStyle name="Migliaia 48 5 2 6 2" xfId="33010" xr:uid="{00000000-0005-0000-0000-0000605E0000}"/>
    <cellStyle name="Migliaia 48 5 2 7" xfId="7568" xr:uid="{00000000-0005-0000-0000-0000615E0000}"/>
    <cellStyle name="Migliaia 48 5 2 7 2" xfId="33011" xr:uid="{00000000-0005-0000-0000-0000625E0000}"/>
    <cellStyle name="Migliaia 48 5 2 8" xfId="19375" xr:uid="{00000000-0005-0000-0000-0000635E0000}"/>
    <cellStyle name="Migliaia 48 5 2 8 2" xfId="38347" xr:uid="{00000000-0005-0000-0000-0000645E0000}"/>
    <cellStyle name="Migliaia 48 5 2 9" xfId="22244" xr:uid="{00000000-0005-0000-0000-0000655E0000}"/>
    <cellStyle name="Migliaia 48 5 2 9 2" xfId="40119" xr:uid="{00000000-0005-0000-0000-0000665E0000}"/>
    <cellStyle name="Migliaia 48 5 3" xfId="7569" xr:uid="{00000000-0005-0000-0000-0000675E0000}"/>
    <cellStyle name="Migliaia 48 5 3 2" xfId="7570" xr:uid="{00000000-0005-0000-0000-0000685E0000}"/>
    <cellStyle name="Migliaia 48 5 3 2 2" xfId="33013" xr:uid="{00000000-0005-0000-0000-0000695E0000}"/>
    <cellStyle name="Migliaia 48 5 3 3" xfId="7571" xr:uid="{00000000-0005-0000-0000-00006A5E0000}"/>
    <cellStyle name="Migliaia 48 5 3 3 2" xfId="33014" xr:uid="{00000000-0005-0000-0000-00006B5E0000}"/>
    <cellStyle name="Migliaia 48 5 3 4" xfId="7572" xr:uid="{00000000-0005-0000-0000-00006C5E0000}"/>
    <cellStyle name="Migliaia 48 5 3 4 2" xfId="33015" xr:uid="{00000000-0005-0000-0000-00006D5E0000}"/>
    <cellStyle name="Migliaia 48 5 3 5" xfId="33012" xr:uid="{00000000-0005-0000-0000-00006E5E0000}"/>
    <cellStyle name="Migliaia 48 5 4" xfId="7573" xr:uid="{00000000-0005-0000-0000-00006F5E0000}"/>
    <cellStyle name="Migliaia 48 5 4 2" xfId="7574" xr:uid="{00000000-0005-0000-0000-0000705E0000}"/>
    <cellStyle name="Migliaia 48 5 4 2 2" xfId="33017" xr:uid="{00000000-0005-0000-0000-0000715E0000}"/>
    <cellStyle name="Migliaia 48 5 4 3" xfId="7575" xr:uid="{00000000-0005-0000-0000-0000725E0000}"/>
    <cellStyle name="Migliaia 48 5 4 3 2" xfId="33018" xr:uid="{00000000-0005-0000-0000-0000735E0000}"/>
    <cellStyle name="Migliaia 48 5 4 4" xfId="7576" xr:uid="{00000000-0005-0000-0000-0000745E0000}"/>
    <cellStyle name="Migliaia 48 5 4 4 2" xfId="33019" xr:uid="{00000000-0005-0000-0000-0000755E0000}"/>
    <cellStyle name="Migliaia 48 5 4 5" xfId="33016" xr:uid="{00000000-0005-0000-0000-0000765E0000}"/>
    <cellStyle name="Migliaia 48 5 5" xfId="7577" xr:uid="{00000000-0005-0000-0000-0000775E0000}"/>
    <cellStyle name="Migliaia 48 5 5 2" xfId="7578" xr:uid="{00000000-0005-0000-0000-0000785E0000}"/>
    <cellStyle name="Migliaia 48 5 5 2 2" xfId="33021" xr:uid="{00000000-0005-0000-0000-0000795E0000}"/>
    <cellStyle name="Migliaia 48 5 5 3" xfId="7579" xr:uid="{00000000-0005-0000-0000-00007A5E0000}"/>
    <cellStyle name="Migliaia 48 5 5 3 2" xfId="33022" xr:uid="{00000000-0005-0000-0000-00007B5E0000}"/>
    <cellStyle name="Migliaia 48 5 5 4" xfId="7580" xr:uid="{00000000-0005-0000-0000-00007C5E0000}"/>
    <cellStyle name="Migliaia 48 5 5 4 2" xfId="33023" xr:uid="{00000000-0005-0000-0000-00007D5E0000}"/>
    <cellStyle name="Migliaia 48 5 5 5" xfId="33020" xr:uid="{00000000-0005-0000-0000-00007E5E0000}"/>
    <cellStyle name="Migliaia 48 5 6" xfId="7581" xr:uid="{00000000-0005-0000-0000-00007F5E0000}"/>
    <cellStyle name="Migliaia 48 5 6 2" xfId="33024" xr:uid="{00000000-0005-0000-0000-0000805E0000}"/>
    <cellStyle name="Migliaia 48 5 7" xfId="7582" xr:uid="{00000000-0005-0000-0000-0000815E0000}"/>
    <cellStyle name="Migliaia 48 5 7 2" xfId="33025" xr:uid="{00000000-0005-0000-0000-0000825E0000}"/>
    <cellStyle name="Migliaia 48 5 8" xfId="7583" xr:uid="{00000000-0005-0000-0000-0000835E0000}"/>
    <cellStyle name="Migliaia 48 5 8 2" xfId="33026" xr:uid="{00000000-0005-0000-0000-0000845E0000}"/>
    <cellStyle name="Migliaia 48 5 9" xfId="17493" xr:uid="{00000000-0005-0000-0000-0000855E0000}"/>
    <cellStyle name="Migliaia 48 5 9 2" xfId="37453" xr:uid="{00000000-0005-0000-0000-0000865E0000}"/>
    <cellStyle name="Migliaia 48 6" xfId="7584" xr:uid="{00000000-0005-0000-0000-0000875E0000}"/>
    <cellStyle name="Migliaia 48 6 10" xfId="23250" xr:uid="{00000000-0005-0000-0000-0000885E0000}"/>
    <cellStyle name="Migliaia 48 6 10 2" xfId="41015" xr:uid="{00000000-0005-0000-0000-0000895E0000}"/>
    <cellStyle name="Migliaia 48 6 11" xfId="33027" xr:uid="{00000000-0005-0000-0000-00008A5E0000}"/>
    <cellStyle name="Migliaia 48 6 2" xfId="7585" xr:uid="{00000000-0005-0000-0000-00008B5E0000}"/>
    <cellStyle name="Migliaia 48 6 2 10" xfId="25133" xr:uid="{00000000-0005-0000-0000-00008C5E0000}"/>
    <cellStyle name="Migliaia 48 6 2 10 2" xfId="41910" xr:uid="{00000000-0005-0000-0000-00008D5E0000}"/>
    <cellStyle name="Migliaia 48 6 2 11" xfId="33028" xr:uid="{00000000-0005-0000-0000-00008E5E0000}"/>
    <cellStyle name="Migliaia 48 6 2 2" xfId="7586" xr:uid="{00000000-0005-0000-0000-00008F5E0000}"/>
    <cellStyle name="Migliaia 48 6 2 2 2" xfId="7587" xr:uid="{00000000-0005-0000-0000-0000905E0000}"/>
    <cellStyle name="Migliaia 48 6 2 2 2 2" xfId="33030" xr:uid="{00000000-0005-0000-0000-0000915E0000}"/>
    <cellStyle name="Migliaia 48 6 2 2 3" xfId="7588" xr:uid="{00000000-0005-0000-0000-0000925E0000}"/>
    <cellStyle name="Migliaia 48 6 2 2 3 2" xfId="33031" xr:uid="{00000000-0005-0000-0000-0000935E0000}"/>
    <cellStyle name="Migliaia 48 6 2 2 4" xfId="7589" xr:uid="{00000000-0005-0000-0000-0000945E0000}"/>
    <cellStyle name="Migliaia 48 6 2 2 4 2" xfId="33032" xr:uid="{00000000-0005-0000-0000-0000955E0000}"/>
    <cellStyle name="Migliaia 48 6 2 2 5" xfId="33029" xr:uid="{00000000-0005-0000-0000-0000965E0000}"/>
    <cellStyle name="Migliaia 48 6 2 3" xfId="7590" xr:uid="{00000000-0005-0000-0000-0000975E0000}"/>
    <cellStyle name="Migliaia 48 6 2 3 2" xfId="7591" xr:uid="{00000000-0005-0000-0000-0000985E0000}"/>
    <cellStyle name="Migliaia 48 6 2 3 2 2" xfId="33034" xr:uid="{00000000-0005-0000-0000-0000995E0000}"/>
    <cellStyle name="Migliaia 48 6 2 3 3" xfId="7592" xr:uid="{00000000-0005-0000-0000-00009A5E0000}"/>
    <cellStyle name="Migliaia 48 6 2 3 3 2" xfId="33035" xr:uid="{00000000-0005-0000-0000-00009B5E0000}"/>
    <cellStyle name="Migliaia 48 6 2 3 4" xfId="7593" xr:uid="{00000000-0005-0000-0000-00009C5E0000}"/>
    <cellStyle name="Migliaia 48 6 2 3 4 2" xfId="33036" xr:uid="{00000000-0005-0000-0000-00009D5E0000}"/>
    <cellStyle name="Migliaia 48 6 2 3 5" xfId="33033" xr:uid="{00000000-0005-0000-0000-00009E5E0000}"/>
    <cellStyle name="Migliaia 48 6 2 4" xfId="7594" xr:uid="{00000000-0005-0000-0000-00009F5E0000}"/>
    <cellStyle name="Migliaia 48 6 2 4 2" xfId="7595" xr:uid="{00000000-0005-0000-0000-0000A05E0000}"/>
    <cellStyle name="Migliaia 48 6 2 4 2 2" xfId="33038" xr:uid="{00000000-0005-0000-0000-0000A15E0000}"/>
    <cellStyle name="Migliaia 48 6 2 4 3" xfId="7596" xr:uid="{00000000-0005-0000-0000-0000A25E0000}"/>
    <cellStyle name="Migliaia 48 6 2 4 3 2" xfId="33039" xr:uid="{00000000-0005-0000-0000-0000A35E0000}"/>
    <cellStyle name="Migliaia 48 6 2 4 4" xfId="7597" xr:uid="{00000000-0005-0000-0000-0000A45E0000}"/>
    <cellStyle name="Migliaia 48 6 2 4 4 2" xfId="33040" xr:uid="{00000000-0005-0000-0000-0000A55E0000}"/>
    <cellStyle name="Migliaia 48 6 2 4 5" xfId="33037" xr:uid="{00000000-0005-0000-0000-0000A65E0000}"/>
    <cellStyle name="Migliaia 48 6 2 5" xfId="7598" xr:uid="{00000000-0005-0000-0000-0000A75E0000}"/>
    <cellStyle name="Migliaia 48 6 2 5 2" xfId="33041" xr:uid="{00000000-0005-0000-0000-0000A85E0000}"/>
    <cellStyle name="Migliaia 48 6 2 6" xfId="7599" xr:uid="{00000000-0005-0000-0000-0000A95E0000}"/>
    <cellStyle name="Migliaia 48 6 2 6 2" xfId="33042" xr:uid="{00000000-0005-0000-0000-0000AA5E0000}"/>
    <cellStyle name="Migliaia 48 6 2 7" xfId="7600" xr:uid="{00000000-0005-0000-0000-0000AB5E0000}"/>
    <cellStyle name="Migliaia 48 6 2 7 2" xfId="33043" xr:uid="{00000000-0005-0000-0000-0000AC5E0000}"/>
    <cellStyle name="Migliaia 48 6 2 8" xfId="19376" xr:uid="{00000000-0005-0000-0000-0000AD5E0000}"/>
    <cellStyle name="Migliaia 48 6 2 8 2" xfId="38348" xr:uid="{00000000-0005-0000-0000-0000AE5E0000}"/>
    <cellStyle name="Migliaia 48 6 2 9" xfId="22245" xr:uid="{00000000-0005-0000-0000-0000AF5E0000}"/>
    <cellStyle name="Migliaia 48 6 2 9 2" xfId="40120" xr:uid="{00000000-0005-0000-0000-0000B05E0000}"/>
    <cellStyle name="Migliaia 48 6 3" xfId="7601" xr:uid="{00000000-0005-0000-0000-0000B15E0000}"/>
    <cellStyle name="Migliaia 48 6 3 2" xfId="7602" xr:uid="{00000000-0005-0000-0000-0000B25E0000}"/>
    <cellStyle name="Migliaia 48 6 3 2 2" xfId="33045" xr:uid="{00000000-0005-0000-0000-0000B35E0000}"/>
    <cellStyle name="Migliaia 48 6 3 3" xfId="7603" xr:uid="{00000000-0005-0000-0000-0000B45E0000}"/>
    <cellStyle name="Migliaia 48 6 3 3 2" xfId="33046" xr:uid="{00000000-0005-0000-0000-0000B55E0000}"/>
    <cellStyle name="Migliaia 48 6 3 4" xfId="7604" xr:uid="{00000000-0005-0000-0000-0000B65E0000}"/>
    <cellStyle name="Migliaia 48 6 3 4 2" xfId="33047" xr:uid="{00000000-0005-0000-0000-0000B75E0000}"/>
    <cellStyle name="Migliaia 48 6 3 5" xfId="33044" xr:uid="{00000000-0005-0000-0000-0000B85E0000}"/>
    <cellStyle name="Migliaia 48 6 4" xfId="7605" xr:uid="{00000000-0005-0000-0000-0000B95E0000}"/>
    <cellStyle name="Migliaia 48 6 4 2" xfId="7606" xr:uid="{00000000-0005-0000-0000-0000BA5E0000}"/>
    <cellStyle name="Migliaia 48 6 4 2 2" xfId="33049" xr:uid="{00000000-0005-0000-0000-0000BB5E0000}"/>
    <cellStyle name="Migliaia 48 6 4 3" xfId="7607" xr:uid="{00000000-0005-0000-0000-0000BC5E0000}"/>
    <cellStyle name="Migliaia 48 6 4 3 2" xfId="33050" xr:uid="{00000000-0005-0000-0000-0000BD5E0000}"/>
    <cellStyle name="Migliaia 48 6 4 4" xfId="7608" xr:uid="{00000000-0005-0000-0000-0000BE5E0000}"/>
    <cellStyle name="Migliaia 48 6 4 4 2" xfId="33051" xr:uid="{00000000-0005-0000-0000-0000BF5E0000}"/>
    <cellStyle name="Migliaia 48 6 4 5" xfId="33048" xr:uid="{00000000-0005-0000-0000-0000C05E0000}"/>
    <cellStyle name="Migliaia 48 6 5" xfId="7609" xr:uid="{00000000-0005-0000-0000-0000C15E0000}"/>
    <cellStyle name="Migliaia 48 6 5 2" xfId="33052" xr:uid="{00000000-0005-0000-0000-0000C25E0000}"/>
    <cellStyle name="Migliaia 48 6 6" xfId="7610" xr:uid="{00000000-0005-0000-0000-0000C35E0000}"/>
    <cellStyle name="Migliaia 48 6 6 2" xfId="33053" xr:uid="{00000000-0005-0000-0000-0000C45E0000}"/>
    <cellStyle name="Migliaia 48 6 7" xfId="7611" xr:uid="{00000000-0005-0000-0000-0000C55E0000}"/>
    <cellStyle name="Migliaia 48 6 7 2" xfId="33054" xr:uid="{00000000-0005-0000-0000-0000C65E0000}"/>
    <cellStyle name="Migliaia 48 6 8" xfId="17494" xr:uid="{00000000-0005-0000-0000-0000C75E0000}"/>
    <cellStyle name="Migliaia 48 6 8 2" xfId="37454" xr:uid="{00000000-0005-0000-0000-0000C85E0000}"/>
    <cellStyle name="Migliaia 48 6 9" xfId="20363" xr:uid="{00000000-0005-0000-0000-0000C95E0000}"/>
    <cellStyle name="Migliaia 48 6 9 2" xfId="39226" xr:uid="{00000000-0005-0000-0000-0000CA5E0000}"/>
    <cellStyle name="Migliaia 48 7" xfId="7612" xr:uid="{00000000-0005-0000-0000-0000CB5E0000}"/>
    <cellStyle name="Migliaia 48 7 2" xfId="7613" xr:uid="{00000000-0005-0000-0000-0000CC5E0000}"/>
    <cellStyle name="Migliaia 48 7 2 2" xfId="7614" xr:uid="{00000000-0005-0000-0000-0000CD5E0000}"/>
    <cellStyle name="Migliaia 48 7 2 2 2" xfId="33057" xr:uid="{00000000-0005-0000-0000-0000CE5E0000}"/>
    <cellStyle name="Migliaia 48 7 2 3" xfId="7615" xr:uid="{00000000-0005-0000-0000-0000CF5E0000}"/>
    <cellStyle name="Migliaia 48 7 2 3 2" xfId="33058" xr:uid="{00000000-0005-0000-0000-0000D05E0000}"/>
    <cellStyle name="Migliaia 48 7 2 4" xfId="7616" xr:uid="{00000000-0005-0000-0000-0000D15E0000}"/>
    <cellStyle name="Migliaia 48 7 2 4 2" xfId="33059" xr:uid="{00000000-0005-0000-0000-0000D25E0000}"/>
    <cellStyle name="Migliaia 48 7 2 5" xfId="19377" xr:uid="{00000000-0005-0000-0000-0000D35E0000}"/>
    <cellStyle name="Migliaia 48 7 2 5 2" xfId="38349" xr:uid="{00000000-0005-0000-0000-0000D45E0000}"/>
    <cellStyle name="Migliaia 48 7 2 6" xfId="22246" xr:uid="{00000000-0005-0000-0000-0000D55E0000}"/>
    <cellStyle name="Migliaia 48 7 2 6 2" xfId="40121" xr:uid="{00000000-0005-0000-0000-0000D65E0000}"/>
    <cellStyle name="Migliaia 48 7 2 7" xfId="25134" xr:uid="{00000000-0005-0000-0000-0000D75E0000}"/>
    <cellStyle name="Migliaia 48 7 2 7 2" xfId="41911" xr:uid="{00000000-0005-0000-0000-0000D85E0000}"/>
    <cellStyle name="Migliaia 48 7 2 8" xfId="33056" xr:uid="{00000000-0005-0000-0000-0000D95E0000}"/>
    <cellStyle name="Migliaia 48 7 3" xfId="7617" xr:uid="{00000000-0005-0000-0000-0000DA5E0000}"/>
    <cellStyle name="Migliaia 48 7 3 2" xfId="33060" xr:uid="{00000000-0005-0000-0000-0000DB5E0000}"/>
    <cellStyle name="Migliaia 48 7 4" xfId="7618" xr:uid="{00000000-0005-0000-0000-0000DC5E0000}"/>
    <cellStyle name="Migliaia 48 7 4 2" xfId="33061" xr:uid="{00000000-0005-0000-0000-0000DD5E0000}"/>
    <cellStyle name="Migliaia 48 7 5" xfId="7619" xr:uid="{00000000-0005-0000-0000-0000DE5E0000}"/>
    <cellStyle name="Migliaia 48 7 5 2" xfId="33062" xr:uid="{00000000-0005-0000-0000-0000DF5E0000}"/>
    <cellStyle name="Migliaia 48 7 6" xfId="17495" xr:uid="{00000000-0005-0000-0000-0000E05E0000}"/>
    <cellStyle name="Migliaia 48 7 6 2" xfId="37455" xr:uid="{00000000-0005-0000-0000-0000E15E0000}"/>
    <cellStyle name="Migliaia 48 7 7" xfId="20364" xr:uid="{00000000-0005-0000-0000-0000E25E0000}"/>
    <cellStyle name="Migliaia 48 7 7 2" xfId="39227" xr:uid="{00000000-0005-0000-0000-0000E35E0000}"/>
    <cellStyle name="Migliaia 48 7 8" xfId="23251" xr:uid="{00000000-0005-0000-0000-0000E45E0000}"/>
    <cellStyle name="Migliaia 48 7 8 2" xfId="41016" xr:uid="{00000000-0005-0000-0000-0000E55E0000}"/>
    <cellStyle name="Migliaia 48 7 9" xfId="33055" xr:uid="{00000000-0005-0000-0000-0000E65E0000}"/>
    <cellStyle name="Migliaia 48 8" xfId="7620" xr:uid="{00000000-0005-0000-0000-0000E75E0000}"/>
    <cellStyle name="Migliaia 48 8 2" xfId="7621" xr:uid="{00000000-0005-0000-0000-0000E85E0000}"/>
    <cellStyle name="Migliaia 48 8 2 2" xfId="33064" xr:uid="{00000000-0005-0000-0000-0000E95E0000}"/>
    <cellStyle name="Migliaia 48 8 3" xfId="7622" xr:uid="{00000000-0005-0000-0000-0000EA5E0000}"/>
    <cellStyle name="Migliaia 48 8 3 2" xfId="33065" xr:uid="{00000000-0005-0000-0000-0000EB5E0000}"/>
    <cellStyle name="Migliaia 48 8 4" xfId="7623" xr:uid="{00000000-0005-0000-0000-0000EC5E0000}"/>
    <cellStyle name="Migliaia 48 8 4 2" xfId="33066" xr:uid="{00000000-0005-0000-0000-0000ED5E0000}"/>
    <cellStyle name="Migliaia 48 8 5" xfId="19370" xr:uid="{00000000-0005-0000-0000-0000EE5E0000}"/>
    <cellStyle name="Migliaia 48 8 5 2" xfId="38342" xr:uid="{00000000-0005-0000-0000-0000EF5E0000}"/>
    <cellStyle name="Migliaia 48 8 6" xfId="22239" xr:uid="{00000000-0005-0000-0000-0000F05E0000}"/>
    <cellStyle name="Migliaia 48 8 6 2" xfId="40114" xr:uid="{00000000-0005-0000-0000-0000F15E0000}"/>
    <cellStyle name="Migliaia 48 8 7" xfId="25127" xr:uid="{00000000-0005-0000-0000-0000F25E0000}"/>
    <cellStyle name="Migliaia 48 8 7 2" xfId="41904" xr:uid="{00000000-0005-0000-0000-0000F35E0000}"/>
    <cellStyle name="Migliaia 48 8 8" xfId="33063" xr:uid="{00000000-0005-0000-0000-0000F45E0000}"/>
    <cellStyle name="Migliaia 48 9" xfId="7624" xr:uid="{00000000-0005-0000-0000-0000F55E0000}"/>
    <cellStyle name="Migliaia 48 9 2" xfId="7625" xr:uid="{00000000-0005-0000-0000-0000F65E0000}"/>
    <cellStyle name="Migliaia 48 9 2 2" xfId="33068" xr:uid="{00000000-0005-0000-0000-0000F75E0000}"/>
    <cellStyle name="Migliaia 48 9 3" xfId="7626" xr:uid="{00000000-0005-0000-0000-0000F85E0000}"/>
    <cellStyle name="Migliaia 48 9 3 2" xfId="33069" xr:uid="{00000000-0005-0000-0000-0000F95E0000}"/>
    <cellStyle name="Migliaia 48 9 4" xfId="7627" xr:uid="{00000000-0005-0000-0000-0000FA5E0000}"/>
    <cellStyle name="Migliaia 48 9 4 2" xfId="33070" xr:uid="{00000000-0005-0000-0000-0000FB5E0000}"/>
    <cellStyle name="Migliaia 48 9 5" xfId="33067" xr:uid="{00000000-0005-0000-0000-0000FC5E0000}"/>
    <cellStyle name="Migliaia 49" xfId="7628" xr:uid="{00000000-0005-0000-0000-0000FD5E0000}"/>
    <cellStyle name="Migliaia 49 10" xfId="7629" xr:uid="{00000000-0005-0000-0000-0000FE5E0000}"/>
    <cellStyle name="Migliaia 49 10 2" xfId="7630" xr:uid="{00000000-0005-0000-0000-0000FF5E0000}"/>
    <cellStyle name="Migliaia 49 10 2 2" xfId="33073" xr:uid="{00000000-0005-0000-0000-0000005F0000}"/>
    <cellStyle name="Migliaia 49 10 3" xfId="7631" xr:uid="{00000000-0005-0000-0000-0000015F0000}"/>
    <cellStyle name="Migliaia 49 10 3 2" xfId="33074" xr:uid="{00000000-0005-0000-0000-0000025F0000}"/>
    <cellStyle name="Migliaia 49 10 4" xfId="7632" xr:uid="{00000000-0005-0000-0000-0000035F0000}"/>
    <cellStyle name="Migliaia 49 10 4 2" xfId="33075" xr:uid="{00000000-0005-0000-0000-0000045F0000}"/>
    <cellStyle name="Migliaia 49 10 5" xfId="33072" xr:uid="{00000000-0005-0000-0000-0000055F0000}"/>
    <cellStyle name="Migliaia 49 11" xfId="7633" xr:uid="{00000000-0005-0000-0000-0000065F0000}"/>
    <cellStyle name="Migliaia 49 11 2" xfId="7634" xr:uid="{00000000-0005-0000-0000-0000075F0000}"/>
    <cellStyle name="Migliaia 49 11 2 2" xfId="33077" xr:uid="{00000000-0005-0000-0000-0000085F0000}"/>
    <cellStyle name="Migliaia 49 11 3" xfId="7635" xr:uid="{00000000-0005-0000-0000-0000095F0000}"/>
    <cellStyle name="Migliaia 49 11 3 2" xfId="33078" xr:uid="{00000000-0005-0000-0000-00000A5F0000}"/>
    <cellStyle name="Migliaia 49 11 4" xfId="7636" xr:uid="{00000000-0005-0000-0000-00000B5F0000}"/>
    <cellStyle name="Migliaia 49 11 4 2" xfId="33079" xr:uid="{00000000-0005-0000-0000-00000C5F0000}"/>
    <cellStyle name="Migliaia 49 11 5" xfId="33076" xr:uid="{00000000-0005-0000-0000-00000D5F0000}"/>
    <cellStyle name="Migliaia 49 12" xfId="7637" xr:uid="{00000000-0005-0000-0000-00000E5F0000}"/>
    <cellStyle name="Migliaia 49 12 2" xfId="33080" xr:uid="{00000000-0005-0000-0000-00000F5F0000}"/>
    <cellStyle name="Migliaia 49 13" xfId="7638" xr:uid="{00000000-0005-0000-0000-0000105F0000}"/>
    <cellStyle name="Migliaia 49 13 2" xfId="33081" xr:uid="{00000000-0005-0000-0000-0000115F0000}"/>
    <cellStyle name="Migliaia 49 14" xfId="7639" xr:uid="{00000000-0005-0000-0000-0000125F0000}"/>
    <cellStyle name="Migliaia 49 14 2" xfId="33082" xr:uid="{00000000-0005-0000-0000-0000135F0000}"/>
    <cellStyle name="Migliaia 49 15" xfId="17496" xr:uid="{00000000-0005-0000-0000-0000145F0000}"/>
    <cellStyle name="Migliaia 49 15 2" xfId="37456" xr:uid="{00000000-0005-0000-0000-0000155F0000}"/>
    <cellStyle name="Migliaia 49 16" xfId="20365" xr:uid="{00000000-0005-0000-0000-0000165F0000}"/>
    <cellStyle name="Migliaia 49 16 2" xfId="39228" xr:uid="{00000000-0005-0000-0000-0000175F0000}"/>
    <cellStyle name="Migliaia 49 17" xfId="23252" xr:uid="{00000000-0005-0000-0000-0000185F0000}"/>
    <cellStyle name="Migliaia 49 17 2" xfId="41017" xr:uid="{00000000-0005-0000-0000-0000195F0000}"/>
    <cellStyle name="Migliaia 49 18" xfId="25549" xr:uid="{00000000-0005-0000-0000-00001A5F0000}"/>
    <cellStyle name="Migliaia 49 18 2" xfId="42209" xr:uid="{00000000-0005-0000-0000-00001B5F0000}"/>
    <cellStyle name="Migliaia 49 19" xfId="33071" xr:uid="{00000000-0005-0000-0000-00001C5F0000}"/>
    <cellStyle name="Migliaia 49 2" xfId="7640" xr:uid="{00000000-0005-0000-0000-00001D5F0000}"/>
    <cellStyle name="Migliaia 49 2 10" xfId="20366" xr:uid="{00000000-0005-0000-0000-00001E5F0000}"/>
    <cellStyle name="Migliaia 49 2 10 2" xfId="39229" xr:uid="{00000000-0005-0000-0000-00001F5F0000}"/>
    <cellStyle name="Migliaia 49 2 11" xfId="23253" xr:uid="{00000000-0005-0000-0000-0000205F0000}"/>
    <cellStyle name="Migliaia 49 2 11 2" xfId="41018" xr:uid="{00000000-0005-0000-0000-0000215F0000}"/>
    <cellStyle name="Migliaia 49 2 12" xfId="33083" xr:uid="{00000000-0005-0000-0000-0000225F0000}"/>
    <cellStyle name="Migliaia 49 2 2" xfId="7641" xr:uid="{00000000-0005-0000-0000-0000235F0000}"/>
    <cellStyle name="Migliaia 49 2 2 2" xfId="7642" xr:uid="{00000000-0005-0000-0000-0000245F0000}"/>
    <cellStyle name="Migliaia 49 2 2 2 2" xfId="33085" xr:uid="{00000000-0005-0000-0000-0000255F0000}"/>
    <cellStyle name="Migliaia 49 2 2 3" xfId="7643" xr:uid="{00000000-0005-0000-0000-0000265F0000}"/>
    <cellStyle name="Migliaia 49 2 2 3 2" xfId="33086" xr:uid="{00000000-0005-0000-0000-0000275F0000}"/>
    <cellStyle name="Migliaia 49 2 2 4" xfId="7644" xr:uid="{00000000-0005-0000-0000-0000285F0000}"/>
    <cellStyle name="Migliaia 49 2 2 4 2" xfId="33087" xr:uid="{00000000-0005-0000-0000-0000295F0000}"/>
    <cellStyle name="Migliaia 49 2 2 5" xfId="19379" xr:uid="{00000000-0005-0000-0000-00002A5F0000}"/>
    <cellStyle name="Migliaia 49 2 2 5 2" xfId="38351" xr:uid="{00000000-0005-0000-0000-00002B5F0000}"/>
    <cellStyle name="Migliaia 49 2 2 6" xfId="22248" xr:uid="{00000000-0005-0000-0000-00002C5F0000}"/>
    <cellStyle name="Migliaia 49 2 2 6 2" xfId="40123" xr:uid="{00000000-0005-0000-0000-00002D5F0000}"/>
    <cellStyle name="Migliaia 49 2 2 7" xfId="25136" xr:uid="{00000000-0005-0000-0000-00002E5F0000}"/>
    <cellStyle name="Migliaia 49 2 2 7 2" xfId="41913" xr:uid="{00000000-0005-0000-0000-00002F5F0000}"/>
    <cellStyle name="Migliaia 49 2 2 8" xfId="33084" xr:uid="{00000000-0005-0000-0000-0000305F0000}"/>
    <cellStyle name="Migliaia 49 2 3" xfId="7645" xr:uid="{00000000-0005-0000-0000-0000315F0000}"/>
    <cellStyle name="Migliaia 49 2 3 2" xfId="7646" xr:uid="{00000000-0005-0000-0000-0000325F0000}"/>
    <cellStyle name="Migliaia 49 2 3 2 2" xfId="33089" xr:uid="{00000000-0005-0000-0000-0000335F0000}"/>
    <cellStyle name="Migliaia 49 2 3 3" xfId="7647" xr:uid="{00000000-0005-0000-0000-0000345F0000}"/>
    <cellStyle name="Migliaia 49 2 3 3 2" xfId="33090" xr:uid="{00000000-0005-0000-0000-0000355F0000}"/>
    <cellStyle name="Migliaia 49 2 3 4" xfId="7648" xr:uid="{00000000-0005-0000-0000-0000365F0000}"/>
    <cellStyle name="Migliaia 49 2 3 4 2" xfId="33091" xr:uid="{00000000-0005-0000-0000-0000375F0000}"/>
    <cellStyle name="Migliaia 49 2 3 5" xfId="33088" xr:uid="{00000000-0005-0000-0000-0000385F0000}"/>
    <cellStyle name="Migliaia 49 2 4" xfId="7649" xr:uid="{00000000-0005-0000-0000-0000395F0000}"/>
    <cellStyle name="Migliaia 49 2 4 2" xfId="7650" xr:uid="{00000000-0005-0000-0000-00003A5F0000}"/>
    <cellStyle name="Migliaia 49 2 4 2 2" xfId="33093" xr:uid="{00000000-0005-0000-0000-00003B5F0000}"/>
    <cellStyle name="Migliaia 49 2 4 3" xfId="7651" xr:uid="{00000000-0005-0000-0000-00003C5F0000}"/>
    <cellStyle name="Migliaia 49 2 4 3 2" xfId="33094" xr:uid="{00000000-0005-0000-0000-00003D5F0000}"/>
    <cellStyle name="Migliaia 49 2 4 4" xfId="7652" xr:uid="{00000000-0005-0000-0000-00003E5F0000}"/>
    <cellStyle name="Migliaia 49 2 4 4 2" xfId="33095" xr:uid="{00000000-0005-0000-0000-00003F5F0000}"/>
    <cellStyle name="Migliaia 49 2 4 5" xfId="33092" xr:uid="{00000000-0005-0000-0000-0000405F0000}"/>
    <cellStyle name="Migliaia 49 2 5" xfId="7653" xr:uid="{00000000-0005-0000-0000-0000415F0000}"/>
    <cellStyle name="Migliaia 49 2 5 2" xfId="7654" xr:uid="{00000000-0005-0000-0000-0000425F0000}"/>
    <cellStyle name="Migliaia 49 2 5 2 2" xfId="33097" xr:uid="{00000000-0005-0000-0000-0000435F0000}"/>
    <cellStyle name="Migliaia 49 2 5 3" xfId="7655" xr:uid="{00000000-0005-0000-0000-0000445F0000}"/>
    <cellStyle name="Migliaia 49 2 5 3 2" xfId="33098" xr:uid="{00000000-0005-0000-0000-0000455F0000}"/>
    <cellStyle name="Migliaia 49 2 5 4" xfId="7656" xr:uid="{00000000-0005-0000-0000-0000465F0000}"/>
    <cellStyle name="Migliaia 49 2 5 4 2" xfId="33099" xr:uid="{00000000-0005-0000-0000-0000475F0000}"/>
    <cellStyle name="Migliaia 49 2 5 5" xfId="33096" xr:uid="{00000000-0005-0000-0000-0000485F0000}"/>
    <cellStyle name="Migliaia 49 2 6" xfId="7657" xr:uid="{00000000-0005-0000-0000-0000495F0000}"/>
    <cellStyle name="Migliaia 49 2 6 2" xfId="33100" xr:uid="{00000000-0005-0000-0000-00004A5F0000}"/>
    <cellStyle name="Migliaia 49 2 7" xfId="7658" xr:uid="{00000000-0005-0000-0000-00004B5F0000}"/>
    <cellStyle name="Migliaia 49 2 7 2" xfId="33101" xr:uid="{00000000-0005-0000-0000-00004C5F0000}"/>
    <cellStyle name="Migliaia 49 2 8" xfId="7659" xr:uid="{00000000-0005-0000-0000-00004D5F0000}"/>
    <cellStyle name="Migliaia 49 2 8 2" xfId="33102" xr:uid="{00000000-0005-0000-0000-00004E5F0000}"/>
    <cellStyle name="Migliaia 49 2 9" xfId="17497" xr:uid="{00000000-0005-0000-0000-00004F5F0000}"/>
    <cellStyle name="Migliaia 49 2 9 2" xfId="37457" xr:uid="{00000000-0005-0000-0000-0000505F0000}"/>
    <cellStyle name="Migliaia 49 20" xfId="42376" xr:uid="{00000000-0005-0000-0000-0000515F0000}"/>
    <cellStyle name="Migliaia 49 3" xfId="7660" xr:uid="{00000000-0005-0000-0000-0000525F0000}"/>
    <cellStyle name="Migliaia 49 3 10" xfId="20367" xr:uid="{00000000-0005-0000-0000-0000535F0000}"/>
    <cellStyle name="Migliaia 49 3 10 2" xfId="39230" xr:uid="{00000000-0005-0000-0000-0000545F0000}"/>
    <cellStyle name="Migliaia 49 3 11" xfId="23254" xr:uid="{00000000-0005-0000-0000-0000555F0000}"/>
    <cellStyle name="Migliaia 49 3 11 2" xfId="41019" xr:uid="{00000000-0005-0000-0000-0000565F0000}"/>
    <cellStyle name="Migliaia 49 3 12" xfId="33103" xr:uid="{00000000-0005-0000-0000-0000575F0000}"/>
    <cellStyle name="Migliaia 49 3 2" xfId="7661" xr:uid="{00000000-0005-0000-0000-0000585F0000}"/>
    <cellStyle name="Migliaia 49 3 2 10" xfId="20368" xr:uid="{00000000-0005-0000-0000-0000595F0000}"/>
    <cellStyle name="Migliaia 49 3 2 10 2" xfId="39231" xr:uid="{00000000-0005-0000-0000-00005A5F0000}"/>
    <cellStyle name="Migliaia 49 3 2 11" xfId="23255" xr:uid="{00000000-0005-0000-0000-00005B5F0000}"/>
    <cellStyle name="Migliaia 49 3 2 11 2" xfId="41020" xr:uid="{00000000-0005-0000-0000-00005C5F0000}"/>
    <cellStyle name="Migliaia 49 3 2 12" xfId="33104" xr:uid="{00000000-0005-0000-0000-00005D5F0000}"/>
    <cellStyle name="Migliaia 49 3 2 2" xfId="7662" xr:uid="{00000000-0005-0000-0000-00005E5F0000}"/>
    <cellStyle name="Migliaia 49 3 2 2 10" xfId="25138" xr:uid="{00000000-0005-0000-0000-00005F5F0000}"/>
    <cellStyle name="Migliaia 49 3 2 2 10 2" xfId="41915" xr:uid="{00000000-0005-0000-0000-0000605F0000}"/>
    <cellStyle name="Migliaia 49 3 2 2 11" xfId="33105" xr:uid="{00000000-0005-0000-0000-0000615F0000}"/>
    <cellStyle name="Migliaia 49 3 2 2 2" xfId="7663" xr:uid="{00000000-0005-0000-0000-0000625F0000}"/>
    <cellStyle name="Migliaia 49 3 2 2 2 2" xfId="7664" xr:uid="{00000000-0005-0000-0000-0000635F0000}"/>
    <cellStyle name="Migliaia 49 3 2 2 2 2 2" xfId="33107" xr:uid="{00000000-0005-0000-0000-0000645F0000}"/>
    <cellStyle name="Migliaia 49 3 2 2 2 3" xfId="7665" xr:uid="{00000000-0005-0000-0000-0000655F0000}"/>
    <cellStyle name="Migliaia 49 3 2 2 2 3 2" xfId="33108" xr:uid="{00000000-0005-0000-0000-0000665F0000}"/>
    <cellStyle name="Migliaia 49 3 2 2 2 4" xfId="7666" xr:uid="{00000000-0005-0000-0000-0000675F0000}"/>
    <cellStyle name="Migliaia 49 3 2 2 2 4 2" xfId="33109" xr:uid="{00000000-0005-0000-0000-0000685F0000}"/>
    <cellStyle name="Migliaia 49 3 2 2 2 5" xfId="33106" xr:uid="{00000000-0005-0000-0000-0000695F0000}"/>
    <cellStyle name="Migliaia 49 3 2 2 3" xfId="7667" xr:uid="{00000000-0005-0000-0000-00006A5F0000}"/>
    <cellStyle name="Migliaia 49 3 2 2 3 2" xfId="7668" xr:uid="{00000000-0005-0000-0000-00006B5F0000}"/>
    <cellStyle name="Migliaia 49 3 2 2 3 2 2" xfId="33111" xr:uid="{00000000-0005-0000-0000-00006C5F0000}"/>
    <cellStyle name="Migliaia 49 3 2 2 3 3" xfId="7669" xr:uid="{00000000-0005-0000-0000-00006D5F0000}"/>
    <cellStyle name="Migliaia 49 3 2 2 3 3 2" xfId="33112" xr:uid="{00000000-0005-0000-0000-00006E5F0000}"/>
    <cellStyle name="Migliaia 49 3 2 2 3 4" xfId="7670" xr:uid="{00000000-0005-0000-0000-00006F5F0000}"/>
    <cellStyle name="Migliaia 49 3 2 2 3 4 2" xfId="33113" xr:uid="{00000000-0005-0000-0000-0000705F0000}"/>
    <cellStyle name="Migliaia 49 3 2 2 3 5" xfId="33110" xr:uid="{00000000-0005-0000-0000-0000715F0000}"/>
    <cellStyle name="Migliaia 49 3 2 2 4" xfId="7671" xr:uid="{00000000-0005-0000-0000-0000725F0000}"/>
    <cellStyle name="Migliaia 49 3 2 2 4 2" xfId="7672" xr:uid="{00000000-0005-0000-0000-0000735F0000}"/>
    <cellStyle name="Migliaia 49 3 2 2 4 2 2" xfId="33115" xr:uid="{00000000-0005-0000-0000-0000745F0000}"/>
    <cellStyle name="Migliaia 49 3 2 2 4 3" xfId="7673" xr:uid="{00000000-0005-0000-0000-0000755F0000}"/>
    <cellStyle name="Migliaia 49 3 2 2 4 3 2" xfId="33116" xr:uid="{00000000-0005-0000-0000-0000765F0000}"/>
    <cellStyle name="Migliaia 49 3 2 2 4 4" xfId="7674" xr:uid="{00000000-0005-0000-0000-0000775F0000}"/>
    <cellStyle name="Migliaia 49 3 2 2 4 4 2" xfId="33117" xr:uid="{00000000-0005-0000-0000-0000785F0000}"/>
    <cellStyle name="Migliaia 49 3 2 2 4 5" xfId="33114" xr:uid="{00000000-0005-0000-0000-0000795F0000}"/>
    <cellStyle name="Migliaia 49 3 2 2 5" xfId="7675" xr:uid="{00000000-0005-0000-0000-00007A5F0000}"/>
    <cellStyle name="Migliaia 49 3 2 2 5 2" xfId="33118" xr:uid="{00000000-0005-0000-0000-00007B5F0000}"/>
    <cellStyle name="Migliaia 49 3 2 2 6" xfId="7676" xr:uid="{00000000-0005-0000-0000-00007C5F0000}"/>
    <cellStyle name="Migliaia 49 3 2 2 6 2" xfId="33119" xr:uid="{00000000-0005-0000-0000-00007D5F0000}"/>
    <cellStyle name="Migliaia 49 3 2 2 7" xfId="7677" xr:uid="{00000000-0005-0000-0000-00007E5F0000}"/>
    <cellStyle name="Migliaia 49 3 2 2 7 2" xfId="33120" xr:uid="{00000000-0005-0000-0000-00007F5F0000}"/>
    <cellStyle name="Migliaia 49 3 2 2 8" xfId="19381" xr:uid="{00000000-0005-0000-0000-0000805F0000}"/>
    <cellStyle name="Migliaia 49 3 2 2 8 2" xfId="38353" xr:uid="{00000000-0005-0000-0000-0000815F0000}"/>
    <cellStyle name="Migliaia 49 3 2 2 9" xfId="22250" xr:uid="{00000000-0005-0000-0000-0000825F0000}"/>
    <cellStyle name="Migliaia 49 3 2 2 9 2" xfId="40125" xr:uid="{00000000-0005-0000-0000-0000835F0000}"/>
    <cellStyle name="Migliaia 49 3 2 3" xfId="7678" xr:uid="{00000000-0005-0000-0000-0000845F0000}"/>
    <cellStyle name="Migliaia 49 3 2 3 2" xfId="7679" xr:uid="{00000000-0005-0000-0000-0000855F0000}"/>
    <cellStyle name="Migliaia 49 3 2 3 2 2" xfId="33122" xr:uid="{00000000-0005-0000-0000-0000865F0000}"/>
    <cellStyle name="Migliaia 49 3 2 3 3" xfId="7680" xr:uid="{00000000-0005-0000-0000-0000875F0000}"/>
    <cellStyle name="Migliaia 49 3 2 3 3 2" xfId="33123" xr:uid="{00000000-0005-0000-0000-0000885F0000}"/>
    <cellStyle name="Migliaia 49 3 2 3 4" xfId="7681" xr:uid="{00000000-0005-0000-0000-0000895F0000}"/>
    <cellStyle name="Migliaia 49 3 2 3 4 2" xfId="33124" xr:uid="{00000000-0005-0000-0000-00008A5F0000}"/>
    <cellStyle name="Migliaia 49 3 2 3 5" xfId="33121" xr:uid="{00000000-0005-0000-0000-00008B5F0000}"/>
    <cellStyle name="Migliaia 49 3 2 4" xfId="7682" xr:uid="{00000000-0005-0000-0000-00008C5F0000}"/>
    <cellStyle name="Migliaia 49 3 2 4 2" xfId="7683" xr:uid="{00000000-0005-0000-0000-00008D5F0000}"/>
    <cellStyle name="Migliaia 49 3 2 4 2 2" xfId="33126" xr:uid="{00000000-0005-0000-0000-00008E5F0000}"/>
    <cellStyle name="Migliaia 49 3 2 4 3" xfId="7684" xr:uid="{00000000-0005-0000-0000-00008F5F0000}"/>
    <cellStyle name="Migliaia 49 3 2 4 3 2" xfId="33127" xr:uid="{00000000-0005-0000-0000-0000905F0000}"/>
    <cellStyle name="Migliaia 49 3 2 4 4" xfId="7685" xr:uid="{00000000-0005-0000-0000-0000915F0000}"/>
    <cellStyle name="Migliaia 49 3 2 4 4 2" xfId="33128" xr:uid="{00000000-0005-0000-0000-0000925F0000}"/>
    <cellStyle name="Migliaia 49 3 2 4 5" xfId="33125" xr:uid="{00000000-0005-0000-0000-0000935F0000}"/>
    <cellStyle name="Migliaia 49 3 2 5" xfId="7686" xr:uid="{00000000-0005-0000-0000-0000945F0000}"/>
    <cellStyle name="Migliaia 49 3 2 5 2" xfId="7687" xr:uid="{00000000-0005-0000-0000-0000955F0000}"/>
    <cellStyle name="Migliaia 49 3 2 5 2 2" xfId="33130" xr:uid="{00000000-0005-0000-0000-0000965F0000}"/>
    <cellStyle name="Migliaia 49 3 2 5 3" xfId="7688" xr:uid="{00000000-0005-0000-0000-0000975F0000}"/>
    <cellStyle name="Migliaia 49 3 2 5 3 2" xfId="33131" xr:uid="{00000000-0005-0000-0000-0000985F0000}"/>
    <cellStyle name="Migliaia 49 3 2 5 4" xfId="7689" xr:uid="{00000000-0005-0000-0000-0000995F0000}"/>
    <cellStyle name="Migliaia 49 3 2 5 4 2" xfId="33132" xr:uid="{00000000-0005-0000-0000-00009A5F0000}"/>
    <cellStyle name="Migliaia 49 3 2 5 5" xfId="33129" xr:uid="{00000000-0005-0000-0000-00009B5F0000}"/>
    <cellStyle name="Migliaia 49 3 2 6" xfId="7690" xr:uid="{00000000-0005-0000-0000-00009C5F0000}"/>
    <cellStyle name="Migliaia 49 3 2 6 2" xfId="33133" xr:uid="{00000000-0005-0000-0000-00009D5F0000}"/>
    <cellStyle name="Migliaia 49 3 2 7" xfId="7691" xr:uid="{00000000-0005-0000-0000-00009E5F0000}"/>
    <cellStyle name="Migliaia 49 3 2 7 2" xfId="33134" xr:uid="{00000000-0005-0000-0000-00009F5F0000}"/>
    <cellStyle name="Migliaia 49 3 2 8" xfId="7692" xr:uid="{00000000-0005-0000-0000-0000A05F0000}"/>
    <cellStyle name="Migliaia 49 3 2 8 2" xfId="33135" xr:uid="{00000000-0005-0000-0000-0000A15F0000}"/>
    <cellStyle name="Migliaia 49 3 2 9" xfId="17499" xr:uid="{00000000-0005-0000-0000-0000A25F0000}"/>
    <cellStyle name="Migliaia 49 3 2 9 2" xfId="37459" xr:uid="{00000000-0005-0000-0000-0000A35F0000}"/>
    <cellStyle name="Migliaia 49 3 3" xfId="7693" xr:uid="{00000000-0005-0000-0000-0000A45F0000}"/>
    <cellStyle name="Migliaia 49 3 3 10" xfId="25137" xr:uid="{00000000-0005-0000-0000-0000A55F0000}"/>
    <cellStyle name="Migliaia 49 3 3 10 2" xfId="41914" xr:uid="{00000000-0005-0000-0000-0000A65F0000}"/>
    <cellStyle name="Migliaia 49 3 3 11" xfId="33136" xr:uid="{00000000-0005-0000-0000-0000A75F0000}"/>
    <cellStyle name="Migliaia 49 3 3 2" xfId="7694" xr:uid="{00000000-0005-0000-0000-0000A85F0000}"/>
    <cellStyle name="Migliaia 49 3 3 2 2" xfId="7695" xr:uid="{00000000-0005-0000-0000-0000A95F0000}"/>
    <cellStyle name="Migliaia 49 3 3 2 2 2" xfId="33138" xr:uid="{00000000-0005-0000-0000-0000AA5F0000}"/>
    <cellStyle name="Migliaia 49 3 3 2 3" xfId="7696" xr:uid="{00000000-0005-0000-0000-0000AB5F0000}"/>
    <cellStyle name="Migliaia 49 3 3 2 3 2" xfId="33139" xr:uid="{00000000-0005-0000-0000-0000AC5F0000}"/>
    <cellStyle name="Migliaia 49 3 3 2 4" xfId="7697" xr:uid="{00000000-0005-0000-0000-0000AD5F0000}"/>
    <cellStyle name="Migliaia 49 3 3 2 4 2" xfId="33140" xr:uid="{00000000-0005-0000-0000-0000AE5F0000}"/>
    <cellStyle name="Migliaia 49 3 3 2 5" xfId="33137" xr:uid="{00000000-0005-0000-0000-0000AF5F0000}"/>
    <cellStyle name="Migliaia 49 3 3 3" xfId="7698" xr:uid="{00000000-0005-0000-0000-0000B05F0000}"/>
    <cellStyle name="Migliaia 49 3 3 3 2" xfId="7699" xr:uid="{00000000-0005-0000-0000-0000B15F0000}"/>
    <cellStyle name="Migliaia 49 3 3 3 2 2" xfId="33142" xr:uid="{00000000-0005-0000-0000-0000B25F0000}"/>
    <cellStyle name="Migliaia 49 3 3 3 3" xfId="7700" xr:uid="{00000000-0005-0000-0000-0000B35F0000}"/>
    <cellStyle name="Migliaia 49 3 3 3 3 2" xfId="33143" xr:uid="{00000000-0005-0000-0000-0000B45F0000}"/>
    <cellStyle name="Migliaia 49 3 3 3 4" xfId="7701" xr:uid="{00000000-0005-0000-0000-0000B55F0000}"/>
    <cellStyle name="Migliaia 49 3 3 3 4 2" xfId="33144" xr:uid="{00000000-0005-0000-0000-0000B65F0000}"/>
    <cellStyle name="Migliaia 49 3 3 3 5" xfId="33141" xr:uid="{00000000-0005-0000-0000-0000B75F0000}"/>
    <cellStyle name="Migliaia 49 3 3 4" xfId="7702" xr:uid="{00000000-0005-0000-0000-0000B85F0000}"/>
    <cellStyle name="Migliaia 49 3 3 4 2" xfId="7703" xr:uid="{00000000-0005-0000-0000-0000B95F0000}"/>
    <cellStyle name="Migliaia 49 3 3 4 2 2" xfId="33146" xr:uid="{00000000-0005-0000-0000-0000BA5F0000}"/>
    <cellStyle name="Migliaia 49 3 3 4 3" xfId="7704" xr:uid="{00000000-0005-0000-0000-0000BB5F0000}"/>
    <cellStyle name="Migliaia 49 3 3 4 3 2" xfId="33147" xr:uid="{00000000-0005-0000-0000-0000BC5F0000}"/>
    <cellStyle name="Migliaia 49 3 3 4 4" xfId="7705" xr:uid="{00000000-0005-0000-0000-0000BD5F0000}"/>
    <cellStyle name="Migliaia 49 3 3 4 4 2" xfId="33148" xr:uid="{00000000-0005-0000-0000-0000BE5F0000}"/>
    <cellStyle name="Migliaia 49 3 3 4 5" xfId="33145" xr:uid="{00000000-0005-0000-0000-0000BF5F0000}"/>
    <cellStyle name="Migliaia 49 3 3 5" xfId="7706" xr:uid="{00000000-0005-0000-0000-0000C05F0000}"/>
    <cellStyle name="Migliaia 49 3 3 5 2" xfId="33149" xr:uid="{00000000-0005-0000-0000-0000C15F0000}"/>
    <cellStyle name="Migliaia 49 3 3 6" xfId="7707" xr:uid="{00000000-0005-0000-0000-0000C25F0000}"/>
    <cellStyle name="Migliaia 49 3 3 6 2" xfId="33150" xr:uid="{00000000-0005-0000-0000-0000C35F0000}"/>
    <cellStyle name="Migliaia 49 3 3 7" xfId="7708" xr:uid="{00000000-0005-0000-0000-0000C45F0000}"/>
    <cellStyle name="Migliaia 49 3 3 7 2" xfId="33151" xr:uid="{00000000-0005-0000-0000-0000C55F0000}"/>
    <cellStyle name="Migliaia 49 3 3 8" xfId="19380" xr:uid="{00000000-0005-0000-0000-0000C65F0000}"/>
    <cellStyle name="Migliaia 49 3 3 8 2" xfId="38352" xr:uid="{00000000-0005-0000-0000-0000C75F0000}"/>
    <cellStyle name="Migliaia 49 3 3 9" xfId="22249" xr:uid="{00000000-0005-0000-0000-0000C85F0000}"/>
    <cellStyle name="Migliaia 49 3 3 9 2" xfId="40124" xr:uid="{00000000-0005-0000-0000-0000C95F0000}"/>
    <cellStyle name="Migliaia 49 3 4" xfId="7709" xr:uid="{00000000-0005-0000-0000-0000CA5F0000}"/>
    <cellStyle name="Migliaia 49 3 4 2" xfId="7710" xr:uid="{00000000-0005-0000-0000-0000CB5F0000}"/>
    <cellStyle name="Migliaia 49 3 4 2 2" xfId="33153" xr:uid="{00000000-0005-0000-0000-0000CC5F0000}"/>
    <cellStyle name="Migliaia 49 3 4 3" xfId="7711" xr:uid="{00000000-0005-0000-0000-0000CD5F0000}"/>
    <cellStyle name="Migliaia 49 3 4 3 2" xfId="33154" xr:uid="{00000000-0005-0000-0000-0000CE5F0000}"/>
    <cellStyle name="Migliaia 49 3 4 4" xfId="7712" xr:uid="{00000000-0005-0000-0000-0000CF5F0000}"/>
    <cellStyle name="Migliaia 49 3 4 4 2" xfId="33155" xr:uid="{00000000-0005-0000-0000-0000D05F0000}"/>
    <cellStyle name="Migliaia 49 3 4 5" xfId="33152" xr:uid="{00000000-0005-0000-0000-0000D15F0000}"/>
    <cellStyle name="Migliaia 49 3 5" xfId="7713" xr:uid="{00000000-0005-0000-0000-0000D25F0000}"/>
    <cellStyle name="Migliaia 49 3 5 2" xfId="7714" xr:uid="{00000000-0005-0000-0000-0000D35F0000}"/>
    <cellStyle name="Migliaia 49 3 5 2 2" xfId="33157" xr:uid="{00000000-0005-0000-0000-0000D45F0000}"/>
    <cellStyle name="Migliaia 49 3 5 3" xfId="7715" xr:uid="{00000000-0005-0000-0000-0000D55F0000}"/>
    <cellStyle name="Migliaia 49 3 5 3 2" xfId="33158" xr:uid="{00000000-0005-0000-0000-0000D65F0000}"/>
    <cellStyle name="Migliaia 49 3 5 4" xfId="7716" xr:uid="{00000000-0005-0000-0000-0000D75F0000}"/>
    <cellStyle name="Migliaia 49 3 5 4 2" xfId="33159" xr:uid="{00000000-0005-0000-0000-0000D85F0000}"/>
    <cellStyle name="Migliaia 49 3 5 5" xfId="33156" xr:uid="{00000000-0005-0000-0000-0000D95F0000}"/>
    <cellStyle name="Migliaia 49 3 6" xfId="7717" xr:uid="{00000000-0005-0000-0000-0000DA5F0000}"/>
    <cellStyle name="Migliaia 49 3 6 2" xfId="33160" xr:uid="{00000000-0005-0000-0000-0000DB5F0000}"/>
    <cellStyle name="Migliaia 49 3 7" xfId="7718" xr:uid="{00000000-0005-0000-0000-0000DC5F0000}"/>
    <cellStyle name="Migliaia 49 3 7 2" xfId="33161" xr:uid="{00000000-0005-0000-0000-0000DD5F0000}"/>
    <cellStyle name="Migliaia 49 3 8" xfId="7719" xr:uid="{00000000-0005-0000-0000-0000DE5F0000}"/>
    <cellStyle name="Migliaia 49 3 8 2" xfId="33162" xr:uid="{00000000-0005-0000-0000-0000DF5F0000}"/>
    <cellStyle name="Migliaia 49 3 9" xfId="17498" xr:uid="{00000000-0005-0000-0000-0000E05F0000}"/>
    <cellStyle name="Migliaia 49 3 9 2" xfId="37458" xr:uid="{00000000-0005-0000-0000-0000E15F0000}"/>
    <cellStyle name="Migliaia 49 4" xfId="7720" xr:uid="{00000000-0005-0000-0000-0000E25F0000}"/>
    <cellStyle name="Migliaia 49 4 10" xfId="20369" xr:uid="{00000000-0005-0000-0000-0000E35F0000}"/>
    <cellStyle name="Migliaia 49 4 10 2" xfId="39232" xr:uid="{00000000-0005-0000-0000-0000E45F0000}"/>
    <cellStyle name="Migliaia 49 4 11" xfId="23256" xr:uid="{00000000-0005-0000-0000-0000E55F0000}"/>
    <cellStyle name="Migliaia 49 4 11 2" xfId="41021" xr:uid="{00000000-0005-0000-0000-0000E65F0000}"/>
    <cellStyle name="Migliaia 49 4 12" xfId="33163" xr:uid="{00000000-0005-0000-0000-0000E75F0000}"/>
    <cellStyle name="Migliaia 49 4 2" xfId="7721" xr:uid="{00000000-0005-0000-0000-0000E85F0000}"/>
    <cellStyle name="Migliaia 49 4 2 10" xfId="25139" xr:uid="{00000000-0005-0000-0000-0000E95F0000}"/>
    <cellStyle name="Migliaia 49 4 2 10 2" xfId="41916" xr:uid="{00000000-0005-0000-0000-0000EA5F0000}"/>
    <cellStyle name="Migliaia 49 4 2 11" xfId="33164" xr:uid="{00000000-0005-0000-0000-0000EB5F0000}"/>
    <cellStyle name="Migliaia 49 4 2 2" xfId="7722" xr:uid="{00000000-0005-0000-0000-0000EC5F0000}"/>
    <cellStyle name="Migliaia 49 4 2 2 2" xfId="7723" xr:uid="{00000000-0005-0000-0000-0000ED5F0000}"/>
    <cellStyle name="Migliaia 49 4 2 2 2 2" xfId="33166" xr:uid="{00000000-0005-0000-0000-0000EE5F0000}"/>
    <cellStyle name="Migliaia 49 4 2 2 3" xfId="7724" xr:uid="{00000000-0005-0000-0000-0000EF5F0000}"/>
    <cellStyle name="Migliaia 49 4 2 2 3 2" xfId="33167" xr:uid="{00000000-0005-0000-0000-0000F05F0000}"/>
    <cellStyle name="Migliaia 49 4 2 2 4" xfId="7725" xr:uid="{00000000-0005-0000-0000-0000F15F0000}"/>
    <cellStyle name="Migliaia 49 4 2 2 4 2" xfId="33168" xr:uid="{00000000-0005-0000-0000-0000F25F0000}"/>
    <cellStyle name="Migliaia 49 4 2 2 5" xfId="33165" xr:uid="{00000000-0005-0000-0000-0000F35F0000}"/>
    <cellStyle name="Migliaia 49 4 2 3" xfId="7726" xr:uid="{00000000-0005-0000-0000-0000F45F0000}"/>
    <cellStyle name="Migliaia 49 4 2 3 2" xfId="7727" xr:uid="{00000000-0005-0000-0000-0000F55F0000}"/>
    <cellStyle name="Migliaia 49 4 2 3 2 2" xfId="33170" xr:uid="{00000000-0005-0000-0000-0000F65F0000}"/>
    <cellStyle name="Migliaia 49 4 2 3 3" xfId="7728" xr:uid="{00000000-0005-0000-0000-0000F75F0000}"/>
    <cellStyle name="Migliaia 49 4 2 3 3 2" xfId="33171" xr:uid="{00000000-0005-0000-0000-0000F85F0000}"/>
    <cellStyle name="Migliaia 49 4 2 3 4" xfId="7729" xr:uid="{00000000-0005-0000-0000-0000F95F0000}"/>
    <cellStyle name="Migliaia 49 4 2 3 4 2" xfId="33172" xr:uid="{00000000-0005-0000-0000-0000FA5F0000}"/>
    <cellStyle name="Migliaia 49 4 2 3 5" xfId="33169" xr:uid="{00000000-0005-0000-0000-0000FB5F0000}"/>
    <cellStyle name="Migliaia 49 4 2 4" xfId="7730" xr:uid="{00000000-0005-0000-0000-0000FC5F0000}"/>
    <cellStyle name="Migliaia 49 4 2 4 2" xfId="7731" xr:uid="{00000000-0005-0000-0000-0000FD5F0000}"/>
    <cellStyle name="Migliaia 49 4 2 4 2 2" xfId="33174" xr:uid="{00000000-0005-0000-0000-0000FE5F0000}"/>
    <cellStyle name="Migliaia 49 4 2 4 3" xfId="7732" xr:uid="{00000000-0005-0000-0000-0000FF5F0000}"/>
    <cellStyle name="Migliaia 49 4 2 4 3 2" xfId="33175" xr:uid="{00000000-0005-0000-0000-000000600000}"/>
    <cellStyle name="Migliaia 49 4 2 4 4" xfId="7733" xr:uid="{00000000-0005-0000-0000-000001600000}"/>
    <cellStyle name="Migliaia 49 4 2 4 4 2" xfId="33176" xr:uid="{00000000-0005-0000-0000-000002600000}"/>
    <cellStyle name="Migliaia 49 4 2 4 5" xfId="33173" xr:uid="{00000000-0005-0000-0000-000003600000}"/>
    <cellStyle name="Migliaia 49 4 2 5" xfId="7734" xr:uid="{00000000-0005-0000-0000-000004600000}"/>
    <cellStyle name="Migliaia 49 4 2 5 2" xfId="33177" xr:uid="{00000000-0005-0000-0000-000005600000}"/>
    <cellStyle name="Migliaia 49 4 2 6" xfId="7735" xr:uid="{00000000-0005-0000-0000-000006600000}"/>
    <cellStyle name="Migliaia 49 4 2 6 2" xfId="33178" xr:uid="{00000000-0005-0000-0000-000007600000}"/>
    <cellStyle name="Migliaia 49 4 2 7" xfId="7736" xr:uid="{00000000-0005-0000-0000-000008600000}"/>
    <cellStyle name="Migliaia 49 4 2 7 2" xfId="33179" xr:uid="{00000000-0005-0000-0000-000009600000}"/>
    <cellStyle name="Migliaia 49 4 2 8" xfId="19382" xr:uid="{00000000-0005-0000-0000-00000A600000}"/>
    <cellStyle name="Migliaia 49 4 2 8 2" xfId="38354" xr:uid="{00000000-0005-0000-0000-00000B600000}"/>
    <cellStyle name="Migliaia 49 4 2 9" xfId="22251" xr:uid="{00000000-0005-0000-0000-00000C600000}"/>
    <cellStyle name="Migliaia 49 4 2 9 2" xfId="40126" xr:uid="{00000000-0005-0000-0000-00000D600000}"/>
    <cellStyle name="Migliaia 49 4 3" xfId="7737" xr:uid="{00000000-0005-0000-0000-00000E600000}"/>
    <cellStyle name="Migliaia 49 4 3 2" xfId="7738" xr:uid="{00000000-0005-0000-0000-00000F600000}"/>
    <cellStyle name="Migliaia 49 4 3 2 2" xfId="33181" xr:uid="{00000000-0005-0000-0000-000010600000}"/>
    <cellStyle name="Migliaia 49 4 3 3" xfId="7739" xr:uid="{00000000-0005-0000-0000-000011600000}"/>
    <cellStyle name="Migliaia 49 4 3 3 2" xfId="33182" xr:uid="{00000000-0005-0000-0000-000012600000}"/>
    <cellStyle name="Migliaia 49 4 3 4" xfId="7740" xr:uid="{00000000-0005-0000-0000-000013600000}"/>
    <cellStyle name="Migliaia 49 4 3 4 2" xfId="33183" xr:uid="{00000000-0005-0000-0000-000014600000}"/>
    <cellStyle name="Migliaia 49 4 3 5" xfId="33180" xr:uid="{00000000-0005-0000-0000-000015600000}"/>
    <cellStyle name="Migliaia 49 4 4" xfId="7741" xr:uid="{00000000-0005-0000-0000-000016600000}"/>
    <cellStyle name="Migliaia 49 4 4 2" xfId="7742" xr:uid="{00000000-0005-0000-0000-000017600000}"/>
    <cellStyle name="Migliaia 49 4 4 2 2" xfId="33185" xr:uid="{00000000-0005-0000-0000-000018600000}"/>
    <cellStyle name="Migliaia 49 4 4 3" xfId="7743" xr:uid="{00000000-0005-0000-0000-000019600000}"/>
    <cellStyle name="Migliaia 49 4 4 3 2" xfId="33186" xr:uid="{00000000-0005-0000-0000-00001A600000}"/>
    <cellStyle name="Migliaia 49 4 4 4" xfId="7744" xr:uid="{00000000-0005-0000-0000-00001B600000}"/>
    <cellStyle name="Migliaia 49 4 4 4 2" xfId="33187" xr:uid="{00000000-0005-0000-0000-00001C600000}"/>
    <cellStyle name="Migliaia 49 4 4 5" xfId="33184" xr:uid="{00000000-0005-0000-0000-00001D600000}"/>
    <cellStyle name="Migliaia 49 4 5" xfId="7745" xr:uid="{00000000-0005-0000-0000-00001E600000}"/>
    <cellStyle name="Migliaia 49 4 5 2" xfId="7746" xr:uid="{00000000-0005-0000-0000-00001F600000}"/>
    <cellStyle name="Migliaia 49 4 5 2 2" xfId="33189" xr:uid="{00000000-0005-0000-0000-000020600000}"/>
    <cellStyle name="Migliaia 49 4 5 3" xfId="7747" xr:uid="{00000000-0005-0000-0000-000021600000}"/>
    <cellStyle name="Migliaia 49 4 5 3 2" xfId="33190" xr:uid="{00000000-0005-0000-0000-000022600000}"/>
    <cellStyle name="Migliaia 49 4 5 4" xfId="7748" xr:uid="{00000000-0005-0000-0000-000023600000}"/>
    <cellStyle name="Migliaia 49 4 5 4 2" xfId="33191" xr:uid="{00000000-0005-0000-0000-000024600000}"/>
    <cellStyle name="Migliaia 49 4 5 5" xfId="33188" xr:uid="{00000000-0005-0000-0000-000025600000}"/>
    <cellStyle name="Migliaia 49 4 6" xfId="7749" xr:uid="{00000000-0005-0000-0000-000026600000}"/>
    <cellStyle name="Migliaia 49 4 6 2" xfId="33192" xr:uid="{00000000-0005-0000-0000-000027600000}"/>
    <cellStyle name="Migliaia 49 4 7" xfId="7750" xr:uid="{00000000-0005-0000-0000-000028600000}"/>
    <cellStyle name="Migliaia 49 4 7 2" xfId="33193" xr:uid="{00000000-0005-0000-0000-000029600000}"/>
    <cellStyle name="Migliaia 49 4 8" xfId="7751" xr:uid="{00000000-0005-0000-0000-00002A600000}"/>
    <cellStyle name="Migliaia 49 4 8 2" xfId="33194" xr:uid="{00000000-0005-0000-0000-00002B600000}"/>
    <cellStyle name="Migliaia 49 4 9" xfId="17500" xr:uid="{00000000-0005-0000-0000-00002C600000}"/>
    <cellStyle name="Migliaia 49 4 9 2" xfId="37460" xr:uid="{00000000-0005-0000-0000-00002D600000}"/>
    <cellStyle name="Migliaia 49 5" xfId="7752" xr:uid="{00000000-0005-0000-0000-00002E600000}"/>
    <cellStyle name="Migliaia 49 5 10" xfId="20370" xr:uid="{00000000-0005-0000-0000-00002F600000}"/>
    <cellStyle name="Migliaia 49 5 10 2" xfId="39233" xr:uid="{00000000-0005-0000-0000-000030600000}"/>
    <cellStyle name="Migliaia 49 5 11" xfId="23257" xr:uid="{00000000-0005-0000-0000-000031600000}"/>
    <cellStyle name="Migliaia 49 5 11 2" xfId="41022" xr:uid="{00000000-0005-0000-0000-000032600000}"/>
    <cellStyle name="Migliaia 49 5 12" xfId="33195" xr:uid="{00000000-0005-0000-0000-000033600000}"/>
    <cellStyle name="Migliaia 49 5 2" xfId="7753" xr:uid="{00000000-0005-0000-0000-000034600000}"/>
    <cellStyle name="Migliaia 49 5 2 10" xfId="25140" xr:uid="{00000000-0005-0000-0000-000035600000}"/>
    <cellStyle name="Migliaia 49 5 2 10 2" xfId="41917" xr:uid="{00000000-0005-0000-0000-000036600000}"/>
    <cellStyle name="Migliaia 49 5 2 11" xfId="33196" xr:uid="{00000000-0005-0000-0000-000037600000}"/>
    <cellStyle name="Migliaia 49 5 2 2" xfId="7754" xr:uid="{00000000-0005-0000-0000-000038600000}"/>
    <cellStyle name="Migliaia 49 5 2 2 2" xfId="7755" xr:uid="{00000000-0005-0000-0000-000039600000}"/>
    <cellStyle name="Migliaia 49 5 2 2 2 2" xfId="33198" xr:uid="{00000000-0005-0000-0000-00003A600000}"/>
    <cellStyle name="Migliaia 49 5 2 2 3" xfId="7756" xr:uid="{00000000-0005-0000-0000-00003B600000}"/>
    <cellStyle name="Migliaia 49 5 2 2 3 2" xfId="33199" xr:uid="{00000000-0005-0000-0000-00003C600000}"/>
    <cellStyle name="Migliaia 49 5 2 2 4" xfId="7757" xr:uid="{00000000-0005-0000-0000-00003D600000}"/>
    <cellStyle name="Migliaia 49 5 2 2 4 2" xfId="33200" xr:uid="{00000000-0005-0000-0000-00003E600000}"/>
    <cellStyle name="Migliaia 49 5 2 2 5" xfId="33197" xr:uid="{00000000-0005-0000-0000-00003F600000}"/>
    <cellStyle name="Migliaia 49 5 2 3" xfId="7758" xr:uid="{00000000-0005-0000-0000-000040600000}"/>
    <cellStyle name="Migliaia 49 5 2 3 2" xfId="7759" xr:uid="{00000000-0005-0000-0000-000041600000}"/>
    <cellStyle name="Migliaia 49 5 2 3 2 2" xfId="33202" xr:uid="{00000000-0005-0000-0000-000042600000}"/>
    <cellStyle name="Migliaia 49 5 2 3 3" xfId="7760" xr:uid="{00000000-0005-0000-0000-000043600000}"/>
    <cellStyle name="Migliaia 49 5 2 3 3 2" xfId="33203" xr:uid="{00000000-0005-0000-0000-000044600000}"/>
    <cellStyle name="Migliaia 49 5 2 3 4" xfId="7761" xr:uid="{00000000-0005-0000-0000-000045600000}"/>
    <cellStyle name="Migliaia 49 5 2 3 4 2" xfId="33204" xr:uid="{00000000-0005-0000-0000-000046600000}"/>
    <cellStyle name="Migliaia 49 5 2 3 5" xfId="33201" xr:uid="{00000000-0005-0000-0000-000047600000}"/>
    <cellStyle name="Migliaia 49 5 2 4" xfId="7762" xr:uid="{00000000-0005-0000-0000-000048600000}"/>
    <cellStyle name="Migliaia 49 5 2 4 2" xfId="7763" xr:uid="{00000000-0005-0000-0000-000049600000}"/>
    <cellStyle name="Migliaia 49 5 2 4 2 2" xfId="33206" xr:uid="{00000000-0005-0000-0000-00004A600000}"/>
    <cellStyle name="Migliaia 49 5 2 4 3" xfId="7764" xr:uid="{00000000-0005-0000-0000-00004B600000}"/>
    <cellStyle name="Migliaia 49 5 2 4 3 2" xfId="33207" xr:uid="{00000000-0005-0000-0000-00004C600000}"/>
    <cellStyle name="Migliaia 49 5 2 4 4" xfId="7765" xr:uid="{00000000-0005-0000-0000-00004D600000}"/>
    <cellStyle name="Migliaia 49 5 2 4 4 2" xfId="33208" xr:uid="{00000000-0005-0000-0000-00004E600000}"/>
    <cellStyle name="Migliaia 49 5 2 4 5" xfId="33205" xr:uid="{00000000-0005-0000-0000-00004F600000}"/>
    <cellStyle name="Migliaia 49 5 2 5" xfId="7766" xr:uid="{00000000-0005-0000-0000-000050600000}"/>
    <cellStyle name="Migliaia 49 5 2 5 2" xfId="33209" xr:uid="{00000000-0005-0000-0000-000051600000}"/>
    <cellStyle name="Migliaia 49 5 2 6" xfId="7767" xr:uid="{00000000-0005-0000-0000-000052600000}"/>
    <cellStyle name="Migliaia 49 5 2 6 2" xfId="33210" xr:uid="{00000000-0005-0000-0000-000053600000}"/>
    <cellStyle name="Migliaia 49 5 2 7" xfId="7768" xr:uid="{00000000-0005-0000-0000-000054600000}"/>
    <cellStyle name="Migliaia 49 5 2 7 2" xfId="33211" xr:uid="{00000000-0005-0000-0000-000055600000}"/>
    <cellStyle name="Migliaia 49 5 2 8" xfId="19383" xr:uid="{00000000-0005-0000-0000-000056600000}"/>
    <cellStyle name="Migliaia 49 5 2 8 2" xfId="38355" xr:uid="{00000000-0005-0000-0000-000057600000}"/>
    <cellStyle name="Migliaia 49 5 2 9" xfId="22252" xr:uid="{00000000-0005-0000-0000-000058600000}"/>
    <cellStyle name="Migliaia 49 5 2 9 2" xfId="40127" xr:uid="{00000000-0005-0000-0000-000059600000}"/>
    <cellStyle name="Migliaia 49 5 3" xfId="7769" xr:uid="{00000000-0005-0000-0000-00005A600000}"/>
    <cellStyle name="Migliaia 49 5 3 2" xfId="7770" xr:uid="{00000000-0005-0000-0000-00005B600000}"/>
    <cellStyle name="Migliaia 49 5 3 2 2" xfId="33213" xr:uid="{00000000-0005-0000-0000-00005C600000}"/>
    <cellStyle name="Migliaia 49 5 3 3" xfId="7771" xr:uid="{00000000-0005-0000-0000-00005D600000}"/>
    <cellStyle name="Migliaia 49 5 3 3 2" xfId="33214" xr:uid="{00000000-0005-0000-0000-00005E600000}"/>
    <cellStyle name="Migliaia 49 5 3 4" xfId="7772" xr:uid="{00000000-0005-0000-0000-00005F600000}"/>
    <cellStyle name="Migliaia 49 5 3 4 2" xfId="33215" xr:uid="{00000000-0005-0000-0000-000060600000}"/>
    <cellStyle name="Migliaia 49 5 3 5" xfId="33212" xr:uid="{00000000-0005-0000-0000-000061600000}"/>
    <cellStyle name="Migliaia 49 5 4" xfId="7773" xr:uid="{00000000-0005-0000-0000-000062600000}"/>
    <cellStyle name="Migliaia 49 5 4 2" xfId="7774" xr:uid="{00000000-0005-0000-0000-000063600000}"/>
    <cellStyle name="Migliaia 49 5 4 2 2" xfId="33217" xr:uid="{00000000-0005-0000-0000-000064600000}"/>
    <cellStyle name="Migliaia 49 5 4 3" xfId="7775" xr:uid="{00000000-0005-0000-0000-000065600000}"/>
    <cellStyle name="Migliaia 49 5 4 3 2" xfId="33218" xr:uid="{00000000-0005-0000-0000-000066600000}"/>
    <cellStyle name="Migliaia 49 5 4 4" xfId="7776" xr:uid="{00000000-0005-0000-0000-000067600000}"/>
    <cellStyle name="Migliaia 49 5 4 4 2" xfId="33219" xr:uid="{00000000-0005-0000-0000-000068600000}"/>
    <cellStyle name="Migliaia 49 5 4 5" xfId="33216" xr:uid="{00000000-0005-0000-0000-000069600000}"/>
    <cellStyle name="Migliaia 49 5 5" xfId="7777" xr:uid="{00000000-0005-0000-0000-00006A600000}"/>
    <cellStyle name="Migliaia 49 5 5 2" xfId="7778" xr:uid="{00000000-0005-0000-0000-00006B600000}"/>
    <cellStyle name="Migliaia 49 5 5 2 2" xfId="33221" xr:uid="{00000000-0005-0000-0000-00006C600000}"/>
    <cellStyle name="Migliaia 49 5 5 3" xfId="7779" xr:uid="{00000000-0005-0000-0000-00006D600000}"/>
    <cellStyle name="Migliaia 49 5 5 3 2" xfId="33222" xr:uid="{00000000-0005-0000-0000-00006E600000}"/>
    <cellStyle name="Migliaia 49 5 5 4" xfId="7780" xr:uid="{00000000-0005-0000-0000-00006F600000}"/>
    <cellStyle name="Migliaia 49 5 5 4 2" xfId="33223" xr:uid="{00000000-0005-0000-0000-000070600000}"/>
    <cellStyle name="Migliaia 49 5 5 5" xfId="33220" xr:uid="{00000000-0005-0000-0000-000071600000}"/>
    <cellStyle name="Migliaia 49 5 6" xfId="7781" xr:uid="{00000000-0005-0000-0000-000072600000}"/>
    <cellStyle name="Migliaia 49 5 6 2" xfId="33224" xr:uid="{00000000-0005-0000-0000-000073600000}"/>
    <cellStyle name="Migliaia 49 5 7" xfId="7782" xr:uid="{00000000-0005-0000-0000-000074600000}"/>
    <cellStyle name="Migliaia 49 5 7 2" xfId="33225" xr:uid="{00000000-0005-0000-0000-000075600000}"/>
    <cellStyle name="Migliaia 49 5 8" xfId="7783" xr:uid="{00000000-0005-0000-0000-000076600000}"/>
    <cellStyle name="Migliaia 49 5 8 2" xfId="33226" xr:uid="{00000000-0005-0000-0000-000077600000}"/>
    <cellStyle name="Migliaia 49 5 9" xfId="17501" xr:uid="{00000000-0005-0000-0000-000078600000}"/>
    <cellStyle name="Migliaia 49 5 9 2" xfId="37461" xr:uid="{00000000-0005-0000-0000-000079600000}"/>
    <cellStyle name="Migliaia 49 6" xfId="7784" xr:uid="{00000000-0005-0000-0000-00007A600000}"/>
    <cellStyle name="Migliaia 49 6 10" xfId="23258" xr:uid="{00000000-0005-0000-0000-00007B600000}"/>
    <cellStyle name="Migliaia 49 6 10 2" xfId="41023" xr:uid="{00000000-0005-0000-0000-00007C600000}"/>
    <cellStyle name="Migliaia 49 6 11" xfId="33227" xr:uid="{00000000-0005-0000-0000-00007D600000}"/>
    <cellStyle name="Migliaia 49 6 2" xfId="7785" xr:uid="{00000000-0005-0000-0000-00007E600000}"/>
    <cellStyle name="Migliaia 49 6 2 10" xfId="25141" xr:uid="{00000000-0005-0000-0000-00007F600000}"/>
    <cellStyle name="Migliaia 49 6 2 10 2" xfId="41918" xr:uid="{00000000-0005-0000-0000-000080600000}"/>
    <cellStyle name="Migliaia 49 6 2 11" xfId="33228" xr:uid="{00000000-0005-0000-0000-000081600000}"/>
    <cellStyle name="Migliaia 49 6 2 2" xfId="7786" xr:uid="{00000000-0005-0000-0000-000082600000}"/>
    <cellStyle name="Migliaia 49 6 2 2 2" xfId="7787" xr:uid="{00000000-0005-0000-0000-000083600000}"/>
    <cellStyle name="Migliaia 49 6 2 2 2 2" xfId="33230" xr:uid="{00000000-0005-0000-0000-000084600000}"/>
    <cellStyle name="Migliaia 49 6 2 2 3" xfId="7788" xr:uid="{00000000-0005-0000-0000-000085600000}"/>
    <cellStyle name="Migliaia 49 6 2 2 3 2" xfId="33231" xr:uid="{00000000-0005-0000-0000-000086600000}"/>
    <cellStyle name="Migliaia 49 6 2 2 4" xfId="7789" xr:uid="{00000000-0005-0000-0000-000087600000}"/>
    <cellStyle name="Migliaia 49 6 2 2 4 2" xfId="33232" xr:uid="{00000000-0005-0000-0000-000088600000}"/>
    <cellStyle name="Migliaia 49 6 2 2 5" xfId="33229" xr:uid="{00000000-0005-0000-0000-000089600000}"/>
    <cellStyle name="Migliaia 49 6 2 3" xfId="7790" xr:uid="{00000000-0005-0000-0000-00008A600000}"/>
    <cellStyle name="Migliaia 49 6 2 3 2" xfId="7791" xr:uid="{00000000-0005-0000-0000-00008B600000}"/>
    <cellStyle name="Migliaia 49 6 2 3 2 2" xfId="33234" xr:uid="{00000000-0005-0000-0000-00008C600000}"/>
    <cellStyle name="Migliaia 49 6 2 3 3" xfId="7792" xr:uid="{00000000-0005-0000-0000-00008D600000}"/>
    <cellStyle name="Migliaia 49 6 2 3 3 2" xfId="33235" xr:uid="{00000000-0005-0000-0000-00008E600000}"/>
    <cellStyle name="Migliaia 49 6 2 3 4" xfId="7793" xr:uid="{00000000-0005-0000-0000-00008F600000}"/>
    <cellStyle name="Migliaia 49 6 2 3 4 2" xfId="33236" xr:uid="{00000000-0005-0000-0000-000090600000}"/>
    <cellStyle name="Migliaia 49 6 2 3 5" xfId="33233" xr:uid="{00000000-0005-0000-0000-000091600000}"/>
    <cellStyle name="Migliaia 49 6 2 4" xfId="7794" xr:uid="{00000000-0005-0000-0000-000092600000}"/>
    <cellStyle name="Migliaia 49 6 2 4 2" xfId="7795" xr:uid="{00000000-0005-0000-0000-000093600000}"/>
    <cellStyle name="Migliaia 49 6 2 4 2 2" xfId="33238" xr:uid="{00000000-0005-0000-0000-000094600000}"/>
    <cellStyle name="Migliaia 49 6 2 4 3" xfId="7796" xr:uid="{00000000-0005-0000-0000-000095600000}"/>
    <cellStyle name="Migliaia 49 6 2 4 3 2" xfId="33239" xr:uid="{00000000-0005-0000-0000-000096600000}"/>
    <cellStyle name="Migliaia 49 6 2 4 4" xfId="7797" xr:uid="{00000000-0005-0000-0000-000097600000}"/>
    <cellStyle name="Migliaia 49 6 2 4 4 2" xfId="33240" xr:uid="{00000000-0005-0000-0000-000098600000}"/>
    <cellStyle name="Migliaia 49 6 2 4 5" xfId="33237" xr:uid="{00000000-0005-0000-0000-000099600000}"/>
    <cellStyle name="Migliaia 49 6 2 5" xfId="7798" xr:uid="{00000000-0005-0000-0000-00009A600000}"/>
    <cellStyle name="Migliaia 49 6 2 5 2" xfId="33241" xr:uid="{00000000-0005-0000-0000-00009B600000}"/>
    <cellStyle name="Migliaia 49 6 2 6" xfId="7799" xr:uid="{00000000-0005-0000-0000-00009C600000}"/>
    <cellStyle name="Migliaia 49 6 2 6 2" xfId="33242" xr:uid="{00000000-0005-0000-0000-00009D600000}"/>
    <cellStyle name="Migliaia 49 6 2 7" xfId="7800" xr:uid="{00000000-0005-0000-0000-00009E600000}"/>
    <cellStyle name="Migliaia 49 6 2 7 2" xfId="33243" xr:uid="{00000000-0005-0000-0000-00009F600000}"/>
    <cellStyle name="Migliaia 49 6 2 8" xfId="19384" xr:uid="{00000000-0005-0000-0000-0000A0600000}"/>
    <cellStyle name="Migliaia 49 6 2 8 2" xfId="38356" xr:uid="{00000000-0005-0000-0000-0000A1600000}"/>
    <cellStyle name="Migliaia 49 6 2 9" xfId="22253" xr:uid="{00000000-0005-0000-0000-0000A2600000}"/>
    <cellStyle name="Migliaia 49 6 2 9 2" xfId="40128" xr:uid="{00000000-0005-0000-0000-0000A3600000}"/>
    <cellStyle name="Migliaia 49 6 3" xfId="7801" xr:uid="{00000000-0005-0000-0000-0000A4600000}"/>
    <cellStyle name="Migliaia 49 6 3 2" xfId="7802" xr:uid="{00000000-0005-0000-0000-0000A5600000}"/>
    <cellStyle name="Migliaia 49 6 3 2 2" xfId="33245" xr:uid="{00000000-0005-0000-0000-0000A6600000}"/>
    <cellStyle name="Migliaia 49 6 3 3" xfId="7803" xr:uid="{00000000-0005-0000-0000-0000A7600000}"/>
    <cellStyle name="Migliaia 49 6 3 3 2" xfId="33246" xr:uid="{00000000-0005-0000-0000-0000A8600000}"/>
    <cellStyle name="Migliaia 49 6 3 4" xfId="7804" xr:uid="{00000000-0005-0000-0000-0000A9600000}"/>
    <cellStyle name="Migliaia 49 6 3 4 2" xfId="33247" xr:uid="{00000000-0005-0000-0000-0000AA600000}"/>
    <cellStyle name="Migliaia 49 6 3 5" xfId="33244" xr:uid="{00000000-0005-0000-0000-0000AB600000}"/>
    <cellStyle name="Migliaia 49 6 4" xfId="7805" xr:uid="{00000000-0005-0000-0000-0000AC600000}"/>
    <cellStyle name="Migliaia 49 6 4 2" xfId="7806" xr:uid="{00000000-0005-0000-0000-0000AD600000}"/>
    <cellStyle name="Migliaia 49 6 4 2 2" xfId="33249" xr:uid="{00000000-0005-0000-0000-0000AE600000}"/>
    <cellStyle name="Migliaia 49 6 4 3" xfId="7807" xr:uid="{00000000-0005-0000-0000-0000AF600000}"/>
    <cellStyle name="Migliaia 49 6 4 3 2" xfId="33250" xr:uid="{00000000-0005-0000-0000-0000B0600000}"/>
    <cellStyle name="Migliaia 49 6 4 4" xfId="7808" xr:uid="{00000000-0005-0000-0000-0000B1600000}"/>
    <cellStyle name="Migliaia 49 6 4 4 2" xfId="33251" xr:uid="{00000000-0005-0000-0000-0000B2600000}"/>
    <cellStyle name="Migliaia 49 6 4 5" xfId="33248" xr:uid="{00000000-0005-0000-0000-0000B3600000}"/>
    <cellStyle name="Migliaia 49 6 5" xfId="7809" xr:uid="{00000000-0005-0000-0000-0000B4600000}"/>
    <cellStyle name="Migliaia 49 6 5 2" xfId="33252" xr:uid="{00000000-0005-0000-0000-0000B5600000}"/>
    <cellStyle name="Migliaia 49 6 6" xfId="7810" xr:uid="{00000000-0005-0000-0000-0000B6600000}"/>
    <cellStyle name="Migliaia 49 6 6 2" xfId="33253" xr:uid="{00000000-0005-0000-0000-0000B7600000}"/>
    <cellStyle name="Migliaia 49 6 7" xfId="7811" xr:uid="{00000000-0005-0000-0000-0000B8600000}"/>
    <cellStyle name="Migliaia 49 6 7 2" xfId="33254" xr:uid="{00000000-0005-0000-0000-0000B9600000}"/>
    <cellStyle name="Migliaia 49 6 8" xfId="17502" xr:uid="{00000000-0005-0000-0000-0000BA600000}"/>
    <cellStyle name="Migliaia 49 6 8 2" xfId="37462" xr:uid="{00000000-0005-0000-0000-0000BB600000}"/>
    <cellStyle name="Migliaia 49 6 9" xfId="20371" xr:uid="{00000000-0005-0000-0000-0000BC600000}"/>
    <cellStyle name="Migliaia 49 6 9 2" xfId="39234" xr:uid="{00000000-0005-0000-0000-0000BD600000}"/>
    <cellStyle name="Migliaia 49 7" xfId="7812" xr:uid="{00000000-0005-0000-0000-0000BE600000}"/>
    <cellStyle name="Migliaia 49 7 2" xfId="7813" xr:uid="{00000000-0005-0000-0000-0000BF600000}"/>
    <cellStyle name="Migliaia 49 7 2 2" xfId="7814" xr:uid="{00000000-0005-0000-0000-0000C0600000}"/>
    <cellStyle name="Migliaia 49 7 2 2 2" xfId="33257" xr:uid="{00000000-0005-0000-0000-0000C1600000}"/>
    <cellStyle name="Migliaia 49 7 2 3" xfId="7815" xr:uid="{00000000-0005-0000-0000-0000C2600000}"/>
    <cellStyle name="Migliaia 49 7 2 3 2" xfId="33258" xr:uid="{00000000-0005-0000-0000-0000C3600000}"/>
    <cellStyle name="Migliaia 49 7 2 4" xfId="7816" xr:uid="{00000000-0005-0000-0000-0000C4600000}"/>
    <cellStyle name="Migliaia 49 7 2 4 2" xfId="33259" xr:uid="{00000000-0005-0000-0000-0000C5600000}"/>
    <cellStyle name="Migliaia 49 7 2 5" xfId="19385" xr:uid="{00000000-0005-0000-0000-0000C6600000}"/>
    <cellStyle name="Migliaia 49 7 2 5 2" xfId="38357" xr:uid="{00000000-0005-0000-0000-0000C7600000}"/>
    <cellStyle name="Migliaia 49 7 2 6" xfId="22254" xr:uid="{00000000-0005-0000-0000-0000C8600000}"/>
    <cellStyle name="Migliaia 49 7 2 6 2" xfId="40129" xr:uid="{00000000-0005-0000-0000-0000C9600000}"/>
    <cellStyle name="Migliaia 49 7 2 7" xfId="25142" xr:uid="{00000000-0005-0000-0000-0000CA600000}"/>
    <cellStyle name="Migliaia 49 7 2 7 2" xfId="41919" xr:uid="{00000000-0005-0000-0000-0000CB600000}"/>
    <cellStyle name="Migliaia 49 7 2 8" xfId="33256" xr:uid="{00000000-0005-0000-0000-0000CC600000}"/>
    <cellStyle name="Migliaia 49 7 3" xfId="7817" xr:uid="{00000000-0005-0000-0000-0000CD600000}"/>
    <cellStyle name="Migliaia 49 7 3 2" xfId="33260" xr:uid="{00000000-0005-0000-0000-0000CE600000}"/>
    <cellStyle name="Migliaia 49 7 4" xfId="7818" xr:uid="{00000000-0005-0000-0000-0000CF600000}"/>
    <cellStyle name="Migliaia 49 7 4 2" xfId="33261" xr:uid="{00000000-0005-0000-0000-0000D0600000}"/>
    <cellStyle name="Migliaia 49 7 5" xfId="7819" xr:uid="{00000000-0005-0000-0000-0000D1600000}"/>
    <cellStyle name="Migliaia 49 7 5 2" xfId="33262" xr:uid="{00000000-0005-0000-0000-0000D2600000}"/>
    <cellStyle name="Migliaia 49 7 6" xfId="17503" xr:uid="{00000000-0005-0000-0000-0000D3600000}"/>
    <cellStyle name="Migliaia 49 7 6 2" xfId="37463" xr:uid="{00000000-0005-0000-0000-0000D4600000}"/>
    <cellStyle name="Migliaia 49 7 7" xfId="20372" xr:uid="{00000000-0005-0000-0000-0000D5600000}"/>
    <cellStyle name="Migliaia 49 7 7 2" xfId="39235" xr:uid="{00000000-0005-0000-0000-0000D6600000}"/>
    <cellStyle name="Migliaia 49 7 8" xfId="23259" xr:uid="{00000000-0005-0000-0000-0000D7600000}"/>
    <cellStyle name="Migliaia 49 7 8 2" xfId="41024" xr:uid="{00000000-0005-0000-0000-0000D8600000}"/>
    <cellStyle name="Migliaia 49 7 9" xfId="33255" xr:uid="{00000000-0005-0000-0000-0000D9600000}"/>
    <cellStyle name="Migliaia 49 8" xfId="7820" xr:uid="{00000000-0005-0000-0000-0000DA600000}"/>
    <cellStyle name="Migliaia 49 8 2" xfId="7821" xr:uid="{00000000-0005-0000-0000-0000DB600000}"/>
    <cellStyle name="Migliaia 49 8 2 2" xfId="33264" xr:uid="{00000000-0005-0000-0000-0000DC600000}"/>
    <cellStyle name="Migliaia 49 8 3" xfId="7822" xr:uid="{00000000-0005-0000-0000-0000DD600000}"/>
    <cellStyle name="Migliaia 49 8 3 2" xfId="33265" xr:uid="{00000000-0005-0000-0000-0000DE600000}"/>
    <cellStyle name="Migliaia 49 8 4" xfId="7823" xr:uid="{00000000-0005-0000-0000-0000DF600000}"/>
    <cellStyle name="Migliaia 49 8 4 2" xfId="33266" xr:uid="{00000000-0005-0000-0000-0000E0600000}"/>
    <cellStyle name="Migliaia 49 8 5" xfId="19378" xr:uid="{00000000-0005-0000-0000-0000E1600000}"/>
    <cellStyle name="Migliaia 49 8 5 2" xfId="38350" xr:uid="{00000000-0005-0000-0000-0000E2600000}"/>
    <cellStyle name="Migliaia 49 8 6" xfId="22247" xr:uid="{00000000-0005-0000-0000-0000E3600000}"/>
    <cellStyle name="Migliaia 49 8 6 2" xfId="40122" xr:uid="{00000000-0005-0000-0000-0000E4600000}"/>
    <cellStyle name="Migliaia 49 8 7" xfId="25135" xr:uid="{00000000-0005-0000-0000-0000E5600000}"/>
    <cellStyle name="Migliaia 49 8 7 2" xfId="41912" xr:uid="{00000000-0005-0000-0000-0000E6600000}"/>
    <cellStyle name="Migliaia 49 8 8" xfId="33263" xr:uid="{00000000-0005-0000-0000-0000E7600000}"/>
    <cellStyle name="Migliaia 49 9" xfId="7824" xr:uid="{00000000-0005-0000-0000-0000E8600000}"/>
    <cellStyle name="Migliaia 49 9 2" xfId="7825" xr:uid="{00000000-0005-0000-0000-0000E9600000}"/>
    <cellStyle name="Migliaia 49 9 2 2" xfId="33268" xr:uid="{00000000-0005-0000-0000-0000EA600000}"/>
    <cellStyle name="Migliaia 49 9 3" xfId="7826" xr:uid="{00000000-0005-0000-0000-0000EB600000}"/>
    <cellStyle name="Migliaia 49 9 3 2" xfId="33269" xr:uid="{00000000-0005-0000-0000-0000EC600000}"/>
    <cellStyle name="Migliaia 49 9 4" xfId="7827" xr:uid="{00000000-0005-0000-0000-0000ED600000}"/>
    <cellStyle name="Migliaia 49 9 4 2" xfId="33270" xr:uid="{00000000-0005-0000-0000-0000EE600000}"/>
    <cellStyle name="Migliaia 49 9 5" xfId="33267" xr:uid="{00000000-0005-0000-0000-0000EF600000}"/>
    <cellStyle name="Migliaia 5" xfId="7828" xr:uid="{00000000-0005-0000-0000-0000F0600000}"/>
    <cellStyle name="Migliaia 5 10" xfId="7829" xr:uid="{00000000-0005-0000-0000-0000F1600000}"/>
    <cellStyle name="Migliaia 5 10 2" xfId="7830" xr:uid="{00000000-0005-0000-0000-0000F2600000}"/>
    <cellStyle name="Migliaia 5 10 2 2" xfId="33273" xr:uid="{00000000-0005-0000-0000-0000F3600000}"/>
    <cellStyle name="Migliaia 5 10 3" xfId="7831" xr:uid="{00000000-0005-0000-0000-0000F4600000}"/>
    <cellStyle name="Migliaia 5 10 3 2" xfId="33274" xr:uid="{00000000-0005-0000-0000-0000F5600000}"/>
    <cellStyle name="Migliaia 5 10 4" xfId="7832" xr:uid="{00000000-0005-0000-0000-0000F6600000}"/>
    <cellStyle name="Migliaia 5 10 4 2" xfId="33275" xr:uid="{00000000-0005-0000-0000-0000F7600000}"/>
    <cellStyle name="Migliaia 5 10 5" xfId="33272" xr:uid="{00000000-0005-0000-0000-0000F8600000}"/>
    <cellStyle name="Migliaia 5 11" xfId="7833" xr:uid="{00000000-0005-0000-0000-0000F9600000}"/>
    <cellStyle name="Migliaia 5 11 2" xfId="7834" xr:uid="{00000000-0005-0000-0000-0000FA600000}"/>
    <cellStyle name="Migliaia 5 11 2 2" xfId="33277" xr:uid="{00000000-0005-0000-0000-0000FB600000}"/>
    <cellStyle name="Migliaia 5 11 3" xfId="7835" xr:uid="{00000000-0005-0000-0000-0000FC600000}"/>
    <cellStyle name="Migliaia 5 11 3 2" xfId="33278" xr:uid="{00000000-0005-0000-0000-0000FD600000}"/>
    <cellStyle name="Migliaia 5 11 4" xfId="7836" xr:uid="{00000000-0005-0000-0000-0000FE600000}"/>
    <cellStyle name="Migliaia 5 11 4 2" xfId="33279" xr:uid="{00000000-0005-0000-0000-0000FF600000}"/>
    <cellStyle name="Migliaia 5 11 5" xfId="33276" xr:uid="{00000000-0005-0000-0000-000000610000}"/>
    <cellStyle name="Migliaia 5 12" xfId="7837" xr:uid="{00000000-0005-0000-0000-000001610000}"/>
    <cellStyle name="Migliaia 5 12 2" xfId="33280" xr:uid="{00000000-0005-0000-0000-000002610000}"/>
    <cellStyle name="Migliaia 5 13" xfId="7838" xr:uid="{00000000-0005-0000-0000-000003610000}"/>
    <cellStyle name="Migliaia 5 13 2" xfId="33281" xr:uid="{00000000-0005-0000-0000-000004610000}"/>
    <cellStyle name="Migliaia 5 14" xfId="7839" xr:uid="{00000000-0005-0000-0000-000005610000}"/>
    <cellStyle name="Migliaia 5 14 2" xfId="33282" xr:uid="{00000000-0005-0000-0000-000006610000}"/>
    <cellStyle name="Migliaia 5 15" xfId="17504" xr:uid="{00000000-0005-0000-0000-000007610000}"/>
    <cellStyle name="Migliaia 5 15 2" xfId="37464" xr:uid="{00000000-0005-0000-0000-000008610000}"/>
    <cellStyle name="Migliaia 5 16" xfId="20373" xr:uid="{00000000-0005-0000-0000-000009610000}"/>
    <cellStyle name="Migliaia 5 16 2" xfId="39236" xr:uid="{00000000-0005-0000-0000-00000A610000}"/>
    <cellStyle name="Migliaia 5 17" xfId="23260" xr:uid="{00000000-0005-0000-0000-00000B610000}"/>
    <cellStyle name="Migliaia 5 17 2" xfId="41025" xr:uid="{00000000-0005-0000-0000-00000C610000}"/>
    <cellStyle name="Migliaia 5 18" xfId="25550" xr:uid="{00000000-0005-0000-0000-00000D610000}"/>
    <cellStyle name="Migliaia 5 18 2" xfId="42210" xr:uid="{00000000-0005-0000-0000-00000E610000}"/>
    <cellStyle name="Migliaia 5 19" xfId="33271" xr:uid="{00000000-0005-0000-0000-00000F610000}"/>
    <cellStyle name="Migliaia 5 2" xfId="7840" xr:uid="{00000000-0005-0000-0000-000010610000}"/>
    <cellStyle name="Migliaia 5 2 10" xfId="20374" xr:uid="{00000000-0005-0000-0000-000011610000}"/>
    <cellStyle name="Migliaia 5 2 10 2" xfId="39237" xr:uid="{00000000-0005-0000-0000-000012610000}"/>
    <cellStyle name="Migliaia 5 2 11" xfId="23261" xr:uid="{00000000-0005-0000-0000-000013610000}"/>
    <cellStyle name="Migliaia 5 2 11 2" xfId="41026" xr:uid="{00000000-0005-0000-0000-000014610000}"/>
    <cellStyle name="Migliaia 5 2 12" xfId="33283" xr:uid="{00000000-0005-0000-0000-000015610000}"/>
    <cellStyle name="Migliaia 5 2 2" xfId="7841" xr:uid="{00000000-0005-0000-0000-000016610000}"/>
    <cellStyle name="Migliaia 5 2 2 2" xfId="7842" xr:uid="{00000000-0005-0000-0000-000017610000}"/>
    <cellStyle name="Migliaia 5 2 2 2 2" xfId="33285" xr:uid="{00000000-0005-0000-0000-000018610000}"/>
    <cellStyle name="Migliaia 5 2 2 3" xfId="7843" xr:uid="{00000000-0005-0000-0000-000019610000}"/>
    <cellStyle name="Migliaia 5 2 2 3 2" xfId="33286" xr:uid="{00000000-0005-0000-0000-00001A610000}"/>
    <cellStyle name="Migliaia 5 2 2 4" xfId="7844" xr:uid="{00000000-0005-0000-0000-00001B610000}"/>
    <cellStyle name="Migliaia 5 2 2 4 2" xfId="33287" xr:uid="{00000000-0005-0000-0000-00001C610000}"/>
    <cellStyle name="Migliaia 5 2 2 5" xfId="19387" xr:uid="{00000000-0005-0000-0000-00001D610000}"/>
    <cellStyle name="Migliaia 5 2 2 5 2" xfId="38359" xr:uid="{00000000-0005-0000-0000-00001E610000}"/>
    <cellStyle name="Migliaia 5 2 2 6" xfId="22256" xr:uid="{00000000-0005-0000-0000-00001F610000}"/>
    <cellStyle name="Migliaia 5 2 2 6 2" xfId="40131" xr:uid="{00000000-0005-0000-0000-000020610000}"/>
    <cellStyle name="Migliaia 5 2 2 7" xfId="25144" xr:uid="{00000000-0005-0000-0000-000021610000}"/>
    <cellStyle name="Migliaia 5 2 2 7 2" xfId="41921" xr:uid="{00000000-0005-0000-0000-000022610000}"/>
    <cellStyle name="Migliaia 5 2 2 8" xfId="33284" xr:uid="{00000000-0005-0000-0000-000023610000}"/>
    <cellStyle name="Migliaia 5 2 3" xfId="7845" xr:uid="{00000000-0005-0000-0000-000024610000}"/>
    <cellStyle name="Migliaia 5 2 3 2" xfId="7846" xr:uid="{00000000-0005-0000-0000-000025610000}"/>
    <cellStyle name="Migliaia 5 2 3 2 2" xfId="33289" xr:uid="{00000000-0005-0000-0000-000026610000}"/>
    <cellStyle name="Migliaia 5 2 3 3" xfId="7847" xr:uid="{00000000-0005-0000-0000-000027610000}"/>
    <cellStyle name="Migliaia 5 2 3 3 2" xfId="33290" xr:uid="{00000000-0005-0000-0000-000028610000}"/>
    <cellStyle name="Migliaia 5 2 3 4" xfId="7848" xr:uid="{00000000-0005-0000-0000-000029610000}"/>
    <cellStyle name="Migliaia 5 2 3 4 2" xfId="33291" xr:uid="{00000000-0005-0000-0000-00002A610000}"/>
    <cellStyle name="Migliaia 5 2 3 5" xfId="33288" xr:uid="{00000000-0005-0000-0000-00002B610000}"/>
    <cellStyle name="Migliaia 5 2 4" xfId="7849" xr:uid="{00000000-0005-0000-0000-00002C610000}"/>
    <cellStyle name="Migliaia 5 2 4 2" xfId="7850" xr:uid="{00000000-0005-0000-0000-00002D610000}"/>
    <cellStyle name="Migliaia 5 2 4 2 2" xfId="33293" xr:uid="{00000000-0005-0000-0000-00002E610000}"/>
    <cellStyle name="Migliaia 5 2 4 3" xfId="7851" xr:uid="{00000000-0005-0000-0000-00002F610000}"/>
    <cellStyle name="Migliaia 5 2 4 3 2" xfId="33294" xr:uid="{00000000-0005-0000-0000-000030610000}"/>
    <cellStyle name="Migliaia 5 2 4 4" xfId="7852" xr:uid="{00000000-0005-0000-0000-000031610000}"/>
    <cellStyle name="Migliaia 5 2 4 4 2" xfId="33295" xr:uid="{00000000-0005-0000-0000-000032610000}"/>
    <cellStyle name="Migliaia 5 2 4 5" xfId="33292" xr:uid="{00000000-0005-0000-0000-000033610000}"/>
    <cellStyle name="Migliaia 5 2 5" xfId="7853" xr:uid="{00000000-0005-0000-0000-000034610000}"/>
    <cellStyle name="Migliaia 5 2 5 2" xfId="7854" xr:uid="{00000000-0005-0000-0000-000035610000}"/>
    <cellStyle name="Migliaia 5 2 5 2 2" xfId="33297" xr:uid="{00000000-0005-0000-0000-000036610000}"/>
    <cellStyle name="Migliaia 5 2 5 3" xfId="7855" xr:uid="{00000000-0005-0000-0000-000037610000}"/>
    <cellStyle name="Migliaia 5 2 5 3 2" xfId="33298" xr:uid="{00000000-0005-0000-0000-000038610000}"/>
    <cellStyle name="Migliaia 5 2 5 4" xfId="7856" xr:uid="{00000000-0005-0000-0000-000039610000}"/>
    <cellStyle name="Migliaia 5 2 5 4 2" xfId="33299" xr:uid="{00000000-0005-0000-0000-00003A610000}"/>
    <cellStyle name="Migliaia 5 2 5 5" xfId="33296" xr:uid="{00000000-0005-0000-0000-00003B610000}"/>
    <cellStyle name="Migliaia 5 2 6" xfId="7857" xr:uid="{00000000-0005-0000-0000-00003C610000}"/>
    <cellStyle name="Migliaia 5 2 6 2" xfId="33300" xr:uid="{00000000-0005-0000-0000-00003D610000}"/>
    <cellStyle name="Migliaia 5 2 7" xfId="7858" xr:uid="{00000000-0005-0000-0000-00003E610000}"/>
    <cellStyle name="Migliaia 5 2 7 2" xfId="33301" xr:uid="{00000000-0005-0000-0000-00003F610000}"/>
    <cellStyle name="Migliaia 5 2 8" xfId="7859" xr:uid="{00000000-0005-0000-0000-000040610000}"/>
    <cellStyle name="Migliaia 5 2 8 2" xfId="33302" xr:uid="{00000000-0005-0000-0000-000041610000}"/>
    <cellStyle name="Migliaia 5 2 9" xfId="17505" xr:uid="{00000000-0005-0000-0000-000042610000}"/>
    <cellStyle name="Migliaia 5 2 9 2" xfId="37465" xr:uid="{00000000-0005-0000-0000-000043610000}"/>
    <cellStyle name="Migliaia 5 20" xfId="42377" xr:uid="{00000000-0005-0000-0000-000044610000}"/>
    <cellStyle name="Migliaia 5 3" xfId="7860" xr:uid="{00000000-0005-0000-0000-000045610000}"/>
    <cellStyle name="Migliaia 5 3 10" xfId="20375" xr:uid="{00000000-0005-0000-0000-000046610000}"/>
    <cellStyle name="Migliaia 5 3 10 2" xfId="39238" xr:uid="{00000000-0005-0000-0000-000047610000}"/>
    <cellStyle name="Migliaia 5 3 11" xfId="23262" xr:uid="{00000000-0005-0000-0000-000048610000}"/>
    <cellStyle name="Migliaia 5 3 11 2" xfId="41027" xr:uid="{00000000-0005-0000-0000-000049610000}"/>
    <cellStyle name="Migliaia 5 3 12" xfId="33303" xr:uid="{00000000-0005-0000-0000-00004A610000}"/>
    <cellStyle name="Migliaia 5 3 2" xfId="7861" xr:uid="{00000000-0005-0000-0000-00004B610000}"/>
    <cellStyle name="Migliaia 5 3 2 10" xfId="20376" xr:uid="{00000000-0005-0000-0000-00004C610000}"/>
    <cellStyle name="Migliaia 5 3 2 10 2" xfId="39239" xr:uid="{00000000-0005-0000-0000-00004D610000}"/>
    <cellStyle name="Migliaia 5 3 2 11" xfId="23263" xr:uid="{00000000-0005-0000-0000-00004E610000}"/>
    <cellStyle name="Migliaia 5 3 2 11 2" xfId="41028" xr:uid="{00000000-0005-0000-0000-00004F610000}"/>
    <cellStyle name="Migliaia 5 3 2 12" xfId="33304" xr:uid="{00000000-0005-0000-0000-000050610000}"/>
    <cellStyle name="Migliaia 5 3 2 2" xfId="7862" xr:uid="{00000000-0005-0000-0000-000051610000}"/>
    <cellStyle name="Migliaia 5 3 2 2 10" xfId="25146" xr:uid="{00000000-0005-0000-0000-000052610000}"/>
    <cellStyle name="Migliaia 5 3 2 2 10 2" xfId="41923" xr:uid="{00000000-0005-0000-0000-000053610000}"/>
    <cellStyle name="Migliaia 5 3 2 2 11" xfId="33305" xr:uid="{00000000-0005-0000-0000-000054610000}"/>
    <cellStyle name="Migliaia 5 3 2 2 2" xfId="7863" xr:uid="{00000000-0005-0000-0000-000055610000}"/>
    <cellStyle name="Migliaia 5 3 2 2 2 2" xfId="7864" xr:uid="{00000000-0005-0000-0000-000056610000}"/>
    <cellStyle name="Migliaia 5 3 2 2 2 2 2" xfId="33307" xr:uid="{00000000-0005-0000-0000-000057610000}"/>
    <cellStyle name="Migliaia 5 3 2 2 2 3" xfId="7865" xr:uid="{00000000-0005-0000-0000-000058610000}"/>
    <cellStyle name="Migliaia 5 3 2 2 2 3 2" xfId="33308" xr:uid="{00000000-0005-0000-0000-000059610000}"/>
    <cellStyle name="Migliaia 5 3 2 2 2 4" xfId="7866" xr:uid="{00000000-0005-0000-0000-00005A610000}"/>
    <cellStyle name="Migliaia 5 3 2 2 2 4 2" xfId="33309" xr:uid="{00000000-0005-0000-0000-00005B610000}"/>
    <cellStyle name="Migliaia 5 3 2 2 2 5" xfId="33306" xr:uid="{00000000-0005-0000-0000-00005C610000}"/>
    <cellStyle name="Migliaia 5 3 2 2 3" xfId="7867" xr:uid="{00000000-0005-0000-0000-00005D610000}"/>
    <cellStyle name="Migliaia 5 3 2 2 3 2" xfId="7868" xr:uid="{00000000-0005-0000-0000-00005E610000}"/>
    <cellStyle name="Migliaia 5 3 2 2 3 2 2" xfId="33311" xr:uid="{00000000-0005-0000-0000-00005F610000}"/>
    <cellStyle name="Migliaia 5 3 2 2 3 3" xfId="7869" xr:uid="{00000000-0005-0000-0000-000060610000}"/>
    <cellStyle name="Migliaia 5 3 2 2 3 3 2" xfId="33312" xr:uid="{00000000-0005-0000-0000-000061610000}"/>
    <cellStyle name="Migliaia 5 3 2 2 3 4" xfId="7870" xr:uid="{00000000-0005-0000-0000-000062610000}"/>
    <cellStyle name="Migliaia 5 3 2 2 3 4 2" xfId="33313" xr:uid="{00000000-0005-0000-0000-000063610000}"/>
    <cellStyle name="Migliaia 5 3 2 2 3 5" xfId="33310" xr:uid="{00000000-0005-0000-0000-000064610000}"/>
    <cellStyle name="Migliaia 5 3 2 2 4" xfId="7871" xr:uid="{00000000-0005-0000-0000-000065610000}"/>
    <cellStyle name="Migliaia 5 3 2 2 4 2" xfId="7872" xr:uid="{00000000-0005-0000-0000-000066610000}"/>
    <cellStyle name="Migliaia 5 3 2 2 4 2 2" xfId="33315" xr:uid="{00000000-0005-0000-0000-000067610000}"/>
    <cellStyle name="Migliaia 5 3 2 2 4 3" xfId="7873" xr:uid="{00000000-0005-0000-0000-000068610000}"/>
    <cellStyle name="Migliaia 5 3 2 2 4 3 2" xfId="33316" xr:uid="{00000000-0005-0000-0000-000069610000}"/>
    <cellStyle name="Migliaia 5 3 2 2 4 4" xfId="7874" xr:uid="{00000000-0005-0000-0000-00006A610000}"/>
    <cellStyle name="Migliaia 5 3 2 2 4 4 2" xfId="33317" xr:uid="{00000000-0005-0000-0000-00006B610000}"/>
    <cellStyle name="Migliaia 5 3 2 2 4 5" xfId="33314" xr:uid="{00000000-0005-0000-0000-00006C610000}"/>
    <cellStyle name="Migliaia 5 3 2 2 5" xfId="7875" xr:uid="{00000000-0005-0000-0000-00006D610000}"/>
    <cellStyle name="Migliaia 5 3 2 2 5 2" xfId="33318" xr:uid="{00000000-0005-0000-0000-00006E610000}"/>
    <cellStyle name="Migliaia 5 3 2 2 6" xfId="7876" xr:uid="{00000000-0005-0000-0000-00006F610000}"/>
    <cellStyle name="Migliaia 5 3 2 2 6 2" xfId="33319" xr:uid="{00000000-0005-0000-0000-000070610000}"/>
    <cellStyle name="Migliaia 5 3 2 2 7" xfId="7877" xr:uid="{00000000-0005-0000-0000-000071610000}"/>
    <cellStyle name="Migliaia 5 3 2 2 7 2" xfId="33320" xr:uid="{00000000-0005-0000-0000-000072610000}"/>
    <cellStyle name="Migliaia 5 3 2 2 8" xfId="19389" xr:uid="{00000000-0005-0000-0000-000073610000}"/>
    <cellStyle name="Migliaia 5 3 2 2 8 2" xfId="38361" xr:uid="{00000000-0005-0000-0000-000074610000}"/>
    <cellStyle name="Migliaia 5 3 2 2 9" xfId="22258" xr:uid="{00000000-0005-0000-0000-000075610000}"/>
    <cellStyle name="Migliaia 5 3 2 2 9 2" xfId="40133" xr:uid="{00000000-0005-0000-0000-000076610000}"/>
    <cellStyle name="Migliaia 5 3 2 3" xfId="7878" xr:uid="{00000000-0005-0000-0000-000077610000}"/>
    <cellStyle name="Migliaia 5 3 2 3 2" xfId="7879" xr:uid="{00000000-0005-0000-0000-000078610000}"/>
    <cellStyle name="Migliaia 5 3 2 3 2 2" xfId="33322" xr:uid="{00000000-0005-0000-0000-000079610000}"/>
    <cellStyle name="Migliaia 5 3 2 3 3" xfId="7880" xr:uid="{00000000-0005-0000-0000-00007A610000}"/>
    <cellStyle name="Migliaia 5 3 2 3 3 2" xfId="33323" xr:uid="{00000000-0005-0000-0000-00007B610000}"/>
    <cellStyle name="Migliaia 5 3 2 3 4" xfId="7881" xr:uid="{00000000-0005-0000-0000-00007C610000}"/>
    <cellStyle name="Migliaia 5 3 2 3 4 2" xfId="33324" xr:uid="{00000000-0005-0000-0000-00007D610000}"/>
    <cellStyle name="Migliaia 5 3 2 3 5" xfId="33321" xr:uid="{00000000-0005-0000-0000-00007E610000}"/>
    <cellStyle name="Migliaia 5 3 2 4" xfId="7882" xr:uid="{00000000-0005-0000-0000-00007F610000}"/>
    <cellStyle name="Migliaia 5 3 2 4 2" xfId="7883" xr:uid="{00000000-0005-0000-0000-000080610000}"/>
    <cellStyle name="Migliaia 5 3 2 4 2 2" xfId="33326" xr:uid="{00000000-0005-0000-0000-000081610000}"/>
    <cellStyle name="Migliaia 5 3 2 4 3" xfId="7884" xr:uid="{00000000-0005-0000-0000-000082610000}"/>
    <cellStyle name="Migliaia 5 3 2 4 3 2" xfId="33327" xr:uid="{00000000-0005-0000-0000-000083610000}"/>
    <cellStyle name="Migliaia 5 3 2 4 4" xfId="7885" xr:uid="{00000000-0005-0000-0000-000084610000}"/>
    <cellStyle name="Migliaia 5 3 2 4 4 2" xfId="33328" xr:uid="{00000000-0005-0000-0000-000085610000}"/>
    <cellStyle name="Migliaia 5 3 2 4 5" xfId="33325" xr:uid="{00000000-0005-0000-0000-000086610000}"/>
    <cellStyle name="Migliaia 5 3 2 5" xfId="7886" xr:uid="{00000000-0005-0000-0000-000087610000}"/>
    <cellStyle name="Migliaia 5 3 2 5 2" xfId="7887" xr:uid="{00000000-0005-0000-0000-000088610000}"/>
    <cellStyle name="Migliaia 5 3 2 5 2 2" xfId="33330" xr:uid="{00000000-0005-0000-0000-000089610000}"/>
    <cellStyle name="Migliaia 5 3 2 5 3" xfId="7888" xr:uid="{00000000-0005-0000-0000-00008A610000}"/>
    <cellStyle name="Migliaia 5 3 2 5 3 2" xfId="33331" xr:uid="{00000000-0005-0000-0000-00008B610000}"/>
    <cellStyle name="Migliaia 5 3 2 5 4" xfId="7889" xr:uid="{00000000-0005-0000-0000-00008C610000}"/>
    <cellStyle name="Migliaia 5 3 2 5 4 2" xfId="33332" xr:uid="{00000000-0005-0000-0000-00008D610000}"/>
    <cellStyle name="Migliaia 5 3 2 5 5" xfId="33329" xr:uid="{00000000-0005-0000-0000-00008E610000}"/>
    <cellStyle name="Migliaia 5 3 2 6" xfId="7890" xr:uid="{00000000-0005-0000-0000-00008F610000}"/>
    <cellStyle name="Migliaia 5 3 2 6 2" xfId="33333" xr:uid="{00000000-0005-0000-0000-000090610000}"/>
    <cellStyle name="Migliaia 5 3 2 7" xfId="7891" xr:uid="{00000000-0005-0000-0000-000091610000}"/>
    <cellStyle name="Migliaia 5 3 2 7 2" xfId="33334" xr:uid="{00000000-0005-0000-0000-000092610000}"/>
    <cellStyle name="Migliaia 5 3 2 8" xfId="7892" xr:uid="{00000000-0005-0000-0000-000093610000}"/>
    <cellStyle name="Migliaia 5 3 2 8 2" xfId="33335" xr:uid="{00000000-0005-0000-0000-000094610000}"/>
    <cellStyle name="Migliaia 5 3 2 9" xfId="17507" xr:uid="{00000000-0005-0000-0000-000095610000}"/>
    <cellStyle name="Migliaia 5 3 2 9 2" xfId="37467" xr:uid="{00000000-0005-0000-0000-000096610000}"/>
    <cellStyle name="Migliaia 5 3 3" xfId="7893" xr:uid="{00000000-0005-0000-0000-000097610000}"/>
    <cellStyle name="Migliaia 5 3 3 10" xfId="25145" xr:uid="{00000000-0005-0000-0000-000098610000}"/>
    <cellStyle name="Migliaia 5 3 3 10 2" xfId="41922" xr:uid="{00000000-0005-0000-0000-000099610000}"/>
    <cellStyle name="Migliaia 5 3 3 11" xfId="33336" xr:uid="{00000000-0005-0000-0000-00009A610000}"/>
    <cellStyle name="Migliaia 5 3 3 2" xfId="7894" xr:uid="{00000000-0005-0000-0000-00009B610000}"/>
    <cellStyle name="Migliaia 5 3 3 2 2" xfId="7895" xr:uid="{00000000-0005-0000-0000-00009C610000}"/>
    <cellStyle name="Migliaia 5 3 3 2 2 2" xfId="33338" xr:uid="{00000000-0005-0000-0000-00009D610000}"/>
    <cellStyle name="Migliaia 5 3 3 2 3" xfId="7896" xr:uid="{00000000-0005-0000-0000-00009E610000}"/>
    <cellStyle name="Migliaia 5 3 3 2 3 2" xfId="33339" xr:uid="{00000000-0005-0000-0000-00009F610000}"/>
    <cellStyle name="Migliaia 5 3 3 2 4" xfId="7897" xr:uid="{00000000-0005-0000-0000-0000A0610000}"/>
    <cellStyle name="Migliaia 5 3 3 2 4 2" xfId="33340" xr:uid="{00000000-0005-0000-0000-0000A1610000}"/>
    <cellStyle name="Migliaia 5 3 3 2 5" xfId="33337" xr:uid="{00000000-0005-0000-0000-0000A2610000}"/>
    <cellStyle name="Migliaia 5 3 3 3" xfId="7898" xr:uid="{00000000-0005-0000-0000-0000A3610000}"/>
    <cellStyle name="Migliaia 5 3 3 3 2" xfId="7899" xr:uid="{00000000-0005-0000-0000-0000A4610000}"/>
    <cellStyle name="Migliaia 5 3 3 3 2 2" xfId="33342" xr:uid="{00000000-0005-0000-0000-0000A5610000}"/>
    <cellStyle name="Migliaia 5 3 3 3 3" xfId="7900" xr:uid="{00000000-0005-0000-0000-0000A6610000}"/>
    <cellStyle name="Migliaia 5 3 3 3 3 2" xfId="33343" xr:uid="{00000000-0005-0000-0000-0000A7610000}"/>
    <cellStyle name="Migliaia 5 3 3 3 4" xfId="7901" xr:uid="{00000000-0005-0000-0000-0000A8610000}"/>
    <cellStyle name="Migliaia 5 3 3 3 4 2" xfId="33344" xr:uid="{00000000-0005-0000-0000-0000A9610000}"/>
    <cellStyle name="Migliaia 5 3 3 3 5" xfId="33341" xr:uid="{00000000-0005-0000-0000-0000AA610000}"/>
    <cellStyle name="Migliaia 5 3 3 4" xfId="7902" xr:uid="{00000000-0005-0000-0000-0000AB610000}"/>
    <cellStyle name="Migliaia 5 3 3 4 2" xfId="7903" xr:uid="{00000000-0005-0000-0000-0000AC610000}"/>
    <cellStyle name="Migliaia 5 3 3 4 2 2" xfId="33346" xr:uid="{00000000-0005-0000-0000-0000AD610000}"/>
    <cellStyle name="Migliaia 5 3 3 4 3" xfId="7904" xr:uid="{00000000-0005-0000-0000-0000AE610000}"/>
    <cellStyle name="Migliaia 5 3 3 4 3 2" xfId="33347" xr:uid="{00000000-0005-0000-0000-0000AF610000}"/>
    <cellStyle name="Migliaia 5 3 3 4 4" xfId="7905" xr:uid="{00000000-0005-0000-0000-0000B0610000}"/>
    <cellStyle name="Migliaia 5 3 3 4 4 2" xfId="33348" xr:uid="{00000000-0005-0000-0000-0000B1610000}"/>
    <cellStyle name="Migliaia 5 3 3 4 5" xfId="33345" xr:uid="{00000000-0005-0000-0000-0000B2610000}"/>
    <cellStyle name="Migliaia 5 3 3 5" xfId="7906" xr:uid="{00000000-0005-0000-0000-0000B3610000}"/>
    <cellStyle name="Migliaia 5 3 3 5 2" xfId="33349" xr:uid="{00000000-0005-0000-0000-0000B4610000}"/>
    <cellStyle name="Migliaia 5 3 3 6" xfId="7907" xr:uid="{00000000-0005-0000-0000-0000B5610000}"/>
    <cellStyle name="Migliaia 5 3 3 6 2" xfId="33350" xr:uid="{00000000-0005-0000-0000-0000B6610000}"/>
    <cellStyle name="Migliaia 5 3 3 7" xfId="7908" xr:uid="{00000000-0005-0000-0000-0000B7610000}"/>
    <cellStyle name="Migliaia 5 3 3 7 2" xfId="33351" xr:uid="{00000000-0005-0000-0000-0000B8610000}"/>
    <cellStyle name="Migliaia 5 3 3 8" xfId="19388" xr:uid="{00000000-0005-0000-0000-0000B9610000}"/>
    <cellStyle name="Migliaia 5 3 3 8 2" xfId="38360" xr:uid="{00000000-0005-0000-0000-0000BA610000}"/>
    <cellStyle name="Migliaia 5 3 3 9" xfId="22257" xr:uid="{00000000-0005-0000-0000-0000BB610000}"/>
    <cellStyle name="Migliaia 5 3 3 9 2" xfId="40132" xr:uid="{00000000-0005-0000-0000-0000BC610000}"/>
    <cellStyle name="Migliaia 5 3 4" xfId="7909" xr:uid="{00000000-0005-0000-0000-0000BD610000}"/>
    <cellStyle name="Migliaia 5 3 4 2" xfId="7910" xr:uid="{00000000-0005-0000-0000-0000BE610000}"/>
    <cellStyle name="Migliaia 5 3 4 2 2" xfId="33353" xr:uid="{00000000-0005-0000-0000-0000BF610000}"/>
    <cellStyle name="Migliaia 5 3 4 3" xfId="7911" xr:uid="{00000000-0005-0000-0000-0000C0610000}"/>
    <cellStyle name="Migliaia 5 3 4 3 2" xfId="33354" xr:uid="{00000000-0005-0000-0000-0000C1610000}"/>
    <cellStyle name="Migliaia 5 3 4 4" xfId="7912" xr:uid="{00000000-0005-0000-0000-0000C2610000}"/>
    <cellStyle name="Migliaia 5 3 4 4 2" xfId="33355" xr:uid="{00000000-0005-0000-0000-0000C3610000}"/>
    <cellStyle name="Migliaia 5 3 4 5" xfId="33352" xr:uid="{00000000-0005-0000-0000-0000C4610000}"/>
    <cellStyle name="Migliaia 5 3 5" xfId="7913" xr:uid="{00000000-0005-0000-0000-0000C5610000}"/>
    <cellStyle name="Migliaia 5 3 5 2" xfId="7914" xr:uid="{00000000-0005-0000-0000-0000C6610000}"/>
    <cellStyle name="Migliaia 5 3 5 2 2" xfId="33357" xr:uid="{00000000-0005-0000-0000-0000C7610000}"/>
    <cellStyle name="Migliaia 5 3 5 3" xfId="7915" xr:uid="{00000000-0005-0000-0000-0000C8610000}"/>
    <cellStyle name="Migliaia 5 3 5 3 2" xfId="33358" xr:uid="{00000000-0005-0000-0000-0000C9610000}"/>
    <cellStyle name="Migliaia 5 3 5 4" xfId="7916" xr:uid="{00000000-0005-0000-0000-0000CA610000}"/>
    <cellStyle name="Migliaia 5 3 5 4 2" xfId="33359" xr:uid="{00000000-0005-0000-0000-0000CB610000}"/>
    <cellStyle name="Migliaia 5 3 5 5" xfId="33356" xr:uid="{00000000-0005-0000-0000-0000CC610000}"/>
    <cellStyle name="Migliaia 5 3 6" xfId="7917" xr:uid="{00000000-0005-0000-0000-0000CD610000}"/>
    <cellStyle name="Migliaia 5 3 6 2" xfId="33360" xr:uid="{00000000-0005-0000-0000-0000CE610000}"/>
    <cellStyle name="Migliaia 5 3 7" xfId="7918" xr:uid="{00000000-0005-0000-0000-0000CF610000}"/>
    <cellStyle name="Migliaia 5 3 7 2" xfId="33361" xr:uid="{00000000-0005-0000-0000-0000D0610000}"/>
    <cellStyle name="Migliaia 5 3 8" xfId="7919" xr:uid="{00000000-0005-0000-0000-0000D1610000}"/>
    <cellStyle name="Migliaia 5 3 8 2" xfId="33362" xr:uid="{00000000-0005-0000-0000-0000D2610000}"/>
    <cellStyle name="Migliaia 5 3 9" xfId="17506" xr:uid="{00000000-0005-0000-0000-0000D3610000}"/>
    <cellStyle name="Migliaia 5 3 9 2" xfId="37466" xr:uid="{00000000-0005-0000-0000-0000D4610000}"/>
    <cellStyle name="Migliaia 5 4" xfId="7920" xr:uid="{00000000-0005-0000-0000-0000D5610000}"/>
    <cellStyle name="Migliaia 5 4 10" xfId="20377" xr:uid="{00000000-0005-0000-0000-0000D6610000}"/>
    <cellStyle name="Migliaia 5 4 10 2" xfId="39240" xr:uid="{00000000-0005-0000-0000-0000D7610000}"/>
    <cellStyle name="Migliaia 5 4 11" xfId="23264" xr:uid="{00000000-0005-0000-0000-0000D8610000}"/>
    <cellStyle name="Migliaia 5 4 11 2" xfId="41029" xr:uid="{00000000-0005-0000-0000-0000D9610000}"/>
    <cellStyle name="Migliaia 5 4 12" xfId="33363" xr:uid="{00000000-0005-0000-0000-0000DA610000}"/>
    <cellStyle name="Migliaia 5 4 2" xfId="7921" xr:uid="{00000000-0005-0000-0000-0000DB610000}"/>
    <cellStyle name="Migliaia 5 4 2 10" xfId="25147" xr:uid="{00000000-0005-0000-0000-0000DC610000}"/>
    <cellStyle name="Migliaia 5 4 2 10 2" xfId="41924" xr:uid="{00000000-0005-0000-0000-0000DD610000}"/>
    <cellStyle name="Migliaia 5 4 2 11" xfId="33364" xr:uid="{00000000-0005-0000-0000-0000DE610000}"/>
    <cellStyle name="Migliaia 5 4 2 2" xfId="7922" xr:uid="{00000000-0005-0000-0000-0000DF610000}"/>
    <cellStyle name="Migliaia 5 4 2 2 2" xfId="7923" xr:uid="{00000000-0005-0000-0000-0000E0610000}"/>
    <cellStyle name="Migliaia 5 4 2 2 2 2" xfId="33366" xr:uid="{00000000-0005-0000-0000-0000E1610000}"/>
    <cellStyle name="Migliaia 5 4 2 2 3" xfId="7924" xr:uid="{00000000-0005-0000-0000-0000E2610000}"/>
    <cellStyle name="Migliaia 5 4 2 2 3 2" xfId="33367" xr:uid="{00000000-0005-0000-0000-0000E3610000}"/>
    <cellStyle name="Migliaia 5 4 2 2 4" xfId="7925" xr:uid="{00000000-0005-0000-0000-0000E4610000}"/>
    <cellStyle name="Migliaia 5 4 2 2 4 2" xfId="33368" xr:uid="{00000000-0005-0000-0000-0000E5610000}"/>
    <cellStyle name="Migliaia 5 4 2 2 5" xfId="33365" xr:uid="{00000000-0005-0000-0000-0000E6610000}"/>
    <cellStyle name="Migliaia 5 4 2 3" xfId="7926" xr:uid="{00000000-0005-0000-0000-0000E7610000}"/>
    <cellStyle name="Migliaia 5 4 2 3 2" xfId="7927" xr:uid="{00000000-0005-0000-0000-0000E8610000}"/>
    <cellStyle name="Migliaia 5 4 2 3 2 2" xfId="33370" xr:uid="{00000000-0005-0000-0000-0000E9610000}"/>
    <cellStyle name="Migliaia 5 4 2 3 3" xfId="7928" xr:uid="{00000000-0005-0000-0000-0000EA610000}"/>
    <cellStyle name="Migliaia 5 4 2 3 3 2" xfId="33371" xr:uid="{00000000-0005-0000-0000-0000EB610000}"/>
    <cellStyle name="Migliaia 5 4 2 3 4" xfId="7929" xr:uid="{00000000-0005-0000-0000-0000EC610000}"/>
    <cellStyle name="Migliaia 5 4 2 3 4 2" xfId="33372" xr:uid="{00000000-0005-0000-0000-0000ED610000}"/>
    <cellStyle name="Migliaia 5 4 2 3 5" xfId="33369" xr:uid="{00000000-0005-0000-0000-0000EE610000}"/>
    <cellStyle name="Migliaia 5 4 2 4" xfId="7930" xr:uid="{00000000-0005-0000-0000-0000EF610000}"/>
    <cellStyle name="Migliaia 5 4 2 4 2" xfId="7931" xr:uid="{00000000-0005-0000-0000-0000F0610000}"/>
    <cellStyle name="Migliaia 5 4 2 4 2 2" xfId="33374" xr:uid="{00000000-0005-0000-0000-0000F1610000}"/>
    <cellStyle name="Migliaia 5 4 2 4 3" xfId="7932" xr:uid="{00000000-0005-0000-0000-0000F2610000}"/>
    <cellStyle name="Migliaia 5 4 2 4 3 2" xfId="33375" xr:uid="{00000000-0005-0000-0000-0000F3610000}"/>
    <cellStyle name="Migliaia 5 4 2 4 4" xfId="7933" xr:uid="{00000000-0005-0000-0000-0000F4610000}"/>
    <cellStyle name="Migliaia 5 4 2 4 4 2" xfId="33376" xr:uid="{00000000-0005-0000-0000-0000F5610000}"/>
    <cellStyle name="Migliaia 5 4 2 4 5" xfId="33373" xr:uid="{00000000-0005-0000-0000-0000F6610000}"/>
    <cellStyle name="Migliaia 5 4 2 5" xfId="7934" xr:uid="{00000000-0005-0000-0000-0000F7610000}"/>
    <cellStyle name="Migliaia 5 4 2 5 2" xfId="33377" xr:uid="{00000000-0005-0000-0000-0000F8610000}"/>
    <cellStyle name="Migliaia 5 4 2 6" xfId="7935" xr:uid="{00000000-0005-0000-0000-0000F9610000}"/>
    <cellStyle name="Migliaia 5 4 2 6 2" xfId="33378" xr:uid="{00000000-0005-0000-0000-0000FA610000}"/>
    <cellStyle name="Migliaia 5 4 2 7" xfId="7936" xr:uid="{00000000-0005-0000-0000-0000FB610000}"/>
    <cellStyle name="Migliaia 5 4 2 7 2" xfId="33379" xr:uid="{00000000-0005-0000-0000-0000FC610000}"/>
    <cellStyle name="Migliaia 5 4 2 8" xfId="19390" xr:uid="{00000000-0005-0000-0000-0000FD610000}"/>
    <cellStyle name="Migliaia 5 4 2 8 2" xfId="38362" xr:uid="{00000000-0005-0000-0000-0000FE610000}"/>
    <cellStyle name="Migliaia 5 4 2 9" xfId="22259" xr:uid="{00000000-0005-0000-0000-0000FF610000}"/>
    <cellStyle name="Migliaia 5 4 2 9 2" xfId="40134" xr:uid="{00000000-0005-0000-0000-000000620000}"/>
    <cellStyle name="Migliaia 5 4 3" xfId="7937" xr:uid="{00000000-0005-0000-0000-000001620000}"/>
    <cellStyle name="Migliaia 5 4 3 2" xfId="7938" xr:uid="{00000000-0005-0000-0000-000002620000}"/>
    <cellStyle name="Migliaia 5 4 3 2 2" xfId="33381" xr:uid="{00000000-0005-0000-0000-000003620000}"/>
    <cellStyle name="Migliaia 5 4 3 3" xfId="7939" xr:uid="{00000000-0005-0000-0000-000004620000}"/>
    <cellStyle name="Migliaia 5 4 3 3 2" xfId="33382" xr:uid="{00000000-0005-0000-0000-000005620000}"/>
    <cellStyle name="Migliaia 5 4 3 4" xfId="7940" xr:uid="{00000000-0005-0000-0000-000006620000}"/>
    <cellStyle name="Migliaia 5 4 3 4 2" xfId="33383" xr:uid="{00000000-0005-0000-0000-000007620000}"/>
    <cellStyle name="Migliaia 5 4 3 5" xfId="33380" xr:uid="{00000000-0005-0000-0000-000008620000}"/>
    <cellStyle name="Migliaia 5 4 4" xfId="7941" xr:uid="{00000000-0005-0000-0000-000009620000}"/>
    <cellStyle name="Migliaia 5 4 4 2" xfId="7942" xr:uid="{00000000-0005-0000-0000-00000A620000}"/>
    <cellStyle name="Migliaia 5 4 4 2 2" xfId="33385" xr:uid="{00000000-0005-0000-0000-00000B620000}"/>
    <cellStyle name="Migliaia 5 4 4 3" xfId="7943" xr:uid="{00000000-0005-0000-0000-00000C620000}"/>
    <cellStyle name="Migliaia 5 4 4 3 2" xfId="33386" xr:uid="{00000000-0005-0000-0000-00000D620000}"/>
    <cellStyle name="Migliaia 5 4 4 4" xfId="7944" xr:uid="{00000000-0005-0000-0000-00000E620000}"/>
    <cellStyle name="Migliaia 5 4 4 4 2" xfId="33387" xr:uid="{00000000-0005-0000-0000-00000F620000}"/>
    <cellStyle name="Migliaia 5 4 4 5" xfId="33384" xr:uid="{00000000-0005-0000-0000-000010620000}"/>
    <cellStyle name="Migliaia 5 4 5" xfId="7945" xr:uid="{00000000-0005-0000-0000-000011620000}"/>
    <cellStyle name="Migliaia 5 4 5 2" xfId="7946" xr:uid="{00000000-0005-0000-0000-000012620000}"/>
    <cellStyle name="Migliaia 5 4 5 2 2" xfId="33389" xr:uid="{00000000-0005-0000-0000-000013620000}"/>
    <cellStyle name="Migliaia 5 4 5 3" xfId="7947" xr:uid="{00000000-0005-0000-0000-000014620000}"/>
    <cellStyle name="Migliaia 5 4 5 3 2" xfId="33390" xr:uid="{00000000-0005-0000-0000-000015620000}"/>
    <cellStyle name="Migliaia 5 4 5 4" xfId="7948" xr:uid="{00000000-0005-0000-0000-000016620000}"/>
    <cellStyle name="Migliaia 5 4 5 4 2" xfId="33391" xr:uid="{00000000-0005-0000-0000-000017620000}"/>
    <cellStyle name="Migliaia 5 4 5 5" xfId="33388" xr:uid="{00000000-0005-0000-0000-000018620000}"/>
    <cellStyle name="Migliaia 5 4 6" xfId="7949" xr:uid="{00000000-0005-0000-0000-000019620000}"/>
    <cellStyle name="Migliaia 5 4 6 2" xfId="33392" xr:uid="{00000000-0005-0000-0000-00001A620000}"/>
    <cellStyle name="Migliaia 5 4 7" xfId="7950" xr:uid="{00000000-0005-0000-0000-00001B620000}"/>
    <cellStyle name="Migliaia 5 4 7 2" xfId="33393" xr:uid="{00000000-0005-0000-0000-00001C620000}"/>
    <cellStyle name="Migliaia 5 4 8" xfId="7951" xr:uid="{00000000-0005-0000-0000-00001D620000}"/>
    <cellStyle name="Migliaia 5 4 8 2" xfId="33394" xr:uid="{00000000-0005-0000-0000-00001E620000}"/>
    <cellStyle name="Migliaia 5 4 9" xfId="17508" xr:uid="{00000000-0005-0000-0000-00001F620000}"/>
    <cellStyle name="Migliaia 5 4 9 2" xfId="37468" xr:uid="{00000000-0005-0000-0000-000020620000}"/>
    <cellStyle name="Migliaia 5 5" xfId="7952" xr:uid="{00000000-0005-0000-0000-000021620000}"/>
    <cellStyle name="Migliaia 5 5 10" xfId="20378" xr:uid="{00000000-0005-0000-0000-000022620000}"/>
    <cellStyle name="Migliaia 5 5 10 2" xfId="39241" xr:uid="{00000000-0005-0000-0000-000023620000}"/>
    <cellStyle name="Migliaia 5 5 11" xfId="23265" xr:uid="{00000000-0005-0000-0000-000024620000}"/>
    <cellStyle name="Migliaia 5 5 11 2" xfId="41030" xr:uid="{00000000-0005-0000-0000-000025620000}"/>
    <cellStyle name="Migliaia 5 5 12" xfId="33395" xr:uid="{00000000-0005-0000-0000-000026620000}"/>
    <cellStyle name="Migliaia 5 5 2" xfId="7953" xr:uid="{00000000-0005-0000-0000-000027620000}"/>
    <cellStyle name="Migliaia 5 5 2 10" xfId="25148" xr:uid="{00000000-0005-0000-0000-000028620000}"/>
    <cellStyle name="Migliaia 5 5 2 10 2" xfId="41925" xr:uid="{00000000-0005-0000-0000-000029620000}"/>
    <cellStyle name="Migliaia 5 5 2 11" xfId="33396" xr:uid="{00000000-0005-0000-0000-00002A620000}"/>
    <cellStyle name="Migliaia 5 5 2 2" xfId="7954" xr:uid="{00000000-0005-0000-0000-00002B620000}"/>
    <cellStyle name="Migliaia 5 5 2 2 2" xfId="7955" xr:uid="{00000000-0005-0000-0000-00002C620000}"/>
    <cellStyle name="Migliaia 5 5 2 2 2 2" xfId="33398" xr:uid="{00000000-0005-0000-0000-00002D620000}"/>
    <cellStyle name="Migliaia 5 5 2 2 3" xfId="7956" xr:uid="{00000000-0005-0000-0000-00002E620000}"/>
    <cellStyle name="Migliaia 5 5 2 2 3 2" xfId="33399" xr:uid="{00000000-0005-0000-0000-00002F620000}"/>
    <cellStyle name="Migliaia 5 5 2 2 4" xfId="7957" xr:uid="{00000000-0005-0000-0000-000030620000}"/>
    <cellStyle name="Migliaia 5 5 2 2 4 2" xfId="33400" xr:uid="{00000000-0005-0000-0000-000031620000}"/>
    <cellStyle name="Migliaia 5 5 2 2 5" xfId="33397" xr:uid="{00000000-0005-0000-0000-000032620000}"/>
    <cellStyle name="Migliaia 5 5 2 3" xfId="7958" xr:uid="{00000000-0005-0000-0000-000033620000}"/>
    <cellStyle name="Migliaia 5 5 2 3 2" xfId="7959" xr:uid="{00000000-0005-0000-0000-000034620000}"/>
    <cellStyle name="Migliaia 5 5 2 3 2 2" xfId="33402" xr:uid="{00000000-0005-0000-0000-000035620000}"/>
    <cellStyle name="Migliaia 5 5 2 3 3" xfId="7960" xr:uid="{00000000-0005-0000-0000-000036620000}"/>
    <cellStyle name="Migliaia 5 5 2 3 3 2" xfId="33403" xr:uid="{00000000-0005-0000-0000-000037620000}"/>
    <cellStyle name="Migliaia 5 5 2 3 4" xfId="7961" xr:uid="{00000000-0005-0000-0000-000038620000}"/>
    <cellStyle name="Migliaia 5 5 2 3 4 2" xfId="33404" xr:uid="{00000000-0005-0000-0000-000039620000}"/>
    <cellStyle name="Migliaia 5 5 2 3 5" xfId="33401" xr:uid="{00000000-0005-0000-0000-00003A620000}"/>
    <cellStyle name="Migliaia 5 5 2 4" xfId="7962" xr:uid="{00000000-0005-0000-0000-00003B620000}"/>
    <cellStyle name="Migliaia 5 5 2 4 2" xfId="7963" xr:uid="{00000000-0005-0000-0000-00003C620000}"/>
    <cellStyle name="Migliaia 5 5 2 4 2 2" xfId="33406" xr:uid="{00000000-0005-0000-0000-00003D620000}"/>
    <cellStyle name="Migliaia 5 5 2 4 3" xfId="7964" xr:uid="{00000000-0005-0000-0000-00003E620000}"/>
    <cellStyle name="Migliaia 5 5 2 4 3 2" xfId="33407" xr:uid="{00000000-0005-0000-0000-00003F620000}"/>
    <cellStyle name="Migliaia 5 5 2 4 4" xfId="7965" xr:uid="{00000000-0005-0000-0000-000040620000}"/>
    <cellStyle name="Migliaia 5 5 2 4 4 2" xfId="33408" xr:uid="{00000000-0005-0000-0000-000041620000}"/>
    <cellStyle name="Migliaia 5 5 2 4 5" xfId="33405" xr:uid="{00000000-0005-0000-0000-000042620000}"/>
    <cellStyle name="Migliaia 5 5 2 5" xfId="7966" xr:uid="{00000000-0005-0000-0000-000043620000}"/>
    <cellStyle name="Migliaia 5 5 2 5 2" xfId="33409" xr:uid="{00000000-0005-0000-0000-000044620000}"/>
    <cellStyle name="Migliaia 5 5 2 6" xfId="7967" xr:uid="{00000000-0005-0000-0000-000045620000}"/>
    <cellStyle name="Migliaia 5 5 2 6 2" xfId="33410" xr:uid="{00000000-0005-0000-0000-000046620000}"/>
    <cellStyle name="Migliaia 5 5 2 7" xfId="7968" xr:uid="{00000000-0005-0000-0000-000047620000}"/>
    <cellStyle name="Migliaia 5 5 2 7 2" xfId="33411" xr:uid="{00000000-0005-0000-0000-000048620000}"/>
    <cellStyle name="Migliaia 5 5 2 8" xfId="19391" xr:uid="{00000000-0005-0000-0000-000049620000}"/>
    <cellStyle name="Migliaia 5 5 2 8 2" xfId="38363" xr:uid="{00000000-0005-0000-0000-00004A620000}"/>
    <cellStyle name="Migliaia 5 5 2 9" xfId="22260" xr:uid="{00000000-0005-0000-0000-00004B620000}"/>
    <cellStyle name="Migliaia 5 5 2 9 2" xfId="40135" xr:uid="{00000000-0005-0000-0000-00004C620000}"/>
    <cellStyle name="Migliaia 5 5 3" xfId="7969" xr:uid="{00000000-0005-0000-0000-00004D620000}"/>
    <cellStyle name="Migliaia 5 5 3 2" xfId="7970" xr:uid="{00000000-0005-0000-0000-00004E620000}"/>
    <cellStyle name="Migliaia 5 5 3 2 2" xfId="33413" xr:uid="{00000000-0005-0000-0000-00004F620000}"/>
    <cellStyle name="Migliaia 5 5 3 3" xfId="7971" xr:uid="{00000000-0005-0000-0000-000050620000}"/>
    <cellStyle name="Migliaia 5 5 3 3 2" xfId="33414" xr:uid="{00000000-0005-0000-0000-000051620000}"/>
    <cellStyle name="Migliaia 5 5 3 4" xfId="7972" xr:uid="{00000000-0005-0000-0000-000052620000}"/>
    <cellStyle name="Migliaia 5 5 3 4 2" xfId="33415" xr:uid="{00000000-0005-0000-0000-000053620000}"/>
    <cellStyle name="Migliaia 5 5 3 5" xfId="33412" xr:uid="{00000000-0005-0000-0000-000054620000}"/>
    <cellStyle name="Migliaia 5 5 4" xfId="7973" xr:uid="{00000000-0005-0000-0000-000055620000}"/>
    <cellStyle name="Migliaia 5 5 4 2" xfId="7974" xr:uid="{00000000-0005-0000-0000-000056620000}"/>
    <cellStyle name="Migliaia 5 5 4 2 2" xfId="33417" xr:uid="{00000000-0005-0000-0000-000057620000}"/>
    <cellStyle name="Migliaia 5 5 4 3" xfId="7975" xr:uid="{00000000-0005-0000-0000-000058620000}"/>
    <cellStyle name="Migliaia 5 5 4 3 2" xfId="33418" xr:uid="{00000000-0005-0000-0000-000059620000}"/>
    <cellStyle name="Migliaia 5 5 4 4" xfId="7976" xr:uid="{00000000-0005-0000-0000-00005A620000}"/>
    <cellStyle name="Migliaia 5 5 4 4 2" xfId="33419" xr:uid="{00000000-0005-0000-0000-00005B620000}"/>
    <cellStyle name="Migliaia 5 5 4 5" xfId="33416" xr:uid="{00000000-0005-0000-0000-00005C620000}"/>
    <cellStyle name="Migliaia 5 5 5" xfId="7977" xr:uid="{00000000-0005-0000-0000-00005D620000}"/>
    <cellStyle name="Migliaia 5 5 5 2" xfId="7978" xr:uid="{00000000-0005-0000-0000-00005E620000}"/>
    <cellStyle name="Migliaia 5 5 5 2 2" xfId="33421" xr:uid="{00000000-0005-0000-0000-00005F620000}"/>
    <cellStyle name="Migliaia 5 5 5 3" xfId="7979" xr:uid="{00000000-0005-0000-0000-000060620000}"/>
    <cellStyle name="Migliaia 5 5 5 3 2" xfId="33422" xr:uid="{00000000-0005-0000-0000-000061620000}"/>
    <cellStyle name="Migliaia 5 5 5 4" xfId="7980" xr:uid="{00000000-0005-0000-0000-000062620000}"/>
    <cellStyle name="Migliaia 5 5 5 4 2" xfId="33423" xr:uid="{00000000-0005-0000-0000-000063620000}"/>
    <cellStyle name="Migliaia 5 5 5 5" xfId="33420" xr:uid="{00000000-0005-0000-0000-000064620000}"/>
    <cellStyle name="Migliaia 5 5 6" xfId="7981" xr:uid="{00000000-0005-0000-0000-000065620000}"/>
    <cellStyle name="Migliaia 5 5 6 2" xfId="33424" xr:uid="{00000000-0005-0000-0000-000066620000}"/>
    <cellStyle name="Migliaia 5 5 7" xfId="7982" xr:uid="{00000000-0005-0000-0000-000067620000}"/>
    <cellStyle name="Migliaia 5 5 7 2" xfId="33425" xr:uid="{00000000-0005-0000-0000-000068620000}"/>
    <cellStyle name="Migliaia 5 5 8" xfId="7983" xr:uid="{00000000-0005-0000-0000-000069620000}"/>
    <cellStyle name="Migliaia 5 5 8 2" xfId="33426" xr:uid="{00000000-0005-0000-0000-00006A620000}"/>
    <cellStyle name="Migliaia 5 5 9" xfId="17509" xr:uid="{00000000-0005-0000-0000-00006B620000}"/>
    <cellStyle name="Migliaia 5 5 9 2" xfId="37469" xr:uid="{00000000-0005-0000-0000-00006C620000}"/>
    <cellStyle name="Migliaia 5 6" xfId="7984" xr:uid="{00000000-0005-0000-0000-00006D620000}"/>
    <cellStyle name="Migliaia 5 6 10" xfId="23266" xr:uid="{00000000-0005-0000-0000-00006E620000}"/>
    <cellStyle name="Migliaia 5 6 10 2" xfId="41031" xr:uid="{00000000-0005-0000-0000-00006F620000}"/>
    <cellStyle name="Migliaia 5 6 11" xfId="33427" xr:uid="{00000000-0005-0000-0000-000070620000}"/>
    <cellStyle name="Migliaia 5 6 2" xfId="7985" xr:uid="{00000000-0005-0000-0000-000071620000}"/>
    <cellStyle name="Migliaia 5 6 2 10" xfId="25149" xr:uid="{00000000-0005-0000-0000-000072620000}"/>
    <cellStyle name="Migliaia 5 6 2 10 2" xfId="41926" xr:uid="{00000000-0005-0000-0000-000073620000}"/>
    <cellStyle name="Migliaia 5 6 2 11" xfId="33428" xr:uid="{00000000-0005-0000-0000-000074620000}"/>
    <cellStyle name="Migliaia 5 6 2 2" xfId="7986" xr:uid="{00000000-0005-0000-0000-000075620000}"/>
    <cellStyle name="Migliaia 5 6 2 2 2" xfId="7987" xr:uid="{00000000-0005-0000-0000-000076620000}"/>
    <cellStyle name="Migliaia 5 6 2 2 2 2" xfId="33430" xr:uid="{00000000-0005-0000-0000-000077620000}"/>
    <cellStyle name="Migliaia 5 6 2 2 3" xfId="7988" xr:uid="{00000000-0005-0000-0000-000078620000}"/>
    <cellStyle name="Migliaia 5 6 2 2 3 2" xfId="33431" xr:uid="{00000000-0005-0000-0000-000079620000}"/>
    <cellStyle name="Migliaia 5 6 2 2 4" xfId="7989" xr:uid="{00000000-0005-0000-0000-00007A620000}"/>
    <cellStyle name="Migliaia 5 6 2 2 4 2" xfId="33432" xr:uid="{00000000-0005-0000-0000-00007B620000}"/>
    <cellStyle name="Migliaia 5 6 2 2 5" xfId="33429" xr:uid="{00000000-0005-0000-0000-00007C620000}"/>
    <cellStyle name="Migliaia 5 6 2 3" xfId="7990" xr:uid="{00000000-0005-0000-0000-00007D620000}"/>
    <cellStyle name="Migliaia 5 6 2 3 2" xfId="7991" xr:uid="{00000000-0005-0000-0000-00007E620000}"/>
    <cellStyle name="Migliaia 5 6 2 3 2 2" xfId="33434" xr:uid="{00000000-0005-0000-0000-00007F620000}"/>
    <cellStyle name="Migliaia 5 6 2 3 3" xfId="7992" xr:uid="{00000000-0005-0000-0000-000080620000}"/>
    <cellStyle name="Migliaia 5 6 2 3 3 2" xfId="33435" xr:uid="{00000000-0005-0000-0000-000081620000}"/>
    <cellStyle name="Migliaia 5 6 2 3 4" xfId="7993" xr:uid="{00000000-0005-0000-0000-000082620000}"/>
    <cellStyle name="Migliaia 5 6 2 3 4 2" xfId="33436" xr:uid="{00000000-0005-0000-0000-000083620000}"/>
    <cellStyle name="Migliaia 5 6 2 3 5" xfId="33433" xr:uid="{00000000-0005-0000-0000-000084620000}"/>
    <cellStyle name="Migliaia 5 6 2 4" xfId="7994" xr:uid="{00000000-0005-0000-0000-000085620000}"/>
    <cellStyle name="Migliaia 5 6 2 4 2" xfId="7995" xr:uid="{00000000-0005-0000-0000-000086620000}"/>
    <cellStyle name="Migliaia 5 6 2 4 2 2" xfId="33438" xr:uid="{00000000-0005-0000-0000-000087620000}"/>
    <cellStyle name="Migliaia 5 6 2 4 3" xfId="7996" xr:uid="{00000000-0005-0000-0000-000088620000}"/>
    <cellStyle name="Migliaia 5 6 2 4 3 2" xfId="33439" xr:uid="{00000000-0005-0000-0000-000089620000}"/>
    <cellStyle name="Migliaia 5 6 2 4 4" xfId="7997" xr:uid="{00000000-0005-0000-0000-00008A620000}"/>
    <cellStyle name="Migliaia 5 6 2 4 4 2" xfId="33440" xr:uid="{00000000-0005-0000-0000-00008B620000}"/>
    <cellStyle name="Migliaia 5 6 2 4 5" xfId="33437" xr:uid="{00000000-0005-0000-0000-00008C620000}"/>
    <cellStyle name="Migliaia 5 6 2 5" xfId="7998" xr:uid="{00000000-0005-0000-0000-00008D620000}"/>
    <cellStyle name="Migliaia 5 6 2 5 2" xfId="33441" xr:uid="{00000000-0005-0000-0000-00008E620000}"/>
    <cellStyle name="Migliaia 5 6 2 6" xfId="7999" xr:uid="{00000000-0005-0000-0000-00008F620000}"/>
    <cellStyle name="Migliaia 5 6 2 6 2" xfId="33442" xr:uid="{00000000-0005-0000-0000-000090620000}"/>
    <cellStyle name="Migliaia 5 6 2 7" xfId="8000" xr:uid="{00000000-0005-0000-0000-000091620000}"/>
    <cellStyle name="Migliaia 5 6 2 7 2" xfId="33443" xr:uid="{00000000-0005-0000-0000-000092620000}"/>
    <cellStyle name="Migliaia 5 6 2 8" xfId="19392" xr:uid="{00000000-0005-0000-0000-000093620000}"/>
    <cellStyle name="Migliaia 5 6 2 8 2" xfId="38364" xr:uid="{00000000-0005-0000-0000-000094620000}"/>
    <cellStyle name="Migliaia 5 6 2 9" xfId="22261" xr:uid="{00000000-0005-0000-0000-000095620000}"/>
    <cellStyle name="Migliaia 5 6 2 9 2" xfId="40136" xr:uid="{00000000-0005-0000-0000-000096620000}"/>
    <cellStyle name="Migliaia 5 6 3" xfId="8001" xr:uid="{00000000-0005-0000-0000-000097620000}"/>
    <cellStyle name="Migliaia 5 6 3 2" xfId="8002" xr:uid="{00000000-0005-0000-0000-000098620000}"/>
    <cellStyle name="Migliaia 5 6 3 2 2" xfId="33445" xr:uid="{00000000-0005-0000-0000-000099620000}"/>
    <cellStyle name="Migliaia 5 6 3 3" xfId="8003" xr:uid="{00000000-0005-0000-0000-00009A620000}"/>
    <cellStyle name="Migliaia 5 6 3 3 2" xfId="33446" xr:uid="{00000000-0005-0000-0000-00009B620000}"/>
    <cellStyle name="Migliaia 5 6 3 4" xfId="8004" xr:uid="{00000000-0005-0000-0000-00009C620000}"/>
    <cellStyle name="Migliaia 5 6 3 4 2" xfId="33447" xr:uid="{00000000-0005-0000-0000-00009D620000}"/>
    <cellStyle name="Migliaia 5 6 3 5" xfId="33444" xr:uid="{00000000-0005-0000-0000-00009E620000}"/>
    <cellStyle name="Migliaia 5 6 4" xfId="8005" xr:uid="{00000000-0005-0000-0000-00009F620000}"/>
    <cellStyle name="Migliaia 5 6 4 2" xfId="8006" xr:uid="{00000000-0005-0000-0000-0000A0620000}"/>
    <cellStyle name="Migliaia 5 6 4 2 2" xfId="33449" xr:uid="{00000000-0005-0000-0000-0000A1620000}"/>
    <cellStyle name="Migliaia 5 6 4 3" xfId="8007" xr:uid="{00000000-0005-0000-0000-0000A2620000}"/>
    <cellStyle name="Migliaia 5 6 4 3 2" xfId="33450" xr:uid="{00000000-0005-0000-0000-0000A3620000}"/>
    <cellStyle name="Migliaia 5 6 4 4" xfId="8008" xr:uid="{00000000-0005-0000-0000-0000A4620000}"/>
    <cellStyle name="Migliaia 5 6 4 4 2" xfId="33451" xr:uid="{00000000-0005-0000-0000-0000A5620000}"/>
    <cellStyle name="Migliaia 5 6 4 5" xfId="33448" xr:uid="{00000000-0005-0000-0000-0000A6620000}"/>
    <cellStyle name="Migliaia 5 6 5" xfId="8009" xr:uid="{00000000-0005-0000-0000-0000A7620000}"/>
    <cellStyle name="Migliaia 5 6 5 2" xfId="33452" xr:uid="{00000000-0005-0000-0000-0000A8620000}"/>
    <cellStyle name="Migliaia 5 6 6" xfId="8010" xr:uid="{00000000-0005-0000-0000-0000A9620000}"/>
    <cellStyle name="Migliaia 5 6 6 2" xfId="33453" xr:uid="{00000000-0005-0000-0000-0000AA620000}"/>
    <cellStyle name="Migliaia 5 6 7" xfId="8011" xr:uid="{00000000-0005-0000-0000-0000AB620000}"/>
    <cellStyle name="Migliaia 5 6 7 2" xfId="33454" xr:uid="{00000000-0005-0000-0000-0000AC620000}"/>
    <cellStyle name="Migliaia 5 6 8" xfId="17510" xr:uid="{00000000-0005-0000-0000-0000AD620000}"/>
    <cellStyle name="Migliaia 5 6 8 2" xfId="37470" xr:uid="{00000000-0005-0000-0000-0000AE620000}"/>
    <cellStyle name="Migliaia 5 6 9" xfId="20379" xr:uid="{00000000-0005-0000-0000-0000AF620000}"/>
    <cellStyle name="Migliaia 5 6 9 2" xfId="39242" xr:uid="{00000000-0005-0000-0000-0000B0620000}"/>
    <cellStyle name="Migliaia 5 7" xfId="8012" xr:uid="{00000000-0005-0000-0000-0000B1620000}"/>
    <cellStyle name="Migliaia 5 7 2" xfId="8013" xr:uid="{00000000-0005-0000-0000-0000B2620000}"/>
    <cellStyle name="Migliaia 5 7 2 2" xfId="8014" xr:uid="{00000000-0005-0000-0000-0000B3620000}"/>
    <cellStyle name="Migliaia 5 7 2 2 2" xfId="33457" xr:uid="{00000000-0005-0000-0000-0000B4620000}"/>
    <cellStyle name="Migliaia 5 7 2 3" xfId="8015" xr:uid="{00000000-0005-0000-0000-0000B5620000}"/>
    <cellStyle name="Migliaia 5 7 2 3 2" xfId="33458" xr:uid="{00000000-0005-0000-0000-0000B6620000}"/>
    <cellStyle name="Migliaia 5 7 2 4" xfId="8016" xr:uid="{00000000-0005-0000-0000-0000B7620000}"/>
    <cellStyle name="Migliaia 5 7 2 4 2" xfId="33459" xr:uid="{00000000-0005-0000-0000-0000B8620000}"/>
    <cellStyle name="Migliaia 5 7 2 5" xfId="19393" xr:uid="{00000000-0005-0000-0000-0000B9620000}"/>
    <cellStyle name="Migliaia 5 7 2 5 2" xfId="38365" xr:uid="{00000000-0005-0000-0000-0000BA620000}"/>
    <cellStyle name="Migliaia 5 7 2 6" xfId="22262" xr:uid="{00000000-0005-0000-0000-0000BB620000}"/>
    <cellStyle name="Migliaia 5 7 2 6 2" xfId="40137" xr:uid="{00000000-0005-0000-0000-0000BC620000}"/>
    <cellStyle name="Migliaia 5 7 2 7" xfId="25150" xr:uid="{00000000-0005-0000-0000-0000BD620000}"/>
    <cellStyle name="Migliaia 5 7 2 7 2" xfId="41927" xr:uid="{00000000-0005-0000-0000-0000BE620000}"/>
    <cellStyle name="Migliaia 5 7 2 8" xfId="33456" xr:uid="{00000000-0005-0000-0000-0000BF620000}"/>
    <cellStyle name="Migliaia 5 7 3" xfId="8017" xr:uid="{00000000-0005-0000-0000-0000C0620000}"/>
    <cellStyle name="Migliaia 5 7 3 2" xfId="33460" xr:uid="{00000000-0005-0000-0000-0000C1620000}"/>
    <cellStyle name="Migliaia 5 7 4" xfId="8018" xr:uid="{00000000-0005-0000-0000-0000C2620000}"/>
    <cellStyle name="Migliaia 5 7 4 2" xfId="33461" xr:uid="{00000000-0005-0000-0000-0000C3620000}"/>
    <cellStyle name="Migliaia 5 7 5" xfId="8019" xr:uid="{00000000-0005-0000-0000-0000C4620000}"/>
    <cellStyle name="Migliaia 5 7 5 2" xfId="33462" xr:uid="{00000000-0005-0000-0000-0000C5620000}"/>
    <cellStyle name="Migliaia 5 7 6" xfId="17511" xr:uid="{00000000-0005-0000-0000-0000C6620000}"/>
    <cellStyle name="Migliaia 5 7 6 2" xfId="37471" xr:uid="{00000000-0005-0000-0000-0000C7620000}"/>
    <cellStyle name="Migliaia 5 7 7" xfId="20380" xr:uid="{00000000-0005-0000-0000-0000C8620000}"/>
    <cellStyle name="Migliaia 5 7 7 2" xfId="39243" xr:uid="{00000000-0005-0000-0000-0000C9620000}"/>
    <cellStyle name="Migliaia 5 7 8" xfId="23267" xr:uid="{00000000-0005-0000-0000-0000CA620000}"/>
    <cellStyle name="Migliaia 5 7 8 2" xfId="41032" xr:uid="{00000000-0005-0000-0000-0000CB620000}"/>
    <cellStyle name="Migliaia 5 7 9" xfId="33455" xr:uid="{00000000-0005-0000-0000-0000CC620000}"/>
    <cellStyle name="Migliaia 5 8" xfId="8020" xr:uid="{00000000-0005-0000-0000-0000CD620000}"/>
    <cellStyle name="Migliaia 5 8 2" xfId="8021" xr:uid="{00000000-0005-0000-0000-0000CE620000}"/>
    <cellStyle name="Migliaia 5 8 2 2" xfId="33464" xr:uid="{00000000-0005-0000-0000-0000CF620000}"/>
    <cellStyle name="Migliaia 5 8 3" xfId="8022" xr:uid="{00000000-0005-0000-0000-0000D0620000}"/>
    <cellStyle name="Migliaia 5 8 3 2" xfId="33465" xr:uid="{00000000-0005-0000-0000-0000D1620000}"/>
    <cellStyle name="Migliaia 5 8 4" xfId="8023" xr:uid="{00000000-0005-0000-0000-0000D2620000}"/>
    <cellStyle name="Migliaia 5 8 4 2" xfId="33466" xr:uid="{00000000-0005-0000-0000-0000D3620000}"/>
    <cellStyle name="Migliaia 5 8 5" xfId="19386" xr:uid="{00000000-0005-0000-0000-0000D4620000}"/>
    <cellStyle name="Migliaia 5 8 5 2" xfId="38358" xr:uid="{00000000-0005-0000-0000-0000D5620000}"/>
    <cellStyle name="Migliaia 5 8 6" xfId="22255" xr:uid="{00000000-0005-0000-0000-0000D6620000}"/>
    <cellStyle name="Migliaia 5 8 6 2" xfId="40130" xr:uid="{00000000-0005-0000-0000-0000D7620000}"/>
    <cellStyle name="Migliaia 5 8 7" xfId="25143" xr:uid="{00000000-0005-0000-0000-0000D8620000}"/>
    <cellStyle name="Migliaia 5 8 7 2" xfId="41920" xr:uid="{00000000-0005-0000-0000-0000D9620000}"/>
    <cellStyle name="Migliaia 5 8 8" xfId="33463" xr:uid="{00000000-0005-0000-0000-0000DA620000}"/>
    <cellStyle name="Migliaia 5 9" xfId="8024" xr:uid="{00000000-0005-0000-0000-0000DB620000}"/>
    <cellStyle name="Migliaia 5 9 2" xfId="8025" xr:uid="{00000000-0005-0000-0000-0000DC620000}"/>
    <cellStyle name="Migliaia 5 9 2 2" xfId="33468" xr:uid="{00000000-0005-0000-0000-0000DD620000}"/>
    <cellStyle name="Migliaia 5 9 3" xfId="8026" xr:uid="{00000000-0005-0000-0000-0000DE620000}"/>
    <cellStyle name="Migliaia 5 9 3 2" xfId="33469" xr:uid="{00000000-0005-0000-0000-0000DF620000}"/>
    <cellStyle name="Migliaia 5 9 4" xfId="8027" xr:uid="{00000000-0005-0000-0000-0000E0620000}"/>
    <cellStyle name="Migliaia 5 9 4 2" xfId="33470" xr:uid="{00000000-0005-0000-0000-0000E1620000}"/>
    <cellStyle name="Migliaia 5 9 5" xfId="33467" xr:uid="{00000000-0005-0000-0000-0000E2620000}"/>
    <cellStyle name="Migliaia 50" xfId="8028" xr:uid="{00000000-0005-0000-0000-0000E3620000}"/>
    <cellStyle name="Migliaia 50 10" xfId="8029" xr:uid="{00000000-0005-0000-0000-0000E4620000}"/>
    <cellStyle name="Migliaia 50 10 2" xfId="8030" xr:uid="{00000000-0005-0000-0000-0000E5620000}"/>
    <cellStyle name="Migliaia 50 10 2 2" xfId="33473" xr:uid="{00000000-0005-0000-0000-0000E6620000}"/>
    <cellStyle name="Migliaia 50 10 3" xfId="8031" xr:uid="{00000000-0005-0000-0000-0000E7620000}"/>
    <cellStyle name="Migliaia 50 10 3 2" xfId="33474" xr:uid="{00000000-0005-0000-0000-0000E8620000}"/>
    <cellStyle name="Migliaia 50 10 4" xfId="8032" xr:uid="{00000000-0005-0000-0000-0000E9620000}"/>
    <cellStyle name="Migliaia 50 10 4 2" xfId="33475" xr:uid="{00000000-0005-0000-0000-0000EA620000}"/>
    <cellStyle name="Migliaia 50 10 5" xfId="33472" xr:uid="{00000000-0005-0000-0000-0000EB620000}"/>
    <cellStyle name="Migliaia 50 11" xfId="8033" xr:uid="{00000000-0005-0000-0000-0000EC620000}"/>
    <cellStyle name="Migliaia 50 11 2" xfId="8034" xr:uid="{00000000-0005-0000-0000-0000ED620000}"/>
    <cellStyle name="Migliaia 50 11 2 2" xfId="33477" xr:uid="{00000000-0005-0000-0000-0000EE620000}"/>
    <cellStyle name="Migliaia 50 11 3" xfId="8035" xr:uid="{00000000-0005-0000-0000-0000EF620000}"/>
    <cellStyle name="Migliaia 50 11 3 2" xfId="33478" xr:uid="{00000000-0005-0000-0000-0000F0620000}"/>
    <cellStyle name="Migliaia 50 11 4" xfId="8036" xr:uid="{00000000-0005-0000-0000-0000F1620000}"/>
    <cellStyle name="Migliaia 50 11 4 2" xfId="33479" xr:uid="{00000000-0005-0000-0000-0000F2620000}"/>
    <cellStyle name="Migliaia 50 11 5" xfId="33476" xr:uid="{00000000-0005-0000-0000-0000F3620000}"/>
    <cellStyle name="Migliaia 50 12" xfId="8037" xr:uid="{00000000-0005-0000-0000-0000F4620000}"/>
    <cellStyle name="Migliaia 50 12 2" xfId="33480" xr:uid="{00000000-0005-0000-0000-0000F5620000}"/>
    <cellStyle name="Migliaia 50 13" xfId="8038" xr:uid="{00000000-0005-0000-0000-0000F6620000}"/>
    <cellStyle name="Migliaia 50 13 2" xfId="33481" xr:uid="{00000000-0005-0000-0000-0000F7620000}"/>
    <cellStyle name="Migliaia 50 14" xfId="8039" xr:uid="{00000000-0005-0000-0000-0000F8620000}"/>
    <cellStyle name="Migliaia 50 14 2" xfId="33482" xr:uid="{00000000-0005-0000-0000-0000F9620000}"/>
    <cellStyle name="Migliaia 50 15" xfId="17512" xr:uid="{00000000-0005-0000-0000-0000FA620000}"/>
    <cellStyle name="Migliaia 50 15 2" xfId="37472" xr:uid="{00000000-0005-0000-0000-0000FB620000}"/>
    <cellStyle name="Migliaia 50 16" xfId="20381" xr:uid="{00000000-0005-0000-0000-0000FC620000}"/>
    <cellStyle name="Migliaia 50 16 2" xfId="39244" xr:uid="{00000000-0005-0000-0000-0000FD620000}"/>
    <cellStyle name="Migliaia 50 17" xfId="23268" xr:uid="{00000000-0005-0000-0000-0000FE620000}"/>
    <cellStyle name="Migliaia 50 17 2" xfId="41033" xr:uid="{00000000-0005-0000-0000-0000FF620000}"/>
    <cellStyle name="Migliaia 50 18" xfId="25551" xr:uid="{00000000-0005-0000-0000-000000630000}"/>
    <cellStyle name="Migliaia 50 18 2" xfId="42211" xr:uid="{00000000-0005-0000-0000-000001630000}"/>
    <cellStyle name="Migliaia 50 19" xfId="33471" xr:uid="{00000000-0005-0000-0000-000002630000}"/>
    <cellStyle name="Migliaia 50 2" xfId="8040" xr:uid="{00000000-0005-0000-0000-000003630000}"/>
    <cellStyle name="Migliaia 50 2 10" xfId="20382" xr:uid="{00000000-0005-0000-0000-000004630000}"/>
    <cellStyle name="Migliaia 50 2 10 2" xfId="39245" xr:uid="{00000000-0005-0000-0000-000005630000}"/>
    <cellStyle name="Migliaia 50 2 11" xfId="23269" xr:uid="{00000000-0005-0000-0000-000006630000}"/>
    <cellStyle name="Migliaia 50 2 11 2" xfId="41034" xr:uid="{00000000-0005-0000-0000-000007630000}"/>
    <cellStyle name="Migliaia 50 2 12" xfId="33483" xr:uid="{00000000-0005-0000-0000-000008630000}"/>
    <cellStyle name="Migliaia 50 2 2" xfId="8041" xr:uid="{00000000-0005-0000-0000-000009630000}"/>
    <cellStyle name="Migliaia 50 2 2 2" xfId="8042" xr:uid="{00000000-0005-0000-0000-00000A630000}"/>
    <cellStyle name="Migliaia 50 2 2 2 2" xfId="33485" xr:uid="{00000000-0005-0000-0000-00000B630000}"/>
    <cellStyle name="Migliaia 50 2 2 3" xfId="8043" xr:uid="{00000000-0005-0000-0000-00000C630000}"/>
    <cellStyle name="Migliaia 50 2 2 3 2" xfId="33486" xr:uid="{00000000-0005-0000-0000-00000D630000}"/>
    <cellStyle name="Migliaia 50 2 2 4" xfId="8044" xr:uid="{00000000-0005-0000-0000-00000E630000}"/>
    <cellStyle name="Migliaia 50 2 2 4 2" xfId="33487" xr:uid="{00000000-0005-0000-0000-00000F630000}"/>
    <cellStyle name="Migliaia 50 2 2 5" xfId="19395" xr:uid="{00000000-0005-0000-0000-000010630000}"/>
    <cellStyle name="Migliaia 50 2 2 5 2" xfId="38367" xr:uid="{00000000-0005-0000-0000-000011630000}"/>
    <cellStyle name="Migliaia 50 2 2 6" xfId="22264" xr:uid="{00000000-0005-0000-0000-000012630000}"/>
    <cellStyle name="Migliaia 50 2 2 6 2" xfId="40139" xr:uid="{00000000-0005-0000-0000-000013630000}"/>
    <cellStyle name="Migliaia 50 2 2 7" xfId="25152" xr:uid="{00000000-0005-0000-0000-000014630000}"/>
    <cellStyle name="Migliaia 50 2 2 7 2" xfId="41929" xr:uid="{00000000-0005-0000-0000-000015630000}"/>
    <cellStyle name="Migliaia 50 2 2 8" xfId="33484" xr:uid="{00000000-0005-0000-0000-000016630000}"/>
    <cellStyle name="Migliaia 50 2 3" xfId="8045" xr:uid="{00000000-0005-0000-0000-000017630000}"/>
    <cellStyle name="Migliaia 50 2 3 2" xfId="8046" xr:uid="{00000000-0005-0000-0000-000018630000}"/>
    <cellStyle name="Migliaia 50 2 3 2 2" xfId="33489" xr:uid="{00000000-0005-0000-0000-000019630000}"/>
    <cellStyle name="Migliaia 50 2 3 3" xfId="8047" xr:uid="{00000000-0005-0000-0000-00001A630000}"/>
    <cellStyle name="Migliaia 50 2 3 3 2" xfId="33490" xr:uid="{00000000-0005-0000-0000-00001B630000}"/>
    <cellStyle name="Migliaia 50 2 3 4" xfId="8048" xr:uid="{00000000-0005-0000-0000-00001C630000}"/>
    <cellStyle name="Migliaia 50 2 3 4 2" xfId="33491" xr:uid="{00000000-0005-0000-0000-00001D630000}"/>
    <cellStyle name="Migliaia 50 2 3 5" xfId="33488" xr:uid="{00000000-0005-0000-0000-00001E630000}"/>
    <cellStyle name="Migliaia 50 2 4" xfId="8049" xr:uid="{00000000-0005-0000-0000-00001F630000}"/>
    <cellStyle name="Migliaia 50 2 4 2" xfId="8050" xr:uid="{00000000-0005-0000-0000-000020630000}"/>
    <cellStyle name="Migliaia 50 2 4 2 2" xfId="33493" xr:uid="{00000000-0005-0000-0000-000021630000}"/>
    <cellStyle name="Migliaia 50 2 4 3" xfId="8051" xr:uid="{00000000-0005-0000-0000-000022630000}"/>
    <cellStyle name="Migliaia 50 2 4 3 2" xfId="33494" xr:uid="{00000000-0005-0000-0000-000023630000}"/>
    <cellStyle name="Migliaia 50 2 4 4" xfId="8052" xr:uid="{00000000-0005-0000-0000-000024630000}"/>
    <cellStyle name="Migliaia 50 2 4 4 2" xfId="33495" xr:uid="{00000000-0005-0000-0000-000025630000}"/>
    <cellStyle name="Migliaia 50 2 4 5" xfId="33492" xr:uid="{00000000-0005-0000-0000-000026630000}"/>
    <cellStyle name="Migliaia 50 2 5" xfId="8053" xr:uid="{00000000-0005-0000-0000-000027630000}"/>
    <cellStyle name="Migliaia 50 2 5 2" xfId="8054" xr:uid="{00000000-0005-0000-0000-000028630000}"/>
    <cellStyle name="Migliaia 50 2 5 2 2" xfId="33497" xr:uid="{00000000-0005-0000-0000-000029630000}"/>
    <cellStyle name="Migliaia 50 2 5 3" xfId="8055" xr:uid="{00000000-0005-0000-0000-00002A630000}"/>
    <cellStyle name="Migliaia 50 2 5 3 2" xfId="33498" xr:uid="{00000000-0005-0000-0000-00002B630000}"/>
    <cellStyle name="Migliaia 50 2 5 4" xfId="8056" xr:uid="{00000000-0005-0000-0000-00002C630000}"/>
    <cellStyle name="Migliaia 50 2 5 4 2" xfId="33499" xr:uid="{00000000-0005-0000-0000-00002D630000}"/>
    <cellStyle name="Migliaia 50 2 5 5" xfId="33496" xr:uid="{00000000-0005-0000-0000-00002E630000}"/>
    <cellStyle name="Migliaia 50 2 6" xfId="8057" xr:uid="{00000000-0005-0000-0000-00002F630000}"/>
    <cellStyle name="Migliaia 50 2 6 2" xfId="33500" xr:uid="{00000000-0005-0000-0000-000030630000}"/>
    <cellStyle name="Migliaia 50 2 7" xfId="8058" xr:uid="{00000000-0005-0000-0000-000031630000}"/>
    <cellStyle name="Migliaia 50 2 7 2" xfId="33501" xr:uid="{00000000-0005-0000-0000-000032630000}"/>
    <cellStyle name="Migliaia 50 2 8" xfId="8059" xr:uid="{00000000-0005-0000-0000-000033630000}"/>
    <cellStyle name="Migliaia 50 2 8 2" xfId="33502" xr:uid="{00000000-0005-0000-0000-000034630000}"/>
    <cellStyle name="Migliaia 50 2 9" xfId="17513" xr:uid="{00000000-0005-0000-0000-000035630000}"/>
    <cellStyle name="Migliaia 50 2 9 2" xfId="37473" xr:uid="{00000000-0005-0000-0000-000036630000}"/>
    <cellStyle name="Migliaia 50 20" xfId="42378" xr:uid="{00000000-0005-0000-0000-000037630000}"/>
    <cellStyle name="Migliaia 50 3" xfId="8060" xr:uid="{00000000-0005-0000-0000-000038630000}"/>
    <cellStyle name="Migliaia 50 3 10" xfId="20383" xr:uid="{00000000-0005-0000-0000-000039630000}"/>
    <cellStyle name="Migliaia 50 3 10 2" xfId="39246" xr:uid="{00000000-0005-0000-0000-00003A630000}"/>
    <cellStyle name="Migliaia 50 3 11" xfId="23270" xr:uid="{00000000-0005-0000-0000-00003B630000}"/>
    <cellStyle name="Migliaia 50 3 11 2" xfId="41035" xr:uid="{00000000-0005-0000-0000-00003C630000}"/>
    <cellStyle name="Migliaia 50 3 12" xfId="33503" xr:uid="{00000000-0005-0000-0000-00003D630000}"/>
    <cellStyle name="Migliaia 50 3 2" xfId="8061" xr:uid="{00000000-0005-0000-0000-00003E630000}"/>
    <cellStyle name="Migliaia 50 3 2 10" xfId="20384" xr:uid="{00000000-0005-0000-0000-00003F630000}"/>
    <cellStyle name="Migliaia 50 3 2 10 2" xfId="39247" xr:uid="{00000000-0005-0000-0000-000040630000}"/>
    <cellStyle name="Migliaia 50 3 2 11" xfId="23271" xr:uid="{00000000-0005-0000-0000-000041630000}"/>
    <cellStyle name="Migliaia 50 3 2 11 2" xfId="41036" xr:uid="{00000000-0005-0000-0000-000042630000}"/>
    <cellStyle name="Migliaia 50 3 2 12" xfId="33504" xr:uid="{00000000-0005-0000-0000-000043630000}"/>
    <cellStyle name="Migliaia 50 3 2 2" xfId="8062" xr:uid="{00000000-0005-0000-0000-000044630000}"/>
    <cellStyle name="Migliaia 50 3 2 2 10" xfId="25154" xr:uid="{00000000-0005-0000-0000-000045630000}"/>
    <cellStyle name="Migliaia 50 3 2 2 10 2" xfId="41931" xr:uid="{00000000-0005-0000-0000-000046630000}"/>
    <cellStyle name="Migliaia 50 3 2 2 11" xfId="33505" xr:uid="{00000000-0005-0000-0000-000047630000}"/>
    <cellStyle name="Migliaia 50 3 2 2 2" xfId="8063" xr:uid="{00000000-0005-0000-0000-000048630000}"/>
    <cellStyle name="Migliaia 50 3 2 2 2 2" xfId="8064" xr:uid="{00000000-0005-0000-0000-000049630000}"/>
    <cellStyle name="Migliaia 50 3 2 2 2 2 2" xfId="33507" xr:uid="{00000000-0005-0000-0000-00004A630000}"/>
    <cellStyle name="Migliaia 50 3 2 2 2 3" xfId="8065" xr:uid="{00000000-0005-0000-0000-00004B630000}"/>
    <cellStyle name="Migliaia 50 3 2 2 2 3 2" xfId="33508" xr:uid="{00000000-0005-0000-0000-00004C630000}"/>
    <cellStyle name="Migliaia 50 3 2 2 2 4" xfId="8066" xr:uid="{00000000-0005-0000-0000-00004D630000}"/>
    <cellStyle name="Migliaia 50 3 2 2 2 4 2" xfId="33509" xr:uid="{00000000-0005-0000-0000-00004E630000}"/>
    <cellStyle name="Migliaia 50 3 2 2 2 5" xfId="33506" xr:uid="{00000000-0005-0000-0000-00004F630000}"/>
    <cellStyle name="Migliaia 50 3 2 2 3" xfId="8067" xr:uid="{00000000-0005-0000-0000-000050630000}"/>
    <cellStyle name="Migliaia 50 3 2 2 3 2" xfId="8068" xr:uid="{00000000-0005-0000-0000-000051630000}"/>
    <cellStyle name="Migliaia 50 3 2 2 3 2 2" xfId="33511" xr:uid="{00000000-0005-0000-0000-000052630000}"/>
    <cellStyle name="Migliaia 50 3 2 2 3 3" xfId="8069" xr:uid="{00000000-0005-0000-0000-000053630000}"/>
    <cellStyle name="Migliaia 50 3 2 2 3 3 2" xfId="33512" xr:uid="{00000000-0005-0000-0000-000054630000}"/>
    <cellStyle name="Migliaia 50 3 2 2 3 4" xfId="8070" xr:uid="{00000000-0005-0000-0000-000055630000}"/>
    <cellStyle name="Migliaia 50 3 2 2 3 4 2" xfId="33513" xr:uid="{00000000-0005-0000-0000-000056630000}"/>
    <cellStyle name="Migliaia 50 3 2 2 3 5" xfId="33510" xr:uid="{00000000-0005-0000-0000-000057630000}"/>
    <cellStyle name="Migliaia 50 3 2 2 4" xfId="8071" xr:uid="{00000000-0005-0000-0000-000058630000}"/>
    <cellStyle name="Migliaia 50 3 2 2 4 2" xfId="8072" xr:uid="{00000000-0005-0000-0000-000059630000}"/>
    <cellStyle name="Migliaia 50 3 2 2 4 2 2" xfId="33515" xr:uid="{00000000-0005-0000-0000-00005A630000}"/>
    <cellStyle name="Migliaia 50 3 2 2 4 3" xfId="8073" xr:uid="{00000000-0005-0000-0000-00005B630000}"/>
    <cellStyle name="Migliaia 50 3 2 2 4 3 2" xfId="33516" xr:uid="{00000000-0005-0000-0000-00005C630000}"/>
    <cellStyle name="Migliaia 50 3 2 2 4 4" xfId="8074" xr:uid="{00000000-0005-0000-0000-00005D630000}"/>
    <cellStyle name="Migliaia 50 3 2 2 4 4 2" xfId="33517" xr:uid="{00000000-0005-0000-0000-00005E630000}"/>
    <cellStyle name="Migliaia 50 3 2 2 4 5" xfId="33514" xr:uid="{00000000-0005-0000-0000-00005F630000}"/>
    <cellStyle name="Migliaia 50 3 2 2 5" xfId="8075" xr:uid="{00000000-0005-0000-0000-000060630000}"/>
    <cellStyle name="Migliaia 50 3 2 2 5 2" xfId="33518" xr:uid="{00000000-0005-0000-0000-000061630000}"/>
    <cellStyle name="Migliaia 50 3 2 2 6" xfId="8076" xr:uid="{00000000-0005-0000-0000-000062630000}"/>
    <cellStyle name="Migliaia 50 3 2 2 6 2" xfId="33519" xr:uid="{00000000-0005-0000-0000-000063630000}"/>
    <cellStyle name="Migliaia 50 3 2 2 7" xfId="8077" xr:uid="{00000000-0005-0000-0000-000064630000}"/>
    <cellStyle name="Migliaia 50 3 2 2 7 2" xfId="33520" xr:uid="{00000000-0005-0000-0000-000065630000}"/>
    <cellStyle name="Migliaia 50 3 2 2 8" xfId="19397" xr:uid="{00000000-0005-0000-0000-000066630000}"/>
    <cellStyle name="Migliaia 50 3 2 2 8 2" xfId="38369" xr:uid="{00000000-0005-0000-0000-000067630000}"/>
    <cellStyle name="Migliaia 50 3 2 2 9" xfId="22266" xr:uid="{00000000-0005-0000-0000-000068630000}"/>
    <cellStyle name="Migliaia 50 3 2 2 9 2" xfId="40141" xr:uid="{00000000-0005-0000-0000-000069630000}"/>
    <cellStyle name="Migliaia 50 3 2 3" xfId="8078" xr:uid="{00000000-0005-0000-0000-00006A630000}"/>
    <cellStyle name="Migliaia 50 3 2 3 2" xfId="8079" xr:uid="{00000000-0005-0000-0000-00006B630000}"/>
    <cellStyle name="Migliaia 50 3 2 3 2 2" xfId="33522" xr:uid="{00000000-0005-0000-0000-00006C630000}"/>
    <cellStyle name="Migliaia 50 3 2 3 3" xfId="8080" xr:uid="{00000000-0005-0000-0000-00006D630000}"/>
    <cellStyle name="Migliaia 50 3 2 3 3 2" xfId="33523" xr:uid="{00000000-0005-0000-0000-00006E630000}"/>
    <cellStyle name="Migliaia 50 3 2 3 4" xfId="8081" xr:uid="{00000000-0005-0000-0000-00006F630000}"/>
    <cellStyle name="Migliaia 50 3 2 3 4 2" xfId="33524" xr:uid="{00000000-0005-0000-0000-000070630000}"/>
    <cellStyle name="Migliaia 50 3 2 3 5" xfId="33521" xr:uid="{00000000-0005-0000-0000-000071630000}"/>
    <cellStyle name="Migliaia 50 3 2 4" xfId="8082" xr:uid="{00000000-0005-0000-0000-000072630000}"/>
    <cellStyle name="Migliaia 50 3 2 4 2" xfId="8083" xr:uid="{00000000-0005-0000-0000-000073630000}"/>
    <cellStyle name="Migliaia 50 3 2 4 2 2" xfId="33526" xr:uid="{00000000-0005-0000-0000-000074630000}"/>
    <cellStyle name="Migliaia 50 3 2 4 3" xfId="8084" xr:uid="{00000000-0005-0000-0000-000075630000}"/>
    <cellStyle name="Migliaia 50 3 2 4 3 2" xfId="33527" xr:uid="{00000000-0005-0000-0000-000076630000}"/>
    <cellStyle name="Migliaia 50 3 2 4 4" xfId="8085" xr:uid="{00000000-0005-0000-0000-000077630000}"/>
    <cellStyle name="Migliaia 50 3 2 4 4 2" xfId="33528" xr:uid="{00000000-0005-0000-0000-000078630000}"/>
    <cellStyle name="Migliaia 50 3 2 4 5" xfId="33525" xr:uid="{00000000-0005-0000-0000-000079630000}"/>
    <cellStyle name="Migliaia 50 3 2 5" xfId="8086" xr:uid="{00000000-0005-0000-0000-00007A630000}"/>
    <cellStyle name="Migliaia 50 3 2 5 2" xfId="8087" xr:uid="{00000000-0005-0000-0000-00007B630000}"/>
    <cellStyle name="Migliaia 50 3 2 5 2 2" xfId="33530" xr:uid="{00000000-0005-0000-0000-00007C630000}"/>
    <cellStyle name="Migliaia 50 3 2 5 3" xfId="8088" xr:uid="{00000000-0005-0000-0000-00007D630000}"/>
    <cellStyle name="Migliaia 50 3 2 5 3 2" xfId="33531" xr:uid="{00000000-0005-0000-0000-00007E630000}"/>
    <cellStyle name="Migliaia 50 3 2 5 4" xfId="8089" xr:uid="{00000000-0005-0000-0000-00007F630000}"/>
    <cellStyle name="Migliaia 50 3 2 5 4 2" xfId="33532" xr:uid="{00000000-0005-0000-0000-000080630000}"/>
    <cellStyle name="Migliaia 50 3 2 5 5" xfId="33529" xr:uid="{00000000-0005-0000-0000-000081630000}"/>
    <cellStyle name="Migliaia 50 3 2 6" xfId="8090" xr:uid="{00000000-0005-0000-0000-000082630000}"/>
    <cellStyle name="Migliaia 50 3 2 6 2" xfId="33533" xr:uid="{00000000-0005-0000-0000-000083630000}"/>
    <cellStyle name="Migliaia 50 3 2 7" xfId="8091" xr:uid="{00000000-0005-0000-0000-000084630000}"/>
    <cellStyle name="Migliaia 50 3 2 7 2" xfId="33534" xr:uid="{00000000-0005-0000-0000-000085630000}"/>
    <cellStyle name="Migliaia 50 3 2 8" xfId="8092" xr:uid="{00000000-0005-0000-0000-000086630000}"/>
    <cellStyle name="Migliaia 50 3 2 8 2" xfId="33535" xr:uid="{00000000-0005-0000-0000-000087630000}"/>
    <cellStyle name="Migliaia 50 3 2 9" xfId="17515" xr:uid="{00000000-0005-0000-0000-000088630000}"/>
    <cellStyle name="Migliaia 50 3 2 9 2" xfId="37475" xr:uid="{00000000-0005-0000-0000-000089630000}"/>
    <cellStyle name="Migliaia 50 3 3" xfId="8093" xr:uid="{00000000-0005-0000-0000-00008A630000}"/>
    <cellStyle name="Migliaia 50 3 3 10" xfId="25153" xr:uid="{00000000-0005-0000-0000-00008B630000}"/>
    <cellStyle name="Migliaia 50 3 3 10 2" xfId="41930" xr:uid="{00000000-0005-0000-0000-00008C630000}"/>
    <cellStyle name="Migliaia 50 3 3 11" xfId="33536" xr:uid="{00000000-0005-0000-0000-00008D630000}"/>
    <cellStyle name="Migliaia 50 3 3 2" xfId="8094" xr:uid="{00000000-0005-0000-0000-00008E630000}"/>
    <cellStyle name="Migliaia 50 3 3 2 2" xfId="8095" xr:uid="{00000000-0005-0000-0000-00008F630000}"/>
    <cellStyle name="Migliaia 50 3 3 2 2 2" xfId="33538" xr:uid="{00000000-0005-0000-0000-000090630000}"/>
    <cellStyle name="Migliaia 50 3 3 2 3" xfId="8096" xr:uid="{00000000-0005-0000-0000-000091630000}"/>
    <cellStyle name="Migliaia 50 3 3 2 3 2" xfId="33539" xr:uid="{00000000-0005-0000-0000-000092630000}"/>
    <cellStyle name="Migliaia 50 3 3 2 4" xfId="8097" xr:uid="{00000000-0005-0000-0000-000093630000}"/>
    <cellStyle name="Migliaia 50 3 3 2 4 2" xfId="33540" xr:uid="{00000000-0005-0000-0000-000094630000}"/>
    <cellStyle name="Migliaia 50 3 3 2 5" xfId="33537" xr:uid="{00000000-0005-0000-0000-000095630000}"/>
    <cellStyle name="Migliaia 50 3 3 3" xfId="8098" xr:uid="{00000000-0005-0000-0000-000096630000}"/>
    <cellStyle name="Migliaia 50 3 3 3 2" xfId="8099" xr:uid="{00000000-0005-0000-0000-000097630000}"/>
    <cellStyle name="Migliaia 50 3 3 3 2 2" xfId="33542" xr:uid="{00000000-0005-0000-0000-000098630000}"/>
    <cellStyle name="Migliaia 50 3 3 3 3" xfId="8100" xr:uid="{00000000-0005-0000-0000-000099630000}"/>
    <cellStyle name="Migliaia 50 3 3 3 3 2" xfId="33543" xr:uid="{00000000-0005-0000-0000-00009A630000}"/>
    <cellStyle name="Migliaia 50 3 3 3 4" xfId="8101" xr:uid="{00000000-0005-0000-0000-00009B630000}"/>
    <cellStyle name="Migliaia 50 3 3 3 4 2" xfId="33544" xr:uid="{00000000-0005-0000-0000-00009C630000}"/>
    <cellStyle name="Migliaia 50 3 3 3 5" xfId="33541" xr:uid="{00000000-0005-0000-0000-00009D630000}"/>
    <cellStyle name="Migliaia 50 3 3 4" xfId="8102" xr:uid="{00000000-0005-0000-0000-00009E630000}"/>
    <cellStyle name="Migliaia 50 3 3 4 2" xfId="8103" xr:uid="{00000000-0005-0000-0000-00009F630000}"/>
    <cellStyle name="Migliaia 50 3 3 4 2 2" xfId="33546" xr:uid="{00000000-0005-0000-0000-0000A0630000}"/>
    <cellStyle name="Migliaia 50 3 3 4 3" xfId="8104" xr:uid="{00000000-0005-0000-0000-0000A1630000}"/>
    <cellStyle name="Migliaia 50 3 3 4 3 2" xfId="33547" xr:uid="{00000000-0005-0000-0000-0000A2630000}"/>
    <cellStyle name="Migliaia 50 3 3 4 4" xfId="8105" xr:uid="{00000000-0005-0000-0000-0000A3630000}"/>
    <cellStyle name="Migliaia 50 3 3 4 4 2" xfId="33548" xr:uid="{00000000-0005-0000-0000-0000A4630000}"/>
    <cellStyle name="Migliaia 50 3 3 4 5" xfId="33545" xr:uid="{00000000-0005-0000-0000-0000A5630000}"/>
    <cellStyle name="Migliaia 50 3 3 5" xfId="8106" xr:uid="{00000000-0005-0000-0000-0000A6630000}"/>
    <cellStyle name="Migliaia 50 3 3 5 2" xfId="33549" xr:uid="{00000000-0005-0000-0000-0000A7630000}"/>
    <cellStyle name="Migliaia 50 3 3 6" xfId="8107" xr:uid="{00000000-0005-0000-0000-0000A8630000}"/>
    <cellStyle name="Migliaia 50 3 3 6 2" xfId="33550" xr:uid="{00000000-0005-0000-0000-0000A9630000}"/>
    <cellStyle name="Migliaia 50 3 3 7" xfId="8108" xr:uid="{00000000-0005-0000-0000-0000AA630000}"/>
    <cellStyle name="Migliaia 50 3 3 7 2" xfId="33551" xr:uid="{00000000-0005-0000-0000-0000AB630000}"/>
    <cellStyle name="Migliaia 50 3 3 8" xfId="19396" xr:uid="{00000000-0005-0000-0000-0000AC630000}"/>
    <cellStyle name="Migliaia 50 3 3 8 2" xfId="38368" xr:uid="{00000000-0005-0000-0000-0000AD630000}"/>
    <cellStyle name="Migliaia 50 3 3 9" xfId="22265" xr:uid="{00000000-0005-0000-0000-0000AE630000}"/>
    <cellStyle name="Migliaia 50 3 3 9 2" xfId="40140" xr:uid="{00000000-0005-0000-0000-0000AF630000}"/>
    <cellStyle name="Migliaia 50 3 4" xfId="8109" xr:uid="{00000000-0005-0000-0000-0000B0630000}"/>
    <cellStyle name="Migliaia 50 3 4 2" xfId="8110" xr:uid="{00000000-0005-0000-0000-0000B1630000}"/>
    <cellStyle name="Migliaia 50 3 4 2 2" xfId="33553" xr:uid="{00000000-0005-0000-0000-0000B2630000}"/>
    <cellStyle name="Migliaia 50 3 4 3" xfId="8111" xr:uid="{00000000-0005-0000-0000-0000B3630000}"/>
    <cellStyle name="Migliaia 50 3 4 3 2" xfId="33554" xr:uid="{00000000-0005-0000-0000-0000B4630000}"/>
    <cellStyle name="Migliaia 50 3 4 4" xfId="8112" xr:uid="{00000000-0005-0000-0000-0000B5630000}"/>
    <cellStyle name="Migliaia 50 3 4 4 2" xfId="33555" xr:uid="{00000000-0005-0000-0000-0000B6630000}"/>
    <cellStyle name="Migliaia 50 3 4 5" xfId="33552" xr:uid="{00000000-0005-0000-0000-0000B7630000}"/>
    <cellStyle name="Migliaia 50 3 5" xfId="8113" xr:uid="{00000000-0005-0000-0000-0000B8630000}"/>
    <cellStyle name="Migliaia 50 3 5 2" xfId="8114" xr:uid="{00000000-0005-0000-0000-0000B9630000}"/>
    <cellStyle name="Migliaia 50 3 5 2 2" xfId="33557" xr:uid="{00000000-0005-0000-0000-0000BA630000}"/>
    <cellStyle name="Migliaia 50 3 5 3" xfId="8115" xr:uid="{00000000-0005-0000-0000-0000BB630000}"/>
    <cellStyle name="Migliaia 50 3 5 3 2" xfId="33558" xr:uid="{00000000-0005-0000-0000-0000BC630000}"/>
    <cellStyle name="Migliaia 50 3 5 4" xfId="8116" xr:uid="{00000000-0005-0000-0000-0000BD630000}"/>
    <cellStyle name="Migliaia 50 3 5 4 2" xfId="33559" xr:uid="{00000000-0005-0000-0000-0000BE630000}"/>
    <cellStyle name="Migliaia 50 3 5 5" xfId="33556" xr:uid="{00000000-0005-0000-0000-0000BF630000}"/>
    <cellStyle name="Migliaia 50 3 6" xfId="8117" xr:uid="{00000000-0005-0000-0000-0000C0630000}"/>
    <cellStyle name="Migliaia 50 3 6 2" xfId="33560" xr:uid="{00000000-0005-0000-0000-0000C1630000}"/>
    <cellStyle name="Migliaia 50 3 7" xfId="8118" xr:uid="{00000000-0005-0000-0000-0000C2630000}"/>
    <cellStyle name="Migliaia 50 3 7 2" xfId="33561" xr:uid="{00000000-0005-0000-0000-0000C3630000}"/>
    <cellStyle name="Migliaia 50 3 8" xfId="8119" xr:uid="{00000000-0005-0000-0000-0000C4630000}"/>
    <cellStyle name="Migliaia 50 3 8 2" xfId="33562" xr:uid="{00000000-0005-0000-0000-0000C5630000}"/>
    <cellStyle name="Migliaia 50 3 9" xfId="17514" xr:uid="{00000000-0005-0000-0000-0000C6630000}"/>
    <cellStyle name="Migliaia 50 3 9 2" xfId="37474" xr:uid="{00000000-0005-0000-0000-0000C7630000}"/>
    <cellStyle name="Migliaia 50 4" xfId="8120" xr:uid="{00000000-0005-0000-0000-0000C8630000}"/>
    <cellStyle name="Migliaia 50 4 10" xfId="20385" xr:uid="{00000000-0005-0000-0000-0000C9630000}"/>
    <cellStyle name="Migliaia 50 4 10 2" xfId="39248" xr:uid="{00000000-0005-0000-0000-0000CA630000}"/>
    <cellStyle name="Migliaia 50 4 11" xfId="23272" xr:uid="{00000000-0005-0000-0000-0000CB630000}"/>
    <cellStyle name="Migliaia 50 4 11 2" xfId="41037" xr:uid="{00000000-0005-0000-0000-0000CC630000}"/>
    <cellStyle name="Migliaia 50 4 12" xfId="33563" xr:uid="{00000000-0005-0000-0000-0000CD630000}"/>
    <cellStyle name="Migliaia 50 4 2" xfId="8121" xr:uid="{00000000-0005-0000-0000-0000CE630000}"/>
    <cellStyle name="Migliaia 50 4 2 10" xfId="25155" xr:uid="{00000000-0005-0000-0000-0000CF630000}"/>
    <cellStyle name="Migliaia 50 4 2 10 2" xfId="41932" xr:uid="{00000000-0005-0000-0000-0000D0630000}"/>
    <cellStyle name="Migliaia 50 4 2 11" xfId="33564" xr:uid="{00000000-0005-0000-0000-0000D1630000}"/>
    <cellStyle name="Migliaia 50 4 2 2" xfId="8122" xr:uid="{00000000-0005-0000-0000-0000D2630000}"/>
    <cellStyle name="Migliaia 50 4 2 2 2" xfId="8123" xr:uid="{00000000-0005-0000-0000-0000D3630000}"/>
    <cellStyle name="Migliaia 50 4 2 2 2 2" xfId="33566" xr:uid="{00000000-0005-0000-0000-0000D4630000}"/>
    <cellStyle name="Migliaia 50 4 2 2 3" xfId="8124" xr:uid="{00000000-0005-0000-0000-0000D5630000}"/>
    <cellStyle name="Migliaia 50 4 2 2 3 2" xfId="33567" xr:uid="{00000000-0005-0000-0000-0000D6630000}"/>
    <cellStyle name="Migliaia 50 4 2 2 4" xfId="8125" xr:uid="{00000000-0005-0000-0000-0000D7630000}"/>
    <cellStyle name="Migliaia 50 4 2 2 4 2" xfId="33568" xr:uid="{00000000-0005-0000-0000-0000D8630000}"/>
    <cellStyle name="Migliaia 50 4 2 2 5" xfId="33565" xr:uid="{00000000-0005-0000-0000-0000D9630000}"/>
    <cellStyle name="Migliaia 50 4 2 3" xfId="8126" xr:uid="{00000000-0005-0000-0000-0000DA630000}"/>
    <cellStyle name="Migliaia 50 4 2 3 2" xfId="8127" xr:uid="{00000000-0005-0000-0000-0000DB630000}"/>
    <cellStyle name="Migliaia 50 4 2 3 2 2" xfId="33570" xr:uid="{00000000-0005-0000-0000-0000DC630000}"/>
    <cellStyle name="Migliaia 50 4 2 3 3" xfId="8128" xr:uid="{00000000-0005-0000-0000-0000DD630000}"/>
    <cellStyle name="Migliaia 50 4 2 3 3 2" xfId="33571" xr:uid="{00000000-0005-0000-0000-0000DE630000}"/>
    <cellStyle name="Migliaia 50 4 2 3 4" xfId="8129" xr:uid="{00000000-0005-0000-0000-0000DF630000}"/>
    <cellStyle name="Migliaia 50 4 2 3 4 2" xfId="33572" xr:uid="{00000000-0005-0000-0000-0000E0630000}"/>
    <cellStyle name="Migliaia 50 4 2 3 5" xfId="33569" xr:uid="{00000000-0005-0000-0000-0000E1630000}"/>
    <cellStyle name="Migliaia 50 4 2 4" xfId="8130" xr:uid="{00000000-0005-0000-0000-0000E2630000}"/>
    <cellStyle name="Migliaia 50 4 2 4 2" xfId="8131" xr:uid="{00000000-0005-0000-0000-0000E3630000}"/>
    <cellStyle name="Migliaia 50 4 2 4 2 2" xfId="33574" xr:uid="{00000000-0005-0000-0000-0000E4630000}"/>
    <cellStyle name="Migliaia 50 4 2 4 3" xfId="8132" xr:uid="{00000000-0005-0000-0000-0000E5630000}"/>
    <cellStyle name="Migliaia 50 4 2 4 3 2" xfId="33575" xr:uid="{00000000-0005-0000-0000-0000E6630000}"/>
    <cellStyle name="Migliaia 50 4 2 4 4" xfId="8133" xr:uid="{00000000-0005-0000-0000-0000E7630000}"/>
    <cellStyle name="Migliaia 50 4 2 4 4 2" xfId="33576" xr:uid="{00000000-0005-0000-0000-0000E8630000}"/>
    <cellStyle name="Migliaia 50 4 2 4 5" xfId="33573" xr:uid="{00000000-0005-0000-0000-0000E9630000}"/>
    <cellStyle name="Migliaia 50 4 2 5" xfId="8134" xr:uid="{00000000-0005-0000-0000-0000EA630000}"/>
    <cellStyle name="Migliaia 50 4 2 5 2" xfId="33577" xr:uid="{00000000-0005-0000-0000-0000EB630000}"/>
    <cellStyle name="Migliaia 50 4 2 6" xfId="8135" xr:uid="{00000000-0005-0000-0000-0000EC630000}"/>
    <cellStyle name="Migliaia 50 4 2 6 2" xfId="33578" xr:uid="{00000000-0005-0000-0000-0000ED630000}"/>
    <cellStyle name="Migliaia 50 4 2 7" xfId="8136" xr:uid="{00000000-0005-0000-0000-0000EE630000}"/>
    <cellStyle name="Migliaia 50 4 2 7 2" xfId="33579" xr:uid="{00000000-0005-0000-0000-0000EF630000}"/>
    <cellStyle name="Migliaia 50 4 2 8" xfId="19398" xr:uid="{00000000-0005-0000-0000-0000F0630000}"/>
    <cellStyle name="Migliaia 50 4 2 8 2" xfId="38370" xr:uid="{00000000-0005-0000-0000-0000F1630000}"/>
    <cellStyle name="Migliaia 50 4 2 9" xfId="22267" xr:uid="{00000000-0005-0000-0000-0000F2630000}"/>
    <cellStyle name="Migliaia 50 4 2 9 2" xfId="40142" xr:uid="{00000000-0005-0000-0000-0000F3630000}"/>
    <cellStyle name="Migliaia 50 4 3" xfId="8137" xr:uid="{00000000-0005-0000-0000-0000F4630000}"/>
    <cellStyle name="Migliaia 50 4 3 2" xfId="8138" xr:uid="{00000000-0005-0000-0000-0000F5630000}"/>
    <cellStyle name="Migliaia 50 4 3 2 2" xfId="33581" xr:uid="{00000000-0005-0000-0000-0000F6630000}"/>
    <cellStyle name="Migliaia 50 4 3 3" xfId="8139" xr:uid="{00000000-0005-0000-0000-0000F7630000}"/>
    <cellStyle name="Migliaia 50 4 3 3 2" xfId="33582" xr:uid="{00000000-0005-0000-0000-0000F8630000}"/>
    <cellStyle name="Migliaia 50 4 3 4" xfId="8140" xr:uid="{00000000-0005-0000-0000-0000F9630000}"/>
    <cellStyle name="Migliaia 50 4 3 4 2" xfId="33583" xr:uid="{00000000-0005-0000-0000-0000FA630000}"/>
    <cellStyle name="Migliaia 50 4 3 5" xfId="33580" xr:uid="{00000000-0005-0000-0000-0000FB630000}"/>
    <cellStyle name="Migliaia 50 4 4" xfId="8141" xr:uid="{00000000-0005-0000-0000-0000FC630000}"/>
    <cellStyle name="Migliaia 50 4 4 2" xfId="8142" xr:uid="{00000000-0005-0000-0000-0000FD630000}"/>
    <cellStyle name="Migliaia 50 4 4 2 2" xfId="33585" xr:uid="{00000000-0005-0000-0000-0000FE630000}"/>
    <cellStyle name="Migliaia 50 4 4 3" xfId="8143" xr:uid="{00000000-0005-0000-0000-0000FF630000}"/>
    <cellStyle name="Migliaia 50 4 4 3 2" xfId="33586" xr:uid="{00000000-0005-0000-0000-000000640000}"/>
    <cellStyle name="Migliaia 50 4 4 4" xfId="8144" xr:uid="{00000000-0005-0000-0000-000001640000}"/>
    <cellStyle name="Migliaia 50 4 4 4 2" xfId="33587" xr:uid="{00000000-0005-0000-0000-000002640000}"/>
    <cellStyle name="Migliaia 50 4 4 5" xfId="33584" xr:uid="{00000000-0005-0000-0000-000003640000}"/>
    <cellStyle name="Migliaia 50 4 5" xfId="8145" xr:uid="{00000000-0005-0000-0000-000004640000}"/>
    <cellStyle name="Migliaia 50 4 5 2" xfId="8146" xr:uid="{00000000-0005-0000-0000-000005640000}"/>
    <cellStyle name="Migliaia 50 4 5 2 2" xfId="33589" xr:uid="{00000000-0005-0000-0000-000006640000}"/>
    <cellStyle name="Migliaia 50 4 5 3" xfId="8147" xr:uid="{00000000-0005-0000-0000-000007640000}"/>
    <cellStyle name="Migliaia 50 4 5 3 2" xfId="33590" xr:uid="{00000000-0005-0000-0000-000008640000}"/>
    <cellStyle name="Migliaia 50 4 5 4" xfId="8148" xr:uid="{00000000-0005-0000-0000-000009640000}"/>
    <cellStyle name="Migliaia 50 4 5 4 2" xfId="33591" xr:uid="{00000000-0005-0000-0000-00000A640000}"/>
    <cellStyle name="Migliaia 50 4 5 5" xfId="33588" xr:uid="{00000000-0005-0000-0000-00000B640000}"/>
    <cellStyle name="Migliaia 50 4 6" xfId="8149" xr:uid="{00000000-0005-0000-0000-00000C640000}"/>
    <cellStyle name="Migliaia 50 4 6 2" xfId="33592" xr:uid="{00000000-0005-0000-0000-00000D640000}"/>
    <cellStyle name="Migliaia 50 4 7" xfId="8150" xr:uid="{00000000-0005-0000-0000-00000E640000}"/>
    <cellStyle name="Migliaia 50 4 7 2" xfId="33593" xr:uid="{00000000-0005-0000-0000-00000F640000}"/>
    <cellStyle name="Migliaia 50 4 8" xfId="8151" xr:uid="{00000000-0005-0000-0000-000010640000}"/>
    <cellStyle name="Migliaia 50 4 8 2" xfId="33594" xr:uid="{00000000-0005-0000-0000-000011640000}"/>
    <cellStyle name="Migliaia 50 4 9" xfId="17516" xr:uid="{00000000-0005-0000-0000-000012640000}"/>
    <cellStyle name="Migliaia 50 4 9 2" xfId="37476" xr:uid="{00000000-0005-0000-0000-000013640000}"/>
    <cellStyle name="Migliaia 50 5" xfId="8152" xr:uid="{00000000-0005-0000-0000-000014640000}"/>
    <cellStyle name="Migliaia 50 5 10" xfId="20386" xr:uid="{00000000-0005-0000-0000-000015640000}"/>
    <cellStyle name="Migliaia 50 5 10 2" xfId="39249" xr:uid="{00000000-0005-0000-0000-000016640000}"/>
    <cellStyle name="Migliaia 50 5 11" xfId="23273" xr:uid="{00000000-0005-0000-0000-000017640000}"/>
    <cellStyle name="Migliaia 50 5 11 2" xfId="41038" xr:uid="{00000000-0005-0000-0000-000018640000}"/>
    <cellStyle name="Migliaia 50 5 12" xfId="33595" xr:uid="{00000000-0005-0000-0000-000019640000}"/>
    <cellStyle name="Migliaia 50 5 2" xfId="8153" xr:uid="{00000000-0005-0000-0000-00001A640000}"/>
    <cellStyle name="Migliaia 50 5 2 10" xfId="25156" xr:uid="{00000000-0005-0000-0000-00001B640000}"/>
    <cellStyle name="Migliaia 50 5 2 10 2" xfId="41933" xr:uid="{00000000-0005-0000-0000-00001C640000}"/>
    <cellStyle name="Migliaia 50 5 2 11" xfId="33596" xr:uid="{00000000-0005-0000-0000-00001D640000}"/>
    <cellStyle name="Migliaia 50 5 2 2" xfId="8154" xr:uid="{00000000-0005-0000-0000-00001E640000}"/>
    <cellStyle name="Migliaia 50 5 2 2 2" xfId="8155" xr:uid="{00000000-0005-0000-0000-00001F640000}"/>
    <cellStyle name="Migliaia 50 5 2 2 2 2" xfId="33598" xr:uid="{00000000-0005-0000-0000-000020640000}"/>
    <cellStyle name="Migliaia 50 5 2 2 3" xfId="8156" xr:uid="{00000000-0005-0000-0000-000021640000}"/>
    <cellStyle name="Migliaia 50 5 2 2 3 2" xfId="33599" xr:uid="{00000000-0005-0000-0000-000022640000}"/>
    <cellStyle name="Migliaia 50 5 2 2 4" xfId="8157" xr:uid="{00000000-0005-0000-0000-000023640000}"/>
    <cellStyle name="Migliaia 50 5 2 2 4 2" xfId="33600" xr:uid="{00000000-0005-0000-0000-000024640000}"/>
    <cellStyle name="Migliaia 50 5 2 2 5" xfId="33597" xr:uid="{00000000-0005-0000-0000-000025640000}"/>
    <cellStyle name="Migliaia 50 5 2 3" xfId="8158" xr:uid="{00000000-0005-0000-0000-000026640000}"/>
    <cellStyle name="Migliaia 50 5 2 3 2" xfId="8159" xr:uid="{00000000-0005-0000-0000-000027640000}"/>
    <cellStyle name="Migliaia 50 5 2 3 2 2" xfId="33602" xr:uid="{00000000-0005-0000-0000-000028640000}"/>
    <cellStyle name="Migliaia 50 5 2 3 3" xfId="8160" xr:uid="{00000000-0005-0000-0000-000029640000}"/>
    <cellStyle name="Migliaia 50 5 2 3 3 2" xfId="33603" xr:uid="{00000000-0005-0000-0000-00002A640000}"/>
    <cellStyle name="Migliaia 50 5 2 3 4" xfId="8161" xr:uid="{00000000-0005-0000-0000-00002B640000}"/>
    <cellStyle name="Migliaia 50 5 2 3 4 2" xfId="33604" xr:uid="{00000000-0005-0000-0000-00002C640000}"/>
    <cellStyle name="Migliaia 50 5 2 3 5" xfId="33601" xr:uid="{00000000-0005-0000-0000-00002D640000}"/>
    <cellStyle name="Migliaia 50 5 2 4" xfId="8162" xr:uid="{00000000-0005-0000-0000-00002E640000}"/>
    <cellStyle name="Migliaia 50 5 2 4 2" xfId="8163" xr:uid="{00000000-0005-0000-0000-00002F640000}"/>
    <cellStyle name="Migliaia 50 5 2 4 2 2" xfId="33606" xr:uid="{00000000-0005-0000-0000-000030640000}"/>
    <cellStyle name="Migliaia 50 5 2 4 3" xfId="8164" xr:uid="{00000000-0005-0000-0000-000031640000}"/>
    <cellStyle name="Migliaia 50 5 2 4 3 2" xfId="33607" xr:uid="{00000000-0005-0000-0000-000032640000}"/>
    <cellStyle name="Migliaia 50 5 2 4 4" xfId="8165" xr:uid="{00000000-0005-0000-0000-000033640000}"/>
    <cellStyle name="Migliaia 50 5 2 4 4 2" xfId="33608" xr:uid="{00000000-0005-0000-0000-000034640000}"/>
    <cellStyle name="Migliaia 50 5 2 4 5" xfId="33605" xr:uid="{00000000-0005-0000-0000-000035640000}"/>
    <cellStyle name="Migliaia 50 5 2 5" xfId="8166" xr:uid="{00000000-0005-0000-0000-000036640000}"/>
    <cellStyle name="Migliaia 50 5 2 5 2" xfId="33609" xr:uid="{00000000-0005-0000-0000-000037640000}"/>
    <cellStyle name="Migliaia 50 5 2 6" xfId="8167" xr:uid="{00000000-0005-0000-0000-000038640000}"/>
    <cellStyle name="Migliaia 50 5 2 6 2" xfId="33610" xr:uid="{00000000-0005-0000-0000-000039640000}"/>
    <cellStyle name="Migliaia 50 5 2 7" xfId="8168" xr:uid="{00000000-0005-0000-0000-00003A640000}"/>
    <cellStyle name="Migliaia 50 5 2 7 2" xfId="33611" xr:uid="{00000000-0005-0000-0000-00003B640000}"/>
    <cellStyle name="Migliaia 50 5 2 8" xfId="19399" xr:uid="{00000000-0005-0000-0000-00003C640000}"/>
    <cellStyle name="Migliaia 50 5 2 8 2" xfId="38371" xr:uid="{00000000-0005-0000-0000-00003D640000}"/>
    <cellStyle name="Migliaia 50 5 2 9" xfId="22268" xr:uid="{00000000-0005-0000-0000-00003E640000}"/>
    <cellStyle name="Migliaia 50 5 2 9 2" xfId="40143" xr:uid="{00000000-0005-0000-0000-00003F640000}"/>
    <cellStyle name="Migliaia 50 5 3" xfId="8169" xr:uid="{00000000-0005-0000-0000-000040640000}"/>
    <cellStyle name="Migliaia 50 5 3 2" xfId="8170" xr:uid="{00000000-0005-0000-0000-000041640000}"/>
    <cellStyle name="Migliaia 50 5 3 2 2" xfId="33613" xr:uid="{00000000-0005-0000-0000-000042640000}"/>
    <cellStyle name="Migliaia 50 5 3 3" xfId="8171" xr:uid="{00000000-0005-0000-0000-000043640000}"/>
    <cellStyle name="Migliaia 50 5 3 3 2" xfId="33614" xr:uid="{00000000-0005-0000-0000-000044640000}"/>
    <cellStyle name="Migliaia 50 5 3 4" xfId="8172" xr:uid="{00000000-0005-0000-0000-000045640000}"/>
    <cellStyle name="Migliaia 50 5 3 4 2" xfId="33615" xr:uid="{00000000-0005-0000-0000-000046640000}"/>
    <cellStyle name="Migliaia 50 5 3 5" xfId="33612" xr:uid="{00000000-0005-0000-0000-000047640000}"/>
    <cellStyle name="Migliaia 50 5 4" xfId="8173" xr:uid="{00000000-0005-0000-0000-000048640000}"/>
    <cellStyle name="Migliaia 50 5 4 2" xfId="8174" xr:uid="{00000000-0005-0000-0000-000049640000}"/>
    <cellStyle name="Migliaia 50 5 4 2 2" xfId="33617" xr:uid="{00000000-0005-0000-0000-00004A640000}"/>
    <cellStyle name="Migliaia 50 5 4 3" xfId="8175" xr:uid="{00000000-0005-0000-0000-00004B640000}"/>
    <cellStyle name="Migliaia 50 5 4 3 2" xfId="33618" xr:uid="{00000000-0005-0000-0000-00004C640000}"/>
    <cellStyle name="Migliaia 50 5 4 4" xfId="8176" xr:uid="{00000000-0005-0000-0000-00004D640000}"/>
    <cellStyle name="Migliaia 50 5 4 4 2" xfId="33619" xr:uid="{00000000-0005-0000-0000-00004E640000}"/>
    <cellStyle name="Migliaia 50 5 4 5" xfId="33616" xr:uid="{00000000-0005-0000-0000-00004F640000}"/>
    <cellStyle name="Migliaia 50 5 5" xfId="8177" xr:uid="{00000000-0005-0000-0000-000050640000}"/>
    <cellStyle name="Migliaia 50 5 5 2" xfId="8178" xr:uid="{00000000-0005-0000-0000-000051640000}"/>
    <cellStyle name="Migliaia 50 5 5 2 2" xfId="33621" xr:uid="{00000000-0005-0000-0000-000052640000}"/>
    <cellStyle name="Migliaia 50 5 5 3" xfId="8179" xr:uid="{00000000-0005-0000-0000-000053640000}"/>
    <cellStyle name="Migliaia 50 5 5 3 2" xfId="33622" xr:uid="{00000000-0005-0000-0000-000054640000}"/>
    <cellStyle name="Migliaia 50 5 5 4" xfId="8180" xr:uid="{00000000-0005-0000-0000-000055640000}"/>
    <cellStyle name="Migliaia 50 5 5 4 2" xfId="33623" xr:uid="{00000000-0005-0000-0000-000056640000}"/>
    <cellStyle name="Migliaia 50 5 5 5" xfId="33620" xr:uid="{00000000-0005-0000-0000-000057640000}"/>
    <cellStyle name="Migliaia 50 5 6" xfId="8181" xr:uid="{00000000-0005-0000-0000-000058640000}"/>
    <cellStyle name="Migliaia 50 5 6 2" xfId="33624" xr:uid="{00000000-0005-0000-0000-000059640000}"/>
    <cellStyle name="Migliaia 50 5 7" xfId="8182" xr:uid="{00000000-0005-0000-0000-00005A640000}"/>
    <cellStyle name="Migliaia 50 5 7 2" xfId="33625" xr:uid="{00000000-0005-0000-0000-00005B640000}"/>
    <cellStyle name="Migliaia 50 5 8" xfId="8183" xr:uid="{00000000-0005-0000-0000-00005C640000}"/>
    <cellStyle name="Migliaia 50 5 8 2" xfId="33626" xr:uid="{00000000-0005-0000-0000-00005D640000}"/>
    <cellStyle name="Migliaia 50 5 9" xfId="17517" xr:uid="{00000000-0005-0000-0000-00005E640000}"/>
    <cellStyle name="Migliaia 50 5 9 2" xfId="37477" xr:uid="{00000000-0005-0000-0000-00005F640000}"/>
    <cellStyle name="Migliaia 50 6" xfId="8184" xr:uid="{00000000-0005-0000-0000-000060640000}"/>
    <cellStyle name="Migliaia 50 6 10" xfId="23274" xr:uid="{00000000-0005-0000-0000-000061640000}"/>
    <cellStyle name="Migliaia 50 6 10 2" xfId="41039" xr:uid="{00000000-0005-0000-0000-000062640000}"/>
    <cellStyle name="Migliaia 50 6 11" xfId="33627" xr:uid="{00000000-0005-0000-0000-000063640000}"/>
    <cellStyle name="Migliaia 50 6 2" xfId="8185" xr:uid="{00000000-0005-0000-0000-000064640000}"/>
    <cellStyle name="Migliaia 50 6 2 10" xfId="25157" xr:uid="{00000000-0005-0000-0000-000065640000}"/>
    <cellStyle name="Migliaia 50 6 2 10 2" xfId="41934" xr:uid="{00000000-0005-0000-0000-000066640000}"/>
    <cellStyle name="Migliaia 50 6 2 11" xfId="33628" xr:uid="{00000000-0005-0000-0000-000067640000}"/>
    <cellStyle name="Migliaia 50 6 2 2" xfId="8186" xr:uid="{00000000-0005-0000-0000-000068640000}"/>
    <cellStyle name="Migliaia 50 6 2 2 2" xfId="8187" xr:uid="{00000000-0005-0000-0000-000069640000}"/>
    <cellStyle name="Migliaia 50 6 2 2 2 2" xfId="33630" xr:uid="{00000000-0005-0000-0000-00006A640000}"/>
    <cellStyle name="Migliaia 50 6 2 2 3" xfId="8188" xr:uid="{00000000-0005-0000-0000-00006B640000}"/>
    <cellStyle name="Migliaia 50 6 2 2 3 2" xfId="33631" xr:uid="{00000000-0005-0000-0000-00006C640000}"/>
    <cellStyle name="Migliaia 50 6 2 2 4" xfId="8189" xr:uid="{00000000-0005-0000-0000-00006D640000}"/>
    <cellStyle name="Migliaia 50 6 2 2 4 2" xfId="33632" xr:uid="{00000000-0005-0000-0000-00006E640000}"/>
    <cellStyle name="Migliaia 50 6 2 2 5" xfId="33629" xr:uid="{00000000-0005-0000-0000-00006F640000}"/>
    <cellStyle name="Migliaia 50 6 2 3" xfId="8190" xr:uid="{00000000-0005-0000-0000-000070640000}"/>
    <cellStyle name="Migliaia 50 6 2 3 2" xfId="8191" xr:uid="{00000000-0005-0000-0000-000071640000}"/>
    <cellStyle name="Migliaia 50 6 2 3 2 2" xfId="33634" xr:uid="{00000000-0005-0000-0000-000072640000}"/>
    <cellStyle name="Migliaia 50 6 2 3 3" xfId="8192" xr:uid="{00000000-0005-0000-0000-000073640000}"/>
    <cellStyle name="Migliaia 50 6 2 3 3 2" xfId="33635" xr:uid="{00000000-0005-0000-0000-000074640000}"/>
    <cellStyle name="Migliaia 50 6 2 3 4" xfId="8193" xr:uid="{00000000-0005-0000-0000-000075640000}"/>
    <cellStyle name="Migliaia 50 6 2 3 4 2" xfId="33636" xr:uid="{00000000-0005-0000-0000-000076640000}"/>
    <cellStyle name="Migliaia 50 6 2 3 5" xfId="33633" xr:uid="{00000000-0005-0000-0000-000077640000}"/>
    <cellStyle name="Migliaia 50 6 2 4" xfId="8194" xr:uid="{00000000-0005-0000-0000-000078640000}"/>
    <cellStyle name="Migliaia 50 6 2 4 2" xfId="8195" xr:uid="{00000000-0005-0000-0000-000079640000}"/>
    <cellStyle name="Migliaia 50 6 2 4 2 2" xfId="33638" xr:uid="{00000000-0005-0000-0000-00007A640000}"/>
    <cellStyle name="Migliaia 50 6 2 4 3" xfId="8196" xr:uid="{00000000-0005-0000-0000-00007B640000}"/>
    <cellStyle name="Migliaia 50 6 2 4 3 2" xfId="33639" xr:uid="{00000000-0005-0000-0000-00007C640000}"/>
    <cellStyle name="Migliaia 50 6 2 4 4" xfId="8197" xr:uid="{00000000-0005-0000-0000-00007D640000}"/>
    <cellStyle name="Migliaia 50 6 2 4 4 2" xfId="33640" xr:uid="{00000000-0005-0000-0000-00007E640000}"/>
    <cellStyle name="Migliaia 50 6 2 4 5" xfId="33637" xr:uid="{00000000-0005-0000-0000-00007F640000}"/>
    <cellStyle name="Migliaia 50 6 2 5" xfId="8198" xr:uid="{00000000-0005-0000-0000-000080640000}"/>
    <cellStyle name="Migliaia 50 6 2 5 2" xfId="33641" xr:uid="{00000000-0005-0000-0000-000081640000}"/>
    <cellStyle name="Migliaia 50 6 2 6" xfId="8199" xr:uid="{00000000-0005-0000-0000-000082640000}"/>
    <cellStyle name="Migliaia 50 6 2 6 2" xfId="33642" xr:uid="{00000000-0005-0000-0000-000083640000}"/>
    <cellStyle name="Migliaia 50 6 2 7" xfId="8200" xr:uid="{00000000-0005-0000-0000-000084640000}"/>
    <cellStyle name="Migliaia 50 6 2 7 2" xfId="33643" xr:uid="{00000000-0005-0000-0000-000085640000}"/>
    <cellStyle name="Migliaia 50 6 2 8" xfId="19400" xr:uid="{00000000-0005-0000-0000-000086640000}"/>
    <cellStyle name="Migliaia 50 6 2 8 2" xfId="38372" xr:uid="{00000000-0005-0000-0000-000087640000}"/>
    <cellStyle name="Migliaia 50 6 2 9" xfId="22269" xr:uid="{00000000-0005-0000-0000-000088640000}"/>
    <cellStyle name="Migliaia 50 6 2 9 2" xfId="40144" xr:uid="{00000000-0005-0000-0000-000089640000}"/>
    <cellStyle name="Migliaia 50 6 3" xfId="8201" xr:uid="{00000000-0005-0000-0000-00008A640000}"/>
    <cellStyle name="Migliaia 50 6 3 2" xfId="8202" xr:uid="{00000000-0005-0000-0000-00008B640000}"/>
    <cellStyle name="Migliaia 50 6 3 2 2" xfId="33645" xr:uid="{00000000-0005-0000-0000-00008C640000}"/>
    <cellStyle name="Migliaia 50 6 3 3" xfId="8203" xr:uid="{00000000-0005-0000-0000-00008D640000}"/>
    <cellStyle name="Migliaia 50 6 3 3 2" xfId="33646" xr:uid="{00000000-0005-0000-0000-00008E640000}"/>
    <cellStyle name="Migliaia 50 6 3 4" xfId="8204" xr:uid="{00000000-0005-0000-0000-00008F640000}"/>
    <cellStyle name="Migliaia 50 6 3 4 2" xfId="33647" xr:uid="{00000000-0005-0000-0000-000090640000}"/>
    <cellStyle name="Migliaia 50 6 3 5" xfId="33644" xr:uid="{00000000-0005-0000-0000-000091640000}"/>
    <cellStyle name="Migliaia 50 6 4" xfId="8205" xr:uid="{00000000-0005-0000-0000-000092640000}"/>
    <cellStyle name="Migliaia 50 6 4 2" xfId="8206" xr:uid="{00000000-0005-0000-0000-000093640000}"/>
    <cellStyle name="Migliaia 50 6 4 2 2" xfId="33649" xr:uid="{00000000-0005-0000-0000-000094640000}"/>
    <cellStyle name="Migliaia 50 6 4 3" xfId="8207" xr:uid="{00000000-0005-0000-0000-000095640000}"/>
    <cellStyle name="Migliaia 50 6 4 3 2" xfId="33650" xr:uid="{00000000-0005-0000-0000-000096640000}"/>
    <cellStyle name="Migliaia 50 6 4 4" xfId="8208" xr:uid="{00000000-0005-0000-0000-000097640000}"/>
    <cellStyle name="Migliaia 50 6 4 4 2" xfId="33651" xr:uid="{00000000-0005-0000-0000-000098640000}"/>
    <cellStyle name="Migliaia 50 6 4 5" xfId="33648" xr:uid="{00000000-0005-0000-0000-000099640000}"/>
    <cellStyle name="Migliaia 50 6 5" xfId="8209" xr:uid="{00000000-0005-0000-0000-00009A640000}"/>
    <cellStyle name="Migliaia 50 6 5 2" xfId="33652" xr:uid="{00000000-0005-0000-0000-00009B640000}"/>
    <cellStyle name="Migliaia 50 6 6" xfId="8210" xr:uid="{00000000-0005-0000-0000-00009C640000}"/>
    <cellStyle name="Migliaia 50 6 6 2" xfId="33653" xr:uid="{00000000-0005-0000-0000-00009D640000}"/>
    <cellStyle name="Migliaia 50 6 7" xfId="8211" xr:uid="{00000000-0005-0000-0000-00009E640000}"/>
    <cellStyle name="Migliaia 50 6 7 2" xfId="33654" xr:uid="{00000000-0005-0000-0000-00009F640000}"/>
    <cellStyle name="Migliaia 50 6 8" xfId="17518" xr:uid="{00000000-0005-0000-0000-0000A0640000}"/>
    <cellStyle name="Migliaia 50 6 8 2" xfId="37478" xr:uid="{00000000-0005-0000-0000-0000A1640000}"/>
    <cellStyle name="Migliaia 50 6 9" xfId="20387" xr:uid="{00000000-0005-0000-0000-0000A2640000}"/>
    <cellStyle name="Migliaia 50 6 9 2" xfId="39250" xr:uid="{00000000-0005-0000-0000-0000A3640000}"/>
    <cellStyle name="Migliaia 50 7" xfId="8212" xr:uid="{00000000-0005-0000-0000-0000A4640000}"/>
    <cellStyle name="Migliaia 50 7 2" xfId="8213" xr:uid="{00000000-0005-0000-0000-0000A5640000}"/>
    <cellStyle name="Migliaia 50 7 2 2" xfId="8214" xr:uid="{00000000-0005-0000-0000-0000A6640000}"/>
    <cellStyle name="Migliaia 50 7 2 2 2" xfId="33657" xr:uid="{00000000-0005-0000-0000-0000A7640000}"/>
    <cellStyle name="Migliaia 50 7 2 3" xfId="8215" xr:uid="{00000000-0005-0000-0000-0000A8640000}"/>
    <cellStyle name="Migliaia 50 7 2 3 2" xfId="33658" xr:uid="{00000000-0005-0000-0000-0000A9640000}"/>
    <cellStyle name="Migliaia 50 7 2 4" xfId="8216" xr:uid="{00000000-0005-0000-0000-0000AA640000}"/>
    <cellStyle name="Migliaia 50 7 2 4 2" xfId="33659" xr:uid="{00000000-0005-0000-0000-0000AB640000}"/>
    <cellStyle name="Migliaia 50 7 2 5" xfId="19401" xr:uid="{00000000-0005-0000-0000-0000AC640000}"/>
    <cellStyle name="Migliaia 50 7 2 5 2" xfId="38373" xr:uid="{00000000-0005-0000-0000-0000AD640000}"/>
    <cellStyle name="Migliaia 50 7 2 6" xfId="22270" xr:uid="{00000000-0005-0000-0000-0000AE640000}"/>
    <cellStyle name="Migliaia 50 7 2 6 2" xfId="40145" xr:uid="{00000000-0005-0000-0000-0000AF640000}"/>
    <cellStyle name="Migliaia 50 7 2 7" xfId="25158" xr:uid="{00000000-0005-0000-0000-0000B0640000}"/>
    <cellStyle name="Migliaia 50 7 2 7 2" xfId="41935" xr:uid="{00000000-0005-0000-0000-0000B1640000}"/>
    <cellStyle name="Migliaia 50 7 2 8" xfId="33656" xr:uid="{00000000-0005-0000-0000-0000B2640000}"/>
    <cellStyle name="Migliaia 50 7 3" xfId="8217" xr:uid="{00000000-0005-0000-0000-0000B3640000}"/>
    <cellStyle name="Migliaia 50 7 3 2" xfId="33660" xr:uid="{00000000-0005-0000-0000-0000B4640000}"/>
    <cellStyle name="Migliaia 50 7 4" xfId="8218" xr:uid="{00000000-0005-0000-0000-0000B5640000}"/>
    <cellStyle name="Migliaia 50 7 4 2" xfId="33661" xr:uid="{00000000-0005-0000-0000-0000B6640000}"/>
    <cellStyle name="Migliaia 50 7 5" xfId="8219" xr:uid="{00000000-0005-0000-0000-0000B7640000}"/>
    <cellStyle name="Migliaia 50 7 5 2" xfId="33662" xr:uid="{00000000-0005-0000-0000-0000B8640000}"/>
    <cellStyle name="Migliaia 50 7 6" xfId="17519" xr:uid="{00000000-0005-0000-0000-0000B9640000}"/>
    <cellStyle name="Migliaia 50 7 6 2" xfId="37479" xr:uid="{00000000-0005-0000-0000-0000BA640000}"/>
    <cellStyle name="Migliaia 50 7 7" xfId="20388" xr:uid="{00000000-0005-0000-0000-0000BB640000}"/>
    <cellStyle name="Migliaia 50 7 7 2" xfId="39251" xr:uid="{00000000-0005-0000-0000-0000BC640000}"/>
    <cellStyle name="Migliaia 50 7 8" xfId="23275" xr:uid="{00000000-0005-0000-0000-0000BD640000}"/>
    <cellStyle name="Migliaia 50 7 8 2" xfId="41040" xr:uid="{00000000-0005-0000-0000-0000BE640000}"/>
    <cellStyle name="Migliaia 50 7 9" xfId="33655" xr:uid="{00000000-0005-0000-0000-0000BF640000}"/>
    <cellStyle name="Migliaia 50 8" xfId="8220" xr:uid="{00000000-0005-0000-0000-0000C0640000}"/>
    <cellStyle name="Migliaia 50 8 2" xfId="8221" xr:uid="{00000000-0005-0000-0000-0000C1640000}"/>
    <cellStyle name="Migliaia 50 8 2 2" xfId="33664" xr:uid="{00000000-0005-0000-0000-0000C2640000}"/>
    <cellStyle name="Migliaia 50 8 3" xfId="8222" xr:uid="{00000000-0005-0000-0000-0000C3640000}"/>
    <cellStyle name="Migliaia 50 8 3 2" xfId="33665" xr:uid="{00000000-0005-0000-0000-0000C4640000}"/>
    <cellStyle name="Migliaia 50 8 4" xfId="8223" xr:uid="{00000000-0005-0000-0000-0000C5640000}"/>
    <cellStyle name="Migliaia 50 8 4 2" xfId="33666" xr:uid="{00000000-0005-0000-0000-0000C6640000}"/>
    <cellStyle name="Migliaia 50 8 5" xfId="19394" xr:uid="{00000000-0005-0000-0000-0000C7640000}"/>
    <cellStyle name="Migliaia 50 8 5 2" xfId="38366" xr:uid="{00000000-0005-0000-0000-0000C8640000}"/>
    <cellStyle name="Migliaia 50 8 6" xfId="22263" xr:uid="{00000000-0005-0000-0000-0000C9640000}"/>
    <cellStyle name="Migliaia 50 8 6 2" xfId="40138" xr:uid="{00000000-0005-0000-0000-0000CA640000}"/>
    <cellStyle name="Migliaia 50 8 7" xfId="25151" xr:uid="{00000000-0005-0000-0000-0000CB640000}"/>
    <cellStyle name="Migliaia 50 8 7 2" xfId="41928" xr:uid="{00000000-0005-0000-0000-0000CC640000}"/>
    <cellStyle name="Migliaia 50 8 8" xfId="33663" xr:uid="{00000000-0005-0000-0000-0000CD640000}"/>
    <cellStyle name="Migliaia 50 9" xfId="8224" xr:uid="{00000000-0005-0000-0000-0000CE640000}"/>
    <cellStyle name="Migliaia 50 9 2" xfId="8225" xr:uid="{00000000-0005-0000-0000-0000CF640000}"/>
    <cellStyle name="Migliaia 50 9 2 2" xfId="33668" xr:uid="{00000000-0005-0000-0000-0000D0640000}"/>
    <cellStyle name="Migliaia 50 9 3" xfId="8226" xr:uid="{00000000-0005-0000-0000-0000D1640000}"/>
    <cellStyle name="Migliaia 50 9 3 2" xfId="33669" xr:uid="{00000000-0005-0000-0000-0000D2640000}"/>
    <cellStyle name="Migliaia 50 9 4" xfId="8227" xr:uid="{00000000-0005-0000-0000-0000D3640000}"/>
    <cellStyle name="Migliaia 50 9 4 2" xfId="33670" xr:uid="{00000000-0005-0000-0000-0000D4640000}"/>
    <cellStyle name="Migliaia 50 9 5" xfId="33667" xr:uid="{00000000-0005-0000-0000-0000D5640000}"/>
    <cellStyle name="Migliaia 51" xfId="8228" xr:uid="{00000000-0005-0000-0000-0000D6640000}"/>
    <cellStyle name="Migliaia 51 10" xfId="8229" xr:uid="{00000000-0005-0000-0000-0000D7640000}"/>
    <cellStyle name="Migliaia 51 10 2" xfId="8230" xr:uid="{00000000-0005-0000-0000-0000D8640000}"/>
    <cellStyle name="Migliaia 51 10 2 2" xfId="33673" xr:uid="{00000000-0005-0000-0000-0000D9640000}"/>
    <cellStyle name="Migliaia 51 10 3" xfId="8231" xr:uid="{00000000-0005-0000-0000-0000DA640000}"/>
    <cellStyle name="Migliaia 51 10 3 2" xfId="33674" xr:uid="{00000000-0005-0000-0000-0000DB640000}"/>
    <cellStyle name="Migliaia 51 10 4" xfId="8232" xr:uid="{00000000-0005-0000-0000-0000DC640000}"/>
    <cellStyle name="Migliaia 51 10 4 2" xfId="33675" xr:uid="{00000000-0005-0000-0000-0000DD640000}"/>
    <cellStyle name="Migliaia 51 10 5" xfId="33672" xr:uid="{00000000-0005-0000-0000-0000DE640000}"/>
    <cellStyle name="Migliaia 51 11" xfId="8233" xr:uid="{00000000-0005-0000-0000-0000DF640000}"/>
    <cellStyle name="Migliaia 51 11 2" xfId="8234" xr:uid="{00000000-0005-0000-0000-0000E0640000}"/>
    <cellStyle name="Migliaia 51 11 2 2" xfId="33677" xr:uid="{00000000-0005-0000-0000-0000E1640000}"/>
    <cellStyle name="Migliaia 51 11 3" xfId="8235" xr:uid="{00000000-0005-0000-0000-0000E2640000}"/>
    <cellStyle name="Migliaia 51 11 3 2" xfId="33678" xr:uid="{00000000-0005-0000-0000-0000E3640000}"/>
    <cellStyle name="Migliaia 51 11 4" xfId="8236" xr:uid="{00000000-0005-0000-0000-0000E4640000}"/>
    <cellStyle name="Migliaia 51 11 4 2" xfId="33679" xr:uid="{00000000-0005-0000-0000-0000E5640000}"/>
    <cellStyle name="Migliaia 51 11 5" xfId="33676" xr:uid="{00000000-0005-0000-0000-0000E6640000}"/>
    <cellStyle name="Migliaia 51 12" xfId="8237" xr:uid="{00000000-0005-0000-0000-0000E7640000}"/>
    <cellStyle name="Migliaia 51 12 2" xfId="33680" xr:uid="{00000000-0005-0000-0000-0000E8640000}"/>
    <cellStyle name="Migliaia 51 13" xfId="8238" xr:uid="{00000000-0005-0000-0000-0000E9640000}"/>
    <cellStyle name="Migliaia 51 13 2" xfId="33681" xr:uid="{00000000-0005-0000-0000-0000EA640000}"/>
    <cellStyle name="Migliaia 51 14" xfId="8239" xr:uid="{00000000-0005-0000-0000-0000EB640000}"/>
    <cellStyle name="Migliaia 51 14 2" xfId="33682" xr:uid="{00000000-0005-0000-0000-0000EC640000}"/>
    <cellStyle name="Migliaia 51 15" xfId="17520" xr:uid="{00000000-0005-0000-0000-0000ED640000}"/>
    <cellStyle name="Migliaia 51 15 2" xfId="37480" xr:uid="{00000000-0005-0000-0000-0000EE640000}"/>
    <cellStyle name="Migliaia 51 16" xfId="20389" xr:uid="{00000000-0005-0000-0000-0000EF640000}"/>
    <cellStyle name="Migliaia 51 16 2" xfId="39252" xr:uid="{00000000-0005-0000-0000-0000F0640000}"/>
    <cellStyle name="Migliaia 51 17" xfId="23276" xr:uid="{00000000-0005-0000-0000-0000F1640000}"/>
    <cellStyle name="Migliaia 51 17 2" xfId="41041" xr:uid="{00000000-0005-0000-0000-0000F2640000}"/>
    <cellStyle name="Migliaia 51 18" xfId="25552" xr:uid="{00000000-0005-0000-0000-0000F3640000}"/>
    <cellStyle name="Migliaia 51 18 2" xfId="42212" xr:uid="{00000000-0005-0000-0000-0000F4640000}"/>
    <cellStyle name="Migliaia 51 19" xfId="33671" xr:uid="{00000000-0005-0000-0000-0000F5640000}"/>
    <cellStyle name="Migliaia 51 2" xfId="8240" xr:uid="{00000000-0005-0000-0000-0000F6640000}"/>
    <cellStyle name="Migliaia 51 2 10" xfId="20390" xr:uid="{00000000-0005-0000-0000-0000F7640000}"/>
    <cellStyle name="Migliaia 51 2 10 2" xfId="39253" xr:uid="{00000000-0005-0000-0000-0000F8640000}"/>
    <cellStyle name="Migliaia 51 2 11" xfId="23277" xr:uid="{00000000-0005-0000-0000-0000F9640000}"/>
    <cellStyle name="Migliaia 51 2 11 2" xfId="41042" xr:uid="{00000000-0005-0000-0000-0000FA640000}"/>
    <cellStyle name="Migliaia 51 2 12" xfId="33683" xr:uid="{00000000-0005-0000-0000-0000FB640000}"/>
    <cellStyle name="Migliaia 51 2 2" xfId="8241" xr:uid="{00000000-0005-0000-0000-0000FC640000}"/>
    <cellStyle name="Migliaia 51 2 2 2" xfId="8242" xr:uid="{00000000-0005-0000-0000-0000FD640000}"/>
    <cellStyle name="Migliaia 51 2 2 2 2" xfId="33685" xr:uid="{00000000-0005-0000-0000-0000FE640000}"/>
    <cellStyle name="Migliaia 51 2 2 3" xfId="8243" xr:uid="{00000000-0005-0000-0000-0000FF640000}"/>
    <cellStyle name="Migliaia 51 2 2 3 2" xfId="33686" xr:uid="{00000000-0005-0000-0000-000000650000}"/>
    <cellStyle name="Migliaia 51 2 2 4" xfId="8244" xr:uid="{00000000-0005-0000-0000-000001650000}"/>
    <cellStyle name="Migliaia 51 2 2 4 2" xfId="33687" xr:uid="{00000000-0005-0000-0000-000002650000}"/>
    <cellStyle name="Migliaia 51 2 2 5" xfId="19403" xr:uid="{00000000-0005-0000-0000-000003650000}"/>
    <cellStyle name="Migliaia 51 2 2 5 2" xfId="38375" xr:uid="{00000000-0005-0000-0000-000004650000}"/>
    <cellStyle name="Migliaia 51 2 2 6" xfId="22272" xr:uid="{00000000-0005-0000-0000-000005650000}"/>
    <cellStyle name="Migliaia 51 2 2 6 2" xfId="40147" xr:uid="{00000000-0005-0000-0000-000006650000}"/>
    <cellStyle name="Migliaia 51 2 2 7" xfId="25160" xr:uid="{00000000-0005-0000-0000-000007650000}"/>
    <cellStyle name="Migliaia 51 2 2 7 2" xfId="41937" xr:uid="{00000000-0005-0000-0000-000008650000}"/>
    <cellStyle name="Migliaia 51 2 2 8" xfId="33684" xr:uid="{00000000-0005-0000-0000-000009650000}"/>
    <cellStyle name="Migliaia 51 2 3" xfId="8245" xr:uid="{00000000-0005-0000-0000-00000A650000}"/>
    <cellStyle name="Migliaia 51 2 3 2" xfId="8246" xr:uid="{00000000-0005-0000-0000-00000B650000}"/>
    <cellStyle name="Migliaia 51 2 3 2 2" xfId="33689" xr:uid="{00000000-0005-0000-0000-00000C650000}"/>
    <cellStyle name="Migliaia 51 2 3 3" xfId="8247" xr:uid="{00000000-0005-0000-0000-00000D650000}"/>
    <cellStyle name="Migliaia 51 2 3 3 2" xfId="33690" xr:uid="{00000000-0005-0000-0000-00000E650000}"/>
    <cellStyle name="Migliaia 51 2 3 4" xfId="8248" xr:uid="{00000000-0005-0000-0000-00000F650000}"/>
    <cellStyle name="Migliaia 51 2 3 4 2" xfId="33691" xr:uid="{00000000-0005-0000-0000-000010650000}"/>
    <cellStyle name="Migliaia 51 2 3 5" xfId="33688" xr:uid="{00000000-0005-0000-0000-000011650000}"/>
    <cellStyle name="Migliaia 51 2 4" xfId="8249" xr:uid="{00000000-0005-0000-0000-000012650000}"/>
    <cellStyle name="Migliaia 51 2 4 2" xfId="8250" xr:uid="{00000000-0005-0000-0000-000013650000}"/>
    <cellStyle name="Migliaia 51 2 4 2 2" xfId="33693" xr:uid="{00000000-0005-0000-0000-000014650000}"/>
    <cellStyle name="Migliaia 51 2 4 3" xfId="8251" xr:uid="{00000000-0005-0000-0000-000015650000}"/>
    <cellStyle name="Migliaia 51 2 4 3 2" xfId="33694" xr:uid="{00000000-0005-0000-0000-000016650000}"/>
    <cellStyle name="Migliaia 51 2 4 4" xfId="8252" xr:uid="{00000000-0005-0000-0000-000017650000}"/>
    <cellStyle name="Migliaia 51 2 4 4 2" xfId="33695" xr:uid="{00000000-0005-0000-0000-000018650000}"/>
    <cellStyle name="Migliaia 51 2 4 5" xfId="33692" xr:uid="{00000000-0005-0000-0000-000019650000}"/>
    <cellStyle name="Migliaia 51 2 5" xfId="8253" xr:uid="{00000000-0005-0000-0000-00001A650000}"/>
    <cellStyle name="Migliaia 51 2 5 2" xfId="8254" xr:uid="{00000000-0005-0000-0000-00001B650000}"/>
    <cellStyle name="Migliaia 51 2 5 2 2" xfId="33697" xr:uid="{00000000-0005-0000-0000-00001C650000}"/>
    <cellStyle name="Migliaia 51 2 5 3" xfId="8255" xr:uid="{00000000-0005-0000-0000-00001D650000}"/>
    <cellStyle name="Migliaia 51 2 5 3 2" xfId="33698" xr:uid="{00000000-0005-0000-0000-00001E650000}"/>
    <cellStyle name="Migliaia 51 2 5 4" xfId="8256" xr:uid="{00000000-0005-0000-0000-00001F650000}"/>
    <cellStyle name="Migliaia 51 2 5 4 2" xfId="33699" xr:uid="{00000000-0005-0000-0000-000020650000}"/>
    <cellStyle name="Migliaia 51 2 5 5" xfId="33696" xr:uid="{00000000-0005-0000-0000-000021650000}"/>
    <cellStyle name="Migliaia 51 2 6" xfId="8257" xr:uid="{00000000-0005-0000-0000-000022650000}"/>
    <cellStyle name="Migliaia 51 2 6 2" xfId="33700" xr:uid="{00000000-0005-0000-0000-000023650000}"/>
    <cellStyle name="Migliaia 51 2 7" xfId="8258" xr:uid="{00000000-0005-0000-0000-000024650000}"/>
    <cellStyle name="Migliaia 51 2 7 2" xfId="33701" xr:uid="{00000000-0005-0000-0000-000025650000}"/>
    <cellStyle name="Migliaia 51 2 8" xfId="8259" xr:uid="{00000000-0005-0000-0000-000026650000}"/>
    <cellStyle name="Migliaia 51 2 8 2" xfId="33702" xr:uid="{00000000-0005-0000-0000-000027650000}"/>
    <cellStyle name="Migliaia 51 2 9" xfId="17521" xr:uid="{00000000-0005-0000-0000-000028650000}"/>
    <cellStyle name="Migliaia 51 2 9 2" xfId="37481" xr:uid="{00000000-0005-0000-0000-000029650000}"/>
    <cellStyle name="Migliaia 51 20" xfId="42379" xr:uid="{00000000-0005-0000-0000-00002A650000}"/>
    <cellStyle name="Migliaia 51 3" xfId="8260" xr:uid="{00000000-0005-0000-0000-00002B650000}"/>
    <cellStyle name="Migliaia 51 3 10" xfId="20391" xr:uid="{00000000-0005-0000-0000-00002C650000}"/>
    <cellStyle name="Migliaia 51 3 10 2" xfId="39254" xr:uid="{00000000-0005-0000-0000-00002D650000}"/>
    <cellStyle name="Migliaia 51 3 11" xfId="23278" xr:uid="{00000000-0005-0000-0000-00002E650000}"/>
    <cellStyle name="Migliaia 51 3 11 2" xfId="41043" xr:uid="{00000000-0005-0000-0000-00002F650000}"/>
    <cellStyle name="Migliaia 51 3 12" xfId="33703" xr:uid="{00000000-0005-0000-0000-000030650000}"/>
    <cellStyle name="Migliaia 51 3 2" xfId="8261" xr:uid="{00000000-0005-0000-0000-000031650000}"/>
    <cellStyle name="Migliaia 51 3 2 10" xfId="20392" xr:uid="{00000000-0005-0000-0000-000032650000}"/>
    <cellStyle name="Migliaia 51 3 2 10 2" xfId="39255" xr:uid="{00000000-0005-0000-0000-000033650000}"/>
    <cellStyle name="Migliaia 51 3 2 11" xfId="23279" xr:uid="{00000000-0005-0000-0000-000034650000}"/>
    <cellStyle name="Migliaia 51 3 2 11 2" xfId="41044" xr:uid="{00000000-0005-0000-0000-000035650000}"/>
    <cellStyle name="Migliaia 51 3 2 12" xfId="33704" xr:uid="{00000000-0005-0000-0000-000036650000}"/>
    <cellStyle name="Migliaia 51 3 2 2" xfId="8262" xr:uid="{00000000-0005-0000-0000-000037650000}"/>
    <cellStyle name="Migliaia 51 3 2 2 10" xfId="25162" xr:uid="{00000000-0005-0000-0000-000038650000}"/>
    <cellStyle name="Migliaia 51 3 2 2 10 2" xfId="41939" xr:uid="{00000000-0005-0000-0000-000039650000}"/>
    <cellStyle name="Migliaia 51 3 2 2 11" xfId="33705" xr:uid="{00000000-0005-0000-0000-00003A650000}"/>
    <cellStyle name="Migliaia 51 3 2 2 2" xfId="8263" xr:uid="{00000000-0005-0000-0000-00003B650000}"/>
    <cellStyle name="Migliaia 51 3 2 2 2 2" xfId="8264" xr:uid="{00000000-0005-0000-0000-00003C650000}"/>
    <cellStyle name="Migliaia 51 3 2 2 2 2 2" xfId="33707" xr:uid="{00000000-0005-0000-0000-00003D650000}"/>
    <cellStyle name="Migliaia 51 3 2 2 2 3" xfId="8265" xr:uid="{00000000-0005-0000-0000-00003E650000}"/>
    <cellStyle name="Migliaia 51 3 2 2 2 3 2" xfId="33708" xr:uid="{00000000-0005-0000-0000-00003F650000}"/>
    <cellStyle name="Migliaia 51 3 2 2 2 4" xfId="8266" xr:uid="{00000000-0005-0000-0000-000040650000}"/>
    <cellStyle name="Migliaia 51 3 2 2 2 4 2" xfId="33709" xr:uid="{00000000-0005-0000-0000-000041650000}"/>
    <cellStyle name="Migliaia 51 3 2 2 2 5" xfId="33706" xr:uid="{00000000-0005-0000-0000-000042650000}"/>
    <cellStyle name="Migliaia 51 3 2 2 3" xfId="8267" xr:uid="{00000000-0005-0000-0000-000043650000}"/>
    <cellStyle name="Migliaia 51 3 2 2 3 2" xfId="8268" xr:uid="{00000000-0005-0000-0000-000044650000}"/>
    <cellStyle name="Migliaia 51 3 2 2 3 2 2" xfId="33711" xr:uid="{00000000-0005-0000-0000-000045650000}"/>
    <cellStyle name="Migliaia 51 3 2 2 3 3" xfId="8269" xr:uid="{00000000-0005-0000-0000-000046650000}"/>
    <cellStyle name="Migliaia 51 3 2 2 3 3 2" xfId="33712" xr:uid="{00000000-0005-0000-0000-000047650000}"/>
    <cellStyle name="Migliaia 51 3 2 2 3 4" xfId="8270" xr:uid="{00000000-0005-0000-0000-000048650000}"/>
    <cellStyle name="Migliaia 51 3 2 2 3 4 2" xfId="33713" xr:uid="{00000000-0005-0000-0000-000049650000}"/>
    <cellStyle name="Migliaia 51 3 2 2 3 5" xfId="33710" xr:uid="{00000000-0005-0000-0000-00004A650000}"/>
    <cellStyle name="Migliaia 51 3 2 2 4" xfId="8271" xr:uid="{00000000-0005-0000-0000-00004B650000}"/>
    <cellStyle name="Migliaia 51 3 2 2 4 2" xfId="8272" xr:uid="{00000000-0005-0000-0000-00004C650000}"/>
    <cellStyle name="Migliaia 51 3 2 2 4 2 2" xfId="33715" xr:uid="{00000000-0005-0000-0000-00004D650000}"/>
    <cellStyle name="Migliaia 51 3 2 2 4 3" xfId="8273" xr:uid="{00000000-0005-0000-0000-00004E650000}"/>
    <cellStyle name="Migliaia 51 3 2 2 4 3 2" xfId="33716" xr:uid="{00000000-0005-0000-0000-00004F650000}"/>
    <cellStyle name="Migliaia 51 3 2 2 4 4" xfId="8274" xr:uid="{00000000-0005-0000-0000-000050650000}"/>
    <cellStyle name="Migliaia 51 3 2 2 4 4 2" xfId="33717" xr:uid="{00000000-0005-0000-0000-000051650000}"/>
    <cellStyle name="Migliaia 51 3 2 2 4 5" xfId="33714" xr:uid="{00000000-0005-0000-0000-000052650000}"/>
    <cellStyle name="Migliaia 51 3 2 2 5" xfId="8275" xr:uid="{00000000-0005-0000-0000-000053650000}"/>
    <cellStyle name="Migliaia 51 3 2 2 5 2" xfId="33718" xr:uid="{00000000-0005-0000-0000-000054650000}"/>
    <cellStyle name="Migliaia 51 3 2 2 6" xfId="8276" xr:uid="{00000000-0005-0000-0000-000055650000}"/>
    <cellStyle name="Migliaia 51 3 2 2 6 2" xfId="33719" xr:uid="{00000000-0005-0000-0000-000056650000}"/>
    <cellStyle name="Migliaia 51 3 2 2 7" xfId="8277" xr:uid="{00000000-0005-0000-0000-000057650000}"/>
    <cellStyle name="Migliaia 51 3 2 2 7 2" xfId="33720" xr:uid="{00000000-0005-0000-0000-000058650000}"/>
    <cellStyle name="Migliaia 51 3 2 2 8" xfId="19405" xr:uid="{00000000-0005-0000-0000-000059650000}"/>
    <cellStyle name="Migliaia 51 3 2 2 8 2" xfId="38377" xr:uid="{00000000-0005-0000-0000-00005A650000}"/>
    <cellStyle name="Migliaia 51 3 2 2 9" xfId="22274" xr:uid="{00000000-0005-0000-0000-00005B650000}"/>
    <cellStyle name="Migliaia 51 3 2 2 9 2" xfId="40149" xr:uid="{00000000-0005-0000-0000-00005C650000}"/>
    <cellStyle name="Migliaia 51 3 2 3" xfId="8278" xr:uid="{00000000-0005-0000-0000-00005D650000}"/>
    <cellStyle name="Migliaia 51 3 2 3 2" xfId="8279" xr:uid="{00000000-0005-0000-0000-00005E650000}"/>
    <cellStyle name="Migliaia 51 3 2 3 2 2" xfId="33722" xr:uid="{00000000-0005-0000-0000-00005F650000}"/>
    <cellStyle name="Migliaia 51 3 2 3 3" xfId="8280" xr:uid="{00000000-0005-0000-0000-000060650000}"/>
    <cellStyle name="Migliaia 51 3 2 3 3 2" xfId="33723" xr:uid="{00000000-0005-0000-0000-000061650000}"/>
    <cellStyle name="Migliaia 51 3 2 3 4" xfId="8281" xr:uid="{00000000-0005-0000-0000-000062650000}"/>
    <cellStyle name="Migliaia 51 3 2 3 4 2" xfId="33724" xr:uid="{00000000-0005-0000-0000-000063650000}"/>
    <cellStyle name="Migliaia 51 3 2 3 5" xfId="33721" xr:uid="{00000000-0005-0000-0000-000064650000}"/>
    <cellStyle name="Migliaia 51 3 2 4" xfId="8282" xr:uid="{00000000-0005-0000-0000-000065650000}"/>
    <cellStyle name="Migliaia 51 3 2 4 2" xfId="8283" xr:uid="{00000000-0005-0000-0000-000066650000}"/>
    <cellStyle name="Migliaia 51 3 2 4 2 2" xfId="33726" xr:uid="{00000000-0005-0000-0000-000067650000}"/>
    <cellStyle name="Migliaia 51 3 2 4 3" xfId="8284" xr:uid="{00000000-0005-0000-0000-000068650000}"/>
    <cellStyle name="Migliaia 51 3 2 4 3 2" xfId="33727" xr:uid="{00000000-0005-0000-0000-000069650000}"/>
    <cellStyle name="Migliaia 51 3 2 4 4" xfId="8285" xr:uid="{00000000-0005-0000-0000-00006A650000}"/>
    <cellStyle name="Migliaia 51 3 2 4 4 2" xfId="33728" xr:uid="{00000000-0005-0000-0000-00006B650000}"/>
    <cellStyle name="Migliaia 51 3 2 4 5" xfId="33725" xr:uid="{00000000-0005-0000-0000-00006C650000}"/>
    <cellStyle name="Migliaia 51 3 2 5" xfId="8286" xr:uid="{00000000-0005-0000-0000-00006D650000}"/>
    <cellStyle name="Migliaia 51 3 2 5 2" xfId="8287" xr:uid="{00000000-0005-0000-0000-00006E650000}"/>
    <cellStyle name="Migliaia 51 3 2 5 2 2" xfId="33730" xr:uid="{00000000-0005-0000-0000-00006F650000}"/>
    <cellStyle name="Migliaia 51 3 2 5 3" xfId="8288" xr:uid="{00000000-0005-0000-0000-000070650000}"/>
    <cellStyle name="Migliaia 51 3 2 5 3 2" xfId="33731" xr:uid="{00000000-0005-0000-0000-000071650000}"/>
    <cellStyle name="Migliaia 51 3 2 5 4" xfId="8289" xr:uid="{00000000-0005-0000-0000-000072650000}"/>
    <cellStyle name="Migliaia 51 3 2 5 4 2" xfId="33732" xr:uid="{00000000-0005-0000-0000-000073650000}"/>
    <cellStyle name="Migliaia 51 3 2 5 5" xfId="33729" xr:uid="{00000000-0005-0000-0000-000074650000}"/>
    <cellStyle name="Migliaia 51 3 2 6" xfId="8290" xr:uid="{00000000-0005-0000-0000-000075650000}"/>
    <cellStyle name="Migliaia 51 3 2 6 2" xfId="33733" xr:uid="{00000000-0005-0000-0000-000076650000}"/>
    <cellStyle name="Migliaia 51 3 2 7" xfId="8291" xr:uid="{00000000-0005-0000-0000-000077650000}"/>
    <cellStyle name="Migliaia 51 3 2 7 2" xfId="33734" xr:uid="{00000000-0005-0000-0000-000078650000}"/>
    <cellStyle name="Migliaia 51 3 2 8" xfId="8292" xr:uid="{00000000-0005-0000-0000-000079650000}"/>
    <cellStyle name="Migliaia 51 3 2 8 2" xfId="33735" xr:uid="{00000000-0005-0000-0000-00007A650000}"/>
    <cellStyle name="Migliaia 51 3 2 9" xfId="17523" xr:uid="{00000000-0005-0000-0000-00007B650000}"/>
    <cellStyle name="Migliaia 51 3 2 9 2" xfId="37483" xr:uid="{00000000-0005-0000-0000-00007C650000}"/>
    <cellStyle name="Migliaia 51 3 3" xfId="8293" xr:uid="{00000000-0005-0000-0000-00007D650000}"/>
    <cellStyle name="Migliaia 51 3 3 10" xfId="25161" xr:uid="{00000000-0005-0000-0000-00007E650000}"/>
    <cellStyle name="Migliaia 51 3 3 10 2" xfId="41938" xr:uid="{00000000-0005-0000-0000-00007F650000}"/>
    <cellStyle name="Migliaia 51 3 3 11" xfId="33736" xr:uid="{00000000-0005-0000-0000-000080650000}"/>
    <cellStyle name="Migliaia 51 3 3 2" xfId="8294" xr:uid="{00000000-0005-0000-0000-000081650000}"/>
    <cellStyle name="Migliaia 51 3 3 2 2" xfId="8295" xr:uid="{00000000-0005-0000-0000-000082650000}"/>
    <cellStyle name="Migliaia 51 3 3 2 2 2" xfId="33738" xr:uid="{00000000-0005-0000-0000-000083650000}"/>
    <cellStyle name="Migliaia 51 3 3 2 3" xfId="8296" xr:uid="{00000000-0005-0000-0000-000084650000}"/>
    <cellStyle name="Migliaia 51 3 3 2 3 2" xfId="33739" xr:uid="{00000000-0005-0000-0000-000085650000}"/>
    <cellStyle name="Migliaia 51 3 3 2 4" xfId="8297" xr:uid="{00000000-0005-0000-0000-000086650000}"/>
    <cellStyle name="Migliaia 51 3 3 2 4 2" xfId="33740" xr:uid="{00000000-0005-0000-0000-000087650000}"/>
    <cellStyle name="Migliaia 51 3 3 2 5" xfId="33737" xr:uid="{00000000-0005-0000-0000-000088650000}"/>
    <cellStyle name="Migliaia 51 3 3 3" xfId="8298" xr:uid="{00000000-0005-0000-0000-000089650000}"/>
    <cellStyle name="Migliaia 51 3 3 3 2" xfId="8299" xr:uid="{00000000-0005-0000-0000-00008A650000}"/>
    <cellStyle name="Migliaia 51 3 3 3 2 2" xfId="33742" xr:uid="{00000000-0005-0000-0000-00008B650000}"/>
    <cellStyle name="Migliaia 51 3 3 3 3" xfId="8300" xr:uid="{00000000-0005-0000-0000-00008C650000}"/>
    <cellStyle name="Migliaia 51 3 3 3 3 2" xfId="33743" xr:uid="{00000000-0005-0000-0000-00008D650000}"/>
    <cellStyle name="Migliaia 51 3 3 3 4" xfId="8301" xr:uid="{00000000-0005-0000-0000-00008E650000}"/>
    <cellStyle name="Migliaia 51 3 3 3 4 2" xfId="33744" xr:uid="{00000000-0005-0000-0000-00008F650000}"/>
    <cellStyle name="Migliaia 51 3 3 3 5" xfId="33741" xr:uid="{00000000-0005-0000-0000-000090650000}"/>
    <cellStyle name="Migliaia 51 3 3 4" xfId="8302" xr:uid="{00000000-0005-0000-0000-000091650000}"/>
    <cellStyle name="Migliaia 51 3 3 4 2" xfId="8303" xr:uid="{00000000-0005-0000-0000-000092650000}"/>
    <cellStyle name="Migliaia 51 3 3 4 2 2" xfId="33746" xr:uid="{00000000-0005-0000-0000-000093650000}"/>
    <cellStyle name="Migliaia 51 3 3 4 3" xfId="8304" xr:uid="{00000000-0005-0000-0000-000094650000}"/>
    <cellStyle name="Migliaia 51 3 3 4 3 2" xfId="33747" xr:uid="{00000000-0005-0000-0000-000095650000}"/>
    <cellStyle name="Migliaia 51 3 3 4 4" xfId="8305" xr:uid="{00000000-0005-0000-0000-000096650000}"/>
    <cellStyle name="Migliaia 51 3 3 4 4 2" xfId="33748" xr:uid="{00000000-0005-0000-0000-000097650000}"/>
    <cellStyle name="Migliaia 51 3 3 4 5" xfId="33745" xr:uid="{00000000-0005-0000-0000-000098650000}"/>
    <cellStyle name="Migliaia 51 3 3 5" xfId="8306" xr:uid="{00000000-0005-0000-0000-000099650000}"/>
    <cellStyle name="Migliaia 51 3 3 5 2" xfId="33749" xr:uid="{00000000-0005-0000-0000-00009A650000}"/>
    <cellStyle name="Migliaia 51 3 3 6" xfId="8307" xr:uid="{00000000-0005-0000-0000-00009B650000}"/>
    <cellStyle name="Migliaia 51 3 3 6 2" xfId="33750" xr:uid="{00000000-0005-0000-0000-00009C650000}"/>
    <cellStyle name="Migliaia 51 3 3 7" xfId="8308" xr:uid="{00000000-0005-0000-0000-00009D650000}"/>
    <cellStyle name="Migliaia 51 3 3 7 2" xfId="33751" xr:uid="{00000000-0005-0000-0000-00009E650000}"/>
    <cellStyle name="Migliaia 51 3 3 8" xfId="19404" xr:uid="{00000000-0005-0000-0000-00009F650000}"/>
    <cellStyle name="Migliaia 51 3 3 8 2" xfId="38376" xr:uid="{00000000-0005-0000-0000-0000A0650000}"/>
    <cellStyle name="Migliaia 51 3 3 9" xfId="22273" xr:uid="{00000000-0005-0000-0000-0000A1650000}"/>
    <cellStyle name="Migliaia 51 3 3 9 2" xfId="40148" xr:uid="{00000000-0005-0000-0000-0000A2650000}"/>
    <cellStyle name="Migliaia 51 3 4" xfId="8309" xr:uid="{00000000-0005-0000-0000-0000A3650000}"/>
    <cellStyle name="Migliaia 51 3 4 2" xfId="8310" xr:uid="{00000000-0005-0000-0000-0000A4650000}"/>
    <cellStyle name="Migliaia 51 3 4 2 2" xfId="33753" xr:uid="{00000000-0005-0000-0000-0000A5650000}"/>
    <cellStyle name="Migliaia 51 3 4 3" xfId="8311" xr:uid="{00000000-0005-0000-0000-0000A6650000}"/>
    <cellStyle name="Migliaia 51 3 4 3 2" xfId="33754" xr:uid="{00000000-0005-0000-0000-0000A7650000}"/>
    <cellStyle name="Migliaia 51 3 4 4" xfId="8312" xr:uid="{00000000-0005-0000-0000-0000A8650000}"/>
    <cellStyle name="Migliaia 51 3 4 4 2" xfId="33755" xr:uid="{00000000-0005-0000-0000-0000A9650000}"/>
    <cellStyle name="Migliaia 51 3 4 5" xfId="33752" xr:uid="{00000000-0005-0000-0000-0000AA650000}"/>
    <cellStyle name="Migliaia 51 3 5" xfId="8313" xr:uid="{00000000-0005-0000-0000-0000AB650000}"/>
    <cellStyle name="Migliaia 51 3 5 2" xfId="8314" xr:uid="{00000000-0005-0000-0000-0000AC650000}"/>
    <cellStyle name="Migliaia 51 3 5 2 2" xfId="33757" xr:uid="{00000000-0005-0000-0000-0000AD650000}"/>
    <cellStyle name="Migliaia 51 3 5 3" xfId="8315" xr:uid="{00000000-0005-0000-0000-0000AE650000}"/>
    <cellStyle name="Migliaia 51 3 5 3 2" xfId="33758" xr:uid="{00000000-0005-0000-0000-0000AF650000}"/>
    <cellStyle name="Migliaia 51 3 5 4" xfId="8316" xr:uid="{00000000-0005-0000-0000-0000B0650000}"/>
    <cellStyle name="Migliaia 51 3 5 4 2" xfId="33759" xr:uid="{00000000-0005-0000-0000-0000B1650000}"/>
    <cellStyle name="Migliaia 51 3 5 5" xfId="33756" xr:uid="{00000000-0005-0000-0000-0000B2650000}"/>
    <cellStyle name="Migliaia 51 3 6" xfId="8317" xr:uid="{00000000-0005-0000-0000-0000B3650000}"/>
    <cellStyle name="Migliaia 51 3 6 2" xfId="33760" xr:uid="{00000000-0005-0000-0000-0000B4650000}"/>
    <cellStyle name="Migliaia 51 3 7" xfId="8318" xr:uid="{00000000-0005-0000-0000-0000B5650000}"/>
    <cellStyle name="Migliaia 51 3 7 2" xfId="33761" xr:uid="{00000000-0005-0000-0000-0000B6650000}"/>
    <cellStyle name="Migliaia 51 3 8" xfId="8319" xr:uid="{00000000-0005-0000-0000-0000B7650000}"/>
    <cellStyle name="Migliaia 51 3 8 2" xfId="33762" xr:uid="{00000000-0005-0000-0000-0000B8650000}"/>
    <cellStyle name="Migliaia 51 3 9" xfId="17522" xr:uid="{00000000-0005-0000-0000-0000B9650000}"/>
    <cellStyle name="Migliaia 51 3 9 2" xfId="37482" xr:uid="{00000000-0005-0000-0000-0000BA650000}"/>
    <cellStyle name="Migliaia 51 4" xfId="8320" xr:uid="{00000000-0005-0000-0000-0000BB650000}"/>
    <cellStyle name="Migliaia 51 4 10" xfId="20393" xr:uid="{00000000-0005-0000-0000-0000BC650000}"/>
    <cellStyle name="Migliaia 51 4 10 2" xfId="39256" xr:uid="{00000000-0005-0000-0000-0000BD650000}"/>
    <cellStyle name="Migliaia 51 4 11" xfId="23280" xr:uid="{00000000-0005-0000-0000-0000BE650000}"/>
    <cellStyle name="Migliaia 51 4 11 2" xfId="41045" xr:uid="{00000000-0005-0000-0000-0000BF650000}"/>
    <cellStyle name="Migliaia 51 4 12" xfId="33763" xr:uid="{00000000-0005-0000-0000-0000C0650000}"/>
    <cellStyle name="Migliaia 51 4 2" xfId="8321" xr:uid="{00000000-0005-0000-0000-0000C1650000}"/>
    <cellStyle name="Migliaia 51 4 2 10" xfId="25163" xr:uid="{00000000-0005-0000-0000-0000C2650000}"/>
    <cellStyle name="Migliaia 51 4 2 10 2" xfId="41940" xr:uid="{00000000-0005-0000-0000-0000C3650000}"/>
    <cellStyle name="Migliaia 51 4 2 11" xfId="33764" xr:uid="{00000000-0005-0000-0000-0000C4650000}"/>
    <cellStyle name="Migliaia 51 4 2 2" xfId="8322" xr:uid="{00000000-0005-0000-0000-0000C5650000}"/>
    <cellStyle name="Migliaia 51 4 2 2 2" xfId="8323" xr:uid="{00000000-0005-0000-0000-0000C6650000}"/>
    <cellStyle name="Migliaia 51 4 2 2 2 2" xfId="33766" xr:uid="{00000000-0005-0000-0000-0000C7650000}"/>
    <cellStyle name="Migliaia 51 4 2 2 3" xfId="8324" xr:uid="{00000000-0005-0000-0000-0000C8650000}"/>
    <cellStyle name="Migliaia 51 4 2 2 3 2" xfId="33767" xr:uid="{00000000-0005-0000-0000-0000C9650000}"/>
    <cellStyle name="Migliaia 51 4 2 2 4" xfId="8325" xr:uid="{00000000-0005-0000-0000-0000CA650000}"/>
    <cellStyle name="Migliaia 51 4 2 2 4 2" xfId="33768" xr:uid="{00000000-0005-0000-0000-0000CB650000}"/>
    <cellStyle name="Migliaia 51 4 2 2 5" xfId="33765" xr:uid="{00000000-0005-0000-0000-0000CC650000}"/>
    <cellStyle name="Migliaia 51 4 2 3" xfId="8326" xr:uid="{00000000-0005-0000-0000-0000CD650000}"/>
    <cellStyle name="Migliaia 51 4 2 3 2" xfId="8327" xr:uid="{00000000-0005-0000-0000-0000CE650000}"/>
    <cellStyle name="Migliaia 51 4 2 3 2 2" xfId="33770" xr:uid="{00000000-0005-0000-0000-0000CF650000}"/>
    <cellStyle name="Migliaia 51 4 2 3 3" xfId="8328" xr:uid="{00000000-0005-0000-0000-0000D0650000}"/>
    <cellStyle name="Migliaia 51 4 2 3 3 2" xfId="33771" xr:uid="{00000000-0005-0000-0000-0000D1650000}"/>
    <cellStyle name="Migliaia 51 4 2 3 4" xfId="8329" xr:uid="{00000000-0005-0000-0000-0000D2650000}"/>
    <cellStyle name="Migliaia 51 4 2 3 4 2" xfId="33772" xr:uid="{00000000-0005-0000-0000-0000D3650000}"/>
    <cellStyle name="Migliaia 51 4 2 3 5" xfId="33769" xr:uid="{00000000-0005-0000-0000-0000D4650000}"/>
    <cellStyle name="Migliaia 51 4 2 4" xfId="8330" xr:uid="{00000000-0005-0000-0000-0000D5650000}"/>
    <cellStyle name="Migliaia 51 4 2 4 2" xfId="8331" xr:uid="{00000000-0005-0000-0000-0000D6650000}"/>
    <cellStyle name="Migliaia 51 4 2 4 2 2" xfId="33774" xr:uid="{00000000-0005-0000-0000-0000D7650000}"/>
    <cellStyle name="Migliaia 51 4 2 4 3" xfId="8332" xr:uid="{00000000-0005-0000-0000-0000D8650000}"/>
    <cellStyle name="Migliaia 51 4 2 4 3 2" xfId="33775" xr:uid="{00000000-0005-0000-0000-0000D9650000}"/>
    <cellStyle name="Migliaia 51 4 2 4 4" xfId="8333" xr:uid="{00000000-0005-0000-0000-0000DA650000}"/>
    <cellStyle name="Migliaia 51 4 2 4 4 2" xfId="33776" xr:uid="{00000000-0005-0000-0000-0000DB650000}"/>
    <cellStyle name="Migliaia 51 4 2 4 5" xfId="33773" xr:uid="{00000000-0005-0000-0000-0000DC650000}"/>
    <cellStyle name="Migliaia 51 4 2 5" xfId="8334" xr:uid="{00000000-0005-0000-0000-0000DD650000}"/>
    <cellStyle name="Migliaia 51 4 2 5 2" xfId="33777" xr:uid="{00000000-0005-0000-0000-0000DE650000}"/>
    <cellStyle name="Migliaia 51 4 2 6" xfId="8335" xr:uid="{00000000-0005-0000-0000-0000DF650000}"/>
    <cellStyle name="Migliaia 51 4 2 6 2" xfId="33778" xr:uid="{00000000-0005-0000-0000-0000E0650000}"/>
    <cellStyle name="Migliaia 51 4 2 7" xfId="8336" xr:uid="{00000000-0005-0000-0000-0000E1650000}"/>
    <cellStyle name="Migliaia 51 4 2 7 2" xfId="33779" xr:uid="{00000000-0005-0000-0000-0000E2650000}"/>
    <cellStyle name="Migliaia 51 4 2 8" xfId="19406" xr:uid="{00000000-0005-0000-0000-0000E3650000}"/>
    <cellStyle name="Migliaia 51 4 2 8 2" xfId="38378" xr:uid="{00000000-0005-0000-0000-0000E4650000}"/>
    <cellStyle name="Migliaia 51 4 2 9" xfId="22275" xr:uid="{00000000-0005-0000-0000-0000E5650000}"/>
    <cellStyle name="Migliaia 51 4 2 9 2" xfId="40150" xr:uid="{00000000-0005-0000-0000-0000E6650000}"/>
    <cellStyle name="Migliaia 51 4 3" xfId="8337" xr:uid="{00000000-0005-0000-0000-0000E7650000}"/>
    <cellStyle name="Migliaia 51 4 3 2" xfId="8338" xr:uid="{00000000-0005-0000-0000-0000E8650000}"/>
    <cellStyle name="Migliaia 51 4 3 2 2" xfId="33781" xr:uid="{00000000-0005-0000-0000-0000E9650000}"/>
    <cellStyle name="Migliaia 51 4 3 3" xfId="8339" xr:uid="{00000000-0005-0000-0000-0000EA650000}"/>
    <cellStyle name="Migliaia 51 4 3 3 2" xfId="33782" xr:uid="{00000000-0005-0000-0000-0000EB650000}"/>
    <cellStyle name="Migliaia 51 4 3 4" xfId="8340" xr:uid="{00000000-0005-0000-0000-0000EC650000}"/>
    <cellStyle name="Migliaia 51 4 3 4 2" xfId="33783" xr:uid="{00000000-0005-0000-0000-0000ED650000}"/>
    <cellStyle name="Migliaia 51 4 3 5" xfId="33780" xr:uid="{00000000-0005-0000-0000-0000EE650000}"/>
    <cellStyle name="Migliaia 51 4 4" xfId="8341" xr:uid="{00000000-0005-0000-0000-0000EF650000}"/>
    <cellStyle name="Migliaia 51 4 4 2" xfId="8342" xr:uid="{00000000-0005-0000-0000-0000F0650000}"/>
    <cellStyle name="Migliaia 51 4 4 2 2" xfId="33785" xr:uid="{00000000-0005-0000-0000-0000F1650000}"/>
    <cellStyle name="Migliaia 51 4 4 3" xfId="8343" xr:uid="{00000000-0005-0000-0000-0000F2650000}"/>
    <cellStyle name="Migliaia 51 4 4 3 2" xfId="33786" xr:uid="{00000000-0005-0000-0000-0000F3650000}"/>
    <cellStyle name="Migliaia 51 4 4 4" xfId="8344" xr:uid="{00000000-0005-0000-0000-0000F4650000}"/>
    <cellStyle name="Migliaia 51 4 4 4 2" xfId="33787" xr:uid="{00000000-0005-0000-0000-0000F5650000}"/>
    <cellStyle name="Migliaia 51 4 4 5" xfId="33784" xr:uid="{00000000-0005-0000-0000-0000F6650000}"/>
    <cellStyle name="Migliaia 51 4 5" xfId="8345" xr:uid="{00000000-0005-0000-0000-0000F7650000}"/>
    <cellStyle name="Migliaia 51 4 5 2" xfId="8346" xr:uid="{00000000-0005-0000-0000-0000F8650000}"/>
    <cellStyle name="Migliaia 51 4 5 2 2" xfId="33789" xr:uid="{00000000-0005-0000-0000-0000F9650000}"/>
    <cellStyle name="Migliaia 51 4 5 3" xfId="8347" xr:uid="{00000000-0005-0000-0000-0000FA650000}"/>
    <cellStyle name="Migliaia 51 4 5 3 2" xfId="33790" xr:uid="{00000000-0005-0000-0000-0000FB650000}"/>
    <cellStyle name="Migliaia 51 4 5 4" xfId="8348" xr:uid="{00000000-0005-0000-0000-0000FC650000}"/>
    <cellStyle name="Migliaia 51 4 5 4 2" xfId="33791" xr:uid="{00000000-0005-0000-0000-0000FD650000}"/>
    <cellStyle name="Migliaia 51 4 5 5" xfId="33788" xr:uid="{00000000-0005-0000-0000-0000FE650000}"/>
    <cellStyle name="Migliaia 51 4 6" xfId="8349" xr:uid="{00000000-0005-0000-0000-0000FF650000}"/>
    <cellStyle name="Migliaia 51 4 6 2" xfId="33792" xr:uid="{00000000-0005-0000-0000-000000660000}"/>
    <cellStyle name="Migliaia 51 4 7" xfId="8350" xr:uid="{00000000-0005-0000-0000-000001660000}"/>
    <cellStyle name="Migliaia 51 4 7 2" xfId="33793" xr:uid="{00000000-0005-0000-0000-000002660000}"/>
    <cellStyle name="Migliaia 51 4 8" xfId="8351" xr:uid="{00000000-0005-0000-0000-000003660000}"/>
    <cellStyle name="Migliaia 51 4 8 2" xfId="33794" xr:uid="{00000000-0005-0000-0000-000004660000}"/>
    <cellStyle name="Migliaia 51 4 9" xfId="17524" xr:uid="{00000000-0005-0000-0000-000005660000}"/>
    <cellStyle name="Migliaia 51 4 9 2" xfId="37484" xr:uid="{00000000-0005-0000-0000-000006660000}"/>
    <cellStyle name="Migliaia 51 5" xfId="8352" xr:uid="{00000000-0005-0000-0000-000007660000}"/>
    <cellStyle name="Migliaia 51 5 10" xfId="20394" xr:uid="{00000000-0005-0000-0000-000008660000}"/>
    <cellStyle name="Migliaia 51 5 10 2" xfId="39257" xr:uid="{00000000-0005-0000-0000-000009660000}"/>
    <cellStyle name="Migliaia 51 5 11" xfId="23281" xr:uid="{00000000-0005-0000-0000-00000A660000}"/>
    <cellStyle name="Migliaia 51 5 11 2" xfId="41046" xr:uid="{00000000-0005-0000-0000-00000B660000}"/>
    <cellStyle name="Migliaia 51 5 12" xfId="33795" xr:uid="{00000000-0005-0000-0000-00000C660000}"/>
    <cellStyle name="Migliaia 51 5 2" xfId="8353" xr:uid="{00000000-0005-0000-0000-00000D660000}"/>
    <cellStyle name="Migliaia 51 5 2 10" xfId="25164" xr:uid="{00000000-0005-0000-0000-00000E660000}"/>
    <cellStyle name="Migliaia 51 5 2 10 2" xfId="41941" xr:uid="{00000000-0005-0000-0000-00000F660000}"/>
    <cellStyle name="Migliaia 51 5 2 11" xfId="33796" xr:uid="{00000000-0005-0000-0000-000010660000}"/>
    <cellStyle name="Migliaia 51 5 2 2" xfId="8354" xr:uid="{00000000-0005-0000-0000-000011660000}"/>
    <cellStyle name="Migliaia 51 5 2 2 2" xfId="8355" xr:uid="{00000000-0005-0000-0000-000012660000}"/>
    <cellStyle name="Migliaia 51 5 2 2 2 2" xfId="33798" xr:uid="{00000000-0005-0000-0000-000013660000}"/>
    <cellStyle name="Migliaia 51 5 2 2 3" xfId="8356" xr:uid="{00000000-0005-0000-0000-000014660000}"/>
    <cellStyle name="Migliaia 51 5 2 2 3 2" xfId="33799" xr:uid="{00000000-0005-0000-0000-000015660000}"/>
    <cellStyle name="Migliaia 51 5 2 2 4" xfId="8357" xr:uid="{00000000-0005-0000-0000-000016660000}"/>
    <cellStyle name="Migliaia 51 5 2 2 4 2" xfId="33800" xr:uid="{00000000-0005-0000-0000-000017660000}"/>
    <cellStyle name="Migliaia 51 5 2 2 5" xfId="33797" xr:uid="{00000000-0005-0000-0000-000018660000}"/>
    <cellStyle name="Migliaia 51 5 2 3" xfId="8358" xr:uid="{00000000-0005-0000-0000-000019660000}"/>
    <cellStyle name="Migliaia 51 5 2 3 2" xfId="8359" xr:uid="{00000000-0005-0000-0000-00001A660000}"/>
    <cellStyle name="Migliaia 51 5 2 3 2 2" xfId="33802" xr:uid="{00000000-0005-0000-0000-00001B660000}"/>
    <cellStyle name="Migliaia 51 5 2 3 3" xfId="8360" xr:uid="{00000000-0005-0000-0000-00001C660000}"/>
    <cellStyle name="Migliaia 51 5 2 3 3 2" xfId="33803" xr:uid="{00000000-0005-0000-0000-00001D660000}"/>
    <cellStyle name="Migliaia 51 5 2 3 4" xfId="8361" xr:uid="{00000000-0005-0000-0000-00001E660000}"/>
    <cellStyle name="Migliaia 51 5 2 3 4 2" xfId="33804" xr:uid="{00000000-0005-0000-0000-00001F660000}"/>
    <cellStyle name="Migliaia 51 5 2 3 5" xfId="33801" xr:uid="{00000000-0005-0000-0000-000020660000}"/>
    <cellStyle name="Migliaia 51 5 2 4" xfId="8362" xr:uid="{00000000-0005-0000-0000-000021660000}"/>
    <cellStyle name="Migliaia 51 5 2 4 2" xfId="8363" xr:uid="{00000000-0005-0000-0000-000022660000}"/>
    <cellStyle name="Migliaia 51 5 2 4 2 2" xfId="33806" xr:uid="{00000000-0005-0000-0000-000023660000}"/>
    <cellStyle name="Migliaia 51 5 2 4 3" xfId="8364" xr:uid="{00000000-0005-0000-0000-000024660000}"/>
    <cellStyle name="Migliaia 51 5 2 4 3 2" xfId="33807" xr:uid="{00000000-0005-0000-0000-000025660000}"/>
    <cellStyle name="Migliaia 51 5 2 4 4" xfId="8365" xr:uid="{00000000-0005-0000-0000-000026660000}"/>
    <cellStyle name="Migliaia 51 5 2 4 4 2" xfId="33808" xr:uid="{00000000-0005-0000-0000-000027660000}"/>
    <cellStyle name="Migliaia 51 5 2 4 5" xfId="33805" xr:uid="{00000000-0005-0000-0000-000028660000}"/>
    <cellStyle name="Migliaia 51 5 2 5" xfId="8366" xr:uid="{00000000-0005-0000-0000-000029660000}"/>
    <cellStyle name="Migliaia 51 5 2 5 2" xfId="33809" xr:uid="{00000000-0005-0000-0000-00002A660000}"/>
    <cellStyle name="Migliaia 51 5 2 6" xfId="8367" xr:uid="{00000000-0005-0000-0000-00002B660000}"/>
    <cellStyle name="Migliaia 51 5 2 6 2" xfId="33810" xr:uid="{00000000-0005-0000-0000-00002C660000}"/>
    <cellStyle name="Migliaia 51 5 2 7" xfId="8368" xr:uid="{00000000-0005-0000-0000-00002D660000}"/>
    <cellStyle name="Migliaia 51 5 2 7 2" xfId="33811" xr:uid="{00000000-0005-0000-0000-00002E660000}"/>
    <cellStyle name="Migliaia 51 5 2 8" xfId="19407" xr:uid="{00000000-0005-0000-0000-00002F660000}"/>
    <cellStyle name="Migliaia 51 5 2 8 2" xfId="38379" xr:uid="{00000000-0005-0000-0000-000030660000}"/>
    <cellStyle name="Migliaia 51 5 2 9" xfId="22276" xr:uid="{00000000-0005-0000-0000-000031660000}"/>
    <cellStyle name="Migliaia 51 5 2 9 2" xfId="40151" xr:uid="{00000000-0005-0000-0000-000032660000}"/>
    <cellStyle name="Migliaia 51 5 3" xfId="8369" xr:uid="{00000000-0005-0000-0000-000033660000}"/>
    <cellStyle name="Migliaia 51 5 3 2" xfId="8370" xr:uid="{00000000-0005-0000-0000-000034660000}"/>
    <cellStyle name="Migliaia 51 5 3 2 2" xfId="33813" xr:uid="{00000000-0005-0000-0000-000035660000}"/>
    <cellStyle name="Migliaia 51 5 3 3" xfId="8371" xr:uid="{00000000-0005-0000-0000-000036660000}"/>
    <cellStyle name="Migliaia 51 5 3 3 2" xfId="33814" xr:uid="{00000000-0005-0000-0000-000037660000}"/>
    <cellStyle name="Migliaia 51 5 3 4" xfId="8372" xr:uid="{00000000-0005-0000-0000-000038660000}"/>
    <cellStyle name="Migliaia 51 5 3 4 2" xfId="33815" xr:uid="{00000000-0005-0000-0000-000039660000}"/>
    <cellStyle name="Migliaia 51 5 3 5" xfId="33812" xr:uid="{00000000-0005-0000-0000-00003A660000}"/>
    <cellStyle name="Migliaia 51 5 4" xfId="8373" xr:uid="{00000000-0005-0000-0000-00003B660000}"/>
    <cellStyle name="Migliaia 51 5 4 2" xfId="8374" xr:uid="{00000000-0005-0000-0000-00003C660000}"/>
    <cellStyle name="Migliaia 51 5 4 2 2" xfId="33817" xr:uid="{00000000-0005-0000-0000-00003D660000}"/>
    <cellStyle name="Migliaia 51 5 4 3" xfId="8375" xr:uid="{00000000-0005-0000-0000-00003E660000}"/>
    <cellStyle name="Migliaia 51 5 4 3 2" xfId="33818" xr:uid="{00000000-0005-0000-0000-00003F660000}"/>
    <cellStyle name="Migliaia 51 5 4 4" xfId="8376" xr:uid="{00000000-0005-0000-0000-000040660000}"/>
    <cellStyle name="Migliaia 51 5 4 4 2" xfId="33819" xr:uid="{00000000-0005-0000-0000-000041660000}"/>
    <cellStyle name="Migliaia 51 5 4 5" xfId="33816" xr:uid="{00000000-0005-0000-0000-000042660000}"/>
    <cellStyle name="Migliaia 51 5 5" xfId="8377" xr:uid="{00000000-0005-0000-0000-000043660000}"/>
    <cellStyle name="Migliaia 51 5 5 2" xfId="8378" xr:uid="{00000000-0005-0000-0000-000044660000}"/>
    <cellStyle name="Migliaia 51 5 5 2 2" xfId="33821" xr:uid="{00000000-0005-0000-0000-000045660000}"/>
    <cellStyle name="Migliaia 51 5 5 3" xfId="8379" xr:uid="{00000000-0005-0000-0000-000046660000}"/>
    <cellStyle name="Migliaia 51 5 5 3 2" xfId="33822" xr:uid="{00000000-0005-0000-0000-000047660000}"/>
    <cellStyle name="Migliaia 51 5 5 4" xfId="8380" xr:uid="{00000000-0005-0000-0000-000048660000}"/>
    <cellStyle name="Migliaia 51 5 5 4 2" xfId="33823" xr:uid="{00000000-0005-0000-0000-000049660000}"/>
    <cellStyle name="Migliaia 51 5 5 5" xfId="33820" xr:uid="{00000000-0005-0000-0000-00004A660000}"/>
    <cellStyle name="Migliaia 51 5 6" xfId="8381" xr:uid="{00000000-0005-0000-0000-00004B660000}"/>
    <cellStyle name="Migliaia 51 5 6 2" xfId="33824" xr:uid="{00000000-0005-0000-0000-00004C660000}"/>
    <cellStyle name="Migliaia 51 5 7" xfId="8382" xr:uid="{00000000-0005-0000-0000-00004D660000}"/>
    <cellStyle name="Migliaia 51 5 7 2" xfId="33825" xr:uid="{00000000-0005-0000-0000-00004E660000}"/>
    <cellStyle name="Migliaia 51 5 8" xfId="8383" xr:uid="{00000000-0005-0000-0000-00004F660000}"/>
    <cellStyle name="Migliaia 51 5 8 2" xfId="33826" xr:uid="{00000000-0005-0000-0000-000050660000}"/>
    <cellStyle name="Migliaia 51 5 9" xfId="17525" xr:uid="{00000000-0005-0000-0000-000051660000}"/>
    <cellStyle name="Migliaia 51 5 9 2" xfId="37485" xr:uid="{00000000-0005-0000-0000-000052660000}"/>
    <cellStyle name="Migliaia 51 6" xfId="8384" xr:uid="{00000000-0005-0000-0000-000053660000}"/>
    <cellStyle name="Migliaia 51 6 10" xfId="23282" xr:uid="{00000000-0005-0000-0000-000054660000}"/>
    <cellStyle name="Migliaia 51 6 10 2" xfId="41047" xr:uid="{00000000-0005-0000-0000-000055660000}"/>
    <cellStyle name="Migliaia 51 6 11" xfId="33827" xr:uid="{00000000-0005-0000-0000-000056660000}"/>
    <cellStyle name="Migliaia 51 6 2" xfId="8385" xr:uid="{00000000-0005-0000-0000-000057660000}"/>
    <cellStyle name="Migliaia 51 6 2 10" xfId="25165" xr:uid="{00000000-0005-0000-0000-000058660000}"/>
    <cellStyle name="Migliaia 51 6 2 10 2" xfId="41942" xr:uid="{00000000-0005-0000-0000-000059660000}"/>
    <cellStyle name="Migliaia 51 6 2 11" xfId="33828" xr:uid="{00000000-0005-0000-0000-00005A660000}"/>
    <cellStyle name="Migliaia 51 6 2 2" xfId="8386" xr:uid="{00000000-0005-0000-0000-00005B660000}"/>
    <cellStyle name="Migliaia 51 6 2 2 2" xfId="8387" xr:uid="{00000000-0005-0000-0000-00005C660000}"/>
    <cellStyle name="Migliaia 51 6 2 2 2 2" xfId="33830" xr:uid="{00000000-0005-0000-0000-00005D660000}"/>
    <cellStyle name="Migliaia 51 6 2 2 3" xfId="8388" xr:uid="{00000000-0005-0000-0000-00005E660000}"/>
    <cellStyle name="Migliaia 51 6 2 2 3 2" xfId="33831" xr:uid="{00000000-0005-0000-0000-00005F660000}"/>
    <cellStyle name="Migliaia 51 6 2 2 4" xfId="8389" xr:uid="{00000000-0005-0000-0000-000060660000}"/>
    <cellStyle name="Migliaia 51 6 2 2 4 2" xfId="33832" xr:uid="{00000000-0005-0000-0000-000061660000}"/>
    <cellStyle name="Migliaia 51 6 2 2 5" xfId="33829" xr:uid="{00000000-0005-0000-0000-000062660000}"/>
    <cellStyle name="Migliaia 51 6 2 3" xfId="8390" xr:uid="{00000000-0005-0000-0000-000063660000}"/>
    <cellStyle name="Migliaia 51 6 2 3 2" xfId="8391" xr:uid="{00000000-0005-0000-0000-000064660000}"/>
    <cellStyle name="Migliaia 51 6 2 3 2 2" xfId="33834" xr:uid="{00000000-0005-0000-0000-000065660000}"/>
    <cellStyle name="Migliaia 51 6 2 3 3" xfId="8392" xr:uid="{00000000-0005-0000-0000-000066660000}"/>
    <cellStyle name="Migliaia 51 6 2 3 3 2" xfId="33835" xr:uid="{00000000-0005-0000-0000-000067660000}"/>
    <cellStyle name="Migliaia 51 6 2 3 4" xfId="8393" xr:uid="{00000000-0005-0000-0000-000068660000}"/>
    <cellStyle name="Migliaia 51 6 2 3 4 2" xfId="33836" xr:uid="{00000000-0005-0000-0000-000069660000}"/>
    <cellStyle name="Migliaia 51 6 2 3 5" xfId="33833" xr:uid="{00000000-0005-0000-0000-00006A660000}"/>
    <cellStyle name="Migliaia 51 6 2 4" xfId="8394" xr:uid="{00000000-0005-0000-0000-00006B660000}"/>
    <cellStyle name="Migliaia 51 6 2 4 2" xfId="8395" xr:uid="{00000000-0005-0000-0000-00006C660000}"/>
    <cellStyle name="Migliaia 51 6 2 4 2 2" xfId="33838" xr:uid="{00000000-0005-0000-0000-00006D660000}"/>
    <cellStyle name="Migliaia 51 6 2 4 3" xfId="8396" xr:uid="{00000000-0005-0000-0000-00006E660000}"/>
    <cellStyle name="Migliaia 51 6 2 4 3 2" xfId="33839" xr:uid="{00000000-0005-0000-0000-00006F660000}"/>
    <cellStyle name="Migliaia 51 6 2 4 4" xfId="8397" xr:uid="{00000000-0005-0000-0000-000070660000}"/>
    <cellStyle name="Migliaia 51 6 2 4 4 2" xfId="33840" xr:uid="{00000000-0005-0000-0000-000071660000}"/>
    <cellStyle name="Migliaia 51 6 2 4 5" xfId="33837" xr:uid="{00000000-0005-0000-0000-000072660000}"/>
    <cellStyle name="Migliaia 51 6 2 5" xfId="8398" xr:uid="{00000000-0005-0000-0000-000073660000}"/>
    <cellStyle name="Migliaia 51 6 2 5 2" xfId="33841" xr:uid="{00000000-0005-0000-0000-000074660000}"/>
    <cellStyle name="Migliaia 51 6 2 6" xfId="8399" xr:uid="{00000000-0005-0000-0000-000075660000}"/>
    <cellStyle name="Migliaia 51 6 2 6 2" xfId="33842" xr:uid="{00000000-0005-0000-0000-000076660000}"/>
    <cellStyle name="Migliaia 51 6 2 7" xfId="8400" xr:uid="{00000000-0005-0000-0000-000077660000}"/>
    <cellStyle name="Migliaia 51 6 2 7 2" xfId="33843" xr:uid="{00000000-0005-0000-0000-000078660000}"/>
    <cellStyle name="Migliaia 51 6 2 8" xfId="19408" xr:uid="{00000000-0005-0000-0000-000079660000}"/>
    <cellStyle name="Migliaia 51 6 2 8 2" xfId="38380" xr:uid="{00000000-0005-0000-0000-00007A660000}"/>
    <cellStyle name="Migliaia 51 6 2 9" xfId="22277" xr:uid="{00000000-0005-0000-0000-00007B660000}"/>
    <cellStyle name="Migliaia 51 6 2 9 2" xfId="40152" xr:uid="{00000000-0005-0000-0000-00007C660000}"/>
    <cellStyle name="Migliaia 51 6 3" xfId="8401" xr:uid="{00000000-0005-0000-0000-00007D660000}"/>
    <cellStyle name="Migliaia 51 6 3 2" xfId="8402" xr:uid="{00000000-0005-0000-0000-00007E660000}"/>
    <cellStyle name="Migliaia 51 6 3 2 2" xfId="33845" xr:uid="{00000000-0005-0000-0000-00007F660000}"/>
    <cellStyle name="Migliaia 51 6 3 3" xfId="8403" xr:uid="{00000000-0005-0000-0000-000080660000}"/>
    <cellStyle name="Migliaia 51 6 3 3 2" xfId="33846" xr:uid="{00000000-0005-0000-0000-000081660000}"/>
    <cellStyle name="Migliaia 51 6 3 4" xfId="8404" xr:uid="{00000000-0005-0000-0000-000082660000}"/>
    <cellStyle name="Migliaia 51 6 3 4 2" xfId="33847" xr:uid="{00000000-0005-0000-0000-000083660000}"/>
    <cellStyle name="Migliaia 51 6 3 5" xfId="33844" xr:uid="{00000000-0005-0000-0000-000084660000}"/>
    <cellStyle name="Migliaia 51 6 4" xfId="8405" xr:uid="{00000000-0005-0000-0000-000085660000}"/>
    <cellStyle name="Migliaia 51 6 4 2" xfId="8406" xr:uid="{00000000-0005-0000-0000-000086660000}"/>
    <cellStyle name="Migliaia 51 6 4 2 2" xfId="33849" xr:uid="{00000000-0005-0000-0000-000087660000}"/>
    <cellStyle name="Migliaia 51 6 4 3" xfId="8407" xr:uid="{00000000-0005-0000-0000-000088660000}"/>
    <cellStyle name="Migliaia 51 6 4 3 2" xfId="33850" xr:uid="{00000000-0005-0000-0000-000089660000}"/>
    <cellStyle name="Migliaia 51 6 4 4" xfId="8408" xr:uid="{00000000-0005-0000-0000-00008A660000}"/>
    <cellStyle name="Migliaia 51 6 4 4 2" xfId="33851" xr:uid="{00000000-0005-0000-0000-00008B660000}"/>
    <cellStyle name="Migliaia 51 6 4 5" xfId="33848" xr:uid="{00000000-0005-0000-0000-00008C660000}"/>
    <cellStyle name="Migliaia 51 6 5" xfId="8409" xr:uid="{00000000-0005-0000-0000-00008D660000}"/>
    <cellStyle name="Migliaia 51 6 5 2" xfId="33852" xr:uid="{00000000-0005-0000-0000-00008E660000}"/>
    <cellStyle name="Migliaia 51 6 6" xfId="8410" xr:uid="{00000000-0005-0000-0000-00008F660000}"/>
    <cellStyle name="Migliaia 51 6 6 2" xfId="33853" xr:uid="{00000000-0005-0000-0000-000090660000}"/>
    <cellStyle name="Migliaia 51 6 7" xfId="8411" xr:uid="{00000000-0005-0000-0000-000091660000}"/>
    <cellStyle name="Migliaia 51 6 7 2" xfId="33854" xr:uid="{00000000-0005-0000-0000-000092660000}"/>
    <cellStyle name="Migliaia 51 6 8" xfId="17526" xr:uid="{00000000-0005-0000-0000-000093660000}"/>
    <cellStyle name="Migliaia 51 6 8 2" xfId="37486" xr:uid="{00000000-0005-0000-0000-000094660000}"/>
    <cellStyle name="Migliaia 51 6 9" xfId="20395" xr:uid="{00000000-0005-0000-0000-000095660000}"/>
    <cellStyle name="Migliaia 51 6 9 2" xfId="39258" xr:uid="{00000000-0005-0000-0000-000096660000}"/>
    <cellStyle name="Migliaia 51 7" xfId="8412" xr:uid="{00000000-0005-0000-0000-000097660000}"/>
    <cellStyle name="Migliaia 51 7 2" xfId="8413" xr:uid="{00000000-0005-0000-0000-000098660000}"/>
    <cellStyle name="Migliaia 51 7 2 2" xfId="8414" xr:uid="{00000000-0005-0000-0000-000099660000}"/>
    <cellStyle name="Migliaia 51 7 2 2 2" xfId="33857" xr:uid="{00000000-0005-0000-0000-00009A660000}"/>
    <cellStyle name="Migliaia 51 7 2 3" xfId="8415" xr:uid="{00000000-0005-0000-0000-00009B660000}"/>
    <cellStyle name="Migliaia 51 7 2 3 2" xfId="33858" xr:uid="{00000000-0005-0000-0000-00009C660000}"/>
    <cellStyle name="Migliaia 51 7 2 4" xfId="8416" xr:uid="{00000000-0005-0000-0000-00009D660000}"/>
    <cellStyle name="Migliaia 51 7 2 4 2" xfId="33859" xr:uid="{00000000-0005-0000-0000-00009E660000}"/>
    <cellStyle name="Migliaia 51 7 2 5" xfId="19409" xr:uid="{00000000-0005-0000-0000-00009F660000}"/>
    <cellStyle name="Migliaia 51 7 2 5 2" xfId="38381" xr:uid="{00000000-0005-0000-0000-0000A0660000}"/>
    <cellStyle name="Migliaia 51 7 2 6" xfId="22278" xr:uid="{00000000-0005-0000-0000-0000A1660000}"/>
    <cellStyle name="Migliaia 51 7 2 6 2" xfId="40153" xr:uid="{00000000-0005-0000-0000-0000A2660000}"/>
    <cellStyle name="Migliaia 51 7 2 7" xfId="25166" xr:uid="{00000000-0005-0000-0000-0000A3660000}"/>
    <cellStyle name="Migliaia 51 7 2 7 2" xfId="41943" xr:uid="{00000000-0005-0000-0000-0000A4660000}"/>
    <cellStyle name="Migliaia 51 7 2 8" xfId="33856" xr:uid="{00000000-0005-0000-0000-0000A5660000}"/>
    <cellStyle name="Migliaia 51 7 3" xfId="8417" xr:uid="{00000000-0005-0000-0000-0000A6660000}"/>
    <cellStyle name="Migliaia 51 7 3 2" xfId="33860" xr:uid="{00000000-0005-0000-0000-0000A7660000}"/>
    <cellStyle name="Migliaia 51 7 4" xfId="8418" xr:uid="{00000000-0005-0000-0000-0000A8660000}"/>
    <cellStyle name="Migliaia 51 7 4 2" xfId="33861" xr:uid="{00000000-0005-0000-0000-0000A9660000}"/>
    <cellStyle name="Migliaia 51 7 5" xfId="8419" xr:uid="{00000000-0005-0000-0000-0000AA660000}"/>
    <cellStyle name="Migliaia 51 7 5 2" xfId="33862" xr:uid="{00000000-0005-0000-0000-0000AB660000}"/>
    <cellStyle name="Migliaia 51 7 6" xfId="17527" xr:uid="{00000000-0005-0000-0000-0000AC660000}"/>
    <cellStyle name="Migliaia 51 7 6 2" xfId="37487" xr:uid="{00000000-0005-0000-0000-0000AD660000}"/>
    <cellStyle name="Migliaia 51 7 7" xfId="20396" xr:uid="{00000000-0005-0000-0000-0000AE660000}"/>
    <cellStyle name="Migliaia 51 7 7 2" xfId="39259" xr:uid="{00000000-0005-0000-0000-0000AF660000}"/>
    <cellStyle name="Migliaia 51 7 8" xfId="23283" xr:uid="{00000000-0005-0000-0000-0000B0660000}"/>
    <cellStyle name="Migliaia 51 7 8 2" xfId="41048" xr:uid="{00000000-0005-0000-0000-0000B1660000}"/>
    <cellStyle name="Migliaia 51 7 9" xfId="33855" xr:uid="{00000000-0005-0000-0000-0000B2660000}"/>
    <cellStyle name="Migliaia 51 8" xfId="8420" xr:uid="{00000000-0005-0000-0000-0000B3660000}"/>
    <cellStyle name="Migliaia 51 8 2" xfId="8421" xr:uid="{00000000-0005-0000-0000-0000B4660000}"/>
    <cellStyle name="Migliaia 51 8 2 2" xfId="33864" xr:uid="{00000000-0005-0000-0000-0000B5660000}"/>
    <cellStyle name="Migliaia 51 8 3" xfId="8422" xr:uid="{00000000-0005-0000-0000-0000B6660000}"/>
    <cellStyle name="Migliaia 51 8 3 2" xfId="33865" xr:uid="{00000000-0005-0000-0000-0000B7660000}"/>
    <cellStyle name="Migliaia 51 8 4" xfId="8423" xr:uid="{00000000-0005-0000-0000-0000B8660000}"/>
    <cellStyle name="Migliaia 51 8 4 2" xfId="33866" xr:uid="{00000000-0005-0000-0000-0000B9660000}"/>
    <cellStyle name="Migliaia 51 8 5" xfId="19402" xr:uid="{00000000-0005-0000-0000-0000BA660000}"/>
    <cellStyle name="Migliaia 51 8 5 2" xfId="38374" xr:uid="{00000000-0005-0000-0000-0000BB660000}"/>
    <cellStyle name="Migliaia 51 8 6" xfId="22271" xr:uid="{00000000-0005-0000-0000-0000BC660000}"/>
    <cellStyle name="Migliaia 51 8 6 2" xfId="40146" xr:uid="{00000000-0005-0000-0000-0000BD660000}"/>
    <cellStyle name="Migliaia 51 8 7" xfId="25159" xr:uid="{00000000-0005-0000-0000-0000BE660000}"/>
    <cellStyle name="Migliaia 51 8 7 2" xfId="41936" xr:uid="{00000000-0005-0000-0000-0000BF660000}"/>
    <cellStyle name="Migliaia 51 8 8" xfId="33863" xr:uid="{00000000-0005-0000-0000-0000C0660000}"/>
    <cellStyle name="Migliaia 51 9" xfId="8424" xr:uid="{00000000-0005-0000-0000-0000C1660000}"/>
    <cellStyle name="Migliaia 51 9 2" xfId="8425" xr:uid="{00000000-0005-0000-0000-0000C2660000}"/>
    <cellStyle name="Migliaia 51 9 2 2" xfId="33868" xr:uid="{00000000-0005-0000-0000-0000C3660000}"/>
    <cellStyle name="Migliaia 51 9 3" xfId="8426" xr:uid="{00000000-0005-0000-0000-0000C4660000}"/>
    <cellStyle name="Migliaia 51 9 3 2" xfId="33869" xr:uid="{00000000-0005-0000-0000-0000C5660000}"/>
    <cellStyle name="Migliaia 51 9 4" xfId="8427" xr:uid="{00000000-0005-0000-0000-0000C6660000}"/>
    <cellStyle name="Migliaia 51 9 4 2" xfId="33870" xr:uid="{00000000-0005-0000-0000-0000C7660000}"/>
    <cellStyle name="Migliaia 51 9 5" xfId="33867" xr:uid="{00000000-0005-0000-0000-0000C8660000}"/>
    <cellStyle name="Migliaia 52" xfId="8428" xr:uid="{00000000-0005-0000-0000-0000C9660000}"/>
    <cellStyle name="Migliaia 52 10" xfId="8429" xr:uid="{00000000-0005-0000-0000-0000CA660000}"/>
    <cellStyle name="Migliaia 52 10 2" xfId="8430" xr:uid="{00000000-0005-0000-0000-0000CB660000}"/>
    <cellStyle name="Migliaia 52 10 2 2" xfId="33873" xr:uid="{00000000-0005-0000-0000-0000CC660000}"/>
    <cellStyle name="Migliaia 52 10 3" xfId="8431" xr:uid="{00000000-0005-0000-0000-0000CD660000}"/>
    <cellStyle name="Migliaia 52 10 3 2" xfId="33874" xr:uid="{00000000-0005-0000-0000-0000CE660000}"/>
    <cellStyle name="Migliaia 52 10 4" xfId="8432" xr:uid="{00000000-0005-0000-0000-0000CF660000}"/>
    <cellStyle name="Migliaia 52 10 4 2" xfId="33875" xr:uid="{00000000-0005-0000-0000-0000D0660000}"/>
    <cellStyle name="Migliaia 52 10 5" xfId="33872" xr:uid="{00000000-0005-0000-0000-0000D1660000}"/>
    <cellStyle name="Migliaia 52 11" xfId="8433" xr:uid="{00000000-0005-0000-0000-0000D2660000}"/>
    <cellStyle name="Migliaia 52 11 2" xfId="8434" xr:uid="{00000000-0005-0000-0000-0000D3660000}"/>
    <cellStyle name="Migliaia 52 11 2 2" xfId="33877" xr:uid="{00000000-0005-0000-0000-0000D4660000}"/>
    <cellStyle name="Migliaia 52 11 3" xfId="8435" xr:uid="{00000000-0005-0000-0000-0000D5660000}"/>
    <cellStyle name="Migliaia 52 11 3 2" xfId="33878" xr:uid="{00000000-0005-0000-0000-0000D6660000}"/>
    <cellStyle name="Migliaia 52 11 4" xfId="8436" xr:uid="{00000000-0005-0000-0000-0000D7660000}"/>
    <cellStyle name="Migliaia 52 11 4 2" xfId="33879" xr:uid="{00000000-0005-0000-0000-0000D8660000}"/>
    <cellStyle name="Migliaia 52 11 5" xfId="33876" xr:uid="{00000000-0005-0000-0000-0000D9660000}"/>
    <cellStyle name="Migliaia 52 12" xfId="8437" xr:uid="{00000000-0005-0000-0000-0000DA660000}"/>
    <cellStyle name="Migliaia 52 12 2" xfId="33880" xr:uid="{00000000-0005-0000-0000-0000DB660000}"/>
    <cellStyle name="Migliaia 52 13" xfId="8438" xr:uid="{00000000-0005-0000-0000-0000DC660000}"/>
    <cellStyle name="Migliaia 52 13 2" xfId="33881" xr:uid="{00000000-0005-0000-0000-0000DD660000}"/>
    <cellStyle name="Migliaia 52 14" xfId="8439" xr:uid="{00000000-0005-0000-0000-0000DE660000}"/>
    <cellStyle name="Migliaia 52 14 2" xfId="33882" xr:uid="{00000000-0005-0000-0000-0000DF660000}"/>
    <cellStyle name="Migliaia 52 15" xfId="17528" xr:uid="{00000000-0005-0000-0000-0000E0660000}"/>
    <cellStyle name="Migliaia 52 15 2" xfId="37488" xr:uid="{00000000-0005-0000-0000-0000E1660000}"/>
    <cellStyle name="Migliaia 52 16" xfId="20397" xr:uid="{00000000-0005-0000-0000-0000E2660000}"/>
    <cellStyle name="Migliaia 52 16 2" xfId="39260" xr:uid="{00000000-0005-0000-0000-0000E3660000}"/>
    <cellStyle name="Migliaia 52 17" xfId="23284" xr:uid="{00000000-0005-0000-0000-0000E4660000}"/>
    <cellStyle name="Migliaia 52 17 2" xfId="41049" xr:uid="{00000000-0005-0000-0000-0000E5660000}"/>
    <cellStyle name="Migliaia 52 18" xfId="25553" xr:uid="{00000000-0005-0000-0000-0000E6660000}"/>
    <cellStyle name="Migliaia 52 18 2" xfId="42213" xr:uid="{00000000-0005-0000-0000-0000E7660000}"/>
    <cellStyle name="Migliaia 52 19" xfId="33871" xr:uid="{00000000-0005-0000-0000-0000E8660000}"/>
    <cellStyle name="Migliaia 52 2" xfId="8440" xr:uid="{00000000-0005-0000-0000-0000E9660000}"/>
    <cellStyle name="Migliaia 52 2 10" xfId="20398" xr:uid="{00000000-0005-0000-0000-0000EA660000}"/>
    <cellStyle name="Migliaia 52 2 10 2" xfId="39261" xr:uid="{00000000-0005-0000-0000-0000EB660000}"/>
    <cellStyle name="Migliaia 52 2 11" xfId="23285" xr:uid="{00000000-0005-0000-0000-0000EC660000}"/>
    <cellStyle name="Migliaia 52 2 11 2" xfId="41050" xr:uid="{00000000-0005-0000-0000-0000ED660000}"/>
    <cellStyle name="Migliaia 52 2 12" xfId="33883" xr:uid="{00000000-0005-0000-0000-0000EE660000}"/>
    <cellStyle name="Migliaia 52 2 2" xfId="8441" xr:uid="{00000000-0005-0000-0000-0000EF660000}"/>
    <cellStyle name="Migliaia 52 2 2 2" xfId="8442" xr:uid="{00000000-0005-0000-0000-0000F0660000}"/>
    <cellStyle name="Migliaia 52 2 2 2 2" xfId="33885" xr:uid="{00000000-0005-0000-0000-0000F1660000}"/>
    <cellStyle name="Migliaia 52 2 2 3" xfId="8443" xr:uid="{00000000-0005-0000-0000-0000F2660000}"/>
    <cellStyle name="Migliaia 52 2 2 3 2" xfId="33886" xr:uid="{00000000-0005-0000-0000-0000F3660000}"/>
    <cellStyle name="Migliaia 52 2 2 4" xfId="8444" xr:uid="{00000000-0005-0000-0000-0000F4660000}"/>
    <cellStyle name="Migliaia 52 2 2 4 2" xfId="33887" xr:uid="{00000000-0005-0000-0000-0000F5660000}"/>
    <cellStyle name="Migliaia 52 2 2 5" xfId="19411" xr:uid="{00000000-0005-0000-0000-0000F6660000}"/>
    <cellStyle name="Migliaia 52 2 2 5 2" xfId="38383" xr:uid="{00000000-0005-0000-0000-0000F7660000}"/>
    <cellStyle name="Migliaia 52 2 2 6" xfId="22280" xr:uid="{00000000-0005-0000-0000-0000F8660000}"/>
    <cellStyle name="Migliaia 52 2 2 6 2" xfId="40155" xr:uid="{00000000-0005-0000-0000-0000F9660000}"/>
    <cellStyle name="Migliaia 52 2 2 7" xfId="25168" xr:uid="{00000000-0005-0000-0000-0000FA660000}"/>
    <cellStyle name="Migliaia 52 2 2 7 2" xfId="41945" xr:uid="{00000000-0005-0000-0000-0000FB660000}"/>
    <cellStyle name="Migliaia 52 2 2 8" xfId="33884" xr:uid="{00000000-0005-0000-0000-0000FC660000}"/>
    <cellStyle name="Migliaia 52 2 3" xfId="8445" xr:uid="{00000000-0005-0000-0000-0000FD660000}"/>
    <cellStyle name="Migliaia 52 2 3 2" xfId="8446" xr:uid="{00000000-0005-0000-0000-0000FE660000}"/>
    <cellStyle name="Migliaia 52 2 3 2 2" xfId="33889" xr:uid="{00000000-0005-0000-0000-0000FF660000}"/>
    <cellStyle name="Migliaia 52 2 3 3" xfId="8447" xr:uid="{00000000-0005-0000-0000-000000670000}"/>
    <cellStyle name="Migliaia 52 2 3 3 2" xfId="33890" xr:uid="{00000000-0005-0000-0000-000001670000}"/>
    <cellStyle name="Migliaia 52 2 3 4" xfId="8448" xr:uid="{00000000-0005-0000-0000-000002670000}"/>
    <cellStyle name="Migliaia 52 2 3 4 2" xfId="33891" xr:uid="{00000000-0005-0000-0000-000003670000}"/>
    <cellStyle name="Migliaia 52 2 3 5" xfId="33888" xr:uid="{00000000-0005-0000-0000-000004670000}"/>
    <cellStyle name="Migliaia 52 2 4" xfId="8449" xr:uid="{00000000-0005-0000-0000-000005670000}"/>
    <cellStyle name="Migliaia 52 2 4 2" xfId="8450" xr:uid="{00000000-0005-0000-0000-000006670000}"/>
    <cellStyle name="Migliaia 52 2 4 2 2" xfId="33893" xr:uid="{00000000-0005-0000-0000-000007670000}"/>
    <cellStyle name="Migliaia 52 2 4 3" xfId="8451" xr:uid="{00000000-0005-0000-0000-000008670000}"/>
    <cellStyle name="Migliaia 52 2 4 3 2" xfId="33894" xr:uid="{00000000-0005-0000-0000-000009670000}"/>
    <cellStyle name="Migliaia 52 2 4 4" xfId="8452" xr:uid="{00000000-0005-0000-0000-00000A670000}"/>
    <cellStyle name="Migliaia 52 2 4 4 2" xfId="33895" xr:uid="{00000000-0005-0000-0000-00000B670000}"/>
    <cellStyle name="Migliaia 52 2 4 5" xfId="33892" xr:uid="{00000000-0005-0000-0000-00000C670000}"/>
    <cellStyle name="Migliaia 52 2 5" xfId="8453" xr:uid="{00000000-0005-0000-0000-00000D670000}"/>
    <cellStyle name="Migliaia 52 2 5 2" xfId="8454" xr:uid="{00000000-0005-0000-0000-00000E670000}"/>
    <cellStyle name="Migliaia 52 2 5 2 2" xfId="33897" xr:uid="{00000000-0005-0000-0000-00000F670000}"/>
    <cellStyle name="Migliaia 52 2 5 3" xfId="8455" xr:uid="{00000000-0005-0000-0000-000010670000}"/>
    <cellStyle name="Migliaia 52 2 5 3 2" xfId="33898" xr:uid="{00000000-0005-0000-0000-000011670000}"/>
    <cellStyle name="Migliaia 52 2 5 4" xfId="8456" xr:uid="{00000000-0005-0000-0000-000012670000}"/>
    <cellStyle name="Migliaia 52 2 5 4 2" xfId="33899" xr:uid="{00000000-0005-0000-0000-000013670000}"/>
    <cellStyle name="Migliaia 52 2 5 5" xfId="33896" xr:uid="{00000000-0005-0000-0000-000014670000}"/>
    <cellStyle name="Migliaia 52 2 6" xfId="8457" xr:uid="{00000000-0005-0000-0000-000015670000}"/>
    <cellStyle name="Migliaia 52 2 6 2" xfId="33900" xr:uid="{00000000-0005-0000-0000-000016670000}"/>
    <cellStyle name="Migliaia 52 2 7" xfId="8458" xr:uid="{00000000-0005-0000-0000-000017670000}"/>
    <cellStyle name="Migliaia 52 2 7 2" xfId="33901" xr:uid="{00000000-0005-0000-0000-000018670000}"/>
    <cellStyle name="Migliaia 52 2 8" xfId="8459" xr:uid="{00000000-0005-0000-0000-000019670000}"/>
    <cellStyle name="Migliaia 52 2 8 2" xfId="33902" xr:uid="{00000000-0005-0000-0000-00001A670000}"/>
    <cellStyle name="Migliaia 52 2 9" xfId="17529" xr:uid="{00000000-0005-0000-0000-00001B670000}"/>
    <cellStyle name="Migliaia 52 2 9 2" xfId="37489" xr:uid="{00000000-0005-0000-0000-00001C670000}"/>
    <cellStyle name="Migliaia 52 20" xfId="42380" xr:uid="{00000000-0005-0000-0000-00001D670000}"/>
    <cellStyle name="Migliaia 52 3" xfId="8460" xr:uid="{00000000-0005-0000-0000-00001E670000}"/>
    <cellStyle name="Migliaia 52 3 10" xfId="20399" xr:uid="{00000000-0005-0000-0000-00001F670000}"/>
    <cellStyle name="Migliaia 52 3 10 2" xfId="39262" xr:uid="{00000000-0005-0000-0000-000020670000}"/>
    <cellStyle name="Migliaia 52 3 11" xfId="23286" xr:uid="{00000000-0005-0000-0000-000021670000}"/>
    <cellStyle name="Migliaia 52 3 11 2" xfId="41051" xr:uid="{00000000-0005-0000-0000-000022670000}"/>
    <cellStyle name="Migliaia 52 3 12" xfId="33903" xr:uid="{00000000-0005-0000-0000-000023670000}"/>
    <cellStyle name="Migliaia 52 3 2" xfId="8461" xr:uid="{00000000-0005-0000-0000-000024670000}"/>
    <cellStyle name="Migliaia 52 3 2 10" xfId="20400" xr:uid="{00000000-0005-0000-0000-000025670000}"/>
    <cellStyle name="Migliaia 52 3 2 10 2" xfId="39263" xr:uid="{00000000-0005-0000-0000-000026670000}"/>
    <cellStyle name="Migliaia 52 3 2 11" xfId="23287" xr:uid="{00000000-0005-0000-0000-000027670000}"/>
    <cellStyle name="Migliaia 52 3 2 11 2" xfId="41052" xr:uid="{00000000-0005-0000-0000-000028670000}"/>
    <cellStyle name="Migliaia 52 3 2 12" xfId="33904" xr:uid="{00000000-0005-0000-0000-000029670000}"/>
    <cellStyle name="Migliaia 52 3 2 2" xfId="8462" xr:uid="{00000000-0005-0000-0000-00002A670000}"/>
    <cellStyle name="Migliaia 52 3 2 2 10" xfId="25170" xr:uid="{00000000-0005-0000-0000-00002B670000}"/>
    <cellStyle name="Migliaia 52 3 2 2 10 2" xfId="41947" xr:uid="{00000000-0005-0000-0000-00002C670000}"/>
    <cellStyle name="Migliaia 52 3 2 2 11" xfId="33905" xr:uid="{00000000-0005-0000-0000-00002D670000}"/>
    <cellStyle name="Migliaia 52 3 2 2 2" xfId="8463" xr:uid="{00000000-0005-0000-0000-00002E670000}"/>
    <cellStyle name="Migliaia 52 3 2 2 2 2" xfId="8464" xr:uid="{00000000-0005-0000-0000-00002F670000}"/>
    <cellStyle name="Migliaia 52 3 2 2 2 2 2" xfId="33907" xr:uid="{00000000-0005-0000-0000-000030670000}"/>
    <cellStyle name="Migliaia 52 3 2 2 2 3" xfId="8465" xr:uid="{00000000-0005-0000-0000-000031670000}"/>
    <cellStyle name="Migliaia 52 3 2 2 2 3 2" xfId="33908" xr:uid="{00000000-0005-0000-0000-000032670000}"/>
    <cellStyle name="Migliaia 52 3 2 2 2 4" xfId="8466" xr:uid="{00000000-0005-0000-0000-000033670000}"/>
    <cellStyle name="Migliaia 52 3 2 2 2 4 2" xfId="33909" xr:uid="{00000000-0005-0000-0000-000034670000}"/>
    <cellStyle name="Migliaia 52 3 2 2 2 5" xfId="33906" xr:uid="{00000000-0005-0000-0000-000035670000}"/>
    <cellStyle name="Migliaia 52 3 2 2 3" xfId="8467" xr:uid="{00000000-0005-0000-0000-000036670000}"/>
    <cellStyle name="Migliaia 52 3 2 2 3 2" xfId="8468" xr:uid="{00000000-0005-0000-0000-000037670000}"/>
    <cellStyle name="Migliaia 52 3 2 2 3 2 2" xfId="33911" xr:uid="{00000000-0005-0000-0000-000038670000}"/>
    <cellStyle name="Migliaia 52 3 2 2 3 3" xfId="8469" xr:uid="{00000000-0005-0000-0000-000039670000}"/>
    <cellStyle name="Migliaia 52 3 2 2 3 3 2" xfId="33912" xr:uid="{00000000-0005-0000-0000-00003A670000}"/>
    <cellStyle name="Migliaia 52 3 2 2 3 4" xfId="8470" xr:uid="{00000000-0005-0000-0000-00003B670000}"/>
    <cellStyle name="Migliaia 52 3 2 2 3 4 2" xfId="33913" xr:uid="{00000000-0005-0000-0000-00003C670000}"/>
    <cellStyle name="Migliaia 52 3 2 2 3 5" xfId="33910" xr:uid="{00000000-0005-0000-0000-00003D670000}"/>
    <cellStyle name="Migliaia 52 3 2 2 4" xfId="8471" xr:uid="{00000000-0005-0000-0000-00003E670000}"/>
    <cellStyle name="Migliaia 52 3 2 2 4 2" xfId="8472" xr:uid="{00000000-0005-0000-0000-00003F670000}"/>
    <cellStyle name="Migliaia 52 3 2 2 4 2 2" xfId="33915" xr:uid="{00000000-0005-0000-0000-000040670000}"/>
    <cellStyle name="Migliaia 52 3 2 2 4 3" xfId="8473" xr:uid="{00000000-0005-0000-0000-000041670000}"/>
    <cellStyle name="Migliaia 52 3 2 2 4 3 2" xfId="33916" xr:uid="{00000000-0005-0000-0000-000042670000}"/>
    <cellStyle name="Migliaia 52 3 2 2 4 4" xfId="8474" xr:uid="{00000000-0005-0000-0000-000043670000}"/>
    <cellStyle name="Migliaia 52 3 2 2 4 4 2" xfId="33917" xr:uid="{00000000-0005-0000-0000-000044670000}"/>
    <cellStyle name="Migliaia 52 3 2 2 4 5" xfId="33914" xr:uid="{00000000-0005-0000-0000-000045670000}"/>
    <cellStyle name="Migliaia 52 3 2 2 5" xfId="8475" xr:uid="{00000000-0005-0000-0000-000046670000}"/>
    <cellStyle name="Migliaia 52 3 2 2 5 2" xfId="33918" xr:uid="{00000000-0005-0000-0000-000047670000}"/>
    <cellStyle name="Migliaia 52 3 2 2 6" xfId="8476" xr:uid="{00000000-0005-0000-0000-000048670000}"/>
    <cellStyle name="Migliaia 52 3 2 2 6 2" xfId="33919" xr:uid="{00000000-0005-0000-0000-000049670000}"/>
    <cellStyle name="Migliaia 52 3 2 2 7" xfId="8477" xr:uid="{00000000-0005-0000-0000-00004A670000}"/>
    <cellStyle name="Migliaia 52 3 2 2 7 2" xfId="33920" xr:uid="{00000000-0005-0000-0000-00004B670000}"/>
    <cellStyle name="Migliaia 52 3 2 2 8" xfId="19413" xr:uid="{00000000-0005-0000-0000-00004C670000}"/>
    <cellStyle name="Migliaia 52 3 2 2 8 2" xfId="38385" xr:uid="{00000000-0005-0000-0000-00004D670000}"/>
    <cellStyle name="Migliaia 52 3 2 2 9" xfId="22282" xr:uid="{00000000-0005-0000-0000-00004E670000}"/>
    <cellStyle name="Migliaia 52 3 2 2 9 2" xfId="40157" xr:uid="{00000000-0005-0000-0000-00004F670000}"/>
    <cellStyle name="Migliaia 52 3 2 3" xfId="8478" xr:uid="{00000000-0005-0000-0000-000050670000}"/>
    <cellStyle name="Migliaia 52 3 2 3 2" xfId="8479" xr:uid="{00000000-0005-0000-0000-000051670000}"/>
    <cellStyle name="Migliaia 52 3 2 3 2 2" xfId="33922" xr:uid="{00000000-0005-0000-0000-000052670000}"/>
    <cellStyle name="Migliaia 52 3 2 3 3" xfId="8480" xr:uid="{00000000-0005-0000-0000-000053670000}"/>
    <cellStyle name="Migliaia 52 3 2 3 3 2" xfId="33923" xr:uid="{00000000-0005-0000-0000-000054670000}"/>
    <cellStyle name="Migliaia 52 3 2 3 4" xfId="8481" xr:uid="{00000000-0005-0000-0000-000055670000}"/>
    <cellStyle name="Migliaia 52 3 2 3 4 2" xfId="33924" xr:uid="{00000000-0005-0000-0000-000056670000}"/>
    <cellStyle name="Migliaia 52 3 2 3 5" xfId="33921" xr:uid="{00000000-0005-0000-0000-000057670000}"/>
    <cellStyle name="Migliaia 52 3 2 4" xfId="8482" xr:uid="{00000000-0005-0000-0000-000058670000}"/>
    <cellStyle name="Migliaia 52 3 2 4 2" xfId="8483" xr:uid="{00000000-0005-0000-0000-000059670000}"/>
    <cellStyle name="Migliaia 52 3 2 4 2 2" xfId="33926" xr:uid="{00000000-0005-0000-0000-00005A670000}"/>
    <cellStyle name="Migliaia 52 3 2 4 3" xfId="8484" xr:uid="{00000000-0005-0000-0000-00005B670000}"/>
    <cellStyle name="Migliaia 52 3 2 4 3 2" xfId="33927" xr:uid="{00000000-0005-0000-0000-00005C670000}"/>
    <cellStyle name="Migliaia 52 3 2 4 4" xfId="8485" xr:uid="{00000000-0005-0000-0000-00005D670000}"/>
    <cellStyle name="Migliaia 52 3 2 4 4 2" xfId="33928" xr:uid="{00000000-0005-0000-0000-00005E670000}"/>
    <cellStyle name="Migliaia 52 3 2 4 5" xfId="33925" xr:uid="{00000000-0005-0000-0000-00005F670000}"/>
    <cellStyle name="Migliaia 52 3 2 5" xfId="8486" xr:uid="{00000000-0005-0000-0000-000060670000}"/>
    <cellStyle name="Migliaia 52 3 2 5 2" xfId="8487" xr:uid="{00000000-0005-0000-0000-000061670000}"/>
    <cellStyle name="Migliaia 52 3 2 5 2 2" xfId="33930" xr:uid="{00000000-0005-0000-0000-000062670000}"/>
    <cellStyle name="Migliaia 52 3 2 5 3" xfId="8488" xr:uid="{00000000-0005-0000-0000-000063670000}"/>
    <cellStyle name="Migliaia 52 3 2 5 3 2" xfId="33931" xr:uid="{00000000-0005-0000-0000-000064670000}"/>
    <cellStyle name="Migliaia 52 3 2 5 4" xfId="8489" xr:uid="{00000000-0005-0000-0000-000065670000}"/>
    <cellStyle name="Migliaia 52 3 2 5 4 2" xfId="33932" xr:uid="{00000000-0005-0000-0000-000066670000}"/>
    <cellStyle name="Migliaia 52 3 2 5 5" xfId="33929" xr:uid="{00000000-0005-0000-0000-000067670000}"/>
    <cellStyle name="Migliaia 52 3 2 6" xfId="8490" xr:uid="{00000000-0005-0000-0000-000068670000}"/>
    <cellStyle name="Migliaia 52 3 2 6 2" xfId="33933" xr:uid="{00000000-0005-0000-0000-000069670000}"/>
    <cellStyle name="Migliaia 52 3 2 7" xfId="8491" xr:uid="{00000000-0005-0000-0000-00006A670000}"/>
    <cellStyle name="Migliaia 52 3 2 7 2" xfId="33934" xr:uid="{00000000-0005-0000-0000-00006B670000}"/>
    <cellStyle name="Migliaia 52 3 2 8" xfId="8492" xr:uid="{00000000-0005-0000-0000-00006C670000}"/>
    <cellStyle name="Migliaia 52 3 2 8 2" xfId="33935" xr:uid="{00000000-0005-0000-0000-00006D670000}"/>
    <cellStyle name="Migliaia 52 3 2 9" xfId="17531" xr:uid="{00000000-0005-0000-0000-00006E670000}"/>
    <cellStyle name="Migliaia 52 3 2 9 2" xfId="37491" xr:uid="{00000000-0005-0000-0000-00006F670000}"/>
    <cellStyle name="Migliaia 52 3 3" xfId="8493" xr:uid="{00000000-0005-0000-0000-000070670000}"/>
    <cellStyle name="Migliaia 52 3 3 10" xfId="25169" xr:uid="{00000000-0005-0000-0000-000071670000}"/>
    <cellStyle name="Migliaia 52 3 3 10 2" xfId="41946" xr:uid="{00000000-0005-0000-0000-000072670000}"/>
    <cellStyle name="Migliaia 52 3 3 11" xfId="33936" xr:uid="{00000000-0005-0000-0000-000073670000}"/>
    <cellStyle name="Migliaia 52 3 3 2" xfId="8494" xr:uid="{00000000-0005-0000-0000-000074670000}"/>
    <cellStyle name="Migliaia 52 3 3 2 2" xfId="8495" xr:uid="{00000000-0005-0000-0000-000075670000}"/>
    <cellStyle name="Migliaia 52 3 3 2 2 2" xfId="33938" xr:uid="{00000000-0005-0000-0000-000076670000}"/>
    <cellStyle name="Migliaia 52 3 3 2 3" xfId="8496" xr:uid="{00000000-0005-0000-0000-000077670000}"/>
    <cellStyle name="Migliaia 52 3 3 2 3 2" xfId="33939" xr:uid="{00000000-0005-0000-0000-000078670000}"/>
    <cellStyle name="Migliaia 52 3 3 2 4" xfId="8497" xr:uid="{00000000-0005-0000-0000-000079670000}"/>
    <cellStyle name="Migliaia 52 3 3 2 4 2" xfId="33940" xr:uid="{00000000-0005-0000-0000-00007A670000}"/>
    <cellStyle name="Migliaia 52 3 3 2 5" xfId="33937" xr:uid="{00000000-0005-0000-0000-00007B670000}"/>
    <cellStyle name="Migliaia 52 3 3 3" xfId="8498" xr:uid="{00000000-0005-0000-0000-00007C670000}"/>
    <cellStyle name="Migliaia 52 3 3 3 2" xfId="8499" xr:uid="{00000000-0005-0000-0000-00007D670000}"/>
    <cellStyle name="Migliaia 52 3 3 3 2 2" xfId="33942" xr:uid="{00000000-0005-0000-0000-00007E670000}"/>
    <cellStyle name="Migliaia 52 3 3 3 3" xfId="8500" xr:uid="{00000000-0005-0000-0000-00007F670000}"/>
    <cellStyle name="Migliaia 52 3 3 3 3 2" xfId="33943" xr:uid="{00000000-0005-0000-0000-000080670000}"/>
    <cellStyle name="Migliaia 52 3 3 3 4" xfId="8501" xr:uid="{00000000-0005-0000-0000-000081670000}"/>
    <cellStyle name="Migliaia 52 3 3 3 4 2" xfId="33944" xr:uid="{00000000-0005-0000-0000-000082670000}"/>
    <cellStyle name="Migliaia 52 3 3 3 5" xfId="33941" xr:uid="{00000000-0005-0000-0000-000083670000}"/>
    <cellStyle name="Migliaia 52 3 3 4" xfId="8502" xr:uid="{00000000-0005-0000-0000-000084670000}"/>
    <cellStyle name="Migliaia 52 3 3 4 2" xfId="8503" xr:uid="{00000000-0005-0000-0000-000085670000}"/>
    <cellStyle name="Migliaia 52 3 3 4 2 2" xfId="33946" xr:uid="{00000000-0005-0000-0000-000086670000}"/>
    <cellStyle name="Migliaia 52 3 3 4 3" xfId="8504" xr:uid="{00000000-0005-0000-0000-000087670000}"/>
    <cellStyle name="Migliaia 52 3 3 4 3 2" xfId="33947" xr:uid="{00000000-0005-0000-0000-000088670000}"/>
    <cellStyle name="Migliaia 52 3 3 4 4" xfId="8505" xr:uid="{00000000-0005-0000-0000-000089670000}"/>
    <cellStyle name="Migliaia 52 3 3 4 4 2" xfId="33948" xr:uid="{00000000-0005-0000-0000-00008A670000}"/>
    <cellStyle name="Migliaia 52 3 3 4 5" xfId="33945" xr:uid="{00000000-0005-0000-0000-00008B670000}"/>
    <cellStyle name="Migliaia 52 3 3 5" xfId="8506" xr:uid="{00000000-0005-0000-0000-00008C670000}"/>
    <cellStyle name="Migliaia 52 3 3 5 2" xfId="33949" xr:uid="{00000000-0005-0000-0000-00008D670000}"/>
    <cellStyle name="Migliaia 52 3 3 6" xfId="8507" xr:uid="{00000000-0005-0000-0000-00008E670000}"/>
    <cellStyle name="Migliaia 52 3 3 6 2" xfId="33950" xr:uid="{00000000-0005-0000-0000-00008F670000}"/>
    <cellStyle name="Migliaia 52 3 3 7" xfId="8508" xr:uid="{00000000-0005-0000-0000-000090670000}"/>
    <cellStyle name="Migliaia 52 3 3 7 2" xfId="33951" xr:uid="{00000000-0005-0000-0000-000091670000}"/>
    <cellStyle name="Migliaia 52 3 3 8" xfId="19412" xr:uid="{00000000-0005-0000-0000-000092670000}"/>
    <cellStyle name="Migliaia 52 3 3 8 2" xfId="38384" xr:uid="{00000000-0005-0000-0000-000093670000}"/>
    <cellStyle name="Migliaia 52 3 3 9" xfId="22281" xr:uid="{00000000-0005-0000-0000-000094670000}"/>
    <cellStyle name="Migliaia 52 3 3 9 2" xfId="40156" xr:uid="{00000000-0005-0000-0000-000095670000}"/>
    <cellStyle name="Migliaia 52 3 4" xfId="8509" xr:uid="{00000000-0005-0000-0000-000096670000}"/>
    <cellStyle name="Migliaia 52 3 4 2" xfId="8510" xr:uid="{00000000-0005-0000-0000-000097670000}"/>
    <cellStyle name="Migliaia 52 3 4 2 2" xfId="33953" xr:uid="{00000000-0005-0000-0000-000098670000}"/>
    <cellStyle name="Migliaia 52 3 4 3" xfId="8511" xr:uid="{00000000-0005-0000-0000-000099670000}"/>
    <cellStyle name="Migliaia 52 3 4 3 2" xfId="33954" xr:uid="{00000000-0005-0000-0000-00009A670000}"/>
    <cellStyle name="Migliaia 52 3 4 4" xfId="8512" xr:uid="{00000000-0005-0000-0000-00009B670000}"/>
    <cellStyle name="Migliaia 52 3 4 4 2" xfId="33955" xr:uid="{00000000-0005-0000-0000-00009C670000}"/>
    <cellStyle name="Migliaia 52 3 4 5" xfId="33952" xr:uid="{00000000-0005-0000-0000-00009D670000}"/>
    <cellStyle name="Migliaia 52 3 5" xfId="8513" xr:uid="{00000000-0005-0000-0000-00009E670000}"/>
    <cellStyle name="Migliaia 52 3 5 2" xfId="8514" xr:uid="{00000000-0005-0000-0000-00009F670000}"/>
    <cellStyle name="Migliaia 52 3 5 2 2" xfId="33957" xr:uid="{00000000-0005-0000-0000-0000A0670000}"/>
    <cellStyle name="Migliaia 52 3 5 3" xfId="8515" xr:uid="{00000000-0005-0000-0000-0000A1670000}"/>
    <cellStyle name="Migliaia 52 3 5 3 2" xfId="33958" xr:uid="{00000000-0005-0000-0000-0000A2670000}"/>
    <cellStyle name="Migliaia 52 3 5 4" xfId="8516" xr:uid="{00000000-0005-0000-0000-0000A3670000}"/>
    <cellStyle name="Migliaia 52 3 5 4 2" xfId="33959" xr:uid="{00000000-0005-0000-0000-0000A4670000}"/>
    <cellStyle name="Migliaia 52 3 5 5" xfId="33956" xr:uid="{00000000-0005-0000-0000-0000A5670000}"/>
    <cellStyle name="Migliaia 52 3 6" xfId="8517" xr:uid="{00000000-0005-0000-0000-0000A6670000}"/>
    <cellStyle name="Migliaia 52 3 6 2" xfId="33960" xr:uid="{00000000-0005-0000-0000-0000A7670000}"/>
    <cellStyle name="Migliaia 52 3 7" xfId="8518" xr:uid="{00000000-0005-0000-0000-0000A8670000}"/>
    <cellStyle name="Migliaia 52 3 7 2" xfId="33961" xr:uid="{00000000-0005-0000-0000-0000A9670000}"/>
    <cellStyle name="Migliaia 52 3 8" xfId="8519" xr:uid="{00000000-0005-0000-0000-0000AA670000}"/>
    <cellStyle name="Migliaia 52 3 8 2" xfId="33962" xr:uid="{00000000-0005-0000-0000-0000AB670000}"/>
    <cellStyle name="Migliaia 52 3 9" xfId="17530" xr:uid="{00000000-0005-0000-0000-0000AC670000}"/>
    <cellStyle name="Migliaia 52 3 9 2" xfId="37490" xr:uid="{00000000-0005-0000-0000-0000AD670000}"/>
    <cellStyle name="Migliaia 52 4" xfId="8520" xr:uid="{00000000-0005-0000-0000-0000AE670000}"/>
    <cellStyle name="Migliaia 52 4 10" xfId="20401" xr:uid="{00000000-0005-0000-0000-0000AF670000}"/>
    <cellStyle name="Migliaia 52 4 10 2" xfId="39264" xr:uid="{00000000-0005-0000-0000-0000B0670000}"/>
    <cellStyle name="Migliaia 52 4 11" xfId="23288" xr:uid="{00000000-0005-0000-0000-0000B1670000}"/>
    <cellStyle name="Migliaia 52 4 11 2" xfId="41053" xr:uid="{00000000-0005-0000-0000-0000B2670000}"/>
    <cellStyle name="Migliaia 52 4 12" xfId="33963" xr:uid="{00000000-0005-0000-0000-0000B3670000}"/>
    <cellStyle name="Migliaia 52 4 2" xfId="8521" xr:uid="{00000000-0005-0000-0000-0000B4670000}"/>
    <cellStyle name="Migliaia 52 4 2 10" xfId="25171" xr:uid="{00000000-0005-0000-0000-0000B5670000}"/>
    <cellStyle name="Migliaia 52 4 2 10 2" xfId="41948" xr:uid="{00000000-0005-0000-0000-0000B6670000}"/>
    <cellStyle name="Migliaia 52 4 2 11" xfId="33964" xr:uid="{00000000-0005-0000-0000-0000B7670000}"/>
    <cellStyle name="Migliaia 52 4 2 2" xfId="8522" xr:uid="{00000000-0005-0000-0000-0000B8670000}"/>
    <cellStyle name="Migliaia 52 4 2 2 2" xfId="8523" xr:uid="{00000000-0005-0000-0000-0000B9670000}"/>
    <cellStyle name="Migliaia 52 4 2 2 2 2" xfId="33966" xr:uid="{00000000-0005-0000-0000-0000BA670000}"/>
    <cellStyle name="Migliaia 52 4 2 2 3" xfId="8524" xr:uid="{00000000-0005-0000-0000-0000BB670000}"/>
    <cellStyle name="Migliaia 52 4 2 2 3 2" xfId="33967" xr:uid="{00000000-0005-0000-0000-0000BC670000}"/>
    <cellStyle name="Migliaia 52 4 2 2 4" xfId="8525" xr:uid="{00000000-0005-0000-0000-0000BD670000}"/>
    <cellStyle name="Migliaia 52 4 2 2 4 2" xfId="33968" xr:uid="{00000000-0005-0000-0000-0000BE670000}"/>
    <cellStyle name="Migliaia 52 4 2 2 5" xfId="33965" xr:uid="{00000000-0005-0000-0000-0000BF670000}"/>
    <cellStyle name="Migliaia 52 4 2 3" xfId="8526" xr:uid="{00000000-0005-0000-0000-0000C0670000}"/>
    <cellStyle name="Migliaia 52 4 2 3 2" xfId="8527" xr:uid="{00000000-0005-0000-0000-0000C1670000}"/>
    <cellStyle name="Migliaia 52 4 2 3 2 2" xfId="33970" xr:uid="{00000000-0005-0000-0000-0000C2670000}"/>
    <cellStyle name="Migliaia 52 4 2 3 3" xfId="8528" xr:uid="{00000000-0005-0000-0000-0000C3670000}"/>
    <cellStyle name="Migliaia 52 4 2 3 3 2" xfId="33971" xr:uid="{00000000-0005-0000-0000-0000C4670000}"/>
    <cellStyle name="Migliaia 52 4 2 3 4" xfId="8529" xr:uid="{00000000-0005-0000-0000-0000C5670000}"/>
    <cellStyle name="Migliaia 52 4 2 3 4 2" xfId="33972" xr:uid="{00000000-0005-0000-0000-0000C6670000}"/>
    <cellStyle name="Migliaia 52 4 2 3 5" xfId="33969" xr:uid="{00000000-0005-0000-0000-0000C7670000}"/>
    <cellStyle name="Migliaia 52 4 2 4" xfId="8530" xr:uid="{00000000-0005-0000-0000-0000C8670000}"/>
    <cellStyle name="Migliaia 52 4 2 4 2" xfId="8531" xr:uid="{00000000-0005-0000-0000-0000C9670000}"/>
    <cellStyle name="Migliaia 52 4 2 4 2 2" xfId="33974" xr:uid="{00000000-0005-0000-0000-0000CA670000}"/>
    <cellStyle name="Migliaia 52 4 2 4 3" xfId="8532" xr:uid="{00000000-0005-0000-0000-0000CB670000}"/>
    <cellStyle name="Migliaia 52 4 2 4 3 2" xfId="33975" xr:uid="{00000000-0005-0000-0000-0000CC670000}"/>
    <cellStyle name="Migliaia 52 4 2 4 4" xfId="8533" xr:uid="{00000000-0005-0000-0000-0000CD670000}"/>
    <cellStyle name="Migliaia 52 4 2 4 4 2" xfId="33976" xr:uid="{00000000-0005-0000-0000-0000CE670000}"/>
    <cellStyle name="Migliaia 52 4 2 4 5" xfId="33973" xr:uid="{00000000-0005-0000-0000-0000CF670000}"/>
    <cellStyle name="Migliaia 52 4 2 5" xfId="8534" xr:uid="{00000000-0005-0000-0000-0000D0670000}"/>
    <cellStyle name="Migliaia 52 4 2 5 2" xfId="33977" xr:uid="{00000000-0005-0000-0000-0000D1670000}"/>
    <cellStyle name="Migliaia 52 4 2 6" xfId="8535" xr:uid="{00000000-0005-0000-0000-0000D2670000}"/>
    <cellStyle name="Migliaia 52 4 2 6 2" xfId="33978" xr:uid="{00000000-0005-0000-0000-0000D3670000}"/>
    <cellStyle name="Migliaia 52 4 2 7" xfId="8536" xr:uid="{00000000-0005-0000-0000-0000D4670000}"/>
    <cellStyle name="Migliaia 52 4 2 7 2" xfId="33979" xr:uid="{00000000-0005-0000-0000-0000D5670000}"/>
    <cellStyle name="Migliaia 52 4 2 8" xfId="19414" xr:uid="{00000000-0005-0000-0000-0000D6670000}"/>
    <cellStyle name="Migliaia 52 4 2 8 2" xfId="38386" xr:uid="{00000000-0005-0000-0000-0000D7670000}"/>
    <cellStyle name="Migliaia 52 4 2 9" xfId="22283" xr:uid="{00000000-0005-0000-0000-0000D8670000}"/>
    <cellStyle name="Migliaia 52 4 2 9 2" xfId="40158" xr:uid="{00000000-0005-0000-0000-0000D9670000}"/>
    <cellStyle name="Migliaia 52 4 3" xfId="8537" xr:uid="{00000000-0005-0000-0000-0000DA670000}"/>
    <cellStyle name="Migliaia 52 4 3 2" xfId="8538" xr:uid="{00000000-0005-0000-0000-0000DB670000}"/>
    <cellStyle name="Migliaia 52 4 3 2 2" xfId="33981" xr:uid="{00000000-0005-0000-0000-0000DC670000}"/>
    <cellStyle name="Migliaia 52 4 3 3" xfId="8539" xr:uid="{00000000-0005-0000-0000-0000DD670000}"/>
    <cellStyle name="Migliaia 52 4 3 3 2" xfId="33982" xr:uid="{00000000-0005-0000-0000-0000DE670000}"/>
    <cellStyle name="Migliaia 52 4 3 4" xfId="8540" xr:uid="{00000000-0005-0000-0000-0000DF670000}"/>
    <cellStyle name="Migliaia 52 4 3 4 2" xfId="33983" xr:uid="{00000000-0005-0000-0000-0000E0670000}"/>
    <cellStyle name="Migliaia 52 4 3 5" xfId="33980" xr:uid="{00000000-0005-0000-0000-0000E1670000}"/>
    <cellStyle name="Migliaia 52 4 4" xfId="8541" xr:uid="{00000000-0005-0000-0000-0000E2670000}"/>
    <cellStyle name="Migliaia 52 4 4 2" xfId="8542" xr:uid="{00000000-0005-0000-0000-0000E3670000}"/>
    <cellStyle name="Migliaia 52 4 4 2 2" xfId="33985" xr:uid="{00000000-0005-0000-0000-0000E4670000}"/>
    <cellStyle name="Migliaia 52 4 4 3" xfId="8543" xr:uid="{00000000-0005-0000-0000-0000E5670000}"/>
    <cellStyle name="Migliaia 52 4 4 3 2" xfId="33986" xr:uid="{00000000-0005-0000-0000-0000E6670000}"/>
    <cellStyle name="Migliaia 52 4 4 4" xfId="8544" xr:uid="{00000000-0005-0000-0000-0000E7670000}"/>
    <cellStyle name="Migliaia 52 4 4 4 2" xfId="33987" xr:uid="{00000000-0005-0000-0000-0000E8670000}"/>
    <cellStyle name="Migliaia 52 4 4 5" xfId="33984" xr:uid="{00000000-0005-0000-0000-0000E9670000}"/>
    <cellStyle name="Migliaia 52 4 5" xfId="8545" xr:uid="{00000000-0005-0000-0000-0000EA670000}"/>
    <cellStyle name="Migliaia 52 4 5 2" xfId="8546" xr:uid="{00000000-0005-0000-0000-0000EB670000}"/>
    <cellStyle name="Migliaia 52 4 5 2 2" xfId="33989" xr:uid="{00000000-0005-0000-0000-0000EC670000}"/>
    <cellStyle name="Migliaia 52 4 5 3" xfId="8547" xr:uid="{00000000-0005-0000-0000-0000ED670000}"/>
    <cellStyle name="Migliaia 52 4 5 3 2" xfId="33990" xr:uid="{00000000-0005-0000-0000-0000EE670000}"/>
    <cellStyle name="Migliaia 52 4 5 4" xfId="8548" xr:uid="{00000000-0005-0000-0000-0000EF670000}"/>
    <cellStyle name="Migliaia 52 4 5 4 2" xfId="33991" xr:uid="{00000000-0005-0000-0000-0000F0670000}"/>
    <cellStyle name="Migliaia 52 4 5 5" xfId="33988" xr:uid="{00000000-0005-0000-0000-0000F1670000}"/>
    <cellStyle name="Migliaia 52 4 6" xfId="8549" xr:uid="{00000000-0005-0000-0000-0000F2670000}"/>
    <cellStyle name="Migliaia 52 4 6 2" xfId="33992" xr:uid="{00000000-0005-0000-0000-0000F3670000}"/>
    <cellStyle name="Migliaia 52 4 7" xfId="8550" xr:uid="{00000000-0005-0000-0000-0000F4670000}"/>
    <cellStyle name="Migliaia 52 4 7 2" xfId="33993" xr:uid="{00000000-0005-0000-0000-0000F5670000}"/>
    <cellStyle name="Migliaia 52 4 8" xfId="8551" xr:uid="{00000000-0005-0000-0000-0000F6670000}"/>
    <cellStyle name="Migliaia 52 4 8 2" xfId="33994" xr:uid="{00000000-0005-0000-0000-0000F7670000}"/>
    <cellStyle name="Migliaia 52 4 9" xfId="17532" xr:uid="{00000000-0005-0000-0000-0000F8670000}"/>
    <cellStyle name="Migliaia 52 4 9 2" xfId="37492" xr:uid="{00000000-0005-0000-0000-0000F9670000}"/>
    <cellStyle name="Migliaia 52 5" xfId="8552" xr:uid="{00000000-0005-0000-0000-0000FA670000}"/>
    <cellStyle name="Migliaia 52 5 10" xfId="20402" xr:uid="{00000000-0005-0000-0000-0000FB670000}"/>
    <cellStyle name="Migliaia 52 5 10 2" xfId="39265" xr:uid="{00000000-0005-0000-0000-0000FC670000}"/>
    <cellStyle name="Migliaia 52 5 11" xfId="23289" xr:uid="{00000000-0005-0000-0000-0000FD670000}"/>
    <cellStyle name="Migliaia 52 5 11 2" xfId="41054" xr:uid="{00000000-0005-0000-0000-0000FE670000}"/>
    <cellStyle name="Migliaia 52 5 12" xfId="33995" xr:uid="{00000000-0005-0000-0000-0000FF670000}"/>
    <cellStyle name="Migliaia 52 5 2" xfId="8553" xr:uid="{00000000-0005-0000-0000-000000680000}"/>
    <cellStyle name="Migliaia 52 5 2 10" xfId="25172" xr:uid="{00000000-0005-0000-0000-000001680000}"/>
    <cellStyle name="Migliaia 52 5 2 10 2" xfId="41949" xr:uid="{00000000-0005-0000-0000-000002680000}"/>
    <cellStyle name="Migliaia 52 5 2 11" xfId="33996" xr:uid="{00000000-0005-0000-0000-000003680000}"/>
    <cellStyle name="Migliaia 52 5 2 2" xfId="8554" xr:uid="{00000000-0005-0000-0000-000004680000}"/>
    <cellStyle name="Migliaia 52 5 2 2 2" xfId="8555" xr:uid="{00000000-0005-0000-0000-000005680000}"/>
    <cellStyle name="Migliaia 52 5 2 2 2 2" xfId="33998" xr:uid="{00000000-0005-0000-0000-000006680000}"/>
    <cellStyle name="Migliaia 52 5 2 2 3" xfId="8556" xr:uid="{00000000-0005-0000-0000-000007680000}"/>
    <cellStyle name="Migliaia 52 5 2 2 3 2" xfId="33999" xr:uid="{00000000-0005-0000-0000-000008680000}"/>
    <cellStyle name="Migliaia 52 5 2 2 4" xfId="8557" xr:uid="{00000000-0005-0000-0000-000009680000}"/>
    <cellStyle name="Migliaia 52 5 2 2 4 2" xfId="34000" xr:uid="{00000000-0005-0000-0000-00000A680000}"/>
    <cellStyle name="Migliaia 52 5 2 2 5" xfId="33997" xr:uid="{00000000-0005-0000-0000-00000B680000}"/>
    <cellStyle name="Migliaia 52 5 2 3" xfId="8558" xr:uid="{00000000-0005-0000-0000-00000C680000}"/>
    <cellStyle name="Migliaia 52 5 2 3 2" xfId="8559" xr:uid="{00000000-0005-0000-0000-00000D680000}"/>
    <cellStyle name="Migliaia 52 5 2 3 2 2" xfId="34002" xr:uid="{00000000-0005-0000-0000-00000E680000}"/>
    <cellStyle name="Migliaia 52 5 2 3 3" xfId="8560" xr:uid="{00000000-0005-0000-0000-00000F680000}"/>
    <cellStyle name="Migliaia 52 5 2 3 3 2" xfId="34003" xr:uid="{00000000-0005-0000-0000-000010680000}"/>
    <cellStyle name="Migliaia 52 5 2 3 4" xfId="8561" xr:uid="{00000000-0005-0000-0000-000011680000}"/>
    <cellStyle name="Migliaia 52 5 2 3 4 2" xfId="34004" xr:uid="{00000000-0005-0000-0000-000012680000}"/>
    <cellStyle name="Migliaia 52 5 2 3 5" xfId="34001" xr:uid="{00000000-0005-0000-0000-000013680000}"/>
    <cellStyle name="Migliaia 52 5 2 4" xfId="8562" xr:uid="{00000000-0005-0000-0000-000014680000}"/>
    <cellStyle name="Migliaia 52 5 2 4 2" xfId="8563" xr:uid="{00000000-0005-0000-0000-000015680000}"/>
    <cellStyle name="Migliaia 52 5 2 4 2 2" xfId="34006" xr:uid="{00000000-0005-0000-0000-000016680000}"/>
    <cellStyle name="Migliaia 52 5 2 4 3" xfId="8564" xr:uid="{00000000-0005-0000-0000-000017680000}"/>
    <cellStyle name="Migliaia 52 5 2 4 3 2" xfId="34007" xr:uid="{00000000-0005-0000-0000-000018680000}"/>
    <cellStyle name="Migliaia 52 5 2 4 4" xfId="8565" xr:uid="{00000000-0005-0000-0000-000019680000}"/>
    <cellStyle name="Migliaia 52 5 2 4 4 2" xfId="34008" xr:uid="{00000000-0005-0000-0000-00001A680000}"/>
    <cellStyle name="Migliaia 52 5 2 4 5" xfId="34005" xr:uid="{00000000-0005-0000-0000-00001B680000}"/>
    <cellStyle name="Migliaia 52 5 2 5" xfId="8566" xr:uid="{00000000-0005-0000-0000-00001C680000}"/>
    <cellStyle name="Migliaia 52 5 2 5 2" xfId="34009" xr:uid="{00000000-0005-0000-0000-00001D680000}"/>
    <cellStyle name="Migliaia 52 5 2 6" xfId="8567" xr:uid="{00000000-0005-0000-0000-00001E680000}"/>
    <cellStyle name="Migliaia 52 5 2 6 2" xfId="34010" xr:uid="{00000000-0005-0000-0000-00001F680000}"/>
    <cellStyle name="Migliaia 52 5 2 7" xfId="8568" xr:uid="{00000000-0005-0000-0000-000020680000}"/>
    <cellStyle name="Migliaia 52 5 2 7 2" xfId="34011" xr:uid="{00000000-0005-0000-0000-000021680000}"/>
    <cellStyle name="Migliaia 52 5 2 8" xfId="19415" xr:uid="{00000000-0005-0000-0000-000022680000}"/>
    <cellStyle name="Migliaia 52 5 2 8 2" xfId="38387" xr:uid="{00000000-0005-0000-0000-000023680000}"/>
    <cellStyle name="Migliaia 52 5 2 9" xfId="22284" xr:uid="{00000000-0005-0000-0000-000024680000}"/>
    <cellStyle name="Migliaia 52 5 2 9 2" xfId="40159" xr:uid="{00000000-0005-0000-0000-000025680000}"/>
    <cellStyle name="Migliaia 52 5 3" xfId="8569" xr:uid="{00000000-0005-0000-0000-000026680000}"/>
    <cellStyle name="Migliaia 52 5 3 2" xfId="8570" xr:uid="{00000000-0005-0000-0000-000027680000}"/>
    <cellStyle name="Migliaia 52 5 3 2 2" xfId="34013" xr:uid="{00000000-0005-0000-0000-000028680000}"/>
    <cellStyle name="Migliaia 52 5 3 3" xfId="8571" xr:uid="{00000000-0005-0000-0000-000029680000}"/>
    <cellStyle name="Migliaia 52 5 3 3 2" xfId="34014" xr:uid="{00000000-0005-0000-0000-00002A680000}"/>
    <cellStyle name="Migliaia 52 5 3 4" xfId="8572" xr:uid="{00000000-0005-0000-0000-00002B680000}"/>
    <cellStyle name="Migliaia 52 5 3 4 2" xfId="34015" xr:uid="{00000000-0005-0000-0000-00002C680000}"/>
    <cellStyle name="Migliaia 52 5 3 5" xfId="34012" xr:uid="{00000000-0005-0000-0000-00002D680000}"/>
    <cellStyle name="Migliaia 52 5 4" xfId="8573" xr:uid="{00000000-0005-0000-0000-00002E680000}"/>
    <cellStyle name="Migliaia 52 5 4 2" xfId="8574" xr:uid="{00000000-0005-0000-0000-00002F680000}"/>
    <cellStyle name="Migliaia 52 5 4 2 2" xfId="34017" xr:uid="{00000000-0005-0000-0000-000030680000}"/>
    <cellStyle name="Migliaia 52 5 4 3" xfId="8575" xr:uid="{00000000-0005-0000-0000-000031680000}"/>
    <cellStyle name="Migliaia 52 5 4 3 2" xfId="34018" xr:uid="{00000000-0005-0000-0000-000032680000}"/>
    <cellStyle name="Migliaia 52 5 4 4" xfId="8576" xr:uid="{00000000-0005-0000-0000-000033680000}"/>
    <cellStyle name="Migliaia 52 5 4 4 2" xfId="34019" xr:uid="{00000000-0005-0000-0000-000034680000}"/>
    <cellStyle name="Migliaia 52 5 4 5" xfId="34016" xr:uid="{00000000-0005-0000-0000-000035680000}"/>
    <cellStyle name="Migliaia 52 5 5" xfId="8577" xr:uid="{00000000-0005-0000-0000-000036680000}"/>
    <cellStyle name="Migliaia 52 5 5 2" xfId="8578" xr:uid="{00000000-0005-0000-0000-000037680000}"/>
    <cellStyle name="Migliaia 52 5 5 2 2" xfId="34021" xr:uid="{00000000-0005-0000-0000-000038680000}"/>
    <cellStyle name="Migliaia 52 5 5 3" xfId="8579" xr:uid="{00000000-0005-0000-0000-000039680000}"/>
    <cellStyle name="Migliaia 52 5 5 3 2" xfId="34022" xr:uid="{00000000-0005-0000-0000-00003A680000}"/>
    <cellStyle name="Migliaia 52 5 5 4" xfId="8580" xr:uid="{00000000-0005-0000-0000-00003B680000}"/>
    <cellStyle name="Migliaia 52 5 5 4 2" xfId="34023" xr:uid="{00000000-0005-0000-0000-00003C680000}"/>
    <cellStyle name="Migliaia 52 5 5 5" xfId="34020" xr:uid="{00000000-0005-0000-0000-00003D680000}"/>
    <cellStyle name="Migliaia 52 5 6" xfId="8581" xr:uid="{00000000-0005-0000-0000-00003E680000}"/>
    <cellStyle name="Migliaia 52 5 6 2" xfId="34024" xr:uid="{00000000-0005-0000-0000-00003F680000}"/>
    <cellStyle name="Migliaia 52 5 7" xfId="8582" xr:uid="{00000000-0005-0000-0000-000040680000}"/>
    <cellStyle name="Migliaia 52 5 7 2" xfId="34025" xr:uid="{00000000-0005-0000-0000-000041680000}"/>
    <cellStyle name="Migliaia 52 5 8" xfId="8583" xr:uid="{00000000-0005-0000-0000-000042680000}"/>
    <cellStyle name="Migliaia 52 5 8 2" xfId="34026" xr:uid="{00000000-0005-0000-0000-000043680000}"/>
    <cellStyle name="Migliaia 52 5 9" xfId="17533" xr:uid="{00000000-0005-0000-0000-000044680000}"/>
    <cellStyle name="Migliaia 52 5 9 2" xfId="37493" xr:uid="{00000000-0005-0000-0000-000045680000}"/>
    <cellStyle name="Migliaia 52 6" xfId="8584" xr:uid="{00000000-0005-0000-0000-000046680000}"/>
    <cellStyle name="Migliaia 52 6 10" xfId="23290" xr:uid="{00000000-0005-0000-0000-000047680000}"/>
    <cellStyle name="Migliaia 52 6 10 2" xfId="41055" xr:uid="{00000000-0005-0000-0000-000048680000}"/>
    <cellStyle name="Migliaia 52 6 11" xfId="34027" xr:uid="{00000000-0005-0000-0000-000049680000}"/>
    <cellStyle name="Migliaia 52 6 2" xfId="8585" xr:uid="{00000000-0005-0000-0000-00004A680000}"/>
    <cellStyle name="Migliaia 52 6 2 10" xfId="25173" xr:uid="{00000000-0005-0000-0000-00004B680000}"/>
    <cellStyle name="Migliaia 52 6 2 10 2" xfId="41950" xr:uid="{00000000-0005-0000-0000-00004C680000}"/>
    <cellStyle name="Migliaia 52 6 2 11" xfId="34028" xr:uid="{00000000-0005-0000-0000-00004D680000}"/>
    <cellStyle name="Migliaia 52 6 2 2" xfId="8586" xr:uid="{00000000-0005-0000-0000-00004E680000}"/>
    <cellStyle name="Migliaia 52 6 2 2 2" xfId="8587" xr:uid="{00000000-0005-0000-0000-00004F680000}"/>
    <cellStyle name="Migliaia 52 6 2 2 2 2" xfId="34030" xr:uid="{00000000-0005-0000-0000-000050680000}"/>
    <cellStyle name="Migliaia 52 6 2 2 3" xfId="8588" xr:uid="{00000000-0005-0000-0000-000051680000}"/>
    <cellStyle name="Migliaia 52 6 2 2 3 2" xfId="34031" xr:uid="{00000000-0005-0000-0000-000052680000}"/>
    <cellStyle name="Migliaia 52 6 2 2 4" xfId="8589" xr:uid="{00000000-0005-0000-0000-000053680000}"/>
    <cellStyle name="Migliaia 52 6 2 2 4 2" xfId="34032" xr:uid="{00000000-0005-0000-0000-000054680000}"/>
    <cellStyle name="Migliaia 52 6 2 2 5" xfId="34029" xr:uid="{00000000-0005-0000-0000-000055680000}"/>
    <cellStyle name="Migliaia 52 6 2 3" xfId="8590" xr:uid="{00000000-0005-0000-0000-000056680000}"/>
    <cellStyle name="Migliaia 52 6 2 3 2" xfId="8591" xr:uid="{00000000-0005-0000-0000-000057680000}"/>
    <cellStyle name="Migliaia 52 6 2 3 2 2" xfId="34034" xr:uid="{00000000-0005-0000-0000-000058680000}"/>
    <cellStyle name="Migliaia 52 6 2 3 3" xfId="8592" xr:uid="{00000000-0005-0000-0000-000059680000}"/>
    <cellStyle name="Migliaia 52 6 2 3 3 2" xfId="34035" xr:uid="{00000000-0005-0000-0000-00005A680000}"/>
    <cellStyle name="Migliaia 52 6 2 3 4" xfId="8593" xr:uid="{00000000-0005-0000-0000-00005B680000}"/>
    <cellStyle name="Migliaia 52 6 2 3 4 2" xfId="34036" xr:uid="{00000000-0005-0000-0000-00005C680000}"/>
    <cellStyle name="Migliaia 52 6 2 3 5" xfId="34033" xr:uid="{00000000-0005-0000-0000-00005D680000}"/>
    <cellStyle name="Migliaia 52 6 2 4" xfId="8594" xr:uid="{00000000-0005-0000-0000-00005E680000}"/>
    <cellStyle name="Migliaia 52 6 2 4 2" xfId="8595" xr:uid="{00000000-0005-0000-0000-00005F680000}"/>
    <cellStyle name="Migliaia 52 6 2 4 2 2" xfId="34038" xr:uid="{00000000-0005-0000-0000-000060680000}"/>
    <cellStyle name="Migliaia 52 6 2 4 3" xfId="8596" xr:uid="{00000000-0005-0000-0000-000061680000}"/>
    <cellStyle name="Migliaia 52 6 2 4 3 2" xfId="34039" xr:uid="{00000000-0005-0000-0000-000062680000}"/>
    <cellStyle name="Migliaia 52 6 2 4 4" xfId="8597" xr:uid="{00000000-0005-0000-0000-000063680000}"/>
    <cellStyle name="Migliaia 52 6 2 4 4 2" xfId="34040" xr:uid="{00000000-0005-0000-0000-000064680000}"/>
    <cellStyle name="Migliaia 52 6 2 4 5" xfId="34037" xr:uid="{00000000-0005-0000-0000-000065680000}"/>
    <cellStyle name="Migliaia 52 6 2 5" xfId="8598" xr:uid="{00000000-0005-0000-0000-000066680000}"/>
    <cellStyle name="Migliaia 52 6 2 5 2" xfId="34041" xr:uid="{00000000-0005-0000-0000-000067680000}"/>
    <cellStyle name="Migliaia 52 6 2 6" xfId="8599" xr:uid="{00000000-0005-0000-0000-000068680000}"/>
    <cellStyle name="Migliaia 52 6 2 6 2" xfId="34042" xr:uid="{00000000-0005-0000-0000-000069680000}"/>
    <cellStyle name="Migliaia 52 6 2 7" xfId="8600" xr:uid="{00000000-0005-0000-0000-00006A680000}"/>
    <cellStyle name="Migliaia 52 6 2 7 2" xfId="34043" xr:uid="{00000000-0005-0000-0000-00006B680000}"/>
    <cellStyle name="Migliaia 52 6 2 8" xfId="19416" xr:uid="{00000000-0005-0000-0000-00006C680000}"/>
    <cellStyle name="Migliaia 52 6 2 8 2" xfId="38388" xr:uid="{00000000-0005-0000-0000-00006D680000}"/>
    <cellStyle name="Migliaia 52 6 2 9" xfId="22285" xr:uid="{00000000-0005-0000-0000-00006E680000}"/>
    <cellStyle name="Migliaia 52 6 2 9 2" xfId="40160" xr:uid="{00000000-0005-0000-0000-00006F680000}"/>
    <cellStyle name="Migliaia 52 6 3" xfId="8601" xr:uid="{00000000-0005-0000-0000-000070680000}"/>
    <cellStyle name="Migliaia 52 6 3 2" xfId="8602" xr:uid="{00000000-0005-0000-0000-000071680000}"/>
    <cellStyle name="Migliaia 52 6 3 2 2" xfId="34045" xr:uid="{00000000-0005-0000-0000-000072680000}"/>
    <cellStyle name="Migliaia 52 6 3 3" xfId="8603" xr:uid="{00000000-0005-0000-0000-000073680000}"/>
    <cellStyle name="Migliaia 52 6 3 3 2" xfId="34046" xr:uid="{00000000-0005-0000-0000-000074680000}"/>
    <cellStyle name="Migliaia 52 6 3 4" xfId="8604" xr:uid="{00000000-0005-0000-0000-000075680000}"/>
    <cellStyle name="Migliaia 52 6 3 4 2" xfId="34047" xr:uid="{00000000-0005-0000-0000-000076680000}"/>
    <cellStyle name="Migliaia 52 6 3 5" xfId="34044" xr:uid="{00000000-0005-0000-0000-000077680000}"/>
    <cellStyle name="Migliaia 52 6 4" xfId="8605" xr:uid="{00000000-0005-0000-0000-000078680000}"/>
    <cellStyle name="Migliaia 52 6 4 2" xfId="8606" xr:uid="{00000000-0005-0000-0000-000079680000}"/>
    <cellStyle name="Migliaia 52 6 4 2 2" xfId="34049" xr:uid="{00000000-0005-0000-0000-00007A680000}"/>
    <cellStyle name="Migliaia 52 6 4 3" xfId="8607" xr:uid="{00000000-0005-0000-0000-00007B680000}"/>
    <cellStyle name="Migliaia 52 6 4 3 2" xfId="34050" xr:uid="{00000000-0005-0000-0000-00007C680000}"/>
    <cellStyle name="Migliaia 52 6 4 4" xfId="8608" xr:uid="{00000000-0005-0000-0000-00007D680000}"/>
    <cellStyle name="Migliaia 52 6 4 4 2" xfId="34051" xr:uid="{00000000-0005-0000-0000-00007E680000}"/>
    <cellStyle name="Migliaia 52 6 4 5" xfId="34048" xr:uid="{00000000-0005-0000-0000-00007F680000}"/>
    <cellStyle name="Migliaia 52 6 5" xfId="8609" xr:uid="{00000000-0005-0000-0000-000080680000}"/>
    <cellStyle name="Migliaia 52 6 5 2" xfId="34052" xr:uid="{00000000-0005-0000-0000-000081680000}"/>
    <cellStyle name="Migliaia 52 6 6" xfId="8610" xr:uid="{00000000-0005-0000-0000-000082680000}"/>
    <cellStyle name="Migliaia 52 6 6 2" xfId="34053" xr:uid="{00000000-0005-0000-0000-000083680000}"/>
    <cellStyle name="Migliaia 52 6 7" xfId="8611" xr:uid="{00000000-0005-0000-0000-000084680000}"/>
    <cellStyle name="Migliaia 52 6 7 2" xfId="34054" xr:uid="{00000000-0005-0000-0000-000085680000}"/>
    <cellStyle name="Migliaia 52 6 8" xfId="17534" xr:uid="{00000000-0005-0000-0000-000086680000}"/>
    <cellStyle name="Migliaia 52 6 8 2" xfId="37494" xr:uid="{00000000-0005-0000-0000-000087680000}"/>
    <cellStyle name="Migliaia 52 6 9" xfId="20403" xr:uid="{00000000-0005-0000-0000-000088680000}"/>
    <cellStyle name="Migliaia 52 6 9 2" xfId="39266" xr:uid="{00000000-0005-0000-0000-000089680000}"/>
    <cellStyle name="Migliaia 52 7" xfId="8612" xr:uid="{00000000-0005-0000-0000-00008A680000}"/>
    <cellStyle name="Migliaia 52 7 2" xfId="8613" xr:uid="{00000000-0005-0000-0000-00008B680000}"/>
    <cellStyle name="Migliaia 52 7 2 2" xfId="8614" xr:uid="{00000000-0005-0000-0000-00008C680000}"/>
    <cellStyle name="Migliaia 52 7 2 2 2" xfId="34057" xr:uid="{00000000-0005-0000-0000-00008D680000}"/>
    <cellStyle name="Migliaia 52 7 2 3" xfId="8615" xr:uid="{00000000-0005-0000-0000-00008E680000}"/>
    <cellStyle name="Migliaia 52 7 2 3 2" xfId="34058" xr:uid="{00000000-0005-0000-0000-00008F680000}"/>
    <cellStyle name="Migliaia 52 7 2 4" xfId="8616" xr:uid="{00000000-0005-0000-0000-000090680000}"/>
    <cellStyle name="Migliaia 52 7 2 4 2" xfId="34059" xr:uid="{00000000-0005-0000-0000-000091680000}"/>
    <cellStyle name="Migliaia 52 7 2 5" xfId="19417" xr:uid="{00000000-0005-0000-0000-000092680000}"/>
    <cellStyle name="Migliaia 52 7 2 5 2" xfId="38389" xr:uid="{00000000-0005-0000-0000-000093680000}"/>
    <cellStyle name="Migliaia 52 7 2 6" xfId="22286" xr:uid="{00000000-0005-0000-0000-000094680000}"/>
    <cellStyle name="Migliaia 52 7 2 6 2" xfId="40161" xr:uid="{00000000-0005-0000-0000-000095680000}"/>
    <cellStyle name="Migliaia 52 7 2 7" xfId="25174" xr:uid="{00000000-0005-0000-0000-000096680000}"/>
    <cellStyle name="Migliaia 52 7 2 7 2" xfId="41951" xr:uid="{00000000-0005-0000-0000-000097680000}"/>
    <cellStyle name="Migliaia 52 7 2 8" xfId="34056" xr:uid="{00000000-0005-0000-0000-000098680000}"/>
    <cellStyle name="Migliaia 52 7 3" xfId="8617" xr:uid="{00000000-0005-0000-0000-000099680000}"/>
    <cellStyle name="Migliaia 52 7 3 2" xfId="34060" xr:uid="{00000000-0005-0000-0000-00009A680000}"/>
    <cellStyle name="Migliaia 52 7 4" xfId="8618" xr:uid="{00000000-0005-0000-0000-00009B680000}"/>
    <cellStyle name="Migliaia 52 7 4 2" xfId="34061" xr:uid="{00000000-0005-0000-0000-00009C680000}"/>
    <cellStyle name="Migliaia 52 7 5" xfId="8619" xr:uid="{00000000-0005-0000-0000-00009D680000}"/>
    <cellStyle name="Migliaia 52 7 5 2" xfId="34062" xr:uid="{00000000-0005-0000-0000-00009E680000}"/>
    <cellStyle name="Migliaia 52 7 6" xfId="17535" xr:uid="{00000000-0005-0000-0000-00009F680000}"/>
    <cellStyle name="Migliaia 52 7 6 2" xfId="37495" xr:uid="{00000000-0005-0000-0000-0000A0680000}"/>
    <cellStyle name="Migliaia 52 7 7" xfId="20404" xr:uid="{00000000-0005-0000-0000-0000A1680000}"/>
    <cellStyle name="Migliaia 52 7 7 2" xfId="39267" xr:uid="{00000000-0005-0000-0000-0000A2680000}"/>
    <cellStyle name="Migliaia 52 7 8" xfId="23291" xr:uid="{00000000-0005-0000-0000-0000A3680000}"/>
    <cellStyle name="Migliaia 52 7 8 2" xfId="41056" xr:uid="{00000000-0005-0000-0000-0000A4680000}"/>
    <cellStyle name="Migliaia 52 7 9" xfId="34055" xr:uid="{00000000-0005-0000-0000-0000A5680000}"/>
    <cellStyle name="Migliaia 52 8" xfId="8620" xr:uid="{00000000-0005-0000-0000-0000A6680000}"/>
    <cellStyle name="Migliaia 52 8 2" xfId="8621" xr:uid="{00000000-0005-0000-0000-0000A7680000}"/>
    <cellStyle name="Migliaia 52 8 2 2" xfId="34064" xr:uid="{00000000-0005-0000-0000-0000A8680000}"/>
    <cellStyle name="Migliaia 52 8 3" xfId="8622" xr:uid="{00000000-0005-0000-0000-0000A9680000}"/>
    <cellStyle name="Migliaia 52 8 3 2" xfId="34065" xr:uid="{00000000-0005-0000-0000-0000AA680000}"/>
    <cellStyle name="Migliaia 52 8 4" xfId="8623" xr:uid="{00000000-0005-0000-0000-0000AB680000}"/>
    <cellStyle name="Migliaia 52 8 4 2" xfId="34066" xr:uid="{00000000-0005-0000-0000-0000AC680000}"/>
    <cellStyle name="Migliaia 52 8 5" xfId="19410" xr:uid="{00000000-0005-0000-0000-0000AD680000}"/>
    <cellStyle name="Migliaia 52 8 5 2" xfId="38382" xr:uid="{00000000-0005-0000-0000-0000AE680000}"/>
    <cellStyle name="Migliaia 52 8 6" xfId="22279" xr:uid="{00000000-0005-0000-0000-0000AF680000}"/>
    <cellStyle name="Migliaia 52 8 6 2" xfId="40154" xr:uid="{00000000-0005-0000-0000-0000B0680000}"/>
    <cellStyle name="Migliaia 52 8 7" xfId="25167" xr:uid="{00000000-0005-0000-0000-0000B1680000}"/>
    <cellStyle name="Migliaia 52 8 7 2" xfId="41944" xr:uid="{00000000-0005-0000-0000-0000B2680000}"/>
    <cellStyle name="Migliaia 52 8 8" xfId="34063" xr:uid="{00000000-0005-0000-0000-0000B3680000}"/>
    <cellStyle name="Migliaia 52 9" xfId="8624" xr:uid="{00000000-0005-0000-0000-0000B4680000}"/>
    <cellStyle name="Migliaia 52 9 2" xfId="8625" xr:uid="{00000000-0005-0000-0000-0000B5680000}"/>
    <cellStyle name="Migliaia 52 9 2 2" xfId="34068" xr:uid="{00000000-0005-0000-0000-0000B6680000}"/>
    <cellStyle name="Migliaia 52 9 3" xfId="8626" xr:uid="{00000000-0005-0000-0000-0000B7680000}"/>
    <cellStyle name="Migliaia 52 9 3 2" xfId="34069" xr:uid="{00000000-0005-0000-0000-0000B8680000}"/>
    <cellStyle name="Migliaia 52 9 4" xfId="8627" xr:uid="{00000000-0005-0000-0000-0000B9680000}"/>
    <cellStyle name="Migliaia 52 9 4 2" xfId="34070" xr:uid="{00000000-0005-0000-0000-0000BA680000}"/>
    <cellStyle name="Migliaia 52 9 5" xfId="34067" xr:uid="{00000000-0005-0000-0000-0000BB680000}"/>
    <cellStyle name="Migliaia 53" xfId="8628" xr:uid="{00000000-0005-0000-0000-0000BC680000}"/>
    <cellStyle name="Migliaia 53 10" xfId="8629" xr:uid="{00000000-0005-0000-0000-0000BD680000}"/>
    <cellStyle name="Migliaia 53 10 2" xfId="8630" xr:uid="{00000000-0005-0000-0000-0000BE680000}"/>
    <cellStyle name="Migliaia 53 10 2 2" xfId="34073" xr:uid="{00000000-0005-0000-0000-0000BF680000}"/>
    <cellStyle name="Migliaia 53 10 3" xfId="8631" xr:uid="{00000000-0005-0000-0000-0000C0680000}"/>
    <cellStyle name="Migliaia 53 10 3 2" xfId="34074" xr:uid="{00000000-0005-0000-0000-0000C1680000}"/>
    <cellStyle name="Migliaia 53 10 4" xfId="8632" xr:uid="{00000000-0005-0000-0000-0000C2680000}"/>
    <cellStyle name="Migliaia 53 10 4 2" xfId="34075" xr:uid="{00000000-0005-0000-0000-0000C3680000}"/>
    <cellStyle name="Migliaia 53 10 5" xfId="34072" xr:uid="{00000000-0005-0000-0000-0000C4680000}"/>
    <cellStyle name="Migliaia 53 11" xfId="8633" xr:uid="{00000000-0005-0000-0000-0000C5680000}"/>
    <cellStyle name="Migliaia 53 11 2" xfId="8634" xr:uid="{00000000-0005-0000-0000-0000C6680000}"/>
    <cellStyle name="Migliaia 53 11 2 2" xfId="34077" xr:uid="{00000000-0005-0000-0000-0000C7680000}"/>
    <cellStyle name="Migliaia 53 11 3" xfId="8635" xr:uid="{00000000-0005-0000-0000-0000C8680000}"/>
    <cellStyle name="Migliaia 53 11 3 2" xfId="34078" xr:uid="{00000000-0005-0000-0000-0000C9680000}"/>
    <cellStyle name="Migliaia 53 11 4" xfId="8636" xr:uid="{00000000-0005-0000-0000-0000CA680000}"/>
    <cellStyle name="Migliaia 53 11 4 2" xfId="34079" xr:uid="{00000000-0005-0000-0000-0000CB680000}"/>
    <cellStyle name="Migliaia 53 11 5" xfId="34076" xr:uid="{00000000-0005-0000-0000-0000CC680000}"/>
    <cellStyle name="Migliaia 53 12" xfId="8637" xr:uid="{00000000-0005-0000-0000-0000CD680000}"/>
    <cellStyle name="Migliaia 53 12 2" xfId="34080" xr:uid="{00000000-0005-0000-0000-0000CE680000}"/>
    <cellStyle name="Migliaia 53 13" xfId="8638" xr:uid="{00000000-0005-0000-0000-0000CF680000}"/>
    <cellStyle name="Migliaia 53 13 2" xfId="34081" xr:uid="{00000000-0005-0000-0000-0000D0680000}"/>
    <cellStyle name="Migliaia 53 14" xfId="8639" xr:uid="{00000000-0005-0000-0000-0000D1680000}"/>
    <cellStyle name="Migliaia 53 14 2" xfId="34082" xr:uid="{00000000-0005-0000-0000-0000D2680000}"/>
    <cellStyle name="Migliaia 53 15" xfId="17536" xr:uid="{00000000-0005-0000-0000-0000D3680000}"/>
    <cellStyle name="Migliaia 53 15 2" xfId="37496" xr:uid="{00000000-0005-0000-0000-0000D4680000}"/>
    <cellStyle name="Migliaia 53 16" xfId="20405" xr:uid="{00000000-0005-0000-0000-0000D5680000}"/>
    <cellStyle name="Migliaia 53 16 2" xfId="39268" xr:uid="{00000000-0005-0000-0000-0000D6680000}"/>
    <cellStyle name="Migliaia 53 17" xfId="23292" xr:uid="{00000000-0005-0000-0000-0000D7680000}"/>
    <cellStyle name="Migliaia 53 17 2" xfId="41057" xr:uid="{00000000-0005-0000-0000-0000D8680000}"/>
    <cellStyle name="Migliaia 53 18" xfId="25554" xr:uid="{00000000-0005-0000-0000-0000D9680000}"/>
    <cellStyle name="Migliaia 53 18 2" xfId="42214" xr:uid="{00000000-0005-0000-0000-0000DA680000}"/>
    <cellStyle name="Migliaia 53 19" xfId="34071" xr:uid="{00000000-0005-0000-0000-0000DB680000}"/>
    <cellStyle name="Migliaia 53 2" xfId="8640" xr:uid="{00000000-0005-0000-0000-0000DC680000}"/>
    <cellStyle name="Migliaia 53 2 10" xfId="20406" xr:uid="{00000000-0005-0000-0000-0000DD680000}"/>
    <cellStyle name="Migliaia 53 2 10 2" xfId="39269" xr:uid="{00000000-0005-0000-0000-0000DE680000}"/>
    <cellStyle name="Migliaia 53 2 11" xfId="23293" xr:uid="{00000000-0005-0000-0000-0000DF680000}"/>
    <cellStyle name="Migliaia 53 2 11 2" xfId="41058" xr:uid="{00000000-0005-0000-0000-0000E0680000}"/>
    <cellStyle name="Migliaia 53 2 12" xfId="34083" xr:uid="{00000000-0005-0000-0000-0000E1680000}"/>
    <cellStyle name="Migliaia 53 2 2" xfId="8641" xr:uid="{00000000-0005-0000-0000-0000E2680000}"/>
    <cellStyle name="Migliaia 53 2 2 2" xfId="8642" xr:uid="{00000000-0005-0000-0000-0000E3680000}"/>
    <cellStyle name="Migliaia 53 2 2 2 2" xfId="34085" xr:uid="{00000000-0005-0000-0000-0000E4680000}"/>
    <cellStyle name="Migliaia 53 2 2 3" xfId="8643" xr:uid="{00000000-0005-0000-0000-0000E5680000}"/>
    <cellStyle name="Migliaia 53 2 2 3 2" xfId="34086" xr:uid="{00000000-0005-0000-0000-0000E6680000}"/>
    <cellStyle name="Migliaia 53 2 2 4" xfId="8644" xr:uid="{00000000-0005-0000-0000-0000E7680000}"/>
    <cellStyle name="Migliaia 53 2 2 4 2" xfId="34087" xr:uid="{00000000-0005-0000-0000-0000E8680000}"/>
    <cellStyle name="Migliaia 53 2 2 5" xfId="19419" xr:uid="{00000000-0005-0000-0000-0000E9680000}"/>
    <cellStyle name="Migliaia 53 2 2 5 2" xfId="38391" xr:uid="{00000000-0005-0000-0000-0000EA680000}"/>
    <cellStyle name="Migliaia 53 2 2 6" xfId="22288" xr:uid="{00000000-0005-0000-0000-0000EB680000}"/>
    <cellStyle name="Migliaia 53 2 2 6 2" xfId="40163" xr:uid="{00000000-0005-0000-0000-0000EC680000}"/>
    <cellStyle name="Migliaia 53 2 2 7" xfId="25176" xr:uid="{00000000-0005-0000-0000-0000ED680000}"/>
    <cellStyle name="Migliaia 53 2 2 7 2" xfId="41953" xr:uid="{00000000-0005-0000-0000-0000EE680000}"/>
    <cellStyle name="Migliaia 53 2 2 8" xfId="34084" xr:uid="{00000000-0005-0000-0000-0000EF680000}"/>
    <cellStyle name="Migliaia 53 2 3" xfId="8645" xr:uid="{00000000-0005-0000-0000-0000F0680000}"/>
    <cellStyle name="Migliaia 53 2 3 2" xfId="8646" xr:uid="{00000000-0005-0000-0000-0000F1680000}"/>
    <cellStyle name="Migliaia 53 2 3 2 2" xfId="34089" xr:uid="{00000000-0005-0000-0000-0000F2680000}"/>
    <cellStyle name="Migliaia 53 2 3 3" xfId="8647" xr:uid="{00000000-0005-0000-0000-0000F3680000}"/>
    <cellStyle name="Migliaia 53 2 3 3 2" xfId="34090" xr:uid="{00000000-0005-0000-0000-0000F4680000}"/>
    <cellStyle name="Migliaia 53 2 3 4" xfId="8648" xr:uid="{00000000-0005-0000-0000-0000F5680000}"/>
    <cellStyle name="Migliaia 53 2 3 4 2" xfId="34091" xr:uid="{00000000-0005-0000-0000-0000F6680000}"/>
    <cellStyle name="Migliaia 53 2 3 5" xfId="34088" xr:uid="{00000000-0005-0000-0000-0000F7680000}"/>
    <cellStyle name="Migliaia 53 2 4" xfId="8649" xr:uid="{00000000-0005-0000-0000-0000F8680000}"/>
    <cellStyle name="Migliaia 53 2 4 2" xfId="8650" xr:uid="{00000000-0005-0000-0000-0000F9680000}"/>
    <cellStyle name="Migliaia 53 2 4 2 2" xfId="34093" xr:uid="{00000000-0005-0000-0000-0000FA680000}"/>
    <cellStyle name="Migliaia 53 2 4 3" xfId="8651" xr:uid="{00000000-0005-0000-0000-0000FB680000}"/>
    <cellStyle name="Migliaia 53 2 4 3 2" xfId="34094" xr:uid="{00000000-0005-0000-0000-0000FC680000}"/>
    <cellStyle name="Migliaia 53 2 4 4" xfId="8652" xr:uid="{00000000-0005-0000-0000-0000FD680000}"/>
    <cellStyle name="Migliaia 53 2 4 4 2" xfId="34095" xr:uid="{00000000-0005-0000-0000-0000FE680000}"/>
    <cellStyle name="Migliaia 53 2 4 5" xfId="34092" xr:uid="{00000000-0005-0000-0000-0000FF680000}"/>
    <cellStyle name="Migliaia 53 2 5" xfId="8653" xr:uid="{00000000-0005-0000-0000-000000690000}"/>
    <cellStyle name="Migliaia 53 2 5 2" xfId="8654" xr:uid="{00000000-0005-0000-0000-000001690000}"/>
    <cellStyle name="Migliaia 53 2 5 2 2" xfId="34097" xr:uid="{00000000-0005-0000-0000-000002690000}"/>
    <cellStyle name="Migliaia 53 2 5 3" xfId="8655" xr:uid="{00000000-0005-0000-0000-000003690000}"/>
    <cellStyle name="Migliaia 53 2 5 3 2" xfId="34098" xr:uid="{00000000-0005-0000-0000-000004690000}"/>
    <cellStyle name="Migliaia 53 2 5 4" xfId="8656" xr:uid="{00000000-0005-0000-0000-000005690000}"/>
    <cellStyle name="Migliaia 53 2 5 4 2" xfId="34099" xr:uid="{00000000-0005-0000-0000-000006690000}"/>
    <cellStyle name="Migliaia 53 2 5 5" xfId="34096" xr:uid="{00000000-0005-0000-0000-000007690000}"/>
    <cellStyle name="Migliaia 53 2 6" xfId="8657" xr:uid="{00000000-0005-0000-0000-000008690000}"/>
    <cellStyle name="Migliaia 53 2 6 2" xfId="34100" xr:uid="{00000000-0005-0000-0000-000009690000}"/>
    <cellStyle name="Migliaia 53 2 7" xfId="8658" xr:uid="{00000000-0005-0000-0000-00000A690000}"/>
    <cellStyle name="Migliaia 53 2 7 2" xfId="34101" xr:uid="{00000000-0005-0000-0000-00000B690000}"/>
    <cellStyle name="Migliaia 53 2 8" xfId="8659" xr:uid="{00000000-0005-0000-0000-00000C690000}"/>
    <cellStyle name="Migliaia 53 2 8 2" xfId="34102" xr:uid="{00000000-0005-0000-0000-00000D690000}"/>
    <cellStyle name="Migliaia 53 2 9" xfId="17537" xr:uid="{00000000-0005-0000-0000-00000E690000}"/>
    <cellStyle name="Migliaia 53 2 9 2" xfId="37497" xr:uid="{00000000-0005-0000-0000-00000F690000}"/>
    <cellStyle name="Migliaia 53 20" xfId="42381" xr:uid="{00000000-0005-0000-0000-000010690000}"/>
    <cellStyle name="Migliaia 53 3" xfId="8660" xr:uid="{00000000-0005-0000-0000-000011690000}"/>
    <cellStyle name="Migliaia 53 3 10" xfId="20407" xr:uid="{00000000-0005-0000-0000-000012690000}"/>
    <cellStyle name="Migliaia 53 3 10 2" xfId="39270" xr:uid="{00000000-0005-0000-0000-000013690000}"/>
    <cellStyle name="Migliaia 53 3 11" xfId="23294" xr:uid="{00000000-0005-0000-0000-000014690000}"/>
    <cellStyle name="Migliaia 53 3 11 2" xfId="41059" xr:uid="{00000000-0005-0000-0000-000015690000}"/>
    <cellStyle name="Migliaia 53 3 12" xfId="34103" xr:uid="{00000000-0005-0000-0000-000016690000}"/>
    <cellStyle name="Migliaia 53 3 2" xfId="8661" xr:uid="{00000000-0005-0000-0000-000017690000}"/>
    <cellStyle name="Migliaia 53 3 2 10" xfId="20408" xr:uid="{00000000-0005-0000-0000-000018690000}"/>
    <cellStyle name="Migliaia 53 3 2 10 2" xfId="39271" xr:uid="{00000000-0005-0000-0000-000019690000}"/>
    <cellStyle name="Migliaia 53 3 2 11" xfId="23295" xr:uid="{00000000-0005-0000-0000-00001A690000}"/>
    <cellStyle name="Migliaia 53 3 2 11 2" xfId="41060" xr:uid="{00000000-0005-0000-0000-00001B690000}"/>
    <cellStyle name="Migliaia 53 3 2 12" xfId="34104" xr:uid="{00000000-0005-0000-0000-00001C690000}"/>
    <cellStyle name="Migliaia 53 3 2 2" xfId="8662" xr:uid="{00000000-0005-0000-0000-00001D690000}"/>
    <cellStyle name="Migliaia 53 3 2 2 10" xfId="25178" xr:uid="{00000000-0005-0000-0000-00001E690000}"/>
    <cellStyle name="Migliaia 53 3 2 2 10 2" xfId="41955" xr:uid="{00000000-0005-0000-0000-00001F690000}"/>
    <cellStyle name="Migliaia 53 3 2 2 11" xfId="34105" xr:uid="{00000000-0005-0000-0000-000020690000}"/>
    <cellStyle name="Migliaia 53 3 2 2 2" xfId="8663" xr:uid="{00000000-0005-0000-0000-000021690000}"/>
    <cellStyle name="Migliaia 53 3 2 2 2 2" xfId="8664" xr:uid="{00000000-0005-0000-0000-000022690000}"/>
    <cellStyle name="Migliaia 53 3 2 2 2 2 2" xfId="34107" xr:uid="{00000000-0005-0000-0000-000023690000}"/>
    <cellStyle name="Migliaia 53 3 2 2 2 3" xfId="8665" xr:uid="{00000000-0005-0000-0000-000024690000}"/>
    <cellStyle name="Migliaia 53 3 2 2 2 3 2" xfId="34108" xr:uid="{00000000-0005-0000-0000-000025690000}"/>
    <cellStyle name="Migliaia 53 3 2 2 2 4" xfId="8666" xr:uid="{00000000-0005-0000-0000-000026690000}"/>
    <cellStyle name="Migliaia 53 3 2 2 2 4 2" xfId="34109" xr:uid="{00000000-0005-0000-0000-000027690000}"/>
    <cellStyle name="Migliaia 53 3 2 2 2 5" xfId="34106" xr:uid="{00000000-0005-0000-0000-000028690000}"/>
    <cellStyle name="Migliaia 53 3 2 2 3" xfId="8667" xr:uid="{00000000-0005-0000-0000-000029690000}"/>
    <cellStyle name="Migliaia 53 3 2 2 3 2" xfId="8668" xr:uid="{00000000-0005-0000-0000-00002A690000}"/>
    <cellStyle name="Migliaia 53 3 2 2 3 2 2" xfId="34111" xr:uid="{00000000-0005-0000-0000-00002B690000}"/>
    <cellStyle name="Migliaia 53 3 2 2 3 3" xfId="8669" xr:uid="{00000000-0005-0000-0000-00002C690000}"/>
    <cellStyle name="Migliaia 53 3 2 2 3 3 2" xfId="34112" xr:uid="{00000000-0005-0000-0000-00002D690000}"/>
    <cellStyle name="Migliaia 53 3 2 2 3 4" xfId="8670" xr:uid="{00000000-0005-0000-0000-00002E690000}"/>
    <cellStyle name="Migliaia 53 3 2 2 3 4 2" xfId="34113" xr:uid="{00000000-0005-0000-0000-00002F690000}"/>
    <cellStyle name="Migliaia 53 3 2 2 3 5" xfId="34110" xr:uid="{00000000-0005-0000-0000-000030690000}"/>
    <cellStyle name="Migliaia 53 3 2 2 4" xfId="8671" xr:uid="{00000000-0005-0000-0000-000031690000}"/>
    <cellStyle name="Migliaia 53 3 2 2 4 2" xfId="8672" xr:uid="{00000000-0005-0000-0000-000032690000}"/>
    <cellStyle name="Migliaia 53 3 2 2 4 2 2" xfId="34115" xr:uid="{00000000-0005-0000-0000-000033690000}"/>
    <cellStyle name="Migliaia 53 3 2 2 4 3" xfId="8673" xr:uid="{00000000-0005-0000-0000-000034690000}"/>
    <cellStyle name="Migliaia 53 3 2 2 4 3 2" xfId="34116" xr:uid="{00000000-0005-0000-0000-000035690000}"/>
    <cellStyle name="Migliaia 53 3 2 2 4 4" xfId="8674" xr:uid="{00000000-0005-0000-0000-000036690000}"/>
    <cellStyle name="Migliaia 53 3 2 2 4 4 2" xfId="34117" xr:uid="{00000000-0005-0000-0000-000037690000}"/>
    <cellStyle name="Migliaia 53 3 2 2 4 5" xfId="34114" xr:uid="{00000000-0005-0000-0000-000038690000}"/>
    <cellStyle name="Migliaia 53 3 2 2 5" xfId="8675" xr:uid="{00000000-0005-0000-0000-000039690000}"/>
    <cellStyle name="Migliaia 53 3 2 2 5 2" xfId="34118" xr:uid="{00000000-0005-0000-0000-00003A690000}"/>
    <cellStyle name="Migliaia 53 3 2 2 6" xfId="8676" xr:uid="{00000000-0005-0000-0000-00003B690000}"/>
    <cellStyle name="Migliaia 53 3 2 2 6 2" xfId="34119" xr:uid="{00000000-0005-0000-0000-00003C690000}"/>
    <cellStyle name="Migliaia 53 3 2 2 7" xfId="8677" xr:uid="{00000000-0005-0000-0000-00003D690000}"/>
    <cellStyle name="Migliaia 53 3 2 2 7 2" xfId="34120" xr:uid="{00000000-0005-0000-0000-00003E690000}"/>
    <cellStyle name="Migliaia 53 3 2 2 8" xfId="19421" xr:uid="{00000000-0005-0000-0000-00003F690000}"/>
    <cellStyle name="Migliaia 53 3 2 2 8 2" xfId="38393" xr:uid="{00000000-0005-0000-0000-000040690000}"/>
    <cellStyle name="Migliaia 53 3 2 2 9" xfId="22290" xr:uid="{00000000-0005-0000-0000-000041690000}"/>
    <cellStyle name="Migliaia 53 3 2 2 9 2" xfId="40165" xr:uid="{00000000-0005-0000-0000-000042690000}"/>
    <cellStyle name="Migliaia 53 3 2 3" xfId="8678" xr:uid="{00000000-0005-0000-0000-000043690000}"/>
    <cellStyle name="Migliaia 53 3 2 3 2" xfId="8679" xr:uid="{00000000-0005-0000-0000-000044690000}"/>
    <cellStyle name="Migliaia 53 3 2 3 2 2" xfId="34122" xr:uid="{00000000-0005-0000-0000-000045690000}"/>
    <cellStyle name="Migliaia 53 3 2 3 3" xfId="8680" xr:uid="{00000000-0005-0000-0000-000046690000}"/>
    <cellStyle name="Migliaia 53 3 2 3 3 2" xfId="34123" xr:uid="{00000000-0005-0000-0000-000047690000}"/>
    <cellStyle name="Migliaia 53 3 2 3 4" xfId="8681" xr:uid="{00000000-0005-0000-0000-000048690000}"/>
    <cellStyle name="Migliaia 53 3 2 3 4 2" xfId="34124" xr:uid="{00000000-0005-0000-0000-000049690000}"/>
    <cellStyle name="Migliaia 53 3 2 3 5" xfId="34121" xr:uid="{00000000-0005-0000-0000-00004A690000}"/>
    <cellStyle name="Migliaia 53 3 2 4" xfId="8682" xr:uid="{00000000-0005-0000-0000-00004B690000}"/>
    <cellStyle name="Migliaia 53 3 2 4 2" xfId="8683" xr:uid="{00000000-0005-0000-0000-00004C690000}"/>
    <cellStyle name="Migliaia 53 3 2 4 2 2" xfId="34126" xr:uid="{00000000-0005-0000-0000-00004D690000}"/>
    <cellStyle name="Migliaia 53 3 2 4 3" xfId="8684" xr:uid="{00000000-0005-0000-0000-00004E690000}"/>
    <cellStyle name="Migliaia 53 3 2 4 3 2" xfId="34127" xr:uid="{00000000-0005-0000-0000-00004F690000}"/>
    <cellStyle name="Migliaia 53 3 2 4 4" xfId="8685" xr:uid="{00000000-0005-0000-0000-000050690000}"/>
    <cellStyle name="Migliaia 53 3 2 4 4 2" xfId="34128" xr:uid="{00000000-0005-0000-0000-000051690000}"/>
    <cellStyle name="Migliaia 53 3 2 4 5" xfId="34125" xr:uid="{00000000-0005-0000-0000-000052690000}"/>
    <cellStyle name="Migliaia 53 3 2 5" xfId="8686" xr:uid="{00000000-0005-0000-0000-000053690000}"/>
    <cellStyle name="Migliaia 53 3 2 5 2" xfId="8687" xr:uid="{00000000-0005-0000-0000-000054690000}"/>
    <cellStyle name="Migliaia 53 3 2 5 2 2" xfId="34130" xr:uid="{00000000-0005-0000-0000-000055690000}"/>
    <cellStyle name="Migliaia 53 3 2 5 3" xfId="8688" xr:uid="{00000000-0005-0000-0000-000056690000}"/>
    <cellStyle name="Migliaia 53 3 2 5 3 2" xfId="34131" xr:uid="{00000000-0005-0000-0000-000057690000}"/>
    <cellStyle name="Migliaia 53 3 2 5 4" xfId="8689" xr:uid="{00000000-0005-0000-0000-000058690000}"/>
    <cellStyle name="Migliaia 53 3 2 5 4 2" xfId="34132" xr:uid="{00000000-0005-0000-0000-000059690000}"/>
    <cellStyle name="Migliaia 53 3 2 5 5" xfId="34129" xr:uid="{00000000-0005-0000-0000-00005A690000}"/>
    <cellStyle name="Migliaia 53 3 2 6" xfId="8690" xr:uid="{00000000-0005-0000-0000-00005B690000}"/>
    <cellStyle name="Migliaia 53 3 2 6 2" xfId="34133" xr:uid="{00000000-0005-0000-0000-00005C690000}"/>
    <cellStyle name="Migliaia 53 3 2 7" xfId="8691" xr:uid="{00000000-0005-0000-0000-00005D690000}"/>
    <cellStyle name="Migliaia 53 3 2 7 2" xfId="34134" xr:uid="{00000000-0005-0000-0000-00005E690000}"/>
    <cellStyle name="Migliaia 53 3 2 8" xfId="8692" xr:uid="{00000000-0005-0000-0000-00005F690000}"/>
    <cellStyle name="Migliaia 53 3 2 8 2" xfId="34135" xr:uid="{00000000-0005-0000-0000-000060690000}"/>
    <cellStyle name="Migliaia 53 3 2 9" xfId="17539" xr:uid="{00000000-0005-0000-0000-000061690000}"/>
    <cellStyle name="Migliaia 53 3 2 9 2" xfId="37499" xr:uid="{00000000-0005-0000-0000-000062690000}"/>
    <cellStyle name="Migliaia 53 3 3" xfId="8693" xr:uid="{00000000-0005-0000-0000-000063690000}"/>
    <cellStyle name="Migliaia 53 3 3 10" xfId="25177" xr:uid="{00000000-0005-0000-0000-000064690000}"/>
    <cellStyle name="Migliaia 53 3 3 10 2" xfId="41954" xr:uid="{00000000-0005-0000-0000-000065690000}"/>
    <cellStyle name="Migliaia 53 3 3 11" xfId="34136" xr:uid="{00000000-0005-0000-0000-000066690000}"/>
    <cellStyle name="Migliaia 53 3 3 2" xfId="8694" xr:uid="{00000000-0005-0000-0000-000067690000}"/>
    <cellStyle name="Migliaia 53 3 3 2 2" xfId="8695" xr:uid="{00000000-0005-0000-0000-000068690000}"/>
    <cellStyle name="Migliaia 53 3 3 2 2 2" xfId="34138" xr:uid="{00000000-0005-0000-0000-000069690000}"/>
    <cellStyle name="Migliaia 53 3 3 2 3" xfId="8696" xr:uid="{00000000-0005-0000-0000-00006A690000}"/>
    <cellStyle name="Migliaia 53 3 3 2 3 2" xfId="34139" xr:uid="{00000000-0005-0000-0000-00006B690000}"/>
    <cellStyle name="Migliaia 53 3 3 2 4" xfId="8697" xr:uid="{00000000-0005-0000-0000-00006C690000}"/>
    <cellStyle name="Migliaia 53 3 3 2 4 2" xfId="34140" xr:uid="{00000000-0005-0000-0000-00006D690000}"/>
    <cellStyle name="Migliaia 53 3 3 2 5" xfId="34137" xr:uid="{00000000-0005-0000-0000-00006E690000}"/>
    <cellStyle name="Migliaia 53 3 3 3" xfId="8698" xr:uid="{00000000-0005-0000-0000-00006F690000}"/>
    <cellStyle name="Migliaia 53 3 3 3 2" xfId="8699" xr:uid="{00000000-0005-0000-0000-000070690000}"/>
    <cellStyle name="Migliaia 53 3 3 3 2 2" xfId="34142" xr:uid="{00000000-0005-0000-0000-000071690000}"/>
    <cellStyle name="Migliaia 53 3 3 3 3" xfId="8700" xr:uid="{00000000-0005-0000-0000-000072690000}"/>
    <cellStyle name="Migliaia 53 3 3 3 3 2" xfId="34143" xr:uid="{00000000-0005-0000-0000-000073690000}"/>
    <cellStyle name="Migliaia 53 3 3 3 4" xfId="8701" xr:uid="{00000000-0005-0000-0000-000074690000}"/>
    <cellStyle name="Migliaia 53 3 3 3 4 2" xfId="34144" xr:uid="{00000000-0005-0000-0000-000075690000}"/>
    <cellStyle name="Migliaia 53 3 3 3 5" xfId="34141" xr:uid="{00000000-0005-0000-0000-000076690000}"/>
    <cellStyle name="Migliaia 53 3 3 4" xfId="8702" xr:uid="{00000000-0005-0000-0000-000077690000}"/>
    <cellStyle name="Migliaia 53 3 3 4 2" xfId="8703" xr:uid="{00000000-0005-0000-0000-000078690000}"/>
    <cellStyle name="Migliaia 53 3 3 4 2 2" xfId="34146" xr:uid="{00000000-0005-0000-0000-000079690000}"/>
    <cellStyle name="Migliaia 53 3 3 4 3" xfId="8704" xr:uid="{00000000-0005-0000-0000-00007A690000}"/>
    <cellStyle name="Migliaia 53 3 3 4 3 2" xfId="34147" xr:uid="{00000000-0005-0000-0000-00007B690000}"/>
    <cellStyle name="Migliaia 53 3 3 4 4" xfId="8705" xr:uid="{00000000-0005-0000-0000-00007C690000}"/>
    <cellStyle name="Migliaia 53 3 3 4 4 2" xfId="34148" xr:uid="{00000000-0005-0000-0000-00007D690000}"/>
    <cellStyle name="Migliaia 53 3 3 4 5" xfId="34145" xr:uid="{00000000-0005-0000-0000-00007E690000}"/>
    <cellStyle name="Migliaia 53 3 3 5" xfId="8706" xr:uid="{00000000-0005-0000-0000-00007F690000}"/>
    <cellStyle name="Migliaia 53 3 3 5 2" xfId="34149" xr:uid="{00000000-0005-0000-0000-000080690000}"/>
    <cellStyle name="Migliaia 53 3 3 6" xfId="8707" xr:uid="{00000000-0005-0000-0000-000081690000}"/>
    <cellStyle name="Migliaia 53 3 3 6 2" xfId="34150" xr:uid="{00000000-0005-0000-0000-000082690000}"/>
    <cellStyle name="Migliaia 53 3 3 7" xfId="8708" xr:uid="{00000000-0005-0000-0000-000083690000}"/>
    <cellStyle name="Migliaia 53 3 3 7 2" xfId="34151" xr:uid="{00000000-0005-0000-0000-000084690000}"/>
    <cellStyle name="Migliaia 53 3 3 8" xfId="19420" xr:uid="{00000000-0005-0000-0000-000085690000}"/>
    <cellStyle name="Migliaia 53 3 3 8 2" xfId="38392" xr:uid="{00000000-0005-0000-0000-000086690000}"/>
    <cellStyle name="Migliaia 53 3 3 9" xfId="22289" xr:uid="{00000000-0005-0000-0000-000087690000}"/>
    <cellStyle name="Migliaia 53 3 3 9 2" xfId="40164" xr:uid="{00000000-0005-0000-0000-000088690000}"/>
    <cellStyle name="Migliaia 53 3 4" xfId="8709" xr:uid="{00000000-0005-0000-0000-000089690000}"/>
    <cellStyle name="Migliaia 53 3 4 2" xfId="8710" xr:uid="{00000000-0005-0000-0000-00008A690000}"/>
    <cellStyle name="Migliaia 53 3 4 2 2" xfId="34153" xr:uid="{00000000-0005-0000-0000-00008B690000}"/>
    <cellStyle name="Migliaia 53 3 4 3" xfId="8711" xr:uid="{00000000-0005-0000-0000-00008C690000}"/>
    <cellStyle name="Migliaia 53 3 4 3 2" xfId="34154" xr:uid="{00000000-0005-0000-0000-00008D690000}"/>
    <cellStyle name="Migliaia 53 3 4 4" xfId="8712" xr:uid="{00000000-0005-0000-0000-00008E690000}"/>
    <cellStyle name="Migliaia 53 3 4 4 2" xfId="34155" xr:uid="{00000000-0005-0000-0000-00008F690000}"/>
    <cellStyle name="Migliaia 53 3 4 5" xfId="34152" xr:uid="{00000000-0005-0000-0000-000090690000}"/>
    <cellStyle name="Migliaia 53 3 5" xfId="8713" xr:uid="{00000000-0005-0000-0000-000091690000}"/>
    <cellStyle name="Migliaia 53 3 5 2" xfId="8714" xr:uid="{00000000-0005-0000-0000-000092690000}"/>
    <cellStyle name="Migliaia 53 3 5 2 2" xfId="34157" xr:uid="{00000000-0005-0000-0000-000093690000}"/>
    <cellStyle name="Migliaia 53 3 5 3" xfId="8715" xr:uid="{00000000-0005-0000-0000-000094690000}"/>
    <cellStyle name="Migliaia 53 3 5 3 2" xfId="34158" xr:uid="{00000000-0005-0000-0000-000095690000}"/>
    <cellStyle name="Migliaia 53 3 5 4" xfId="8716" xr:uid="{00000000-0005-0000-0000-000096690000}"/>
    <cellStyle name="Migliaia 53 3 5 4 2" xfId="34159" xr:uid="{00000000-0005-0000-0000-000097690000}"/>
    <cellStyle name="Migliaia 53 3 5 5" xfId="34156" xr:uid="{00000000-0005-0000-0000-000098690000}"/>
    <cellStyle name="Migliaia 53 3 6" xfId="8717" xr:uid="{00000000-0005-0000-0000-000099690000}"/>
    <cellStyle name="Migliaia 53 3 6 2" xfId="34160" xr:uid="{00000000-0005-0000-0000-00009A690000}"/>
    <cellStyle name="Migliaia 53 3 7" xfId="8718" xr:uid="{00000000-0005-0000-0000-00009B690000}"/>
    <cellStyle name="Migliaia 53 3 7 2" xfId="34161" xr:uid="{00000000-0005-0000-0000-00009C690000}"/>
    <cellStyle name="Migliaia 53 3 8" xfId="8719" xr:uid="{00000000-0005-0000-0000-00009D690000}"/>
    <cellStyle name="Migliaia 53 3 8 2" xfId="34162" xr:uid="{00000000-0005-0000-0000-00009E690000}"/>
    <cellStyle name="Migliaia 53 3 9" xfId="17538" xr:uid="{00000000-0005-0000-0000-00009F690000}"/>
    <cellStyle name="Migliaia 53 3 9 2" xfId="37498" xr:uid="{00000000-0005-0000-0000-0000A0690000}"/>
    <cellStyle name="Migliaia 53 4" xfId="8720" xr:uid="{00000000-0005-0000-0000-0000A1690000}"/>
    <cellStyle name="Migliaia 53 4 10" xfId="20409" xr:uid="{00000000-0005-0000-0000-0000A2690000}"/>
    <cellStyle name="Migliaia 53 4 10 2" xfId="39272" xr:uid="{00000000-0005-0000-0000-0000A3690000}"/>
    <cellStyle name="Migliaia 53 4 11" xfId="23296" xr:uid="{00000000-0005-0000-0000-0000A4690000}"/>
    <cellStyle name="Migliaia 53 4 11 2" xfId="41061" xr:uid="{00000000-0005-0000-0000-0000A5690000}"/>
    <cellStyle name="Migliaia 53 4 12" xfId="34163" xr:uid="{00000000-0005-0000-0000-0000A6690000}"/>
    <cellStyle name="Migliaia 53 4 2" xfId="8721" xr:uid="{00000000-0005-0000-0000-0000A7690000}"/>
    <cellStyle name="Migliaia 53 4 2 10" xfId="25179" xr:uid="{00000000-0005-0000-0000-0000A8690000}"/>
    <cellStyle name="Migliaia 53 4 2 10 2" xfId="41956" xr:uid="{00000000-0005-0000-0000-0000A9690000}"/>
    <cellStyle name="Migliaia 53 4 2 11" xfId="34164" xr:uid="{00000000-0005-0000-0000-0000AA690000}"/>
    <cellStyle name="Migliaia 53 4 2 2" xfId="8722" xr:uid="{00000000-0005-0000-0000-0000AB690000}"/>
    <cellStyle name="Migliaia 53 4 2 2 2" xfId="8723" xr:uid="{00000000-0005-0000-0000-0000AC690000}"/>
    <cellStyle name="Migliaia 53 4 2 2 2 2" xfId="34166" xr:uid="{00000000-0005-0000-0000-0000AD690000}"/>
    <cellStyle name="Migliaia 53 4 2 2 3" xfId="8724" xr:uid="{00000000-0005-0000-0000-0000AE690000}"/>
    <cellStyle name="Migliaia 53 4 2 2 3 2" xfId="34167" xr:uid="{00000000-0005-0000-0000-0000AF690000}"/>
    <cellStyle name="Migliaia 53 4 2 2 4" xfId="8725" xr:uid="{00000000-0005-0000-0000-0000B0690000}"/>
    <cellStyle name="Migliaia 53 4 2 2 4 2" xfId="34168" xr:uid="{00000000-0005-0000-0000-0000B1690000}"/>
    <cellStyle name="Migliaia 53 4 2 2 5" xfId="34165" xr:uid="{00000000-0005-0000-0000-0000B2690000}"/>
    <cellStyle name="Migliaia 53 4 2 3" xfId="8726" xr:uid="{00000000-0005-0000-0000-0000B3690000}"/>
    <cellStyle name="Migliaia 53 4 2 3 2" xfId="8727" xr:uid="{00000000-0005-0000-0000-0000B4690000}"/>
    <cellStyle name="Migliaia 53 4 2 3 2 2" xfId="34170" xr:uid="{00000000-0005-0000-0000-0000B5690000}"/>
    <cellStyle name="Migliaia 53 4 2 3 3" xfId="8728" xr:uid="{00000000-0005-0000-0000-0000B6690000}"/>
    <cellStyle name="Migliaia 53 4 2 3 3 2" xfId="34171" xr:uid="{00000000-0005-0000-0000-0000B7690000}"/>
    <cellStyle name="Migliaia 53 4 2 3 4" xfId="8729" xr:uid="{00000000-0005-0000-0000-0000B8690000}"/>
    <cellStyle name="Migliaia 53 4 2 3 4 2" xfId="34172" xr:uid="{00000000-0005-0000-0000-0000B9690000}"/>
    <cellStyle name="Migliaia 53 4 2 3 5" xfId="34169" xr:uid="{00000000-0005-0000-0000-0000BA690000}"/>
    <cellStyle name="Migliaia 53 4 2 4" xfId="8730" xr:uid="{00000000-0005-0000-0000-0000BB690000}"/>
    <cellStyle name="Migliaia 53 4 2 4 2" xfId="8731" xr:uid="{00000000-0005-0000-0000-0000BC690000}"/>
    <cellStyle name="Migliaia 53 4 2 4 2 2" xfId="34174" xr:uid="{00000000-0005-0000-0000-0000BD690000}"/>
    <cellStyle name="Migliaia 53 4 2 4 3" xfId="8732" xr:uid="{00000000-0005-0000-0000-0000BE690000}"/>
    <cellStyle name="Migliaia 53 4 2 4 3 2" xfId="34175" xr:uid="{00000000-0005-0000-0000-0000BF690000}"/>
    <cellStyle name="Migliaia 53 4 2 4 4" xfId="8733" xr:uid="{00000000-0005-0000-0000-0000C0690000}"/>
    <cellStyle name="Migliaia 53 4 2 4 4 2" xfId="34176" xr:uid="{00000000-0005-0000-0000-0000C1690000}"/>
    <cellStyle name="Migliaia 53 4 2 4 5" xfId="34173" xr:uid="{00000000-0005-0000-0000-0000C2690000}"/>
    <cellStyle name="Migliaia 53 4 2 5" xfId="8734" xr:uid="{00000000-0005-0000-0000-0000C3690000}"/>
    <cellStyle name="Migliaia 53 4 2 5 2" xfId="34177" xr:uid="{00000000-0005-0000-0000-0000C4690000}"/>
    <cellStyle name="Migliaia 53 4 2 6" xfId="8735" xr:uid="{00000000-0005-0000-0000-0000C5690000}"/>
    <cellStyle name="Migliaia 53 4 2 6 2" xfId="34178" xr:uid="{00000000-0005-0000-0000-0000C6690000}"/>
    <cellStyle name="Migliaia 53 4 2 7" xfId="8736" xr:uid="{00000000-0005-0000-0000-0000C7690000}"/>
    <cellStyle name="Migliaia 53 4 2 7 2" xfId="34179" xr:uid="{00000000-0005-0000-0000-0000C8690000}"/>
    <cellStyle name="Migliaia 53 4 2 8" xfId="19422" xr:uid="{00000000-0005-0000-0000-0000C9690000}"/>
    <cellStyle name="Migliaia 53 4 2 8 2" xfId="38394" xr:uid="{00000000-0005-0000-0000-0000CA690000}"/>
    <cellStyle name="Migliaia 53 4 2 9" xfId="22291" xr:uid="{00000000-0005-0000-0000-0000CB690000}"/>
    <cellStyle name="Migliaia 53 4 2 9 2" xfId="40166" xr:uid="{00000000-0005-0000-0000-0000CC690000}"/>
    <cellStyle name="Migliaia 53 4 3" xfId="8737" xr:uid="{00000000-0005-0000-0000-0000CD690000}"/>
    <cellStyle name="Migliaia 53 4 3 2" xfId="8738" xr:uid="{00000000-0005-0000-0000-0000CE690000}"/>
    <cellStyle name="Migliaia 53 4 3 2 2" xfId="34181" xr:uid="{00000000-0005-0000-0000-0000CF690000}"/>
    <cellStyle name="Migliaia 53 4 3 3" xfId="8739" xr:uid="{00000000-0005-0000-0000-0000D0690000}"/>
    <cellStyle name="Migliaia 53 4 3 3 2" xfId="34182" xr:uid="{00000000-0005-0000-0000-0000D1690000}"/>
    <cellStyle name="Migliaia 53 4 3 4" xfId="8740" xr:uid="{00000000-0005-0000-0000-0000D2690000}"/>
    <cellStyle name="Migliaia 53 4 3 4 2" xfId="34183" xr:uid="{00000000-0005-0000-0000-0000D3690000}"/>
    <cellStyle name="Migliaia 53 4 3 5" xfId="34180" xr:uid="{00000000-0005-0000-0000-0000D4690000}"/>
    <cellStyle name="Migliaia 53 4 4" xfId="8741" xr:uid="{00000000-0005-0000-0000-0000D5690000}"/>
    <cellStyle name="Migliaia 53 4 4 2" xfId="8742" xr:uid="{00000000-0005-0000-0000-0000D6690000}"/>
    <cellStyle name="Migliaia 53 4 4 2 2" xfId="34185" xr:uid="{00000000-0005-0000-0000-0000D7690000}"/>
    <cellStyle name="Migliaia 53 4 4 3" xfId="8743" xr:uid="{00000000-0005-0000-0000-0000D8690000}"/>
    <cellStyle name="Migliaia 53 4 4 3 2" xfId="34186" xr:uid="{00000000-0005-0000-0000-0000D9690000}"/>
    <cellStyle name="Migliaia 53 4 4 4" xfId="8744" xr:uid="{00000000-0005-0000-0000-0000DA690000}"/>
    <cellStyle name="Migliaia 53 4 4 4 2" xfId="34187" xr:uid="{00000000-0005-0000-0000-0000DB690000}"/>
    <cellStyle name="Migliaia 53 4 4 5" xfId="34184" xr:uid="{00000000-0005-0000-0000-0000DC690000}"/>
    <cellStyle name="Migliaia 53 4 5" xfId="8745" xr:uid="{00000000-0005-0000-0000-0000DD690000}"/>
    <cellStyle name="Migliaia 53 4 5 2" xfId="8746" xr:uid="{00000000-0005-0000-0000-0000DE690000}"/>
    <cellStyle name="Migliaia 53 4 5 2 2" xfId="34189" xr:uid="{00000000-0005-0000-0000-0000DF690000}"/>
    <cellStyle name="Migliaia 53 4 5 3" xfId="8747" xr:uid="{00000000-0005-0000-0000-0000E0690000}"/>
    <cellStyle name="Migliaia 53 4 5 3 2" xfId="34190" xr:uid="{00000000-0005-0000-0000-0000E1690000}"/>
    <cellStyle name="Migliaia 53 4 5 4" xfId="8748" xr:uid="{00000000-0005-0000-0000-0000E2690000}"/>
    <cellStyle name="Migliaia 53 4 5 4 2" xfId="34191" xr:uid="{00000000-0005-0000-0000-0000E3690000}"/>
    <cellStyle name="Migliaia 53 4 5 5" xfId="34188" xr:uid="{00000000-0005-0000-0000-0000E4690000}"/>
    <cellStyle name="Migliaia 53 4 6" xfId="8749" xr:uid="{00000000-0005-0000-0000-0000E5690000}"/>
    <cellStyle name="Migliaia 53 4 6 2" xfId="34192" xr:uid="{00000000-0005-0000-0000-0000E6690000}"/>
    <cellStyle name="Migliaia 53 4 7" xfId="8750" xr:uid="{00000000-0005-0000-0000-0000E7690000}"/>
    <cellStyle name="Migliaia 53 4 7 2" xfId="34193" xr:uid="{00000000-0005-0000-0000-0000E8690000}"/>
    <cellStyle name="Migliaia 53 4 8" xfId="8751" xr:uid="{00000000-0005-0000-0000-0000E9690000}"/>
    <cellStyle name="Migliaia 53 4 8 2" xfId="34194" xr:uid="{00000000-0005-0000-0000-0000EA690000}"/>
    <cellStyle name="Migliaia 53 4 9" xfId="17540" xr:uid="{00000000-0005-0000-0000-0000EB690000}"/>
    <cellStyle name="Migliaia 53 4 9 2" xfId="37500" xr:uid="{00000000-0005-0000-0000-0000EC690000}"/>
    <cellStyle name="Migliaia 53 5" xfId="8752" xr:uid="{00000000-0005-0000-0000-0000ED690000}"/>
    <cellStyle name="Migliaia 53 5 10" xfId="20410" xr:uid="{00000000-0005-0000-0000-0000EE690000}"/>
    <cellStyle name="Migliaia 53 5 10 2" xfId="39273" xr:uid="{00000000-0005-0000-0000-0000EF690000}"/>
    <cellStyle name="Migliaia 53 5 11" xfId="23297" xr:uid="{00000000-0005-0000-0000-0000F0690000}"/>
    <cellStyle name="Migliaia 53 5 11 2" xfId="41062" xr:uid="{00000000-0005-0000-0000-0000F1690000}"/>
    <cellStyle name="Migliaia 53 5 12" xfId="34195" xr:uid="{00000000-0005-0000-0000-0000F2690000}"/>
    <cellStyle name="Migliaia 53 5 2" xfId="8753" xr:uid="{00000000-0005-0000-0000-0000F3690000}"/>
    <cellStyle name="Migliaia 53 5 2 10" xfId="25180" xr:uid="{00000000-0005-0000-0000-0000F4690000}"/>
    <cellStyle name="Migliaia 53 5 2 10 2" xfId="41957" xr:uid="{00000000-0005-0000-0000-0000F5690000}"/>
    <cellStyle name="Migliaia 53 5 2 11" xfId="34196" xr:uid="{00000000-0005-0000-0000-0000F6690000}"/>
    <cellStyle name="Migliaia 53 5 2 2" xfId="8754" xr:uid="{00000000-0005-0000-0000-0000F7690000}"/>
    <cellStyle name="Migliaia 53 5 2 2 2" xfId="8755" xr:uid="{00000000-0005-0000-0000-0000F8690000}"/>
    <cellStyle name="Migliaia 53 5 2 2 2 2" xfId="34198" xr:uid="{00000000-0005-0000-0000-0000F9690000}"/>
    <cellStyle name="Migliaia 53 5 2 2 3" xfId="8756" xr:uid="{00000000-0005-0000-0000-0000FA690000}"/>
    <cellStyle name="Migliaia 53 5 2 2 3 2" xfId="34199" xr:uid="{00000000-0005-0000-0000-0000FB690000}"/>
    <cellStyle name="Migliaia 53 5 2 2 4" xfId="8757" xr:uid="{00000000-0005-0000-0000-0000FC690000}"/>
    <cellStyle name="Migliaia 53 5 2 2 4 2" xfId="34200" xr:uid="{00000000-0005-0000-0000-0000FD690000}"/>
    <cellStyle name="Migliaia 53 5 2 2 5" xfId="34197" xr:uid="{00000000-0005-0000-0000-0000FE690000}"/>
    <cellStyle name="Migliaia 53 5 2 3" xfId="8758" xr:uid="{00000000-0005-0000-0000-0000FF690000}"/>
    <cellStyle name="Migliaia 53 5 2 3 2" xfId="8759" xr:uid="{00000000-0005-0000-0000-0000006A0000}"/>
    <cellStyle name="Migliaia 53 5 2 3 2 2" xfId="34202" xr:uid="{00000000-0005-0000-0000-0000016A0000}"/>
    <cellStyle name="Migliaia 53 5 2 3 3" xfId="8760" xr:uid="{00000000-0005-0000-0000-0000026A0000}"/>
    <cellStyle name="Migliaia 53 5 2 3 3 2" xfId="34203" xr:uid="{00000000-0005-0000-0000-0000036A0000}"/>
    <cellStyle name="Migliaia 53 5 2 3 4" xfId="8761" xr:uid="{00000000-0005-0000-0000-0000046A0000}"/>
    <cellStyle name="Migliaia 53 5 2 3 4 2" xfId="34204" xr:uid="{00000000-0005-0000-0000-0000056A0000}"/>
    <cellStyle name="Migliaia 53 5 2 3 5" xfId="34201" xr:uid="{00000000-0005-0000-0000-0000066A0000}"/>
    <cellStyle name="Migliaia 53 5 2 4" xfId="8762" xr:uid="{00000000-0005-0000-0000-0000076A0000}"/>
    <cellStyle name="Migliaia 53 5 2 4 2" xfId="8763" xr:uid="{00000000-0005-0000-0000-0000086A0000}"/>
    <cellStyle name="Migliaia 53 5 2 4 2 2" xfId="34206" xr:uid="{00000000-0005-0000-0000-0000096A0000}"/>
    <cellStyle name="Migliaia 53 5 2 4 3" xfId="8764" xr:uid="{00000000-0005-0000-0000-00000A6A0000}"/>
    <cellStyle name="Migliaia 53 5 2 4 3 2" xfId="34207" xr:uid="{00000000-0005-0000-0000-00000B6A0000}"/>
    <cellStyle name="Migliaia 53 5 2 4 4" xfId="8765" xr:uid="{00000000-0005-0000-0000-00000C6A0000}"/>
    <cellStyle name="Migliaia 53 5 2 4 4 2" xfId="34208" xr:uid="{00000000-0005-0000-0000-00000D6A0000}"/>
    <cellStyle name="Migliaia 53 5 2 4 5" xfId="34205" xr:uid="{00000000-0005-0000-0000-00000E6A0000}"/>
    <cellStyle name="Migliaia 53 5 2 5" xfId="8766" xr:uid="{00000000-0005-0000-0000-00000F6A0000}"/>
    <cellStyle name="Migliaia 53 5 2 5 2" xfId="34209" xr:uid="{00000000-0005-0000-0000-0000106A0000}"/>
    <cellStyle name="Migliaia 53 5 2 6" xfId="8767" xr:uid="{00000000-0005-0000-0000-0000116A0000}"/>
    <cellStyle name="Migliaia 53 5 2 6 2" xfId="34210" xr:uid="{00000000-0005-0000-0000-0000126A0000}"/>
    <cellStyle name="Migliaia 53 5 2 7" xfId="8768" xr:uid="{00000000-0005-0000-0000-0000136A0000}"/>
    <cellStyle name="Migliaia 53 5 2 7 2" xfId="34211" xr:uid="{00000000-0005-0000-0000-0000146A0000}"/>
    <cellStyle name="Migliaia 53 5 2 8" xfId="19423" xr:uid="{00000000-0005-0000-0000-0000156A0000}"/>
    <cellStyle name="Migliaia 53 5 2 8 2" xfId="38395" xr:uid="{00000000-0005-0000-0000-0000166A0000}"/>
    <cellStyle name="Migliaia 53 5 2 9" xfId="22292" xr:uid="{00000000-0005-0000-0000-0000176A0000}"/>
    <cellStyle name="Migliaia 53 5 2 9 2" xfId="40167" xr:uid="{00000000-0005-0000-0000-0000186A0000}"/>
    <cellStyle name="Migliaia 53 5 3" xfId="8769" xr:uid="{00000000-0005-0000-0000-0000196A0000}"/>
    <cellStyle name="Migliaia 53 5 3 2" xfId="8770" xr:uid="{00000000-0005-0000-0000-00001A6A0000}"/>
    <cellStyle name="Migliaia 53 5 3 2 2" xfId="34213" xr:uid="{00000000-0005-0000-0000-00001B6A0000}"/>
    <cellStyle name="Migliaia 53 5 3 3" xfId="8771" xr:uid="{00000000-0005-0000-0000-00001C6A0000}"/>
    <cellStyle name="Migliaia 53 5 3 3 2" xfId="34214" xr:uid="{00000000-0005-0000-0000-00001D6A0000}"/>
    <cellStyle name="Migliaia 53 5 3 4" xfId="8772" xr:uid="{00000000-0005-0000-0000-00001E6A0000}"/>
    <cellStyle name="Migliaia 53 5 3 4 2" xfId="34215" xr:uid="{00000000-0005-0000-0000-00001F6A0000}"/>
    <cellStyle name="Migliaia 53 5 3 5" xfId="34212" xr:uid="{00000000-0005-0000-0000-0000206A0000}"/>
    <cellStyle name="Migliaia 53 5 4" xfId="8773" xr:uid="{00000000-0005-0000-0000-0000216A0000}"/>
    <cellStyle name="Migliaia 53 5 4 2" xfId="8774" xr:uid="{00000000-0005-0000-0000-0000226A0000}"/>
    <cellStyle name="Migliaia 53 5 4 2 2" xfId="34217" xr:uid="{00000000-0005-0000-0000-0000236A0000}"/>
    <cellStyle name="Migliaia 53 5 4 3" xfId="8775" xr:uid="{00000000-0005-0000-0000-0000246A0000}"/>
    <cellStyle name="Migliaia 53 5 4 3 2" xfId="34218" xr:uid="{00000000-0005-0000-0000-0000256A0000}"/>
    <cellStyle name="Migliaia 53 5 4 4" xfId="8776" xr:uid="{00000000-0005-0000-0000-0000266A0000}"/>
    <cellStyle name="Migliaia 53 5 4 4 2" xfId="34219" xr:uid="{00000000-0005-0000-0000-0000276A0000}"/>
    <cellStyle name="Migliaia 53 5 4 5" xfId="34216" xr:uid="{00000000-0005-0000-0000-0000286A0000}"/>
    <cellStyle name="Migliaia 53 5 5" xfId="8777" xr:uid="{00000000-0005-0000-0000-0000296A0000}"/>
    <cellStyle name="Migliaia 53 5 5 2" xfId="8778" xr:uid="{00000000-0005-0000-0000-00002A6A0000}"/>
    <cellStyle name="Migliaia 53 5 5 2 2" xfId="34221" xr:uid="{00000000-0005-0000-0000-00002B6A0000}"/>
    <cellStyle name="Migliaia 53 5 5 3" xfId="8779" xr:uid="{00000000-0005-0000-0000-00002C6A0000}"/>
    <cellStyle name="Migliaia 53 5 5 3 2" xfId="34222" xr:uid="{00000000-0005-0000-0000-00002D6A0000}"/>
    <cellStyle name="Migliaia 53 5 5 4" xfId="8780" xr:uid="{00000000-0005-0000-0000-00002E6A0000}"/>
    <cellStyle name="Migliaia 53 5 5 4 2" xfId="34223" xr:uid="{00000000-0005-0000-0000-00002F6A0000}"/>
    <cellStyle name="Migliaia 53 5 5 5" xfId="34220" xr:uid="{00000000-0005-0000-0000-0000306A0000}"/>
    <cellStyle name="Migliaia 53 5 6" xfId="8781" xr:uid="{00000000-0005-0000-0000-0000316A0000}"/>
    <cellStyle name="Migliaia 53 5 6 2" xfId="34224" xr:uid="{00000000-0005-0000-0000-0000326A0000}"/>
    <cellStyle name="Migliaia 53 5 7" xfId="8782" xr:uid="{00000000-0005-0000-0000-0000336A0000}"/>
    <cellStyle name="Migliaia 53 5 7 2" xfId="34225" xr:uid="{00000000-0005-0000-0000-0000346A0000}"/>
    <cellStyle name="Migliaia 53 5 8" xfId="8783" xr:uid="{00000000-0005-0000-0000-0000356A0000}"/>
    <cellStyle name="Migliaia 53 5 8 2" xfId="34226" xr:uid="{00000000-0005-0000-0000-0000366A0000}"/>
    <cellStyle name="Migliaia 53 5 9" xfId="17541" xr:uid="{00000000-0005-0000-0000-0000376A0000}"/>
    <cellStyle name="Migliaia 53 5 9 2" xfId="37501" xr:uid="{00000000-0005-0000-0000-0000386A0000}"/>
    <cellStyle name="Migliaia 53 6" xfId="8784" xr:uid="{00000000-0005-0000-0000-0000396A0000}"/>
    <cellStyle name="Migliaia 53 6 10" xfId="23298" xr:uid="{00000000-0005-0000-0000-00003A6A0000}"/>
    <cellStyle name="Migliaia 53 6 10 2" xfId="41063" xr:uid="{00000000-0005-0000-0000-00003B6A0000}"/>
    <cellStyle name="Migliaia 53 6 11" xfId="34227" xr:uid="{00000000-0005-0000-0000-00003C6A0000}"/>
    <cellStyle name="Migliaia 53 6 2" xfId="8785" xr:uid="{00000000-0005-0000-0000-00003D6A0000}"/>
    <cellStyle name="Migliaia 53 6 2 10" xfId="25181" xr:uid="{00000000-0005-0000-0000-00003E6A0000}"/>
    <cellStyle name="Migliaia 53 6 2 10 2" xfId="41958" xr:uid="{00000000-0005-0000-0000-00003F6A0000}"/>
    <cellStyle name="Migliaia 53 6 2 11" xfId="34228" xr:uid="{00000000-0005-0000-0000-0000406A0000}"/>
    <cellStyle name="Migliaia 53 6 2 2" xfId="8786" xr:uid="{00000000-0005-0000-0000-0000416A0000}"/>
    <cellStyle name="Migliaia 53 6 2 2 2" xfId="8787" xr:uid="{00000000-0005-0000-0000-0000426A0000}"/>
    <cellStyle name="Migliaia 53 6 2 2 2 2" xfId="34230" xr:uid="{00000000-0005-0000-0000-0000436A0000}"/>
    <cellStyle name="Migliaia 53 6 2 2 3" xfId="8788" xr:uid="{00000000-0005-0000-0000-0000446A0000}"/>
    <cellStyle name="Migliaia 53 6 2 2 3 2" xfId="34231" xr:uid="{00000000-0005-0000-0000-0000456A0000}"/>
    <cellStyle name="Migliaia 53 6 2 2 4" xfId="8789" xr:uid="{00000000-0005-0000-0000-0000466A0000}"/>
    <cellStyle name="Migliaia 53 6 2 2 4 2" xfId="34232" xr:uid="{00000000-0005-0000-0000-0000476A0000}"/>
    <cellStyle name="Migliaia 53 6 2 2 5" xfId="34229" xr:uid="{00000000-0005-0000-0000-0000486A0000}"/>
    <cellStyle name="Migliaia 53 6 2 3" xfId="8790" xr:uid="{00000000-0005-0000-0000-0000496A0000}"/>
    <cellStyle name="Migliaia 53 6 2 3 2" xfId="8791" xr:uid="{00000000-0005-0000-0000-00004A6A0000}"/>
    <cellStyle name="Migliaia 53 6 2 3 2 2" xfId="34234" xr:uid="{00000000-0005-0000-0000-00004B6A0000}"/>
    <cellStyle name="Migliaia 53 6 2 3 3" xfId="8792" xr:uid="{00000000-0005-0000-0000-00004C6A0000}"/>
    <cellStyle name="Migliaia 53 6 2 3 3 2" xfId="34235" xr:uid="{00000000-0005-0000-0000-00004D6A0000}"/>
    <cellStyle name="Migliaia 53 6 2 3 4" xfId="8793" xr:uid="{00000000-0005-0000-0000-00004E6A0000}"/>
    <cellStyle name="Migliaia 53 6 2 3 4 2" xfId="34236" xr:uid="{00000000-0005-0000-0000-00004F6A0000}"/>
    <cellStyle name="Migliaia 53 6 2 3 5" xfId="34233" xr:uid="{00000000-0005-0000-0000-0000506A0000}"/>
    <cellStyle name="Migliaia 53 6 2 4" xfId="8794" xr:uid="{00000000-0005-0000-0000-0000516A0000}"/>
    <cellStyle name="Migliaia 53 6 2 4 2" xfId="8795" xr:uid="{00000000-0005-0000-0000-0000526A0000}"/>
    <cellStyle name="Migliaia 53 6 2 4 2 2" xfId="34238" xr:uid="{00000000-0005-0000-0000-0000536A0000}"/>
    <cellStyle name="Migliaia 53 6 2 4 3" xfId="8796" xr:uid="{00000000-0005-0000-0000-0000546A0000}"/>
    <cellStyle name="Migliaia 53 6 2 4 3 2" xfId="34239" xr:uid="{00000000-0005-0000-0000-0000556A0000}"/>
    <cellStyle name="Migliaia 53 6 2 4 4" xfId="8797" xr:uid="{00000000-0005-0000-0000-0000566A0000}"/>
    <cellStyle name="Migliaia 53 6 2 4 4 2" xfId="34240" xr:uid="{00000000-0005-0000-0000-0000576A0000}"/>
    <cellStyle name="Migliaia 53 6 2 4 5" xfId="34237" xr:uid="{00000000-0005-0000-0000-0000586A0000}"/>
    <cellStyle name="Migliaia 53 6 2 5" xfId="8798" xr:uid="{00000000-0005-0000-0000-0000596A0000}"/>
    <cellStyle name="Migliaia 53 6 2 5 2" xfId="34241" xr:uid="{00000000-0005-0000-0000-00005A6A0000}"/>
    <cellStyle name="Migliaia 53 6 2 6" xfId="8799" xr:uid="{00000000-0005-0000-0000-00005B6A0000}"/>
    <cellStyle name="Migliaia 53 6 2 6 2" xfId="34242" xr:uid="{00000000-0005-0000-0000-00005C6A0000}"/>
    <cellStyle name="Migliaia 53 6 2 7" xfId="8800" xr:uid="{00000000-0005-0000-0000-00005D6A0000}"/>
    <cellStyle name="Migliaia 53 6 2 7 2" xfId="34243" xr:uid="{00000000-0005-0000-0000-00005E6A0000}"/>
    <cellStyle name="Migliaia 53 6 2 8" xfId="19424" xr:uid="{00000000-0005-0000-0000-00005F6A0000}"/>
    <cellStyle name="Migliaia 53 6 2 8 2" xfId="38396" xr:uid="{00000000-0005-0000-0000-0000606A0000}"/>
    <cellStyle name="Migliaia 53 6 2 9" xfId="22293" xr:uid="{00000000-0005-0000-0000-0000616A0000}"/>
    <cellStyle name="Migliaia 53 6 2 9 2" xfId="40168" xr:uid="{00000000-0005-0000-0000-0000626A0000}"/>
    <cellStyle name="Migliaia 53 6 3" xfId="8801" xr:uid="{00000000-0005-0000-0000-0000636A0000}"/>
    <cellStyle name="Migliaia 53 6 3 2" xfId="8802" xr:uid="{00000000-0005-0000-0000-0000646A0000}"/>
    <cellStyle name="Migliaia 53 6 3 2 2" xfId="34245" xr:uid="{00000000-0005-0000-0000-0000656A0000}"/>
    <cellStyle name="Migliaia 53 6 3 3" xfId="8803" xr:uid="{00000000-0005-0000-0000-0000666A0000}"/>
    <cellStyle name="Migliaia 53 6 3 3 2" xfId="34246" xr:uid="{00000000-0005-0000-0000-0000676A0000}"/>
    <cellStyle name="Migliaia 53 6 3 4" xfId="8804" xr:uid="{00000000-0005-0000-0000-0000686A0000}"/>
    <cellStyle name="Migliaia 53 6 3 4 2" xfId="34247" xr:uid="{00000000-0005-0000-0000-0000696A0000}"/>
    <cellStyle name="Migliaia 53 6 3 5" xfId="34244" xr:uid="{00000000-0005-0000-0000-00006A6A0000}"/>
    <cellStyle name="Migliaia 53 6 4" xfId="8805" xr:uid="{00000000-0005-0000-0000-00006B6A0000}"/>
    <cellStyle name="Migliaia 53 6 4 2" xfId="8806" xr:uid="{00000000-0005-0000-0000-00006C6A0000}"/>
    <cellStyle name="Migliaia 53 6 4 2 2" xfId="34249" xr:uid="{00000000-0005-0000-0000-00006D6A0000}"/>
    <cellStyle name="Migliaia 53 6 4 3" xfId="8807" xr:uid="{00000000-0005-0000-0000-00006E6A0000}"/>
    <cellStyle name="Migliaia 53 6 4 3 2" xfId="34250" xr:uid="{00000000-0005-0000-0000-00006F6A0000}"/>
    <cellStyle name="Migliaia 53 6 4 4" xfId="8808" xr:uid="{00000000-0005-0000-0000-0000706A0000}"/>
    <cellStyle name="Migliaia 53 6 4 4 2" xfId="34251" xr:uid="{00000000-0005-0000-0000-0000716A0000}"/>
    <cellStyle name="Migliaia 53 6 4 5" xfId="34248" xr:uid="{00000000-0005-0000-0000-0000726A0000}"/>
    <cellStyle name="Migliaia 53 6 5" xfId="8809" xr:uid="{00000000-0005-0000-0000-0000736A0000}"/>
    <cellStyle name="Migliaia 53 6 5 2" xfId="34252" xr:uid="{00000000-0005-0000-0000-0000746A0000}"/>
    <cellStyle name="Migliaia 53 6 6" xfId="8810" xr:uid="{00000000-0005-0000-0000-0000756A0000}"/>
    <cellStyle name="Migliaia 53 6 6 2" xfId="34253" xr:uid="{00000000-0005-0000-0000-0000766A0000}"/>
    <cellStyle name="Migliaia 53 6 7" xfId="8811" xr:uid="{00000000-0005-0000-0000-0000776A0000}"/>
    <cellStyle name="Migliaia 53 6 7 2" xfId="34254" xr:uid="{00000000-0005-0000-0000-0000786A0000}"/>
    <cellStyle name="Migliaia 53 6 8" xfId="17542" xr:uid="{00000000-0005-0000-0000-0000796A0000}"/>
    <cellStyle name="Migliaia 53 6 8 2" xfId="37502" xr:uid="{00000000-0005-0000-0000-00007A6A0000}"/>
    <cellStyle name="Migliaia 53 6 9" xfId="20411" xr:uid="{00000000-0005-0000-0000-00007B6A0000}"/>
    <cellStyle name="Migliaia 53 6 9 2" xfId="39274" xr:uid="{00000000-0005-0000-0000-00007C6A0000}"/>
    <cellStyle name="Migliaia 53 7" xfId="8812" xr:uid="{00000000-0005-0000-0000-00007D6A0000}"/>
    <cellStyle name="Migliaia 53 7 2" xfId="8813" xr:uid="{00000000-0005-0000-0000-00007E6A0000}"/>
    <cellStyle name="Migliaia 53 7 2 2" xfId="8814" xr:uid="{00000000-0005-0000-0000-00007F6A0000}"/>
    <cellStyle name="Migliaia 53 7 2 2 2" xfId="34257" xr:uid="{00000000-0005-0000-0000-0000806A0000}"/>
    <cellStyle name="Migliaia 53 7 2 3" xfId="8815" xr:uid="{00000000-0005-0000-0000-0000816A0000}"/>
    <cellStyle name="Migliaia 53 7 2 3 2" xfId="34258" xr:uid="{00000000-0005-0000-0000-0000826A0000}"/>
    <cellStyle name="Migliaia 53 7 2 4" xfId="8816" xr:uid="{00000000-0005-0000-0000-0000836A0000}"/>
    <cellStyle name="Migliaia 53 7 2 4 2" xfId="34259" xr:uid="{00000000-0005-0000-0000-0000846A0000}"/>
    <cellStyle name="Migliaia 53 7 2 5" xfId="19425" xr:uid="{00000000-0005-0000-0000-0000856A0000}"/>
    <cellStyle name="Migliaia 53 7 2 5 2" xfId="38397" xr:uid="{00000000-0005-0000-0000-0000866A0000}"/>
    <cellStyle name="Migliaia 53 7 2 6" xfId="22294" xr:uid="{00000000-0005-0000-0000-0000876A0000}"/>
    <cellStyle name="Migliaia 53 7 2 6 2" xfId="40169" xr:uid="{00000000-0005-0000-0000-0000886A0000}"/>
    <cellStyle name="Migliaia 53 7 2 7" xfId="25182" xr:uid="{00000000-0005-0000-0000-0000896A0000}"/>
    <cellStyle name="Migliaia 53 7 2 7 2" xfId="41959" xr:uid="{00000000-0005-0000-0000-00008A6A0000}"/>
    <cellStyle name="Migliaia 53 7 2 8" xfId="34256" xr:uid="{00000000-0005-0000-0000-00008B6A0000}"/>
    <cellStyle name="Migliaia 53 7 3" xfId="8817" xr:uid="{00000000-0005-0000-0000-00008C6A0000}"/>
    <cellStyle name="Migliaia 53 7 3 2" xfId="34260" xr:uid="{00000000-0005-0000-0000-00008D6A0000}"/>
    <cellStyle name="Migliaia 53 7 4" xfId="8818" xr:uid="{00000000-0005-0000-0000-00008E6A0000}"/>
    <cellStyle name="Migliaia 53 7 4 2" xfId="34261" xr:uid="{00000000-0005-0000-0000-00008F6A0000}"/>
    <cellStyle name="Migliaia 53 7 5" xfId="8819" xr:uid="{00000000-0005-0000-0000-0000906A0000}"/>
    <cellStyle name="Migliaia 53 7 5 2" xfId="34262" xr:uid="{00000000-0005-0000-0000-0000916A0000}"/>
    <cellStyle name="Migliaia 53 7 6" xfId="17543" xr:uid="{00000000-0005-0000-0000-0000926A0000}"/>
    <cellStyle name="Migliaia 53 7 6 2" xfId="37503" xr:uid="{00000000-0005-0000-0000-0000936A0000}"/>
    <cellStyle name="Migliaia 53 7 7" xfId="20412" xr:uid="{00000000-0005-0000-0000-0000946A0000}"/>
    <cellStyle name="Migliaia 53 7 7 2" xfId="39275" xr:uid="{00000000-0005-0000-0000-0000956A0000}"/>
    <cellStyle name="Migliaia 53 7 8" xfId="23299" xr:uid="{00000000-0005-0000-0000-0000966A0000}"/>
    <cellStyle name="Migliaia 53 7 8 2" xfId="41064" xr:uid="{00000000-0005-0000-0000-0000976A0000}"/>
    <cellStyle name="Migliaia 53 7 9" xfId="34255" xr:uid="{00000000-0005-0000-0000-0000986A0000}"/>
    <cellStyle name="Migliaia 53 8" xfId="8820" xr:uid="{00000000-0005-0000-0000-0000996A0000}"/>
    <cellStyle name="Migliaia 53 8 2" xfId="8821" xr:uid="{00000000-0005-0000-0000-00009A6A0000}"/>
    <cellStyle name="Migliaia 53 8 2 2" xfId="34264" xr:uid="{00000000-0005-0000-0000-00009B6A0000}"/>
    <cellStyle name="Migliaia 53 8 3" xfId="8822" xr:uid="{00000000-0005-0000-0000-00009C6A0000}"/>
    <cellStyle name="Migliaia 53 8 3 2" xfId="34265" xr:uid="{00000000-0005-0000-0000-00009D6A0000}"/>
    <cellStyle name="Migliaia 53 8 4" xfId="8823" xr:uid="{00000000-0005-0000-0000-00009E6A0000}"/>
    <cellStyle name="Migliaia 53 8 4 2" xfId="34266" xr:uid="{00000000-0005-0000-0000-00009F6A0000}"/>
    <cellStyle name="Migliaia 53 8 5" xfId="19418" xr:uid="{00000000-0005-0000-0000-0000A06A0000}"/>
    <cellStyle name="Migliaia 53 8 5 2" xfId="38390" xr:uid="{00000000-0005-0000-0000-0000A16A0000}"/>
    <cellStyle name="Migliaia 53 8 6" xfId="22287" xr:uid="{00000000-0005-0000-0000-0000A26A0000}"/>
    <cellStyle name="Migliaia 53 8 6 2" xfId="40162" xr:uid="{00000000-0005-0000-0000-0000A36A0000}"/>
    <cellStyle name="Migliaia 53 8 7" xfId="25175" xr:uid="{00000000-0005-0000-0000-0000A46A0000}"/>
    <cellStyle name="Migliaia 53 8 7 2" xfId="41952" xr:uid="{00000000-0005-0000-0000-0000A56A0000}"/>
    <cellStyle name="Migliaia 53 8 8" xfId="34263" xr:uid="{00000000-0005-0000-0000-0000A66A0000}"/>
    <cellStyle name="Migliaia 53 9" xfId="8824" xr:uid="{00000000-0005-0000-0000-0000A76A0000}"/>
    <cellStyle name="Migliaia 53 9 2" xfId="8825" xr:uid="{00000000-0005-0000-0000-0000A86A0000}"/>
    <cellStyle name="Migliaia 53 9 2 2" xfId="34268" xr:uid="{00000000-0005-0000-0000-0000A96A0000}"/>
    <cellStyle name="Migliaia 53 9 3" xfId="8826" xr:uid="{00000000-0005-0000-0000-0000AA6A0000}"/>
    <cellStyle name="Migliaia 53 9 3 2" xfId="34269" xr:uid="{00000000-0005-0000-0000-0000AB6A0000}"/>
    <cellStyle name="Migliaia 53 9 4" xfId="8827" xr:uid="{00000000-0005-0000-0000-0000AC6A0000}"/>
    <cellStyle name="Migliaia 53 9 4 2" xfId="34270" xr:uid="{00000000-0005-0000-0000-0000AD6A0000}"/>
    <cellStyle name="Migliaia 53 9 5" xfId="34267" xr:uid="{00000000-0005-0000-0000-0000AE6A0000}"/>
    <cellStyle name="Migliaia 54" xfId="8828" xr:uid="{00000000-0005-0000-0000-0000AF6A0000}"/>
    <cellStyle name="Migliaia 54 10" xfId="8829" xr:uid="{00000000-0005-0000-0000-0000B06A0000}"/>
    <cellStyle name="Migliaia 54 10 2" xfId="8830" xr:uid="{00000000-0005-0000-0000-0000B16A0000}"/>
    <cellStyle name="Migliaia 54 10 2 2" xfId="34273" xr:uid="{00000000-0005-0000-0000-0000B26A0000}"/>
    <cellStyle name="Migliaia 54 10 3" xfId="8831" xr:uid="{00000000-0005-0000-0000-0000B36A0000}"/>
    <cellStyle name="Migliaia 54 10 3 2" xfId="34274" xr:uid="{00000000-0005-0000-0000-0000B46A0000}"/>
    <cellStyle name="Migliaia 54 10 4" xfId="8832" xr:uid="{00000000-0005-0000-0000-0000B56A0000}"/>
    <cellStyle name="Migliaia 54 10 4 2" xfId="34275" xr:uid="{00000000-0005-0000-0000-0000B66A0000}"/>
    <cellStyle name="Migliaia 54 10 5" xfId="34272" xr:uid="{00000000-0005-0000-0000-0000B76A0000}"/>
    <cellStyle name="Migliaia 54 11" xfId="8833" xr:uid="{00000000-0005-0000-0000-0000B86A0000}"/>
    <cellStyle name="Migliaia 54 11 2" xfId="8834" xr:uid="{00000000-0005-0000-0000-0000B96A0000}"/>
    <cellStyle name="Migliaia 54 11 2 2" xfId="34277" xr:uid="{00000000-0005-0000-0000-0000BA6A0000}"/>
    <cellStyle name="Migliaia 54 11 3" xfId="8835" xr:uid="{00000000-0005-0000-0000-0000BB6A0000}"/>
    <cellStyle name="Migliaia 54 11 3 2" xfId="34278" xr:uid="{00000000-0005-0000-0000-0000BC6A0000}"/>
    <cellStyle name="Migliaia 54 11 4" xfId="8836" xr:uid="{00000000-0005-0000-0000-0000BD6A0000}"/>
    <cellStyle name="Migliaia 54 11 4 2" xfId="34279" xr:uid="{00000000-0005-0000-0000-0000BE6A0000}"/>
    <cellStyle name="Migliaia 54 11 5" xfId="34276" xr:uid="{00000000-0005-0000-0000-0000BF6A0000}"/>
    <cellStyle name="Migliaia 54 12" xfId="8837" xr:uid="{00000000-0005-0000-0000-0000C06A0000}"/>
    <cellStyle name="Migliaia 54 12 2" xfId="34280" xr:uid="{00000000-0005-0000-0000-0000C16A0000}"/>
    <cellStyle name="Migliaia 54 13" xfId="8838" xr:uid="{00000000-0005-0000-0000-0000C26A0000}"/>
    <cellStyle name="Migliaia 54 13 2" xfId="34281" xr:uid="{00000000-0005-0000-0000-0000C36A0000}"/>
    <cellStyle name="Migliaia 54 14" xfId="8839" xr:uid="{00000000-0005-0000-0000-0000C46A0000}"/>
    <cellStyle name="Migliaia 54 14 2" xfId="34282" xr:uid="{00000000-0005-0000-0000-0000C56A0000}"/>
    <cellStyle name="Migliaia 54 15" xfId="17544" xr:uid="{00000000-0005-0000-0000-0000C66A0000}"/>
    <cellStyle name="Migliaia 54 15 2" xfId="37504" xr:uid="{00000000-0005-0000-0000-0000C76A0000}"/>
    <cellStyle name="Migliaia 54 16" xfId="20413" xr:uid="{00000000-0005-0000-0000-0000C86A0000}"/>
    <cellStyle name="Migliaia 54 16 2" xfId="39276" xr:uid="{00000000-0005-0000-0000-0000C96A0000}"/>
    <cellStyle name="Migliaia 54 17" xfId="23300" xr:uid="{00000000-0005-0000-0000-0000CA6A0000}"/>
    <cellStyle name="Migliaia 54 17 2" xfId="41065" xr:uid="{00000000-0005-0000-0000-0000CB6A0000}"/>
    <cellStyle name="Migliaia 54 18" xfId="25555" xr:uid="{00000000-0005-0000-0000-0000CC6A0000}"/>
    <cellStyle name="Migliaia 54 18 2" xfId="42215" xr:uid="{00000000-0005-0000-0000-0000CD6A0000}"/>
    <cellStyle name="Migliaia 54 19" xfId="34271" xr:uid="{00000000-0005-0000-0000-0000CE6A0000}"/>
    <cellStyle name="Migliaia 54 2" xfId="8840" xr:uid="{00000000-0005-0000-0000-0000CF6A0000}"/>
    <cellStyle name="Migliaia 54 2 10" xfId="20414" xr:uid="{00000000-0005-0000-0000-0000D06A0000}"/>
    <cellStyle name="Migliaia 54 2 10 2" xfId="39277" xr:uid="{00000000-0005-0000-0000-0000D16A0000}"/>
    <cellStyle name="Migliaia 54 2 11" xfId="23301" xr:uid="{00000000-0005-0000-0000-0000D26A0000}"/>
    <cellStyle name="Migliaia 54 2 11 2" xfId="41066" xr:uid="{00000000-0005-0000-0000-0000D36A0000}"/>
    <cellStyle name="Migliaia 54 2 12" xfId="34283" xr:uid="{00000000-0005-0000-0000-0000D46A0000}"/>
    <cellStyle name="Migliaia 54 2 2" xfId="8841" xr:uid="{00000000-0005-0000-0000-0000D56A0000}"/>
    <cellStyle name="Migliaia 54 2 2 2" xfId="8842" xr:uid="{00000000-0005-0000-0000-0000D66A0000}"/>
    <cellStyle name="Migliaia 54 2 2 2 2" xfId="34285" xr:uid="{00000000-0005-0000-0000-0000D76A0000}"/>
    <cellStyle name="Migliaia 54 2 2 3" xfId="8843" xr:uid="{00000000-0005-0000-0000-0000D86A0000}"/>
    <cellStyle name="Migliaia 54 2 2 3 2" xfId="34286" xr:uid="{00000000-0005-0000-0000-0000D96A0000}"/>
    <cellStyle name="Migliaia 54 2 2 4" xfId="8844" xr:uid="{00000000-0005-0000-0000-0000DA6A0000}"/>
    <cellStyle name="Migliaia 54 2 2 4 2" xfId="34287" xr:uid="{00000000-0005-0000-0000-0000DB6A0000}"/>
    <cellStyle name="Migliaia 54 2 2 5" xfId="19427" xr:uid="{00000000-0005-0000-0000-0000DC6A0000}"/>
    <cellStyle name="Migliaia 54 2 2 5 2" xfId="38399" xr:uid="{00000000-0005-0000-0000-0000DD6A0000}"/>
    <cellStyle name="Migliaia 54 2 2 6" xfId="22296" xr:uid="{00000000-0005-0000-0000-0000DE6A0000}"/>
    <cellStyle name="Migliaia 54 2 2 6 2" xfId="40171" xr:uid="{00000000-0005-0000-0000-0000DF6A0000}"/>
    <cellStyle name="Migliaia 54 2 2 7" xfId="25184" xr:uid="{00000000-0005-0000-0000-0000E06A0000}"/>
    <cellStyle name="Migliaia 54 2 2 7 2" xfId="41961" xr:uid="{00000000-0005-0000-0000-0000E16A0000}"/>
    <cellStyle name="Migliaia 54 2 2 8" xfId="34284" xr:uid="{00000000-0005-0000-0000-0000E26A0000}"/>
    <cellStyle name="Migliaia 54 2 3" xfId="8845" xr:uid="{00000000-0005-0000-0000-0000E36A0000}"/>
    <cellStyle name="Migliaia 54 2 3 2" xfId="8846" xr:uid="{00000000-0005-0000-0000-0000E46A0000}"/>
    <cellStyle name="Migliaia 54 2 3 2 2" xfId="34289" xr:uid="{00000000-0005-0000-0000-0000E56A0000}"/>
    <cellStyle name="Migliaia 54 2 3 3" xfId="8847" xr:uid="{00000000-0005-0000-0000-0000E66A0000}"/>
    <cellStyle name="Migliaia 54 2 3 3 2" xfId="34290" xr:uid="{00000000-0005-0000-0000-0000E76A0000}"/>
    <cellStyle name="Migliaia 54 2 3 4" xfId="8848" xr:uid="{00000000-0005-0000-0000-0000E86A0000}"/>
    <cellStyle name="Migliaia 54 2 3 4 2" xfId="34291" xr:uid="{00000000-0005-0000-0000-0000E96A0000}"/>
    <cellStyle name="Migliaia 54 2 3 5" xfId="34288" xr:uid="{00000000-0005-0000-0000-0000EA6A0000}"/>
    <cellStyle name="Migliaia 54 2 4" xfId="8849" xr:uid="{00000000-0005-0000-0000-0000EB6A0000}"/>
    <cellStyle name="Migliaia 54 2 4 2" xfId="8850" xr:uid="{00000000-0005-0000-0000-0000EC6A0000}"/>
    <cellStyle name="Migliaia 54 2 4 2 2" xfId="34293" xr:uid="{00000000-0005-0000-0000-0000ED6A0000}"/>
    <cellStyle name="Migliaia 54 2 4 3" xfId="8851" xr:uid="{00000000-0005-0000-0000-0000EE6A0000}"/>
    <cellStyle name="Migliaia 54 2 4 3 2" xfId="34294" xr:uid="{00000000-0005-0000-0000-0000EF6A0000}"/>
    <cellStyle name="Migliaia 54 2 4 4" xfId="8852" xr:uid="{00000000-0005-0000-0000-0000F06A0000}"/>
    <cellStyle name="Migliaia 54 2 4 4 2" xfId="34295" xr:uid="{00000000-0005-0000-0000-0000F16A0000}"/>
    <cellStyle name="Migliaia 54 2 4 5" xfId="34292" xr:uid="{00000000-0005-0000-0000-0000F26A0000}"/>
    <cellStyle name="Migliaia 54 2 5" xfId="8853" xr:uid="{00000000-0005-0000-0000-0000F36A0000}"/>
    <cellStyle name="Migliaia 54 2 5 2" xfId="8854" xr:uid="{00000000-0005-0000-0000-0000F46A0000}"/>
    <cellStyle name="Migliaia 54 2 5 2 2" xfId="34297" xr:uid="{00000000-0005-0000-0000-0000F56A0000}"/>
    <cellStyle name="Migliaia 54 2 5 3" xfId="8855" xr:uid="{00000000-0005-0000-0000-0000F66A0000}"/>
    <cellStyle name="Migliaia 54 2 5 3 2" xfId="34298" xr:uid="{00000000-0005-0000-0000-0000F76A0000}"/>
    <cellStyle name="Migliaia 54 2 5 4" xfId="8856" xr:uid="{00000000-0005-0000-0000-0000F86A0000}"/>
    <cellStyle name="Migliaia 54 2 5 4 2" xfId="34299" xr:uid="{00000000-0005-0000-0000-0000F96A0000}"/>
    <cellStyle name="Migliaia 54 2 5 5" xfId="34296" xr:uid="{00000000-0005-0000-0000-0000FA6A0000}"/>
    <cellStyle name="Migliaia 54 2 6" xfId="8857" xr:uid="{00000000-0005-0000-0000-0000FB6A0000}"/>
    <cellStyle name="Migliaia 54 2 6 2" xfId="34300" xr:uid="{00000000-0005-0000-0000-0000FC6A0000}"/>
    <cellStyle name="Migliaia 54 2 7" xfId="8858" xr:uid="{00000000-0005-0000-0000-0000FD6A0000}"/>
    <cellStyle name="Migliaia 54 2 7 2" xfId="34301" xr:uid="{00000000-0005-0000-0000-0000FE6A0000}"/>
    <cellStyle name="Migliaia 54 2 8" xfId="8859" xr:uid="{00000000-0005-0000-0000-0000FF6A0000}"/>
    <cellStyle name="Migliaia 54 2 8 2" xfId="34302" xr:uid="{00000000-0005-0000-0000-0000006B0000}"/>
    <cellStyle name="Migliaia 54 2 9" xfId="17545" xr:uid="{00000000-0005-0000-0000-0000016B0000}"/>
    <cellStyle name="Migliaia 54 2 9 2" xfId="37505" xr:uid="{00000000-0005-0000-0000-0000026B0000}"/>
    <cellStyle name="Migliaia 54 20" xfId="42382" xr:uid="{00000000-0005-0000-0000-0000036B0000}"/>
    <cellStyle name="Migliaia 54 3" xfId="8860" xr:uid="{00000000-0005-0000-0000-0000046B0000}"/>
    <cellStyle name="Migliaia 54 3 10" xfId="20415" xr:uid="{00000000-0005-0000-0000-0000056B0000}"/>
    <cellStyle name="Migliaia 54 3 10 2" xfId="39278" xr:uid="{00000000-0005-0000-0000-0000066B0000}"/>
    <cellStyle name="Migliaia 54 3 11" xfId="23302" xr:uid="{00000000-0005-0000-0000-0000076B0000}"/>
    <cellStyle name="Migliaia 54 3 11 2" xfId="41067" xr:uid="{00000000-0005-0000-0000-0000086B0000}"/>
    <cellStyle name="Migliaia 54 3 12" xfId="34303" xr:uid="{00000000-0005-0000-0000-0000096B0000}"/>
    <cellStyle name="Migliaia 54 3 2" xfId="8861" xr:uid="{00000000-0005-0000-0000-00000A6B0000}"/>
    <cellStyle name="Migliaia 54 3 2 10" xfId="20416" xr:uid="{00000000-0005-0000-0000-00000B6B0000}"/>
    <cellStyle name="Migliaia 54 3 2 10 2" xfId="39279" xr:uid="{00000000-0005-0000-0000-00000C6B0000}"/>
    <cellStyle name="Migliaia 54 3 2 11" xfId="23303" xr:uid="{00000000-0005-0000-0000-00000D6B0000}"/>
    <cellStyle name="Migliaia 54 3 2 11 2" xfId="41068" xr:uid="{00000000-0005-0000-0000-00000E6B0000}"/>
    <cellStyle name="Migliaia 54 3 2 12" xfId="34304" xr:uid="{00000000-0005-0000-0000-00000F6B0000}"/>
    <cellStyle name="Migliaia 54 3 2 2" xfId="8862" xr:uid="{00000000-0005-0000-0000-0000106B0000}"/>
    <cellStyle name="Migliaia 54 3 2 2 10" xfId="25186" xr:uid="{00000000-0005-0000-0000-0000116B0000}"/>
    <cellStyle name="Migliaia 54 3 2 2 10 2" xfId="41963" xr:uid="{00000000-0005-0000-0000-0000126B0000}"/>
    <cellStyle name="Migliaia 54 3 2 2 11" xfId="34305" xr:uid="{00000000-0005-0000-0000-0000136B0000}"/>
    <cellStyle name="Migliaia 54 3 2 2 2" xfId="8863" xr:uid="{00000000-0005-0000-0000-0000146B0000}"/>
    <cellStyle name="Migliaia 54 3 2 2 2 2" xfId="8864" xr:uid="{00000000-0005-0000-0000-0000156B0000}"/>
    <cellStyle name="Migliaia 54 3 2 2 2 2 2" xfId="34307" xr:uid="{00000000-0005-0000-0000-0000166B0000}"/>
    <cellStyle name="Migliaia 54 3 2 2 2 3" xfId="8865" xr:uid="{00000000-0005-0000-0000-0000176B0000}"/>
    <cellStyle name="Migliaia 54 3 2 2 2 3 2" xfId="34308" xr:uid="{00000000-0005-0000-0000-0000186B0000}"/>
    <cellStyle name="Migliaia 54 3 2 2 2 4" xfId="8866" xr:uid="{00000000-0005-0000-0000-0000196B0000}"/>
    <cellStyle name="Migliaia 54 3 2 2 2 4 2" xfId="34309" xr:uid="{00000000-0005-0000-0000-00001A6B0000}"/>
    <cellStyle name="Migliaia 54 3 2 2 2 5" xfId="34306" xr:uid="{00000000-0005-0000-0000-00001B6B0000}"/>
    <cellStyle name="Migliaia 54 3 2 2 3" xfId="8867" xr:uid="{00000000-0005-0000-0000-00001C6B0000}"/>
    <cellStyle name="Migliaia 54 3 2 2 3 2" xfId="8868" xr:uid="{00000000-0005-0000-0000-00001D6B0000}"/>
    <cellStyle name="Migliaia 54 3 2 2 3 2 2" xfId="34311" xr:uid="{00000000-0005-0000-0000-00001E6B0000}"/>
    <cellStyle name="Migliaia 54 3 2 2 3 3" xfId="8869" xr:uid="{00000000-0005-0000-0000-00001F6B0000}"/>
    <cellStyle name="Migliaia 54 3 2 2 3 3 2" xfId="34312" xr:uid="{00000000-0005-0000-0000-0000206B0000}"/>
    <cellStyle name="Migliaia 54 3 2 2 3 4" xfId="8870" xr:uid="{00000000-0005-0000-0000-0000216B0000}"/>
    <cellStyle name="Migliaia 54 3 2 2 3 4 2" xfId="34313" xr:uid="{00000000-0005-0000-0000-0000226B0000}"/>
    <cellStyle name="Migliaia 54 3 2 2 3 5" xfId="34310" xr:uid="{00000000-0005-0000-0000-0000236B0000}"/>
    <cellStyle name="Migliaia 54 3 2 2 4" xfId="8871" xr:uid="{00000000-0005-0000-0000-0000246B0000}"/>
    <cellStyle name="Migliaia 54 3 2 2 4 2" xfId="8872" xr:uid="{00000000-0005-0000-0000-0000256B0000}"/>
    <cellStyle name="Migliaia 54 3 2 2 4 2 2" xfId="34315" xr:uid="{00000000-0005-0000-0000-0000266B0000}"/>
    <cellStyle name="Migliaia 54 3 2 2 4 3" xfId="8873" xr:uid="{00000000-0005-0000-0000-0000276B0000}"/>
    <cellStyle name="Migliaia 54 3 2 2 4 3 2" xfId="34316" xr:uid="{00000000-0005-0000-0000-0000286B0000}"/>
    <cellStyle name="Migliaia 54 3 2 2 4 4" xfId="8874" xr:uid="{00000000-0005-0000-0000-0000296B0000}"/>
    <cellStyle name="Migliaia 54 3 2 2 4 4 2" xfId="34317" xr:uid="{00000000-0005-0000-0000-00002A6B0000}"/>
    <cellStyle name="Migliaia 54 3 2 2 4 5" xfId="34314" xr:uid="{00000000-0005-0000-0000-00002B6B0000}"/>
    <cellStyle name="Migliaia 54 3 2 2 5" xfId="8875" xr:uid="{00000000-0005-0000-0000-00002C6B0000}"/>
    <cellStyle name="Migliaia 54 3 2 2 5 2" xfId="34318" xr:uid="{00000000-0005-0000-0000-00002D6B0000}"/>
    <cellStyle name="Migliaia 54 3 2 2 6" xfId="8876" xr:uid="{00000000-0005-0000-0000-00002E6B0000}"/>
    <cellStyle name="Migliaia 54 3 2 2 6 2" xfId="34319" xr:uid="{00000000-0005-0000-0000-00002F6B0000}"/>
    <cellStyle name="Migliaia 54 3 2 2 7" xfId="8877" xr:uid="{00000000-0005-0000-0000-0000306B0000}"/>
    <cellStyle name="Migliaia 54 3 2 2 7 2" xfId="34320" xr:uid="{00000000-0005-0000-0000-0000316B0000}"/>
    <cellStyle name="Migliaia 54 3 2 2 8" xfId="19429" xr:uid="{00000000-0005-0000-0000-0000326B0000}"/>
    <cellStyle name="Migliaia 54 3 2 2 8 2" xfId="38401" xr:uid="{00000000-0005-0000-0000-0000336B0000}"/>
    <cellStyle name="Migliaia 54 3 2 2 9" xfId="22298" xr:uid="{00000000-0005-0000-0000-0000346B0000}"/>
    <cellStyle name="Migliaia 54 3 2 2 9 2" xfId="40173" xr:uid="{00000000-0005-0000-0000-0000356B0000}"/>
    <cellStyle name="Migliaia 54 3 2 3" xfId="8878" xr:uid="{00000000-0005-0000-0000-0000366B0000}"/>
    <cellStyle name="Migliaia 54 3 2 3 2" xfId="8879" xr:uid="{00000000-0005-0000-0000-0000376B0000}"/>
    <cellStyle name="Migliaia 54 3 2 3 2 2" xfId="34322" xr:uid="{00000000-0005-0000-0000-0000386B0000}"/>
    <cellStyle name="Migliaia 54 3 2 3 3" xfId="8880" xr:uid="{00000000-0005-0000-0000-0000396B0000}"/>
    <cellStyle name="Migliaia 54 3 2 3 3 2" xfId="34323" xr:uid="{00000000-0005-0000-0000-00003A6B0000}"/>
    <cellStyle name="Migliaia 54 3 2 3 4" xfId="8881" xr:uid="{00000000-0005-0000-0000-00003B6B0000}"/>
    <cellStyle name="Migliaia 54 3 2 3 4 2" xfId="34324" xr:uid="{00000000-0005-0000-0000-00003C6B0000}"/>
    <cellStyle name="Migliaia 54 3 2 3 5" xfId="34321" xr:uid="{00000000-0005-0000-0000-00003D6B0000}"/>
    <cellStyle name="Migliaia 54 3 2 4" xfId="8882" xr:uid="{00000000-0005-0000-0000-00003E6B0000}"/>
    <cellStyle name="Migliaia 54 3 2 4 2" xfId="8883" xr:uid="{00000000-0005-0000-0000-00003F6B0000}"/>
    <cellStyle name="Migliaia 54 3 2 4 2 2" xfId="34326" xr:uid="{00000000-0005-0000-0000-0000406B0000}"/>
    <cellStyle name="Migliaia 54 3 2 4 3" xfId="8884" xr:uid="{00000000-0005-0000-0000-0000416B0000}"/>
    <cellStyle name="Migliaia 54 3 2 4 3 2" xfId="34327" xr:uid="{00000000-0005-0000-0000-0000426B0000}"/>
    <cellStyle name="Migliaia 54 3 2 4 4" xfId="8885" xr:uid="{00000000-0005-0000-0000-0000436B0000}"/>
    <cellStyle name="Migliaia 54 3 2 4 4 2" xfId="34328" xr:uid="{00000000-0005-0000-0000-0000446B0000}"/>
    <cellStyle name="Migliaia 54 3 2 4 5" xfId="34325" xr:uid="{00000000-0005-0000-0000-0000456B0000}"/>
    <cellStyle name="Migliaia 54 3 2 5" xfId="8886" xr:uid="{00000000-0005-0000-0000-0000466B0000}"/>
    <cellStyle name="Migliaia 54 3 2 5 2" xfId="8887" xr:uid="{00000000-0005-0000-0000-0000476B0000}"/>
    <cellStyle name="Migliaia 54 3 2 5 2 2" xfId="34330" xr:uid="{00000000-0005-0000-0000-0000486B0000}"/>
    <cellStyle name="Migliaia 54 3 2 5 3" xfId="8888" xr:uid="{00000000-0005-0000-0000-0000496B0000}"/>
    <cellStyle name="Migliaia 54 3 2 5 3 2" xfId="34331" xr:uid="{00000000-0005-0000-0000-00004A6B0000}"/>
    <cellStyle name="Migliaia 54 3 2 5 4" xfId="8889" xr:uid="{00000000-0005-0000-0000-00004B6B0000}"/>
    <cellStyle name="Migliaia 54 3 2 5 4 2" xfId="34332" xr:uid="{00000000-0005-0000-0000-00004C6B0000}"/>
    <cellStyle name="Migliaia 54 3 2 5 5" xfId="34329" xr:uid="{00000000-0005-0000-0000-00004D6B0000}"/>
    <cellStyle name="Migliaia 54 3 2 6" xfId="8890" xr:uid="{00000000-0005-0000-0000-00004E6B0000}"/>
    <cellStyle name="Migliaia 54 3 2 6 2" xfId="34333" xr:uid="{00000000-0005-0000-0000-00004F6B0000}"/>
    <cellStyle name="Migliaia 54 3 2 7" xfId="8891" xr:uid="{00000000-0005-0000-0000-0000506B0000}"/>
    <cellStyle name="Migliaia 54 3 2 7 2" xfId="34334" xr:uid="{00000000-0005-0000-0000-0000516B0000}"/>
    <cellStyle name="Migliaia 54 3 2 8" xfId="8892" xr:uid="{00000000-0005-0000-0000-0000526B0000}"/>
    <cellStyle name="Migliaia 54 3 2 8 2" xfId="34335" xr:uid="{00000000-0005-0000-0000-0000536B0000}"/>
    <cellStyle name="Migliaia 54 3 2 9" xfId="17547" xr:uid="{00000000-0005-0000-0000-0000546B0000}"/>
    <cellStyle name="Migliaia 54 3 2 9 2" xfId="37507" xr:uid="{00000000-0005-0000-0000-0000556B0000}"/>
    <cellStyle name="Migliaia 54 3 3" xfId="8893" xr:uid="{00000000-0005-0000-0000-0000566B0000}"/>
    <cellStyle name="Migliaia 54 3 3 10" xfId="25185" xr:uid="{00000000-0005-0000-0000-0000576B0000}"/>
    <cellStyle name="Migliaia 54 3 3 10 2" xfId="41962" xr:uid="{00000000-0005-0000-0000-0000586B0000}"/>
    <cellStyle name="Migliaia 54 3 3 11" xfId="34336" xr:uid="{00000000-0005-0000-0000-0000596B0000}"/>
    <cellStyle name="Migliaia 54 3 3 2" xfId="8894" xr:uid="{00000000-0005-0000-0000-00005A6B0000}"/>
    <cellStyle name="Migliaia 54 3 3 2 2" xfId="8895" xr:uid="{00000000-0005-0000-0000-00005B6B0000}"/>
    <cellStyle name="Migliaia 54 3 3 2 2 2" xfId="34338" xr:uid="{00000000-0005-0000-0000-00005C6B0000}"/>
    <cellStyle name="Migliaia 54 3 3 2 3" xfId="8896" xr:uid="{00000000-0005-0000-0000-00005D6B0000}"/>
    <cellStyle name="Migliaia 54 3 3 2 3 2" xfId="34339" xr:uid="{00000000-0005-0000-0000-00005E6B0000}"/>
    <cellStyle name="Migliaia 54 3 3 2 4" xfId="8897" xr:uid="{00000000-0005-0000-0000-00005F6B0000}"/>
    <cellStyle name="Migliaia 54 3 3 2 4 2" xfId="34340" xr:uid="{00000000-0005-0000-0000-0000606B0000}"/>
    <cellStyle name="Migliaia 54 3 3 2 5" xfId="34337" xr:uid="{00000000-0005-0000-0000-0000616B0000}"/>
    <cellStyle name="Migliaia 54 3 3 3" xfId="8898" xr:uid="{00000000-0005-0000-0000-0000626B0000}"/>
    <cellStyle name="Migliaia 54 3 3 3 2" xfId="8899" xr:uid="{00000000-0005-0000-0000-0000636B0000}"/>
    <cellStyle name="Migliaia 54 3 3 3 2 2" xfId="34342" xr:uid="{00000000-0005-0000-0000-0000646B0000}"/>
    <cellStyle name="Migliaia 54 3 3 3 3" xfId="8900" xr:uid="{00000000-0005-0000-0000-0000656B0000}"/>
    <cellStyle name="Migliaia 54 3 3 3 3 2" xfId="34343" xr:uid="{00000000-0005-0000-0000-0000666B0000}"/>
    <cellStyle name="Migliaia 54 3 3 3 4" xfId="8901" xr:uid="{00000000-0005-0000-0000-0000676B0000}"/>
    <cellStyle name="Migliaia 54 3 3 3 4 2" xfId="34344" xr:uid="{00000000-0005-0000-0000-0000686B0000}"/>
    <cellStyle name="Migliaia 54 3 3 3 5" xfId="34341" xr:uid="{00000000-0005-0000-0000-0000696B0000}"/>
    <cellStyle name="Migliaia 54 3 3 4" xfId="8902" xr:uid="{00000000-0005-0000-0000-00006A6B0000}"/>
    <cellStyle name="Migliaia 54 3 3 4 2" xfId="8903" xr:uid="{00000000-0005-0000-0000-00006B6B0000}"/>
    <cellStyle name="Migliaia 54 3 3 4 2 2" xfId="34346" xr:uid="{00000000-0005-0000-0000-00006C6B0000}"/>
    <cellStyle name="Migliaia 54 3 3 4 3" xfId="8904" xr:uid="{00000000-0005-0000-0000-00006D6B0000}"/>
    <cellStyle name="Migliaia 54 3 3 4 3 2" xfId="34347" xr:uid="{00000000-0005-0000-0000-00006E6B0000}"/>
    <cellStyle name="Migliaia 54 3 3 4 4" xfId="8905" xr:uid="{00000000-0005-0000-0000-00006F6B0000}"/>
    <cellStyle name="Migliaia 54 3 3 4 4 2" xfId="34348" xr:uid="{00000000-0005-0000-0000-0000706B0000}"/>
    <cellStyle name="Migliaia 54 3 3 4 5" xfId="34345" xr:uid="{00000000-0005-0000-0000-0000716B0000}"/>
    <cellStyle name="Migliaia 54 3 3 5" xfId="8906" xr:uid="{00000000-0005-0000-0000-0000726B0000}"/>
    <cellStyle name="Migliaia 54 3 3 5 2" xfId="34349" xr:uid="{00000000-0005-0000-0000-0000736B0000}"/>
    <cellStyle name="Migliaia 54 3 3 6" xfId="8907" xr:uid="{00000000-0005-0000-0000-0000746B0000}"/>
    <cellStyle name="Migliaia 54 3 3 6 2" xfId="34350" xr:uid="{00000000-0005-0000-0000-0000756B0000}"/>
    <cellStyle name="Migliaia 54 3 3 7" xfId="8908" xr:uid="{00000000-0005-0000-0000-0000766B0000}"/>
    <cellStyle name="Migliaia 54 3 3 7 2" xfId="34351" xr:uid="{00000000-0005-0000-0000-0000776B0000}"/>
    <cellStyle name="Migliaia 54 3 3 8" xfId="19428" xr:uid="{00000000-0005-0000-0000-0000786B0000}"/>
    <cellStyle name="Migliaia 54 3 3 8 2" xfId="38400" xr:uid="{00000000-0005-0000-0000-0000796B0000}"/>
    <cellStyle name="Migliaia 54 3 3 9" xfId="22297" xr:uid="{00000000-0005-0000-0000-00007A6B0000}"/>
    <cellStyle name="Migliaia 54 3 3 9 2" xfId="40172" xr:uid="{00000000-0005-0000-0000-00007B6B0000}"/>
    <cellStyle name="Migliaia 54 3 4" xfId="8909" xr:uid="{00000000-0005-0000-0000-00007C6B0000}"/>
    <cellStyle name="Migliaia 54 3 4 2" xfId="8910" xr:uid="{00000000-0005-0000-0000-00007D6B0000}"/>
    <cellStyle name="Migliaia 54 3 4 2 2" xfId="34353" xr:uid="{00000000-0005-0000-0000-00007E6B0000}"/>
    <cellStyle name="Migliaia 54 3 4 3" xfId="8911" xr:uid="{00000000-0005-0000-0000-00007F6B0000}"/>
    <cellStyle name="Migliaia 54 3 4 3 2" xfId="34354" xr:uid="{00000000-0005-0000-0000-0000806B0000}"/>
    <cellStyle name="Migliaia 54 3 4 4" xfId="8912" xr:uid="{00000000-0005-0000-0000-0000816B0000}"/>
    <cellStyle name="Migliaia 54 3 4 4 2" xfId="34355" xr:uid="{00000000-0005-0000-0000-0000826B0000}"/>
    <cellStyle name="Migliaia 54 3 4 5" xfId="34352" xr:uid="{00000000-0005-0000-0000-0000836B0000}"/>
    <cellStyle name="Migliaia 54 3 5" xfId="8913" xr:uid="{00000000-0005-0000-0000-0000846B0000}"/>
    <cellStyle name="Migliaia 54 3 5 2" xfId="8914" xr:uid="{00000000-0005-0000-0000-0000856B0000}"/>
    <cellStyle name="Migliaia 54 3 5 2 2" xfId="34357" xr:uid="{00000000-0005-0000-0000-0000866B0000}"/>
    <cellStyle name="Migliaia 54 3 5 3" xfId="8915" xr:uid="{00000000-0005-0000-0000-0000876B0000}"/>
    <cellStyle name="Migliaia 54 3 5 3 2" xfId="34358" xr:uid="{00000000-0005-0000-0000-0000886B0000}"/>
    <cellStyle name="Migliaia 54 3 5 4" xfId="8916" xr:uid="{00000000-0005-0000-0000-0000896B0000}"/>
    <cellStyle name="Migliaia 54 3 5 4 2" xfId="34359" xr:uid="{00000000-0005-0000-0000-00008A6B0000}"/>
    <cellStyle name="Migliaia 54 3 5 5" xfId="34356" xr:uid="{00000000-0005-0000-0000-00008B6B0000}"/>
    <cellStyle name="Migliaia 54 3 6" xfId="8917" xr:uid="{00000000-0005-0000-0000-00008C6B0000}"/>
    <cellStyle name="Migliaia 54 3 6 2" xfId="34360" xr:uid="{00000000-0005-0000-0000-00008D6B0000}"/>
    <cellStyle name="Migliaia 54 3 7" xfId="8918" xr:uid="{00000000-0005-0000-0000-00008E6B0000}"/>
    <cellStyle name="Migliaia 54 3 7 2" xfId="34361" xr:uid="{00000000-0005-0000-0000-00008F6B0000}"/>
    <cellStyle name="Migliaia 54 3 8" xfId="8919" xr:uid="{00000000-0005-0000-0000-0000906B0000}"/>
    <cellStyle name="Migliaia 54 3 8 2" xfId="34362" xr:uid="{00000000-0005-0000-0000-0000916B0000}"/>
    <cellStyle name="Migliaia 54 3 9" xfId="17546" xr:uid="{00000000-0005-0000-0000-0000926B0000}"/>
    <cellStyle name="Migliaia 54 3 9 2" xfId="37506" xr:uid="{00000000-0005-0000-0000-0000936B0000}"/>
    <cellStyle name="Migliaia 54 4" xfId="8920" xr:uid="{00000000-0005-0000-0000-0000946B0000}"/>
    <cellStyle name="Migliaia 54 4 10" xfId="20417" xr:uid="{00000000-0005-0000-0000-0000956B0000}"/>
    <cellStyle name="Migliaia 54 4 10 2" xfId="39280" xr:uid="{00000000-0005-0000-0000-0000966B0000}"/>
    <cellStyle name="Migliaia 54 4 11" xfId="23304" xr:uid="{00000000-0005-0000-0000-0000976B0000}"/>
    <cellStyle name="Migliaia 54 4 11 2" xfId="41069" xr:uid="{00000000-0005-0000-0000-0000986B0000}"/>
    <cellStyle name="Migliaia 54 4 12" xfId="34363" xr:uid="{00000000-0005-0000-0000-0000996B0000}"/>
    <cellStyle name="Migliaia 54 4 2" xfId="8921" xr:uid="{00000000-0005-0000-0000-00009A6B0000}"/>
    <cellStyle name="Migliaia 54 4 2 10" xfId="25187" xr:uid="{00000000-0005-0000-0000-00009B6B0000}"/>
    <cellStyle name="Migliaia 54 4 2 10 2" xfId="41964" xr:uid="{00000000-0005-0000-0000-00009C6B0000}"/>
    <cellStyle name="Migliaia 54 4 2 11" xfId="34364" xr:uid="{00000000-0005-0000-0000-00009D6B0000}"/>
    <cellStyle name="Migliaia 54 4 2 2" xfId="8922" xr:uid="{00000000-0005-0000-0000-00009E6B0000}"/>
    <cellStyle name="Migliaia 54 4 2 2 2" xfId="8923" xr:uid="{00000000-0005-0000-0000-00009F6B0000}"/>
    <cellStyle name="Migliaia 54 4 2 2 2 2" xfId="34366" xr:uid="{00000000-0005-0000-0000-0000A06B0000}"/>
    <cellStyle name="Migliaia 54 4 2 2 3" xfId="8924" xr:uid="{00000000-0005-0000-0000-0000A16B0000}"/>
    <cellStyle name="Migliaia 54 4 2 2 3 2" xfId="34367" xr:uid="{00000000-0005-0000-0000-0000A26B0000}"/>
    <cellStyle name="Migliaia 54 4 2 2 4" xfId="8925" xr:uid="{00000000-0005-0000-0000-0000A36B0000}"/>
    <cellStyle name="Migliaia 54 4 2 2 4 2" xfId="34368" xr:uid="{00000000-0005-0000-0000-0000A46B0000}"/>
    <cellStyle name="Migliaia 54 4 2 2 5" xfId="34365" xr:uid="{00000000-0005-0000-0000-0000A56B0000}"/>
    <cellStyle name="Migliaia 54 4 2 3" xfId="8926" xr:uid="{00000000-0005-0000-0000-0000A66B0000}"/>
    <cellStyle name="Migliaia 54 4 2 3 2" xfId="8927" xr:uid="{00000000-0005-0000-0000-0000A76B0000}"/>
    <cellStyle name="Migliaia 54 4 2 3 2 2" xfId="34370" xr:uid="{00000000-0005-0000-0000-0000A86B0000}"/>
    <cellStyle name="Migliaia 54 4 2 3 3" xfId="8928" xr:uid="{00000000-0005-0000-0000-0000A96B0000}"/>
    <cellStyle name="Migliaia 54 4 2 3 3 2" xfId="34371" xr:uid="{00000000-0005-0000-0000-0000AA6B0000}"/>
    <cellStyle name="Migliaia 54 4 2 3 4" xfId="8929" xr:uid="{00000000-0005-0000-0000-0000AB6B0000}"/>
    <cellStyle name="Migliaia 54 4 2 3 4 2" xfId="34372" xr:uid="{00000000-0005-0000-0000-0000AC6B0000}"/>
    <cellStyle name="Migliaia 54 4 2 3 5" xfId="34369" xr:uid="{00000000-0005-0000-0000-0000AD6B0000}"/>
    <cellStyle name="Migliaia 54 4 2 4" xfId="8930" xr:uid="{00000000-0005-0000-0000-0000AE6B0000}"/>
    <cellStyle name="Migliaia 54 4 2 4 2" xfId="8931" xr:uid="{00000000-0005-0000-0000-0000AF6B0000}"/>
    <cellStyle name="Migliaia 54 4 2 4 2 2" xfId="34374" xr:uid="{00000000-0005-0000-0000-0000B06B0000}"/>
    <cellStyle name="Migliaia 54 4 2 4 3" xfId="8932" xr:uid="{00000000-0005-0000-0000-0000B16B0000}"/>
    <cellStyle name="Migliaia 54 4 2 4 3 2" xfId="34375" xr:uid="{00000000-0005-0000-0000-0000B26B0000}"/>
    <cellStyle name="Migliaia 54 4 2 4 4" xfId="8933" xr:uid="{00000000-0005-0000-0000-0000B36B0000}"/>
    <cellStyle name="Migliaia 54 4 2 4 4 2" xfId="34376" xr:uid="{00000000-0005-0000-0000-0000B46B0000}"/>
    <cellStyle name="Migliaia 54 4 2 4 5" xfId="34373" xr:uid="{00000000-0005-0000-0000-0000B56B0000}"/>
    <cellStyle name="Migliaia 54 4 2 5" xfId="8934" xr:uid="{00000000-0005-0000-0000-0000B66B0000}"/>
    <cellStyle name="Migliaia 54 4 2 5 2" xfId="34377" xr:uid="{00000000-0005-0000-0000-0000B76B0000}"/>
    <cellStyle name="Migliaia 54 4 2 6" xfId="8935" xr:uid="{00000000-0005-0000-0000-0000B86B0000}"/>
    <cellStyle name="Migliaia 54 4 2 6 2" xfId="34378" xr:uid="{00000000-0005-0000-0000-0000B96B0000}"/>
    <cellStyle name="Migliaia 54 4 2 7" xfId="8936" xr:uid="{00000000-0005-0000-0000-0000BA6B0000}"/>
    <cellStyle name="Migliaia 54 4 2 7 2" xfId="34379" xr:uid="{00000000-0005-0000-0000-0000BB6B0000}"/>
    <cellStyle name="Migliaia 54 4 2 8" xfId="19430" xr:uid="{00000000-0005-0000-0000-0000BC6B0000}"/>
    <cellStyle name="Migliaia 54 4 2 8 2" xfId="38402" xr:uid="{00000000-0005-0000-0000-0000BD6B0000}"/>
    <cellStyle name="Migliaia 54 4 2 9" xfId="22299" xr:uid="{00000000-0005-0000-0000-0000BE6B0000}"/>
    <cellStyle name="Migliaia 54 4 2 9 2" xfId="40174" xr:uid="{00000000-0005-0000-0000-0000BF6B0000}"/>
    <cellStyle name="Migliaia 54 4 3" xfId="8937" xr:uid="{00000000-0005-0000-0000-0000C06B0000}"/>
    <cellStyle name="Migliaia 54 4 3 2" xfId="8938" xr:uid="{00000000-0005-0000-0000-0000C16B0000}"/>
    <cellStyle name="Migliaia 54 4 3 2 2" xfId="34381" xr:uid="{00000000-0005-0000-0000-0000C26B0000}"/>
    <cellStyle name="Migliaia 54 4 3 3" xfId="8939" xr:uid="{00000000-0005-0000-0000-0000C36B0000}"/>
    <cellStyle name="Migliaia 54 4 3 3 2" xfId="34382" xr:uid="{00000000-0005-0000-0000-0000C46B0000}"/>
    <cellStyle name="Migliaia 54 4 3 4" xfId="8940" xr:uid="{00000000-0005-0000-0000-0000C56B0000}"/>
    <cellStyle name="Migliaia 54 4 3 4 2" xfId="34383" xr:uid="{00000000-0005-0000-0000-0000C66B0000}"/>
    <cellStyle name="Migliaia 54 4 3 5" xfId="34380" xr:uid="{00000000-0005-0000-0000-0000C76B0000}"/>
    <cellStyle name="Migliaia 54 4 4" xfId="8941" xr:uid="{00000000-0005-0000-0000-0000C86B0000}"/>
    <cellStyle name="Migliaia 54 4 4 2" xfId="8942" xr:uid="{00000000-0005-0000-0000-0000C96B0000}"/>
    <cellStyle name="Migliaia 54 4 4 2 2" xfId="34385" xr:uid="{00000000-0005-0000-0000-0000CA6B0000}"/>
    <cellStyle name="Migliaia 54 4 4 3" xfId="8943" xr:uid="{00000000-0005-0000-0000-0000CB6B0000}"/>
    <cellStyle name="Migliaia 54 4 4 3 2" xfId="34386" xr:uid="{00000000-0005-0000-0000-0000CC6B0000}"/>
    <cellStyle name="Migliaia 54 4 4 4" xfId="8944" xr:uid="{00000000-0005-0000-0000-0000CD6B0000}"/>
    <cellStyle name="Migliaia 54 4 4 4 2" xfId="34387" xr:uid="{00000000-0005-0000-0000-0000CE6B0000}"/>
    <cellStyle name="Migliaia 54 4 4 5" xfId="34384" xr:uid="{00000000-0005-0000-0000-0000CF6B0000}"/>
    <cellStyle name="Migliaia 54 4 5" xfId="8945" xr:uid="{00000000-0005-0000-0000-0000D06B0000}"/>
    <cellStyle name="Migliaia 54 4 5 2" xfId="8946" xr:uid="{00000000-0005-0000-0000-0000D16B0000}"/>
    <cellStyle name="Migliaia 54 4 5 2 2" xfId="34389" xr:uid="{00000000-0005-0000-0000-0000D26B0000}"/>
    <cellStyle name="Migliaia 54 4 5 3" xfId="8947" xr:uid="{00000000-0005-0000-0000-0000D36B0000}"/>
    <cellStyle name="Migliaia 54 4 5 3 2" xfId="34390" xr:uid="{00000000-0005-0000-0000-0000D46B0000}"/>
    <cellStyle name="Migliaia 54 4 5 4" xfId="8948" xr:uid="{00000000-0005-0000-0000-0000D56B0000}"/>
    <cellStyle name="Migliaia 54 4 5 4 2" xfId="34391" xr:uid="{00000000-0005-0000-0000-0000D66B0000}"/>
    <cellStyle name="Migliaia 54 4 5 5" xfId="34388" xr:uid="{00000000-0005-0000-0000-0000D76B0000}"/>
    <cellStyle name="Migliaia 54 4 6" xfId="8949" xr:uid="{00000000-0005-0000-0000-0000D86B0000}"/>
    <cellStyle name="Migliaia 54 4 6 2" xfId="34392" xr:uid="{00000000-0005-0000-0000-0000D96B0000}"/>
    <cellStyle name="Migliaia 54 4 7" xfId="8950" xr:uid="{00000000-0005-0000-0000-0000DA6B0000}"/>
    <cellStyle name="Migliaia 54 4 7 2" xfId="34393" xr:uid="{00000000-0005-0000-0000-0000DB6B0000}"/>
    <cellStyle name="Migliaia 54 4 8" xfId="8951" xr:uid="{00000000-0005-0000-0000-0000DC6B0000}"/>
    <cellStyle name="Migliaia 54 4 8 2" xfId="34394" xr:uid="{00000000-0005-0000-0000-0000DD6B0000}"/>
    <cellStyle name="Migliaia 54 4 9" xfId="17548" xr:uid="{00000000-0005-0000-0000-0000DE6B0000}"/>
    <cellStyle name="Migliaia 54 4 9 2" xfId="37508" xr:uid="{00000000-0005-0000-0000-0000DF6B0000}"/>
    <cellStyle name="Migliaia 54 5" xfId="8952" xr:uid="{00000000-0005-0000-0000-0000E06B0000}"/>
    <cellStyle name="Migliaia 54 5 10" xfId="20418" xr:uid="{00000000-0005-0000-0000-0000E16B0000}"/>
    <cellStyle name="Migliaia 54 5 10 2" xfId="39281" xr:uid="{00000000-0005-0000-0000-0000E26B0000}"/>
    <cellStyle name="Migliaia 54 5 11" xfId="23305" xr:uid="{00000000-0005-0000-0000-0000E36B0000}"/>
    <cellStyle name="Migliaia 54 5 11 2" xfId="41070" xr:uid="{00000000-0005-0000-0000-0000E46B0000}"/>
    <cellStyle name="Migliaia 54 5 12" xfId="34395" xr:uid="{00000000-0005-0000-0000-0000E56B0000}"/>
    <cellStyle name="Migliaia 54 5 2" xfId="8953" xr:uid="{00000000-0005-0000-0000-0000E66B0000}"/>
    <cellStyle name="Migliaia 54 5 2 10" xfId="25188" xr:uid="{00000000-0005-0000-0000-0000E76B0000}"/>
    <cellStyle name="Migliaia 54 5 2 10 2" xfId="41965" xr:uid="{00000000-0005-0000-0000-0000E86B0000}"/>
    <cellStyle name="Migliaia 54 5 2 11" xfId="34396" xr:uid="{00000000-0005-0000-0000-0000E96B0000}"/>
    <cellStyle name="Migliaia 54 5 2 2" xfId="8954" xr:uid="{00000000-0005-0000-0000-0000EA6B0000}"/>
    <cellStyle name="Migliaia 54 5 2 2 2" xfId="8955" xr:uid="{00000000-0005-0000-0000-0000EB6B0000}"/>
    <cellStyle name="Migliaia 54 5 2 2 2 2" xfId="34398" xr:uid="{00000000-0005-0000-0000-0000EC6B0000}"/>
    <cellStyle name="Migliaia 54 5 2 2 3" xfId="8956" xr:uid="{00000000-0005-0000-0000-0000ED6B0000}"/>
    <cellStyle name="Migliaia 54 5 2 2 3 2" xfId="34399" xr:uid="{00000000-0005-0000-0000-0000EE6B0000}"/>
    <cellStyle name="Migliaia 54 5 2 2 4" xfId="8957" xr:uid="{00000000-0005-0000-0000-0000EF6B0000}"/>
    <cellStyle name="Migliaia 54 5 2 2 4 2" xfId="34400" xr:uid="{00000000-0005-0000-0000-0000F06B0000}"/>
    <cellStyle name="Migliaia 54 5 2 2 5" xfId="34397" xr:uid="{00000000-0005-0000-0000-0000F16B0000}"/>
    <cellStyle name="Migliaia 54 5 2 3" xfId="8958" xr:uid="{00000000-0005-0000-0000-0000F26B0000}"/>
    <cellStyle name="Migliaia 54 5 2 3 2" xfId="8959" xr:uid="{00000000-0005-0000-0000-0000F36B0000}"/>
    <cellStyle name="Migliaia 54 5 2 3 2 2" xfId="34402" xr:uid="{00000000-0005-0000-0000-0000F46B0000}"/>
    <cellStyle name="Migliaia 54 5 2 3 3" xfId="8960" xr:uid="{00000000-0005-0000-0000-0000F56B0000}"/>
    <cellStyle name="Migliaia 54 5 2 3 3 2" xfId="34403" xr:uid="{00000000-0005-0000-0000-0000F66B0000}"/>
    <cellStyle name="Migliaia 54 5 2 3 4" xfId="8961" xr:uid="{00000000-0005-0000-0000-0000F76B0000}"/>
    <cellStyle name="Migliaia 54 5 2 3 4 2" xfId="34404" xr:uid="{00000000-0005-0000-0000-0000F86B0000}"/>
    <cellStyle name="Migliaia 54 5 2 3 5" xfId="34401" xr:uid="{00000000-0005-0000-0000-0000F96B0000}"/>
    <cellStyle name="Migliaia 54 5 2 4" xfId="8962" xr:uid="{00000000-0005-0000-0000-0000FA6B0000}"/>
    <cellStyle name="Migliaia 54 5 2 4 2" xfId="8963" xr:uid="{00000000-0005-0000-0000-0000FB6B0000}"/>
    <cellStyle name="Migliaia 54 5 2 4 2 2" xfId="34406" xr:uid="{00000000-0005-0000-0000-0000FC6B0000}"/>
    <cellStyle name="Migliaia 54 5 2 4 3" xfId="8964" xr:uid="{00000000-0005-0000-0000-0000FD6B0000}"/>
    <cellStyle name="Migliaia 54 5 2 4 3 2" xfId="34407" xr:uid="{00000000-0005-0000-0000-0000FE6B0000}"/>
    <cellStyle name="Migliaia 54 5 2 4 4" xfId="8965" xr:uid="{00000000-0005-0000-0000-0000FF6B0000}"/>
    <cellStyle name="Migliaia 54 5 2 4 4 2" xfId="34408" xr:uid="{00000000-0005-0000-0000-0000006C0000}"/>
    <cellStyle name="Migliaia 54 5 2 4 5" xfId="34405" xr:uid="{00000000-0005-0000-0000-0000016C0000}"/>
    <cellStyle name="Migliaia 54 5 2 5" xfId="8966" xr:uid="{00000000-0005-0000-0000-0000026C0000}"/>
    <cellStyle name="Migliaia 54 5 2 5 2" xfId="34409" xr:uid="{00000000-0005-0000-0000-0000036C0000}"/>
    <cellStyle name="Migliaia 54 5 2 6" xfId="8967" xr:uid="{00000000-0005-0000-0000-0000046C0000}"/>
    <cellStyle name="Migliaia 54 5 2 6 2" xfId="34410" xr:uid="{00000000-0005-0000-0000-0000056C0000}"/>
    <cellStyle name="Migliaia 54 5 2 7" xfId="8968" xr:uid="{00000000-0005-0000-0000-0000066C0000}"/>
    <cellStyle name="Migliaia 54 5 2 7 2" xfId="34411" xr:uid="{00000000-0005-0000-0000-0000076C0000}"/>
    <cellStyle name="Migliaia 54 5 2 8" xfId="19431" xr:uid="{00000000-0005-0000-0000-0000086C0000}"/>
    <cellStyle name="Migliaia 54 5 2 8 2" xfId="38403" xr:uid="{00000000-0005-0000-0000-0000096C0000}"/>
    <cellStyle name="Migliaia 54 5 2 9" xfId="22300" xr:uid="{00000000-0005-0000-0000-00000A6C0000}"/>
    <cellStyle name="Migliaia 54 5 2 9 2" xfId="40175" xr:uid="{00000000-0005-0000-0000-00000B6C0000}"/>
    <cellStyle name="Migliaia 54 5 3" xfId="8969" xr:uid="{00000000-0005-0000-0000-00000C6C0000}"/>
    <cellStyle name="Migliaia 54 5 3 2" xfId="8970" xr:uid="{00000000-0005-0000-0000-00000D6C0000}"/>
    <cellStyle name="Migliaia 54 5 3 2 2" xfId="34413" xr:uid="{00000000-0005-0000-0000-00000E6C0000}"/>
    <cellStyle name="Migliaia 54 5 3 3" xfId="8971" xr:uid="{00000000-0005-0000-0000-00000F6C0000}"/>
    <cellStyle name="Migliaia 54 5 3 3 2" xfId="34414" xr:uid="{00000000-0005-0000-0000-0000106C0000}"/>
    <cellStyle name="Migliaia 54 5 3 4" xfId="8972" xr:uid="{00000000-0005-0000-0000-0000116C0000}"/>
    <cellStyle name="Migliaia 54 5 3 4 2" xfId="34415" xr:uid="{00000000-0005-0000-0000-0000126C0000}"/>
    <cellStyle name="Migliaia 54 5 3 5" xfId="34412" xr:uid="{00000000-0005-0000-0000-0000136C0000}"/>
    <cellStyle name="Migliaia 54 5 4" xfId="8973" xr:uid="{00000000-0005-0000-0000-0000146C0000}"/>
    <cellStyle name="Migliaia 54 5 4 2" xfId="8974" xr:uid="{00000000-0005-0000-0000-0000156C0000}"/>
    <cellStyle name="Migliaia 54 5 4 2 2" xfId="34417" xr:uid="{00000000-0005-0000-0000-0000166C0000}"/>
    <cellStyle name="Migliaia 54 5 4 3" xfId="8975" xr:uid="{00000000-0005-0000-0000-0000176C0000}"/>
    <cellStyle name="Migliaia 54 5 4 3 2" xfId="34418" xr:uid="{00000000-0005-0000-0000-0000186C0000}"/>
    <cellStyle name="Migliaia 54 5 4 4" xfId="8976" xr:uid="{00000000-0005-0000-0000-0000196C0000}"/>
    <cellStyle name="Migliaia 54 5 4 4 2" xfId="34419" xr:uid="{00000000-0005-0000-0000-00001A6C0000}"/>
    <cellStyle name="Migliaia 54 5 4 5" xfId="34416" xr:uid="{00000000-0005-0000-0000-00001B6C0000}"/>
    <cellStyle name="Migliaia 54 5 5" xfId="8977" xr:uid="{00000000-0005-0000-0000-00001C6C0000}"/>
    <cellStyle name="Migliaia 54 5 5 2" xfId="8978" xr:uid="{00000000-0005-0000-0000-00001D6C0000}"/>
    <cellStyle name="Migliaia 54 5 5 2 2" xfId="34421" xr:uid="{00000000-0005-0000-0000-00001E6C0000}"/>
    <cellStyle name="Migliaia 54 5 5 3" xfId="8979" xr:uid="{00000000-0005-0000-0000-00001F6C0000}"/>
    <cellStyle name="Migliaia 54 5 5 3 2" xfId="34422" xr:uid="{00000000-0005-0000-0000-0000206C0000}"/>
    <cellStyle name="Migliaia 54 5 5 4" xfId="8980" xr:uid="{00000000-0005-0000-0000-0000216C0000}"/>
    <cellStyle name="Migliaia 54 5 5 4 2" xfId="34423" xr:uid="{00000000-0005-0000-0000-0000226C0000}"/>
    <cellStyle name="Migliaia 54 5 5 5" xfId="34420" xr:uid="{00000000-0005-0000-0000-0000236C0000}"/>
    <cellStyle name="Migliaia 54 5 6" xfId="8981" xr:uid="{00000000-0005-0000-0000-0000246C0000}"/>
    <cellStyle name="Migliaia 54 5 6 2" xfId="34424" xr:uid="{00000000-0005-0000-0000-0000256C0000}"/>
    <cellStyle name="Migliaia 54 5 7" xfId="8982" xr:uid="{00000000-0005-0000-0000-0000266C0000}"/>
    <cellStyle name="Migliaia 54 5 7 2" xfId="34425" xr:uid="{00000000-0005-0000-0000-0000276C0000}"/>
    <cellStyle name="Migliaia 54 5 8" xfId="8983" xr:uid="{00000000-0005-0000-0000-0000286C0000}"/>
    <cellStyle name="Migliaia 54 5 8 2" xfId="34426" xr:uid="{00000000-0005-0000-0000-0000296C0000}"/>
    <cellStyle name="Migliaia 54 5 9" xfId="17549" xr:uid="{00000000-0005-0000-0000-00002A6C0000}"/>
    <cellStyle name="Migliaia 54 5 9 2" xfId="37509" xr:uid="{00000000-0005-0000-0000-00002B6C0000}"/>
    <cellStyle name="Migliaia 54 6" xfId="8984" xr:uid="{00000000-0005-0000-0000-00002C6C0000}"/>
    <cellStyle name="Migliaia 54 6 10" xfId="23306" xr:uid="{00000000-0005-0000-0000-00002D6C0000}"/>
    <cellStyle name="Migliaia 54 6 10 2" xfId="41071" xr:uid="{00000000-0005-0000-0000-00002E6C0000}"/>
    <cellStyle name="Migliaia 54 6 11" xfId="34427" xr:uid="{00000000-0005-0000-0000-00002F6C0000}"/>
    <cellStyle name="Migliaia 54 6 2" xfId="8985" xr:uid="{00000000-0005-0000-0000-0000306C0000}"/>
    <cellStyle name="Migliaia 54 6 2 10" xfId="25189" xr:uid="{00000000-0005-0000-0000-0000316C0000}"/>
    <cellStyle name="Migliaia 54 6 2 10 2" xfId="41966" xr:uid="{00000000-0005-0000-0000-0000326C0000}"/>
    <cellStyle name="Migliaia 54 6 2 11" xfId="34428" xr:uid="{00000000-0005-0000-0000-0000336C0000}"/>
    <cellStyle name="Migliaia 54 6 2 2" xfId="8986" xr:uid="{00000000-0005-0000-0000-0000346C0000}"/>
    <cellStyle name="Migliaia 54 6 2 2 2" xfId="8987" xr:uid="{00000000-0005-0000-0000-0000356C0000}"/>
    <cellStyle name="Migliaia 54 6 2 2 2 2" xfId="34430" xr:uid="{00000000-0005-0000-0000-0000366C0000}"/>
    <cellStyle name="Migliaia 54 6 2 2 3" xfId="8988" xr:uid="{00000000-0005-0000-0000-0000376C0000}"/>
    <cellStyle name="Migliaia 54 6 2 2 3 2" xfId="34431" xr:uid="{00000000-0005-0000-0000-0000386C0000}"/>
    <cellStyle name="Migliaia 54 6 2 2 4" xfId="8989" xr:uid="{00000000-0005-0000-0000-0000396C0000}"/>
    <cellStyle name="Migliaia 54 6 2 2 4 2" xfId="34432" xr:uid="{00000000-0005-0000-0000-00003A6C0000}"/>
    <cellStyle name="Migliaia 54 6 2 2 5" xfId="34429" xr:uid="{00000000-0005-0000-0000-00003B6C0000}"/>
    <cellStyle name="Migliaia 54 6 2 3" xfId="8990" xr:uid="{00000000-0005-0000-0000-00003C6C0000}"/>
    <cellStyle name="Migliaia 54 6 2 3 2" xfId="8991" xr:uid="{00000000-0005-0000-0000-00003D6C0000}"/>
    <cellStyle name="Migliaia 54 6 2 3 2 2" xfId="34434" xr:uid="{00000000-0005-0000-0000-00003E6C0000}"/>
    <cellStyle name="Migliaia 54 6 2 3 3" xfId="8992" xr:uid="{00000000-0005-0000-0000-00003F6C0000}"/>
    <cellStyle name="Migliaia 54 6 2 3 3 2" xfId="34435" xr:uid="{00000000-0005-0000-0000-0000406C0000}"/>
    <cellStyle name="Migliaia 54 6 2 3 4" xfId="8993" xr:uid="{00000000-0005-0000-0000-0000416C0000}"/>
    <cellStyle name="Migliaia 54 6 2 3 4 2" xfId="34436" xr:uid="{00000000-0005-0000-0000-0000426C0000}"/>
    <cellStyle name="Migliaia 54 6 2 3 5" xfId="34433" xr:uid="{00000000-0005-0000-0000-0000436C0000}"/>
    <cellStyle name="Migliaia 54 6 2 4" xfId="8994" xr:uid="{00000000-0005-0000-0000-0000446C0000}"/>
    <cellStyle name="Migliaia 54 6 2 4 2" xfId="8995" xr:uid="{00000000-0005-0000-0000-0000456C0000}"/>
    <cellStyle name="Migliaia 54 6 2 4 2 2" xfId="34438" xr:uid="{00000000-0005-0000-0000-0000466C0000}"/>
    <cellStyle name="Migliaia 54 6 2 4 3" xfId="8996" xr:uid="{00000000-0005-0000-0000-0000476C0000}"/>
    <cellStyle name="Migliaia 54 6 2 4 3 2" xfId="34439" xr:uid="{00000000-0005-0000-0000-0000486C0000}"/>
    <cellStyle name="Migliaia 54 6 2 4 4" xfId="8997" xr:uid="{00000000-0005-0000-0000-0000496C0000}"/>
    <cellStyle name="Migliaia 54 6 2 4 4 2" xfId="34440" xr:uid="{00000000-0005-0000-0000-00004A6C0000}"/>
    <cellStyle name="Migliaia 54 6 2 4 5" xfId="34437" xr:uid="{00000000-0005-0000-0000-00004B6C0000}"/>
    <cellStyle name="Migliaia 54 6 2 5" xfId="8998" xr:uid="{00000000-0005-0000-0000-00004C6C0000}"/>
    <cellStyle name="Migliaia 54 6 2 5 2" xfId="34441" xr:uid="{00000000-0005-0000-0000-00004D6C0000}"/>
    <cellStyle name="Migliaia 54 6 2 6" xfId="8999" xr:uid="{00000000-0005-0000-0000-00004E6C0000}"/>
    <cellStyle name="Migliaia 54 6 2 6 2" xfId="34442" xr:uid="{00000000-0005-0000-0000-00004F6C0000}"/>
    <cellStyle name="Migliaia 54 6 2 7" xfId="9000" xr:uid="{00000000-0005-0000-0000-0000506C0000}"/>
    <cellStyle name="Migliaia 54 6 2 7 2" xfId="34443" xr:uid="{00000000-0005-0000-0000-0000516C0000}"/>
    <cellStyle name="Migliaia 54 6 2 8" xfId="19432" xr:uid="{00000000-0005-0000-0000-0000526C0000}"/>
    <cellStyle name="Migliaia 54 6 2 8 2" xfId="38404" xr:uid="{00000000-0005-0000-0000-0000536C0000}"/>
    <cellStyle name="Migliaia 54 6 2 9" xfId="22301" xr:uid="{00000000-0005-0000-0000-0000546C0000}"/>
    <cellStyle name="Migliaia 54 6 2 9 2" xfId="40176" xr:uid="{00000000-0005-0000-0000-0000556C0000}"/>
    <cellStyle name="Migliaia 54 6 3" xfId="9001" xr:uid="{00000000-0005-0000-0000-0000566C0000}"/>
    <cellStyle name="Migliaia 54 6 3 2" xfId="9002" xr:uid="{00000000-0005-0000-0000-0000576C0000}"/>
    <cellStyle name="Migliaia 54 6 3 2 2" xfId="34445" xr:uid="{00000000-0005-0000-0000-0000586C0000}"/>
    <cellStyle name="Migliaia 54 6 3 3" xfId="9003" xr:uid="{00000000-0005-0000-0000-0000596C0000}"/>
    <cellStyle name="Migliaia 54 6 3 3 2" xfId="34446" xr:uid="{00000000-0005-0000-0000-00005A6C0000}"/>
    <cellStyle name="Migliaia 54 6 3 4" xfId="9004" xr:uid="{00000000-0005-0000-0000-00005B6C0000}"/>
    <cellStyle name="Migliaia 54 6 3 4 2" xfId="34447" xr:uid="{00000000-0005-0000-0000-00005C6C0000}"/>
    <cellStyle name="Migliaia 54 6 3 5" xfId="34444" xr:uid="{00000000-0005-0000-0000-00005D6C0000}"/>
    <cellStyle name="Migliaia 54 6 4" xfId="9005" xr:uid="{00000000-0005-0000-0000-00005E6C0000}"/>
    <cellStyle name="Migliaia 54 6 4 2" xfId="9006" xr:uid="{00000000-0005-0000-0000-00005F6C0000}"/>
    <cellStyle name="Migliaia 54 6 4 2 2" xfId="34449" xr:uid="{00000000-0005-0000-0000-0000606C0000}"/>
    <cellStyle name="Migliaia 54 6 4 3" xfId="9007" xr:uid="{00000000-0005-0000-0000-0000616C0000}"/>
    <cellStyle name="Migliaia 54 6 4 3 2" xfId="34450" xr:uid="{00000000-0005-0000-0000-0000626C0000}"/>
    <cellStyle name="Migliaia 54 6 4 4" xfId="9008" xr:uid="{00000000-0005-0000-0000-0000636C0000}"/>
    <cellStyle name="Migliaia 54 6 4 4 2" xfId="34451" xr:uid="{00000000-0005-0000-0000-0000646C0000}"/>
    <cellStyle name="Migliaia 54 6 4 5" xfId="34448" xr:uid="{00000000-0005-0000-0000-0000656C0000}"/>
    <cellStyle name="Migliaia 54 6 5" xfId="9009" xr:uid="{00000000-0005-0000-0000-0000666C0000}"/>
    <cellStyle name="Migliaia 54 6 5 2" xfId="34452" xr:uid="{00000000-0005-0000-0000-0000676C0000}"/>
    <cellStyle name="Migliaia 54 6 6" xfId="9010" xr:uid="{00000000-0005-0000-0000-0000686C0000}"/>
    <cellStyle name="Migliaia 54 6 6 2" xfId="34453" xr:uid="{00000000-0005-0000-0000-0000696C0000}"/>
    <cellStyle name="Migliaia 54 6 7" xfId="9011" xr:uid="{00000000-0005-0000-0000-00006A6C0000}"/>
    <cellStyle name="Migliaia 54 6 7 2" xfId="34454" xr:uid="{00000000-0005-0000-0000-00006B6C0000}"/>
    <cellStyle name="Migliaia 54 6 8" xfId="17550" xr:uid="{00000000-0005-0000-0000-00006C6C0000}"/>
    <cellStyle name="Migliaia 54 6 8 2" xfId="37510" xr:uid="{00000000-0005-0000-0000-00006D6C0000}"/>
    <cellStyle name="Migliaia 54 6 9" xfId="20419" xr:uid="{00000000-0005-0000-0000-00006E6C0000}"/>
    <cellStyle name="Migliaia 54 6 9 2" xfId="39282" xr:uid="{00000000-0005-0000-0000-00006F6C0000}"/>
    <cellStyle name="Migliaia 54 7" xfId="9012" xr:uid="{00000000-0005-0000-0000-0000706C0000}"/>
    <cellStyle name="Migliaia 54 7 2" xfId="9013" xr:uid="{00000000-0005-0000-0000-0000716C0000}"/>
    <cellStyle name="Migliaia 54 7 2 2" xfId="9014" xr:uid="{00000000-0005-0000-0000-0000726C0000}"/>
    <cellStyle name="Migliaia 54 7 2 2 2" xfId="34457" xr:uid="{00000000-0005-0000-0000-0000736C0000}"/>
    <cellStyle name="Migliaia 54 7 2 3" xfId="9015" xr:uid="{00000000-0005-0000-0000-0000746C0000}"/>
    <cellStyle name="Migliaia 54 7 2 3 2" xfId="34458" xr:uid="{00000000-0005-0000-0000-0000756C0000}"/>
    <cellStyle name="Migliaia 54 7 2 4" xfId="9016" xr:uid="{00000000-0005-0000-0000-0000766C0000}"/>
    <cellStyle name="Migliaia 54 7 2 4 2" xfId="34459" xr:uid="{00000000-0005-0000-0000-0000776C0000}"/>
    <cellStyle name="Migliaia 54 7 2 5" xfId="19433" xr:uid="{00000000-0005-0000-0000-0000786C0000}"/>
    <cellStyle name="Migliaia 54 7 2 5 2" xfId="38405" xr:uid="{00000000-0005-0000-0000-0000796C0000}"/>
    <cellStyle name="Migliaia 54 7 2 6" xfId="22302" xr:uid="{00000000-0005-0000-0000-00007A6C0000}"/>
    <cellStyle name="Migliaia 54 7 2 6 2" xfId="40177" xr:uid="{00000000-0005-0000-0000-00007B6C0000}"/>
    <cellStyle name="Migliaia 54 7 2 7" xfId="25190" xr:uid="{00000000-0005-0000-0000-00007C6C0000}"/>
    <cellStyle name="Migliaia 54 7 2 7 2" xfId="41967" xr:uid="{00000000-0005-0000-0000-00007D6C0000}"/>
    <cellStyle name="Migliaia 54 7 2 8" xfId="34456" xr:uid="{00000000-0005-0000-0000-00007E6C0000}"/>
    <cellStyle name="Migliaia 54 7 3" xfId="9017" xr:uid="{00000000-0005-0000-0000-00007F6C0000}"/>
    <cellStyle name="Migliaia 54 7 3 2" xfId="34460" xr:uid="{00000000-0005-0000-0000-0000806C0000}"/>
    <cellStyle name="Migliaia 54 7 4" xfId="9018" xr:uid="{00000000-0005-0000-0000-0000816C0000}"/>
    <cellStyle name="Migliaia 54 7 4 2" xfId="34461" xr:uid="{00000000-0005-0000-0000-0000826C0000}"/>
    <cellStyle name="Migliaia 54 7 5" xfId="9019" xr:uid="{00000000-0005-0000-0000-0000836C0000}"/>
    <cellStyle name="Migliaia 54 7 5 2" xfId="34462" xr:uid="{00000000-0005-0000-0000-0000846C0000}"/>
    <cellStyle name="Migliaia 54 7 6" xfId="17551" xr:uid="{00000000-0005-0000-0000-0000856C0000}"/>
    <cellStyle name="Migliaia 54 7 6 2" xfId="37511" xr:uid="{00000000-0005-0000-0000-0000866C0000}"/>
    <cellStyle name="Migliaia 54 7 7" xfId="20420" xr:uid="{00000000-0005-0000-0000-0000876C0000}"/>
    <cellStyle name="Migliaia 54 7 7 2" xfId="39283" xr:uid="{00000000-0005-0000-0000-0000886C0000}"/>
    <cellStyle name="Migliaia 54 7 8" xfId="23307" xr:uid="{00000000-0005-0000-0000-0000896C0000}"/>
    <cellStyle name="Migliaia 54 7 8 2" xfId="41072" xr:uid="{00000000-0005-0000-0000-00008A6C0000}"/>
    <cellStyle name="Migliaia 54 7 9" xfId="34455" xr:uid="{00000000-0005-0000-0000-00008B6C0000}"/>
    <cellStyle name="Migliaia 54 8" xfId="9020" xr:uid="{00000000-0005-0000-0000-00008C6C0000}"/>
    <cellStyle name="Migliaia 54 8 2" xfId="9021" xr:uid="{00000000-0005-0000-0000-00008D6C0000}"/>
    <cellStyle name="Migliaia 54 8 2 2" xfId="34464" xr:uid="{00000000-0005-0000-0000-00008E6C0000}"/>
    <cellStyle name="Migliaia 54 8 3" xfId="9022" xr:uid="{00000000-0005-0000-0000-00008F6C0000}"/>
    <cellStyle name="Migliaia 54 8 3 2" xfId="34465" xr:uid="{00000000-0005-0000-0000-0000906C0000}"/>
    <cellStyle name="Migliaia 54 8 4" xfId="9023" xr:uid="{00000000-0005-0000-0000-0000916C0000}"/>
    <cellStyle name="Migliaia 54 8 4 2" xfId="34466" xr:uid="{00000000-0005-0000-0000-0000926C0000}"/>
    <cellStyle name="Migliaia 54 8 5" xfId="19426" xr:uid="{00000000-0005-0000-0000-0000936C0000}"/>
    <cellStyle name="Migliaia 54 8 5 2" xfId="38398" xr:uid="{00000000-0005-0000-0000-0000946C0000}"/>
    <cellStyle name="Migliaia 54 8 6" xfId="22295" xr:uid="{00000000-0005-0000-0000-0000956C0000}"/>
    <cellStyle name="Migliaia 54 8 6 2" xfId="40170" xr:uid="{00000000-0005-0000-0000-0000966C0000}"/>
    <cellStyle name="Migliaia 54 8 7" xfId="25183" xr:uid="{00000000-0005-0000-0000-0000976C0000}"/>
    <cellStyle name="Migliaia 54 8 7 2" xfId="41960" xr:uid="{00000000-0005-0000-0000-0000986C0000}"/>
    <cellStyle name="Migliaia 54 8 8" xfId="34463" xr:uid="{00000000-0005-0000-0000-0000996C0000}"/>
    <cellStyle name="Migliaia 54 9" xfId="9024" xr:uid="{00000000-0005-0000-0000-00009A6C0000}"/>
    <cellStyle name="Migliaia 54 9 2" xfId="9025" xr:uid="{00000000-0005-0000-0000-00009B6C0000}"/>
    <cellStyle name="Migliaia 54 9 2 2" xfId="34468" xr:uid="{00000000-0005-0000-0000-00009C6C0000}"/>
    <cellStyle name="Migliaia 54 9 3" xfId="9026" xr:uid="{00000000-0005-0000-0000-00009D6C0000}"/>
    <cellStyle name="Migliaia 54 9 3 2" xfId="34469" xr:uid="{00000000-0005-0000-0000-00009E6C0000}"/>
    <cellStyle name="Migliaia 54 9 4" xfId="9027" xr:uid="{00000000-0005-0000-0000-00009F6C0000}"/>
    <cellStyle name="Migliaia 54 9 4 2" xfId="34470" xr:uid="{00000000-0005-0000-0000-0000A06C0000}"/>
    <cellStyle name="Migliaia 54 9 5" xfId="34467" xr:uid="{00000000-0005-0000-0000-0000A16C0000}"/>
    <cellStyle name="Migliaia 55" xfId="9028" xr:uid="{00000000-0005-0000-0000-0000A26C0000}"/>
    <cellStyle name="Migliaia 55 10" xfId="9029" xr:uid="{00000000-0005-0000-0000-0000A36C0000}"/>
    <cellStyle name="Migliaia 55 10 2" xfId="9030" xr:uid="{00000000-0005-0000-0000-0000A46C0000}"/>
    <cellStyle name="Migliaia 55 10 2 2" xfId="34473" xr:uid="{00000000-0005-0000-0000-0000A56C0000}"/>
    <cellStyle name="Migliaia 55 10 3" xfId="9031" xr:uid="{00000000-0005-0000-0000-0000A66C0000}"/>
    <cellStyle name="Migliaia 55 10 3 2" xfId="34474" xr:uid="{00000000-0005-0000-0000-0000A76C0000}"/>
    <cellStyle name="Migliaia 55 10 4" xfId="9032" xr:uid="{00000000-0005-0000-0000-0000A86C0000}"/>
    <cellStyle name="Migliaia 55 10 4 2" xfId="34475" xr:uid="{00000000-0005-0000-0000-0000A96C0000}"/>
    <cellStyle name="Migliaia 55 10 5" xfId="34472" xr:uid="{00000000-0005-0000-0000-0000AA6C0000}"/>
    <cellStyle name="Migliaia 55 11" xfId="9033" xr:uid="{00000000-0005-0000-0000-0000AB6C0000}"/>
    <cellStyle name="Migliaia 55 11 2" xfId="9034" xr:uid="{00000000-0005-0000-0000-0000AC6C0000}"/>
    <cellStyle name="Migliaia 55 11 2 2" xfId="34477" xr:uid="{00000000-0005-0000-0000-0000AD6C0000}"/>
    <cellStyle name="Migliaia 55 11 3" xfId="9035" xr:uid="{00000000-0005-0000-0000-0000AE6C0000}"/>
    <cellStyle name="Migliaia 55 11 3 2" xfId="34478" xr:uid="{00000000-0005-0000-0000-0000AF6C0000}"/>
    <cellStyle name="Migliaia 55 11 4" xfId="9036" xr:uid="{00000000-0005-0000-0000-0000B06C0000}"/>
    <cellStyle name="Migliaia 55 11 4 2" xfId="34479" xr:uid="{00000000-0005-0000-0000-0000B16C0000}"/>
    <cellStyle name="Migliaia 55 11 5" xfId="34476" xr:uid="{00000000-0005-0000-0000-0000B26C0000}"/>
    <cellStyle name="Migliaia 55 12" xfId="9037" xr:uid="{00000000-0005-0000-0000-0000B36C0000}"/>
    <cellStyle name="Migliaia 55 12 2" xfId="34480" xr:uid="{00000000-0005-0000-0000-0000B46C0000}"/>
    <cellStyle name="Migliaia 55 13" xfId="9038" xr:uid="{00000000-0005-0000-0000-0000B56C0000}"/>
    <cellStyle name="Migliaia 55 13 2" xfId="34481" xr:uid="{00000000-0005-0000-0000-0000B66C0000}"/>
    <cellStyle name="Migliaia 55 14" xfId="9039" xr:uid="{00000000-0005-0000-0000-0000B76C0000}"/>
    <cellStyle name="Migliaia 55 14 2" xfId="34482" xr:uid="{00000000-0005-0000-0000-0000B86C0000}"/>
    <cellStyle name="Migliaia 55 15" xfId="17552" xr:uid="{00000000-0005-0000-0000-0000B96C0000}"/>
    <cellStyle name="Migliaia 55 15 2" xfId="37512" xr:uid="{00000000-0005-0000-0000-0000BA6C0000}"/>
    <cellStyle name="Migliaia 55 16" xfId="20421" xr:uid="{00000000-0005-0000-0000-0000BB6C0000}"/>
    <cellStyle name="Migliaia 55 16 2" xfId="39284" xr:uid="{00000000-0005-0000-0000-0000BC6C0000}"/>
    <cellStyle name="Migliaia 55 17" xfId="23308" xr:uid="{00000000-0005-0000-0000-0000BD6C0000}"/>
    <cellStyle name="Migliaia 55 17 2" xfId="41073" xr:uid="{00000000-0005-0000-0000-0000BE6C0000}"/>
    <cellStyle name="Migliaia 55 18" xfId="25556" xr:uid="{00000000-0005-0000-0000-0000BF6C0000}"/>
    <cellStyle name="Migliaia 55 18 2" xfId="42216" xr:uid="{00000000-0005-0000-0000-0000C06C0000}"/>
    <cellStyle name="Migliaia 55 19" xfId="34471" xr:uid="{00000000-0005-0000-0000-0000C16C0000}"/>
    <cellStyle name="Migliaia 55 2" xfId="9040" xr:uid="{00000000-0005-0000-0000-0000C26C0000}"/>
    <cellStyle name="Migliaia 55 2 10" xfId="20422" xr:uid="{00000000-0005-0000-0000-0000C36C0000}"/>
    <cellStyle name="Migliaia 55 2 10 2" xfId="39285" xr:uid="{00000000-0005-0000-0000-0000C46C0000}"/>
    <cellStyle name="Migliaia 55 2 11" xfId="23309" xr:uid="{00000000-0005-0000-0000-0000C56C0000}"/>
    <cellStyle name="Migliaia 55 2 11 2" xfId="41074" xr:uid="{00000000-0005-0000-0000-0000C66C0000}"/>
    <cellStyle name="Migliaia 55 2 12" xfId="34483" xr:uid="{00000000-0005-0000-0000-0000C76C0000}"/>
    <cellStyle name="Migliaia 55 2 2" xfId="9041" xr:uid="{00000000-0005-0000-0000-0000C86C0000}"/>
    <cellStyle name="Migliaia 55 2 2 2" xfId="9042" xr:uid="{00000000-0005-0000-0000-0000C96C0000}"/>
    <cellStyle name="Migliaia 55 2 2 2 2" xfId="34485" xr:uid="{00000000-0005-0000-0000-0000CA6C0000}"/>
    <cellStyle name="Migliaia 55 2 2 3" xfId="9043" xr:uid="{00000000-0005-0000-0000-0000CB6C0000}"/>
    <cellStyle name="Migliaia 55 2 2 3 2" xfId="34486" xr:uid="{00000000-0005-0000-0000-0000CC6C0000}"/>
    <cellStyle name="Migliaia 55 2 2 4" xfId="9044" xr:uid="{00000000-0005-0000-0000-0000CD6C0000}"/>
    <cellStyle name="Migliaia 55 2 2 4 2" xfId="34487" xr:uid="{00000000-0005-0000-0000-0000CE6C0000}"/>
    <cellStyle name="Migliaia 55 2 2 5" xfId="19435" xr:uid="{00000000-0005-0000-0000-0000CF6C0000}"/>
    <cellStyle name="Migliaia 55 2 2 5 2" xfId="38407" xr:uid="{00000000-0005-0000-0000-0000D06C0000}"/>
    <cellStyle name="Migliaia 55 2 2 6" xfId="22304" xr:uid="{00000000-0005-0000-0000-0000D16C0000}"/>
    <cellStyle name="Migliaia 55 2 2 6 2" xfId="40179" xr:uid="{00000000-0005-0000-0000-0000D26C0000}"/>
    <cellStyle name="Migliaia 55 2 2 7" xfId="25192" xr:uid="{00000000-0005-0000-0000-0000D36C0000}"/>
    <cellStyle name="Migliaia 55 2 2 7 2" xfId="41969" xr:uid="{00000000-0005-0000-0000-0000D46C0000}"/>
    <cellStyle name="Migliaia 55 2 2 8" xfId="34484" xr:uid="{00000000-0005-0000-0000-0000D56C0000}"/>
    <cellStyle name="Migliaia 55 2 3" xfId="9045" xr:uid="{00000000-0005-0000-0000-0000D66C0000}"/>
    <cellStyle name="Migliaia 55 2 3 2" xfId="9046" xr:uid="{00000000-0005-0000-0000-0000D76C0000}"/>
    <cellStyle name="Migliaia 55 2 3 2 2" xfId="34489" xr:uid="{00000000-0005-0000-0000-0000D86C0000}"/>
    <cellStyle name="Migliaia 55 2 3 3" xfId="9047" xr:uid="{00000000-0005-0000-0000-0000D96C0000}"/>
    <cellStyle name="Migliaia 55 2 3 3 2" xfId="34490" xr:uid="{00000000-0005-0000-0000-0000DA6C0000}"/>
    <cellStyle name="Migliaia 55 2 3 4" xfId="9048" xr:uid="{00000000-0005-0000-0000-0000DB6C0000}"/>
    <cellStyle name="Migliaia 55 2 3 4 2" xfId="34491" xr:uid="{00000000-0005-0000-0000-0000DC6C0000}"/>
    <cellStyle name="Migliaia 55 2 3 5" xfId="34488" xr:uid="{00000000-0005-0000-0000-0000DD6C0000}"/>
    <cellStyle name="Migliaia 55 2 4" xfId="9049" xr:uid="{00000000-0005-0000-0000-0000DE6C0000}"/>
    <cellStyle name="Migliaia 55 2 4 2" xfId="9050" xr:uid="{00000000-0005-0000-0000-0000DF6C0000}"/>
    <cellStyle name="Migliaia 55 2 4 2 2" xfId="34493" xr:uid="{00000000-0005-0000-0000-0000E06C0000}"/>
    <cellStyle name="Migliaia 55 2 4 3" xfId="9051" xr:uid="{00000000-0005-0000-0000-0000E16C0000}"/>
    <cellStyle name="Migliaia 55 2 4 3 2" xfId="34494" xr:uid="{00000000-0005-0000-0000-0000E26C0000}"/>
    <cellStyle name="Migliaia 55 2 4 4" xfId="9052" xr:uid="{00000000-0005-0000-0000-0000E36C0000}"/>
    <cellStyle name="Migliaia 55 2 4 4 2" xfId="34495" xr:uid="{00000000-0005-0000-0000-0000E46C0000}"/>
    <cellStyle name="Migliaia 55 2 4 5" xfId="34492" xr:uid="{00000000-0005-0000-0000-0000E56C0000}"/>
    <cellStyle name="Migliaia 55 2 5" xfId="9053" xr:uid="{00000000-0005-0000-0000-0000E66C0000}"/>
    <cellStyle name="Migliaia 55 2 5 2" xfId="9054" xr:uid="{00000000-0005-0000-0000-0000E76C0000}"/>
    <cellStyle name="Migliaia 55 2 5 2 2" xfId="34497" xr:uid="{00000000-0005-0000-0000-0000E86C0000}"/>
    <cellStyle name="Migliaia 55 2 5 3" xfId="9055" xr:uid="{00000000-0005-0000-0000-0000E96C0000}"/>
    <cellStyle name="Migliaia 55 2 5 3 2" xfId="34498" xr:uid="{00000000-0005-0000-0000-0000EA6C0000}"/>
    <cellStyle name="Migliaia 55 2 5 4" xfId="9056" xr:uid="{00000000-0005-0000-0000-0000EB6C0000}"/>
    <cellStyle name="Migliaia 55 2 5 4 2" xfId="34499" xr:uid="{00000000-0005-0000-0000-0000EC6C0000}"/>
    <cellStyle name="Migliaia 55 2 5 5" xfId="34496" xr:uid="{00000000-0005-0000-0000-0000ED6C0000}"/>
    <cellStyle name="Migliaia 55 2 6" xfId="9057" xr:uid="{00000000-0005-0000-0000-0000EE6C0000}"/>
    <cellStyle name="Migliaia 55 2 6 2" xfId="34500" xr:uid="{00000000-0005-0000-0000-0000EF6C0000}"/>
    <cellStyle name="Migliaia 55 2 7" xfId="9058" xr:uid="{00000000-0005-0000-0000-0000F06C0000}"/>
    <cellStyle name="Migliaia 55 2 7 2" xfId="34501" xr:uid="{00000000-0005-0000-0000-0000F16C0000}"/>
    <cellStyle name="Migliaia 55 2 8" xfId="9059" xr:uid="{00000000-0005-0000-0000-0000F26C0000}"/>
    <cellStyle name="Migliaia 55 2 8 2" xfId="34502" xr:uid="{00000000-0005-0000-0000-0000F36C0000}"/>
    <cellStyle name="Migliaia 55 2 9" xfId="17553" xr:uid="{00000000-0005-0000-0000-0000F46C0000}"/>
    <cellStyle name="Migliaia 55 2 9 2" xfId="37513" xr:uid="{00000000-0005-0000-0000-0000F56C0000}"/>
    <cellStyle name="Migliaia 55 20" xfId="42383" xr:uid="{00000000-0005-0000-0000-0000F66C0000}"/>
    <cellStyle name="Migliaia 55 3" xfId="9060" xr:uid="{00000000-0005-0000-0000-0000F76C0000}"/>
    <cellStyle name="Migliaia 55 3 10" xfId="20423" xr:uid="{00000000-0005-0000-0000-0000F86C0000}"/>
    <cellStyle name="Migliaia 55 3 10 2" xfId="39286" xr:uid="{00000000-0005-0000-0000-0000F96C0000}"/>
    <cellStyle name="Migliaia 55 3 11" xfId="23310" xr:uid="{00000000-0005-0000-0000-0000FA6C0000}"/>
    <cellStyle name="Migliaia 55 3 11 2" xfId="41075" xr:uid="{00000000-0005-0000-0000-0000FB6C0000}"/>
    <cellStyle name="Migliaia 55 3 12" xfId="34503" xr:uid="{00000000-0005-0000-0000-0000FC6C0000}"/>
    <cellStyle name="Migliaia 55 3 2" xfId="9061" xr:uid="{00000000-0005-0000-0000-0000FD6C0000}"/>
    <cellStyle name="Migliaia 55 3 2 10" xfId="20424" xr:uid="{00000000-0005-0000-0000-0000FE6C0000}"/>
    <cellStyle name="Migliaia 55 3 2 10 2" xfId="39287" xr:uid="{00000000-0005-0000-0000-0000FF6C0000}"/>
    <cellStyle name="Migliaia 55 3 2 11" xfId="23311" xr:uid="{00000000-0005-0000-0000-0000006D0000}"/>
    <cellStyle name="Migliaia 55 3 2 11 2" xfId="41076" xr:uid="{00000000-0005-0000-0000-0000016D0000}"/>
    <cellStyle name="Migliaia 55 3 2 12" xfId="34504" xr:uid="{00000000-0005-0000-0000-0000026D0000}"/>
    <cellStyle name="Migliaia 55 3 2 2" xfId="9062" xr:uid="{00000000-0005-0000-0000-0000036D0000}"/>
    <cellStyle name="Migliaia 55 3 2 2 10" xfId="25194" xr:uid="{00000000-0005-0000-0000-0000046D0000}"/>
    <cellStyle name="Migliaia 55 3 2 2 10 2" xfId="41971" xr:uid="{00000000-0005-0000-0000-0000056D0000}"/>
    <cellStyle name="Migliaia 55 3 2 2 11" xfId="34505" xr:uid="{00000000-0005-0000-0000-0000066D0000}"/>
    <cellStyle name="Migliaia 55 3 2 2 2" xfId="9063" xr:uid="{00000000-0005-0000-0000-0000076D0000}"/>
    <cellStyle name="Migliaia 55 3 2 2 2 2" xfId="9064" xr:uid="{00000000-0005-0000-0000-0000086D0000}"/>
    <cellStyle name="Migliaia 55 3 2 2 2 2 2" xfId="34507" xr:uid="{00000000-0005-0000-0000-0000096D0000}"/>
    <cellStyle name="Migliaia 55 3 2 2 2 3" xfId="9065" xr:uid="{00000000-0005-0000-0000-00000A6D0000}"/>
    <cellStyle name="Migliaia 55 3 2 2 2 3 2" xfId="34508" xr:uid="{00000000-0005-0000-0000-00000B6D0000}"/>
    <cellStyle name="Migliaia 55 3 2 2 2 4" xfId="9066" xr:uid="{00000000-0005-0000-0000-00000C6D0000}"/>
    <cellStyle name="Migliaia 55 3 2 2 2 4 2" xfId="34509" xr:uid="{00000000-0005-0000-0000-00000D6D0000}"/>
    <cellStyle name="Migliaia 55 3 2 2 2 5" xfId="34506" xr:uid="{00000000-0005-0000-0000-00000E6D0000}"/>
    <cellStyle name="Migliaia 55 3 2 2 3" xfId="9067" xr:uid="{00000000-0005-0000-0000-00000F6D0000}"/>
    <cellStyle name="Migliaia 55 3 2 2 3 2" xfId="9068" xr:uid="{00000000-0005-0000-0000-0000106D0000}"/>
    <cellStyle name="Migliaia 55 3 2 2 3 2 2" xfId="34511" xr:uid="{00000000-0005-0000-0000-0000116D0000}"/>
    <cellStyle name="Migliaia 55 3 2 2 3 3" xfId="9069" xr:uid="{00000000-0005-0000-0000-0000126D0000}"/>
    <cellStyle name="Migliaia 55 3 2 2 3 3 2" xfId="34512" xr:uid="{00000000-0005-0000-0000-0000136D0000}"/>
    <cellStyle name="Migliaia 55 3 2 2 3 4" xfId="9070" xr:uid="{00000000-0005-0000-0000-0000146D0000}"/>
    <cellStyle name="Migliaia 55 3 2 2 3 4 2" xfId="34513" xr:uid="{00000000-0005-0000-0000-0000156D0000}"/>
    <cellStyle name="Migliaia 55 3 2 2 3 5" xfId="34510" xr:uid="{00000000-0005-0000-0000-0000166D0000}"/>
    <cellStyle name="Migliaia 55 3 2 2 4" xfId="9071" xr:uid="{00000000-0005-0000-0000-0000176D0000}"/>
    <cellStyle name="Migliaia 55 3 2 2 4 2" xfId="9072" xr:uid="{00000000-0005-0000-0000-0000186D0000}"/>
    <cellStyle name="Migliaia 55 3 2 2 4 2 2" xfId="34515" xr:uid="{00000000-0005-0000-0000-0000196D0000}"/>
    <cellStyle name="Migliaia 55 3 2 2 4 3" xfId="9073" xr:uid="{00000000-0005-0000-0000-00001A6D0000}"/>
    <cellStyle name="Migliaia 55 3 2 2 4 3 2" xfId="34516" xr:uid="{00000000-0005-0000-0000-00001B6D0000}"/>
    <cellStyle name="Migliaia 55 3 2 2 4 4" xfId="9074" xr:uid="{00000000-0005-0000-0000-00001C6D0000}"/>
    <cellStyle name="Migliaia 55 3 2 2 4 4 2" xfId="34517" xr:uid="{00000000-0005-0000-0000-00001D6D0000}"/>
    <cellStyle name="Migliaia 55 3 2 2 4 5" xfId="34514" xr:uid="{00000000-0005-0000-0000-00001E6D0000}"/>
    <cellStyle name="Migliaia 55 3 2 2 5" xfId="9075" xr:uid="{00000000-0005-0000-0000-00001F6D0000}"/>
    <cellStyle name="Migliaia 55 3 2 2 5 2" xfId="34518" xr:uid="{00000000-0005-0000-0000-0000206D0000}"/>
    <cellStyle name="Migliaia 55 3 2 2 6" xfId="9076" xr:uid="{00000000-0005-0000-0000-0000216D0000}"/>
    <cellStyle name="Migliaia 55 3 2 2 6 2" xfId="34519" xr:uid="{00000000-0005-0000-0000-0000226D0000}"/>
    <cellStyle name="Migliaia 55 3 2 2 7" xfId="9077" xr:uid="{00000000-0005-0000-0000-0000236D0000}"/>
    <cellStyle name="Migliaia 55 3 2 2 7 2" xfId="34520" xr:uid="{00000000-0005-0000-0000-0000246D0000}"/>
    <cellStyle name="Migliaia 55 3 2 2 8" xfId="19437" xr:uid="{00000000-0005-0000-0000-0000256D0000}"/>
    <cellStyle name="Migliaia 55 3 2 2 8 2" xfId="38409" xr:uid="{00000000-0005-0000-0000-0000266D0000}"/>
    <cellStyle name="Migliaia 55 3 2 2 9" xfId="22306" xr:uid="{00000000-0005-0000-0000-0000276D0000}"/>
    <cellStyle name="Migliaia 55 3 2 2 9 2" xfId="40181" xr:uid="{00000000-0005-0000-0000-0000286D0000}"/>
    <cellStyle name="Migliaia 55 3 2 3" xfId="9078" xr:uid="{00000000-0005-0000-0000-0000296D0000}"/>
    <cellStyle name="Migliaia 55 3 2 3 2" xfId="9079" xr:uid="{00000000-0005-0000-0000-00002A6D0000}"/>
    <cellStyle name="Migliaia 55 3 2 3 2 2" xfId="34522" xr:uid="{00000000-0005-0000-0000-00002B6D0000}"/>
    <cellStyle name="Migliaia 55 3 2 3 3" xfId="9080" xr:uid="{00000000-0005-0000-0000-00002C6D0000}"/>
    <cellStyle name="Migliaia 55 3 2 3 3 2" xfId="34523" xr:uid="{00000000-0005-0000-0000-00002D6D0000}"/>
    <cellStyle name="Migliaia 55 3 2 3 4" xfId="9081" xr:uid="{00000000-0005-0000-0000-00002E6D0000}"/>
    <cellStyle name="Migliaia 55 3 2 3 4 2" xfId="34524" xr:uid="{00000000-0005-0000-0000-00002F6D0000}"/>
    <cellStyle name="Migliaia 55 3 2 3 5" xfId="34521" xr:uid="{00000000-0005-0000-0000-0000306D0000}"/>
    <cellStyle name="Migliaia 55 3 2 4" xfId="9082" xr:uid="{00000000-0005-0000-0000-0000316D0000}"/>
    <cellStyle name="Migliaia 55 3 2 4 2" xfId="9083" xr:uid="{00000000-0005-0000-0000-0000326D0000}"/>
    <cellStyle name="Migliaia 55 3 2 4 2 2" xfId="34526" xr:uid="{00000000-0005-0000-0000-0000336D0000}"/>
    <cellStyle name="Migliaia 55 3 2 4 3" xfId="9084" xr:uid="{00000000-0005-0000-0000-0000346D0000}"/>
    <cellStyle name="Migliaia 55 3 2 4 3 2" xfId="34527" xr:uid="{00000000-0005-0000-0000-0000356D0000}"/>
    <cellStyle name="Migliaia 55 3 2 4 4" xfId="9085" xr:uid="{00000000-0005-0000-0000-0000366D0000}"/>
    <cellStyle name="Migliaia 55 3 2 4 4 2" xfId="34528" xr:uid="{00000000-0005-0000-0000-0000376D0000}"/>
    <cellStyle name="Migliaia 55 3 2 4 5" xfId="34525" xr:uid="{00000000-0005-0000-0000-0000386D0000}"/>
    <cellStyle name="Migliaia 55 3 2 5" xfId="9086" xr:uid="{00000000-0005-0000-0000-0000396D0000}"/>
    <cellStyle name="Migliaia 55 3 2 5 2" xfId="9087" xr:uid="{00000000-0005-0000-0000-00003A6D0000}"/>
    <cellStyle name="Migliaia 55 3 2 5 2 2" xfId="34530" xr:uid="{00000000-0005-0000-0000-00003B6D0000}"/>
    <cellStyle name="Migliaia 55 3 2 5 3" xfId="9088" xr:uid="{00000000-0005-0000-0000-00003C6D0000}"/>
    <cellStyle name="Migliaia 55 3 2 5 3 2" xfId="34531" xr:uid="{00000000-0005-0000-0000-00003D6D0000}"/>
    <cellStyle name="Migliaia 55 3 2 5 4" xfId="9089" xr:uid="{00000000-0005-0000-0000-00003E6D0000}"/>
    <cellStyle name="Migliaia 55 3 2 5 4 2" xfId="34532" xr:uid="{00000000-0005-0000-0000-00003F6D0000}"/>
    <cellStyle name="Migliaia 55 3 2 5 5" xfId="34529" xr:uid="{00000000-0005-0000-0000-0000406D0000}"/>
    <cellStyle name="Migliaia 55 3 2 6" xfId="9090" xr:uid="{00000000-0005-0000-0000-0000416D0000}"/>
    <cellStyle name="Migliaia 55 3 2 6 2" xfId="34533" xr:uid="{00000000-0005-0000-0000-0000426D0000}"/>
    <cellStyle name="Migliaia 55 3 2 7" xfId="9091" xr:uid="{00000000-0005-0000-0000-0000436D0000}"/>
    <cellStyle name="Migliaia 55 3 2 7 2" xfId="34534" xr:uid="{00000000-0005-0000-0000-0000446D0000}"/>
    <cellStyle name="Migliaia 55 3 2 8" xfId="9092" xr:uid="{00000000-0005-0000-0000-0000456D0000}"/>
    <cellStyle name="Migliaia 55 3 2 8 2" xfId="34535" xr:uid="{00000000-0005-0000-0000-0000466D0000}"/>
    <cellStyle name="Migliaia 55 3 2 9" xfId="17555" xr:uid="{00000000-0005-0000-0000-0000476D0000}"/>
    <cellStyle name="Migliaia 55 3 2 9 2" xfId="37515" xr:uid="{00000000-0005-0000-0000-0000486D0000}"/>
    <cellStyle name="Migliaia 55 3 3" xfId="9093" xr:uid="{00000000-0005-0000-0000-0000496D0000}"/>
    <cellStyle name="Migliaia 55 3 3 10" xfId="25193" xr:uid="{00000000-0005-0000-0000-00004A6D0000}"/>
    <cellStyle name="Migliaia 55 3 3 10 2" xfId="41970" xr:uid="{00000000-0005-0000-0000-00004B6D0000}"/>
    <cellStyle name="Migliaia 55 3 3 11" xfId="34536" xr:uid="{00000000-0005-0000-0000-00004C6D0000}"/>
    <cellStyle name="Migliaia 55 3 3 2" xfId="9094" xr:uid="{00000000-0005-0000-0000-00004D6D0000}"/>
    <cellStyle name="Migliaia 55 3 3 2 2" xfId="9095" xr:uid="{00000000-0005-0000-0000-00004E6D0000}"/>
    <cellStyle name="Migliaia 55 3 3 2 2 2" xfId="34538" xr:uid="{00000000-0005-0000-0000-00004F6D0000}"/>
    <cellStyle name="Migliaia 55 3 3 2 3" xfId="9096" xr:uid="{00000000-0005-0000-0000-0000506D0000}"/>
    <cellStyle name="Migliaia 55 3 3 2 3 2" xfId="34539" xr:uid="{00000000-0005-0000-0000-0000516D0000}"/>
    <cellStyle name="Migliaia 55 3 3 2 4" xfId="9097" xr:uid="{00000000-0005-0000-0000-0000526D0000}"/>
    <cellStyle name="Migliaia 55 3 3 2 4 2" xfId="34540" xr:uid="{00000000-0005-0000-0000-0000536D0000}"/>
    <cellStyle name="Migliaia 55 3 3 2 5" xfId="34537" xr:uid="{00000000-0005-0000-0000-0000546D0000}"/>
    <cellStyle name="Migliaia 55 3 3 3" xfId="9098" xr:uid="{00000000-0005-0000-0000-0000556D0000}"/>
    <cellStyle name="Migliaia 55 3 3 3 2" xfId="9099" xr:uid="{00000000-0005-0000-0000-0000566D0000}"/>
    <cellStyle name="Migliaia 55 3 3 3 2 2" xfId="34542" xr:uid="{00000000-0005-0000-0000-0000576D0000}"/>
    <cellStyle name="Migliaia 55 3 3 3 3" xfId="9100" xr:uid="{00000000-0005-0000-0000-0000586D0000}"/>
    <cellStyle name="Migliaia 55 3 3 3 3 2" xfId="34543" xr:uid="{00000000-0005-0000-0000-0000596D0000}"/>
    <cellStyle name="Migliaia 55 3 3 3 4" xfId="9101" xr:uid="{00000000-0005-0000-0000-00005A6D0000}"/>
    <cellStyle name="Migliaia 55 3 3 3 4 2" xfId="34544" xr:uid="{00000000-0005-0000-0000-00005B6D0000}"/>
    <cellStyle name="Migliaia 55 3 3 3 5" xfId="34541" xr:uid="{00000000-0005-0000-0000-00005C6D0000}"/>
    <cellStyle name="Migliaia 55 3 3 4" xfId="9102" xr:uid="{00000000-0005-0000-0000-00005D6D0000}"/>
    <cellStyle name="Migliaia 55 3 3 4 2" xfId="9103" xr:uid="{00000000-0005-0000-0000-00005E6D0000}"/>
    <cellStyle name="Migliaia 55 3 3 4 2 2" xfId="34546" xr:uid="{00000000-0005-0000-0000-00005F6D0000}"/>
    <cellStyle name="Migliaia 55 3 3 4 3" xfId="9104" xr:uid="{00000000-0005-0000-0000-0000606D0000}"/>
    <cellStyle name="Migliaia 55 3 3 4 3 2" xfId="34547" xr:uid="{00000000-0005-0000-0000-0000616D0000}"/>
    <cellStyle name="Migliaia 55 3 3 4 4" xfId="9105" xr:uid="{00000000-0005-0000-0000-0000626D0000}"/>
    <cellStyle name="Migliaia 55 3 3 4 4 2" xfId="34548" xr:uid="{00000000-0005-0000-0000-0000636D0000}"/>
    <cellStyle name="Migliaia 55 3 3 4 5" xfId="34545" xr:uid="{00000000-0005-0000-0000-0000646D0000}"/>
    <cellStyle name="Migliaia 55 3 3 5" xfId="9106" xr:uid="{00000000-0005-0000-0000-0000656D0000}"/>
    <cellStyle name="Migliaia 55 3 3 5 2" xfId="34549" xr:uid="{00000000-0005-0000-0000-0000666D0000}"/>
    <cellStyle name="Migliaia 55 3 3 6" xfId="9107" xr:uid="{00000000-0005-0000-0000-0000676D0000}"/>
    <cellStyle name="Migliaia 55 3 3 6 2" xfId="34550" xr:uid="{00000000-0005-0000-0000-0000686D0000}"/>
    <cellStyle name="Migliaia 55 3 3 7" xfId="9108" xr:uid="{00000000-0005-0000-0000-0000696D0000}"/>
    <cellStyle name="Migliaia 55 3 3 7 2" xfId="34551" xr:uid="{00000000-0005-0000-0000-00006A6D0000}"/>
    <cellStyle name="Migliaia 55 3 3 8" xfId="19436" xr:uid="{00000000-0005-0000-0000-00006B6D0000}"/>
    <cellStyle name="Migliaia 55 3 3 8 2" xfId="38408" xr:uid="{00000000-0005-0000-0000-00006C6D0000}"/>
    <cellStyle name="Migliaia 55 3 3 9" xfId="22305" xr:uid="{00000000-0005-0000-0000-00006D6D0000}"/>
    <cellStyle name="Migliaia 55 3 3 9 2" xfId="40180" xr:uid="{00000000-0005-0000-0000-00006E6D0000}"/>
    <cellStyle name="Migliaia 55 3 4" xfId="9109" xr:uid="{00000000-0005-0000-0000-00006F6D0000}"/>
    <cellStyle name="Migliaia 55 3 4 2" xfId="9110" xr:uid="{00000000-0005-0000-0000-0000706D0000}"/>
    <cellStyle name="Migliaia 55 3 4 2 2" xfId="34553" xr:uid="{00000000-0005-0000-0000-0000716D0000}"/>
    <cellStyle name="Migliaia 55 3 4 3" xfId="9111" xr:uid="{00000000-0005-0000-0000-0000726D0000}"/>
    <cellStyle name="Migliaia 55 3 4 3 2" xfId="34554" xr:uid="{00000000-0005-0000-0000-0000736D0000}"/>
    <cellStyle name="Migliaia 55 3 4 4" xfId="9112" xr:uid="{00000000-0005-0000-0000-0000746D0000}"/>
    <cellStyle name="Migliaia 55 3 4 4 2" xfId="34555" xr:uid="{00000000-0005-0000-0000-0000756D0000}"/>
    <cellStyle name="Migliaia 55 3 4 5" xfId="34552" xr:uid="{00000000-0005-0000-0000-0000766D0000}"/>
    <cellStyle name="Migliaia 55 3 5" xfId="9113" xr:uid="{00000000-0005-0000-0000-0000776D0000}"/>
    <cellStyle name="Migliaia 55 3 5 2" xfId="9114" xr:uid="{00000000-0005-0000-0000-0000786D0000}"/>
    <cellStyle name="Migliaia 55 3 5 2 2" xfId="34557" xr:uid="{00000000-0005-0000-0000-0000796D0000}"/>
    <cellStyle name="Migliaia 55 3 5 3" xfId="9115" xr:uid="{00000000-0005-0000-0000-00007A6D0000}"/>
    <cellStyle name="Migliaia 55 3 5 3 2" xfId="34558" xr:uid="{00000000-0005-0000-0000-00007B6D0000}"/>
    <cellStyle name="Migliaia 55 3 5 4" xfId="9116" xr:uid="{00000000-0005-0000-0000-00007C6D0000}"/>
    <cellStyle name="Migliaia 55 3 5 4 2" xfId="34559" xr:uid="{00000000-0005-0000-0000-00007D6D0000}"/>
    <cellStyle name="Migliaia 55 3 5 5" xfId="34556" xr:uid="{00000000-0005-0000-0000-00007E6D0000}"/>
    <cellStyle name="Migliaia 55 3 6" xfId="9117" xr:uid="{00000000-0005-0000-0000-00007F6D0000}"/>
    <cellStyle name="Migliaia 55 3 6 2" xfId="34560" xr:uid="{00000000-0005-0000-0000-0000806D0000}"/>
    <cellStyle name="Migliaia 55 3 7" xfId="9118" xr:uid="{00000000-0005-0000-0000-0000816D0000}"/>
    <cellStyle name="Migliaia 55 3 7 2" xfId="34561" xr:uid="{00000000-0005-0000-0000-0000826D0000}"/>
    <cellStyle name="Migliaia 55 3 8" xfId="9119" xr:uid="{00000000-0005-0000-0000-0000836D0000}"/>
    <cellStyle name="Migliaia 55 3 8 2" xfId="34562" xr:uid="{00000000-0005-0000-0000-0000846D0000}"/>
    <cellStyle name="Migliaia 55 3 9" xfId="17554" xr:uid="{00000000-0005-0000-0000-0000856D0000}"/>
    <cellStyle name="Migliaia 55 3 9 2" xfId="37514" xr:uid="{00000000-0005-0000-0000-0000866D0000}"/>
    <cellStyle name="Migliaia 55 4" xfId="9120" xr:uid="{00000000-0005-0000-0000-0000876D0000}"/>
    <cellStyle name="Migliaia 55 4 10" xfId="20425" xr:uid="{00000000-0005-0000-0000-0000886D0000}"/>
    <cellStyle name="Migliaia 55 4 10 2" xfId="39288" xr:uid="{00000000-0005-0000-0000-0000896D0000}"/>
    <cellStyle name="Migliaia 55 4 11" xfId="23312" xr:uid="{00000000-0005-0000-0000-00008A6D0000}"/>
    <cellStyle name="Migliaia 55 4 11 2" xfId="41077" xr:uid="{00000000-0005-0000-0000-00008B6D0000}"/>
    <cellStyle name="Migliaia 55 4 12" xfId="34563" xr:uid="{00000000-0005-0000-0000-00008C6D0000}"/>
    <cellStyle name="Migliaia 55 4 2" xfId="9121" xr:uid="{00000000-0005-0000-0000-00008D6D0000}"/>
    <cellStyle name="Migliaia 55 4 2 10" xfId="25195" xr:uid="{00000000-0005-0000-0000-00008E6D0000}"/>
    <cellStyle name="Migliaia 55 4 2 10 2" xfId="41972" xr:uid="{00000000-0005-0000-0000-00008F6D0000}"/>
    <cellStyle name="Migliaia 55 4 2 11" xfId="34564" xr:uid="{00000000-0005-0000-0000-0000906D0000}"/>
    <cellStyle name="Migliaia 55 4 2 2" xfId="9122" xr:uid="{00000000-0005-0000-0000-0000916D0000}"/>
    <cellStyle name="Migliaia 55 4 2 2 2" xfId="9123" xr:uid="{00000000-0005-0000-0000-0000926D0000}"/>
    <cellStyle name="Migliaia 55 4 2 2 2 2" xfId="34566" xr:uid="{00000000-0005-0000-0000-0000936D0000}"/>
    <cellStyle name="Migliaia 55 4 2 2 3" xfId="9124" xr:uid="{00000000-0005-0000-0000-0000946D0000}"/>
    <cellStyle name="Migliaia 55 4 2 2 3 2" xfId="34567" xr:uid="{00000000-0005-0000-0000-0000956D0000}"/>
    <cellStyle name="Migliaia 55 4 2 2 4" xfId="9125" xr:uid="{00000000-0005-0000-0000-0000966D0000}"/>
    <cellStyle name="Migliaia 55 4 2 2 4 2" xfId="34568" xr:uid="{00000000-0005-0000-0000-0000976D0000}"/>
    <cellStyle name="Migliaia 55 4 2 2 5" xfId="34565" xr:uid="{00000000-0005-0000-0000-0000986D0000}"/>
    <cellStyle name="Migliaia 55 4 2 3" xfId="9126" xr:uid="{00000000-0005-0000-0000-0000996D0000}"/>
    <cellStyle name="Migliaia 55 4 2 3 2" xfId="9127" xr:uid="{00000000-0005-0000-0000-00009A6D0000}"/>
    <cellStyle name="Migliaia 55 4 2 3 2 2" xfId="34570" xr:uid="{00000000-0005-0000-0000-00009B6D0000}"/>
    <cellStyle name="Migliaia 55 4 2 3 3" xfId="9128" xr:uid="{00000000-0005-0000-0000-00009C6D0000}"/>
    <cellStyle name="Migliaia 55 4 2 3 3 2" xfId="34571" xr:uid="{00000000-0005-0000-0000-00009D6D0000}"/>
    <cellStyle name="Migliaia 55 4 2 3 4" xfId="9129" xr:uid="{00000000-0005-0000-0000-00009E6D0000}"/>
    <cellStyle name="Migliaia 55 4 2 3 4 2" xfId="34572" xr:uid="{00000000-0005-0000-0000-00009F6D0000}"/>
    <cellStyle name="Migliaia 55 4 2 3 5" xfId="34569" xr:uid="{00000000-0005-0000-0000-0000A06D0000}"/>
    <cellStyle name="Migliaia 55 4 2 4" xfId="9130" xr:uid="{00000000-0005-0000-0000-0000A16D0000}"/>
    <cellStyle name="Migliaia 55 4 2 4 2" xfId="9131" xr:uid="{00000000-0005-0000-0000-0000A26D0000}"/>
    <cellStyle name="Migliaia 55 4 2 4 2 2" xfId="34574" xr:uid="{00000000-0005-0000-0000-0000A36D0000}"/>
    <cellStyle name="Migliaia 55 4 2 4 3" xfId="9132" xr:uid="{00000000-0005-0000-0000-0000A46D0000}"/>
    <cellStyle name="Migliaia 55 4 2 4 3 2" xfId="34575" xr:uid="{00000000-0005-0000-0000-0000A56D0000}"/>
    <cellStyle name="Migliaia 55 4 2 4 4" xfId="9133" xr:uid="{00000000-0005-0000-0000-0000A66D0000}"/>
    <cellStyle name="Migliaia 55 4 2 4 4 2" xfId="34576" xr:uid="{00000000-0005-0000-0000-0000A76D0000}"/>
    <cellStyle name="Migliaia 55 4 2 4 5" xfId="34573" xr:uid="{00000000-0005-0000-0000-0000A86D0000}"/>
    <cellStyle name="Migliaia 55 4 2 5" xfId="9134" xr:uid="{00000000-0005-0000-0000-0000A96D0000}"/>
    <cellStyle name="Migliaia 55 4 2 5 2" xfId="34577" xr:uid="{00000000-0005-0000-0000-0000AA6D0000}"/>
    <cellStyle name="Migliaia 55 4 2 6" xfId="9135" xr:uid="{00000000-0005-0000-0000-0000AB6D0000}"/>
    <cellStyle name="Migliaia 55 4 2 6 2" xfId="34578" xr:uid="{00000000-0005-0000-0000-0000AC6D0000}"/>
    <cellStyle name="Migliaia 55 4 2 7" xfId="9136" xr:uid="{00000000-0005-0000-0000-0000AD6D0000}"/>
    <cellStyle name="Migliaia 55 4 2 7 2" xfId="34579" xr:uid="{00000000-0005-0000-0000-0000AE6D0000}"/>
    <cellStyle name="Migliaia 55 4 2 8" xfId="19438" xr:uid="{00000000-0005-0000-0000-0000AF6D0000}"/>
    <cellStyle name="Migliaia 55 4 2 8 2" xfId="38410" xr:uid="{00000000-0005-0000-0000-0000B06D0000}"/>
    <cellStyle name="Migliaia 55 4 2 9" xfId="22307" xr:uid="{00000000-0005-0000-0000-0000B16D0000}"/>
    <cellStyle name="Migliaia 55 4 2 9 2" xfId="40182" xr:uid="{00000000-0005-0000-0000-0000B26D0000}"/>
    <cellStyle name="Migliaia 55 4 3" xfId="9137" xr:uid="{00000000-0005-0000-0000-0000B36D0000}"/>
    <cellStyle name="Migliaia 55 4 3 2" xfId="9138" xr:uid="{00000000-0005-0000-0000-0000B46D0000}"/>
    <cellStyle name="Migliaia 55 4 3 2 2" xfId="34581" xr:uid="{00000000-0005-0000-0000-0000B56D0000}"/>
    <cellStyle name="Migliaia 55 4 3 3" xfId="9139" xr:uid="{00000000-0005-0000-0000-0000B66D0000}"/>
    <cellStyle name="Migliaia 55 4 3 3 2" xfId="34582" xr:uid="{00000000-0005-0000-0000-0000B76D0000}"/>
    <cellStyle name="Migliaia 55 4 3 4" xfId="9140" xr:uid="{00000000-0005-0000-0000-0000B86D0000}"/>
    <cellStyle name="Migliaia 55 4 3 4 2" xfId="34583" xr:uid="{00000000-0005-0000-0000-0000B96D0000}"/>
    <cellStyle name="Migliaia 55 4 3 5" xfId="34580" xr:uid="{00000000-0005-0000-0000-0000BA6D0000}"/>
    <cellStyle name="Migliaia 55 4 4" xfId="9141" xr:uid="{00000000-0005-0000-0000-0000BB6D0000}"/>
    <cellStyle name="Migliaia 55 4 4 2" xfId="9142" xr:uid="{00000000-0005-0000-0000-0000BC6D0000}"/>
    <cellStyle name="Migliaia 55 4 4 2 2" xfId="34585" xr:uid="{00000000-0005-0000-0000-0000BD6D0000}"/>
    <cellStyle name="Migliaia 55 4 4 3" xfId="9143" xr:uid="{00000000-0005-0000-0000-0000BE6D0000}"/>
    <cellStyle name="Migliaia 55 4 4 3 2" xfId="34586" xr:uid="{00000000-0005-0000-0000-0000BF6D0000}"/>
    <cellStyle name="Migliaia 55 4 4 4" xfId="9144" xr:uid="{00000000-0005-0000-0000-0000C06D0000}"/>
    <cellStyle name="Migliaia 55 4 4 4 2" xfId="34587" xr:uid="{00000000-0005-0000-0000-0000C16D0000}"/>
    <cellStyle name="Migliaia 55 4 4 5" xfId="34584" xr:uid="{00000000-0005-0000-0000-0000C26D0000}"/>
    <cellStyle name="Migliaia 55 4 5" xfId="9145" xr:uid="{00000000-0005-0000-0000-0000C36D0000}"/>
    <cellStyle name="Migliaia 55 4 5 2" xfId="9146" xr:uid="{00000000-0005-0000-0000-0000C46D0000}"/>
    <cellStyle name="Migliaia 55 4 5 2 2" xfId="34589" xr:uid="{00000000-0005-0000-0000-0000C56D0000}"/>
    <cellStyle name="Migliaia 55 4 5 3" xfId="9147" xr:uid="{00000000-0005-0000-0000-0000C66D0000}"/>
    <cellStyle name="Migliaia 55 4 5 3 2" xfId="34590" xr:uid="{00000000-0005-0000-0000-0000C76D0000}"/>
    <cellStyle name="Migliaia 55 4 5 4" xfId="9148" xr:uid="{00000000-0005-0000-0000-0000C86D0000}"/>
    <cellStyle name="Migliaia 55 4 5 4 2" xfId="34591" xr:uid="{00000000-0005-0000-0000-0000C96D0000}"/>
    <cellStyle name="Migliaia 55 4 5 5" xfId="34588" xr:uid="{00000000-0005-0000-0000-0000CA6D0000}"/>
    <cellStyle name="Migliaia 55 4 6" xfId="9149" xr:uid="{00000000-0005-0000-0000-0000CB6D0000}"/>
    <cellStyle name="Migliaia 55 4 6 2" xfId="34592" xr:uid="{00000000-0005-0000-0000-0000CC6D0000}"/>
    <cellStyle name="Migliaia 55 4 7" xfId="9150" xr:uid="{00000000-0005-0000-0000-0000CD6D0000}"/>
    <cellStyle name="Migliaia 55 4 7 2" xfId="34593" xr:uid="{00000000-0005-0000-0000-0000CE6D0000}"/>
    <cellStyle name="Migliaia 55 4 8" xfId="9151" xr:uid="{00000000-0005-0000-0000-0000CF6D0000}"/>
    <cellStyle name="Migliaia 55 4 8 2" xfId="34594" xr:uid="{00000000-0005-0000-0000-0000D06D0000}"/>
    <cellStyle name="Migliaia 55 4 9" xfId="17556" xr:uid="{00000000-0005-0000-0000-0000D16D0000}"/>
    <cellStyle name="Migliaia 55 4 9 2" xfId="37516" xr:uid="{00000000-0005-0000-0000-0000D26D0000}"/>
    <cellStyle name="Migliaia 55 5" xfId="9152" xr:uid="{00000000-0005-0000-0000-0000D36D0000}"/>
    <cellStyle name="Migliaia 55 5 10" xfId="20426" xr:uid="{00000000-0005-0000-0000-0000D46D0000}"/>
    <cellStyle name="Migliaia 55 5 10 2" xfId="39289" xr:uid="{00000000-0005-0000-0000-0000D56D0000}"/>
    <cellStyle name="Migliaia 55 5 11" xfId="23313" xr:uid="{00000000-0005-0000-0000-0000D66D0000}"/>
    <cellStyle name="Migliaia 55 5 11 2" xfId="41078" xr:uid="{00000000-0005-0000-0000-0000D76D0000}"/>
    <cellStyle name="Migliaia 55 5 12" xfId="34595" xr:uid="{00000000-0005-0000-0000-0000D86D0000}"/>
    <cellStyle name="Migliaia 55 5 2" xfId="9153" xr:uid="{00000000-0005-0000-0000-0000D96D0000}"/>
    <cellStyle name="Migliaia 55 5 2 10" xfId="25196" xr:uid="{00000000-0005-0000-0000-0000DA6D0000}"/>
    <cellStyle name="Migliaia 55 5 2 10 2" xfId="41973" xr:uid="{00000000-0005-0000-0000-0000DB6D0000}"/>
    <cellStyle name="Migliaia 55 5 2 11" xfId="34596" xr:uid="{00000000-0005-0000-0000-0000DC6D0000}"/>
    <cellStyle name="Migliaia 55 5 2 2" xfId="9154" xr:uid="{00000000-0005-0000-0000-0000DD6D0000}"/>
    <cellStyle name="Migliaia 55 5 2 2 2" xfId="9155" xr:uid="{00000000-0005-0000-0000-0000DE6D0000}"/>
    <cellStyle name="Migliaia 55 5 2 2 2 2" xfId="34598" xr:uid="{00000000-0005-0000-0000-0000DF6D0000}"/>
    <cellStyle name="Migliaia 55 5 2 2 3" xfId="9156" xr:uid="{00000000-0005-0000-0000-0000E06D0000}"/>
    <cellStyle name="Migliaia 55 5 2 2 3 2" xfId="34599" xr:uid="{00000000-0005-0000-0000-0000E16D0000}"/>
    <cellStyle name="Migliaia 55 5 2 2 4" xfId="9157" xr:uid="{00000000-0005-0000-0000-0000E26D0000}"/>
    <cellStyle name="Migliaia 55 5 2 2 4 2" xfId="34600" xr:uid="{00000000-0005-0000-0000-0000E36D0000}"/>
    <cellStyle name="Migliaia 55 5 2 2 5" xfId="34597" xr:uid="{00000000-0005-0000-0000-0000E46D0000}"/>
    <cellStyle name="Migliaia 55 5 2 3" xfId="9158" xr:uid="{00000000-0005-0000-0000-0000E56D0000}"/>
    <cellStyle name="Migliaia 55 5 2 3 2" xfId="9159" xr:uid="{00000000-0005-0000-0000-0000E66D0000}"/>
    <cellStyle name="Migliaia 55 5 2 3 2 2" xfId="34602" xr:uid="{00000000-0005-0000-0000-0000E76D0000}"/>
    <cellStyle name="Migliaia 55 5 2 3 3" xfId="9160" xr:uid="{00000000-0005-0000-0000-0000E86D0000}"/>
    <cellStyle name="Migliaia 55 5 2 3 3 2" xfId="34603" xr:uid="{00000000-0005-0000-0000-0000E96D0000}"/>
    <cellStyle name="Migliaia 55 5 2 3 4" xfId="9161" xr:uid="{00000000-0005-0000-0000-0000EA6D0000}"/>
    <cellStyle name="Migliaia 55 5 2 3 4 2" xfId="34604" xr:uid="{00000000-0005-0000-0000-0000EB6D0000}"/>
    <cellStyle name="Migliaia 55 5 2 3 5" xfId="34601" xr:uid="{00000000-0005-0000-0000-0000EC6D0000}"/>
    <cellStyle name="Migliaia 55 5 2 4" xfId="9162" xr:uid="{00000000-0005-0000-0000-0000ED6D0000}"/>
    <cellStyle name="Migliaia 55 5 2 4 2" xfId="9163" xr:uid="{00000000-0005-0000-0000-0000EE6D0000}"/>
    <cellStyle name="Migliaia 55 5 2 4 2 2" xfId="34606" xr:uid="{00000000-0005-0000-0000-0000EF6D0000}"/>
    <cellStyle name="Migliaia 55 5 2 4 3" xfId="9164" xr:uid="{00000000-0005-0000-0000-0000F06D0000}"/>
    <cellStyle name="Migliaia 55 5 2 4 3 2" xfId="34607" xr:uid="{00000000-0005-0000-0000-0000F16D0000}"/>
    <cellStyle name="Migliaia 55 5 2 4 4" xfId="9165" xr:uid="{00000000-0005-0000-0000-0000F26D0000}"/>
    <cellStyle name="Migliaia 55 5 2 4 4 2" xfId="34608" xr:uid="{00000000-0005-0000-0000-0000F36D0000}"/>
    <cellStyle name="Migliaia 55 5 2 4 5" xfId="34605" xr:uid="{00000000-0005-0000-0000-0000F46D0000}"/>
    <cellStyle name="Migliaia 55 5 2 5" xfId="9166" xr:uid="{00000000-0005-0000-0000-0000F56D0000}"/>
    <cellStyle name="Migliaia 55 5 2 5 2" xfId="34609" xr:uid="{00000000-0005-0000-0000-0000F66D0000}"/>
    <cellStyle name="Migliaia 55 5 2 6" xfId="9167" xr:uid="{00000000-0005-0000-0000-0000F76D0000}"/>
    <cellStyle name="Migliaia 55 5 2 6 2" xfId="34610" xr:uid="{00000000-0005-0000-0000-0000F86D0000}"/>
    <cellStyle name="Migliaia 55 5 2 7" xfId="9168" xr:uid="{00000000-0005-0000-0000-0000F96D0000}"/>
    <cellStyle name="Migliaia 55 5 2 7 2" xfId="34611" xr:uid="{00000000-0005-0000-0000-0000FA6D0000}"/>
    <cellStyle name="Migliaia 55 5 2 8" xfId="19439" xr:uid="{00000000-0005-0000-0000-0000FB6D0000}"/>
    <cellStyle name="Migliaia 55 5 2 8 2" xfId="38411" xr:uid="{00000000-0005-0000-0000-0000FC6D0000}"/>
    <cellStyle name="Migliaia 55 5 2 9" xfId="22308" xr:uid="{00000000-0005-0000-0000-0000FD6D0000}"/>
    <cellStyle name="Migliaia 55 5 2 9 2" xfId="40183" xr:uid="{00000000-0005-0000-0000-0000FE6D0000}"/>
    <cellStyle name="Migliaia 55 5 3" xfId="9169" xr:uid="{00000000-0005-0000-0000-0000FF6D0000}"/>
    <cellStyle name="Migliaia 55 5 3 2" xfId="9170" xr:uid="{00000000-0005-0000-0000-0000006E0000}"/>
    <cellStyle name="Migliaia 55 5 3 2 2" xfId="34613" xr:uid="{00000000-0005-0000-0000-0000016E0000}"/>
    <cellStyle name="Migliaia 55 5 3 3" xfId="9171" xr:uid="{00000000-0005-0000-0000-0000026E0000}"/>
    <cellStyle name="Migliaia 55 5 3 3 2" xfId="34614" xr:uid="{00000000-0005-0000-0000-0000036E0000}"/>
    <cellStyle name="Migliaia 55 5 3 4" xfId="9172" xr:uid="{00000000-0005-0000-0000-0000046E0000}"/>
    <cellStyle name="Migliaia 55 5 3 4 2" xfId="34615" xr:uid="{00000000-0005-0000-0000-0000056E0000}"/>
    <cellStyle name="Migliaia 55 5 3 5" xfId="34612" xr:uid="{00000000-0005-0000-0000-0000066E0000}"/>
    <cellStyle name="Migliaia 55 5 4" xfId="9173" xr:uid="{00000000-0005-0000-0000-0000076E0000}"/>
    <cellStyle name="Migliaia 55 5 4 2" xfId="9174" xr:uid="{00000000-0005-0000-0000-0000086E0000}"/>
    <cellStyle name="Migliaia 55 5 4 2 2" xfId="34617" xr:uid="{00000000-0005-0000-0000-0000096E0000}"/>
    <cellStyle name="Migliaia 55 5 4 3" xfId="9175" xr:uid="{00000000-0005-0000-0000-00000A6E0000}"/>
    <cellStyle name="Migliaia 55 5 4 3 2" xfId="34618" xr:uid="{00000000-0005-0000-0000-00000B6E0000}"/>
    <cellStyle name="Migliaia 55 5 4 4" xfId="9176" xr:uid="{00000000-0005-0000-0000-00000C6E0000}"/>
    <cellStyle name="Migliaia 55 5 4 4 2" xfId="34619" xr:uid="{00000000-0005-0000-0000-00000D6E0000}"/>
    <cellStyle name="Migliaia 55 5 4 5" xfId="34616" xr:uid="{00000000-0005-0000-0000-00000E6E0000}"/>
    <cellStyle name="Migliaia 55 5 5" xfId="9177" xr:uid="{00000000-0005-0000-0000-00000F6E0000}"/>
    <cellStyle name="Migliaia 55 5 5 2" xfId="9178" xr:uid="{00000000-0005-0000-0000-0000106E0000}"/>
    <cellStyle name="Migliaia 55 5 5 2 2" xfId="34621" xr:uid="{00000000-0005-0000-0000-0000116E0000}"/>
    <cellStyle name="Migliaia 55 5 5 3" xfId="9179" xr:uid="{00000000-0005-0000-0000-0000126E0000}"/>
    <cellStyle name="Migliaia 55 5 5 3 2" xfId="34622" xr:uid="{00000000-0005-0000-0000-0000136E0000}"/>
    <cellStyle name="Migliaia 55 5 5 4" xfId="9180" xr:uid="{00000000-0005-0000-0000-0000146E0000}"/>
    <cellStyle name="Migliaia 55 5 5 4 2" xfId="34623" xr:uid="{00000000-0005-0000-0000-0000156E0000}"/>
    <cellStyle name="Migliaia 55 5 5 5" xfId="34620" xr:uid="{00000000-0005-0000-0000-0000166E0000}"/>
    <cellStyle name="Migliaia 55 5 6" xfId="9181" xr:uid="{00000000-0005-0000-0000-0000176E0000}"/>
    <cellStyle name="Migliaia 55 5 6 2" xfId="34624" xr:uid="{00000000-0005-0000-0000-0000186E0000}"/>
    <cellStyle name="Migliaia 55 5 7" xfId="9182" xr:uid="{00000000-0005-0000-0000-0000196E0000}"/>
    <cellStyle name="Migliaia 55 5 7 2" xfId="34625" xr:uid="{00000000-0005-0000-0000-00001A6E0000}"/>
    <cellStyle name="Migliaia 55 5 8" xfId="9183" xr:uid="{00000000-0005-0000-0000-00001B6E0000}"/>
    <cellStyle name="Migliaia 55 5 8 2" xfId="34626" xr:uid="{00000000-0005-0000-0000-00001C6E0000}"/>
    <cellStyle name="Migliaia 55 5 9" xfId="17557" xr:uid="{00000000-0005-0000-0000-00001D6E0000}"/>
    <cellStyle name="Migliaia 55 5 9 2" xfId="37517" xr:uid="{00000000-0005-0000-0000-00001E6E0000}"/>
    <cellStyle name="Migliaia 55 6" xfId="9184" xr:uid="{00000000-0005-0000-0000-00001F6E0000}"/>
    <cellStyle name="Migliaia 55 6 10" xfId="23314" xr:uid="{00000000-0005-0000-0000-0000206E0000}"/>
    <cellStyle name="Migliaia 55 6 10 2" xfId="41079" xr:uid="{00000000-0005-0000-0000-0000216E0000}"/>
    <cellStyle name="Migliaia 55 6 11" xfId="34627" xr:uid="{00000000-0005-0000-0000-0000226E0000}"/>
    <cellStyle name="Migliaia 55 6 2" xfId="9185" xr:uid="{00000000-0005-0000-0000-0000236E0000}"/>
    <cellStyle name="Migliaia 55 6 2 10" xfId="25197" xr:uid="{00000000-0005-0000-0000-0000246E0000}"/>
    <cellStyle name="Migliaia 55 6 2 10 2" xfId="41974" xr:uid="{00000000-0005-0000-0000-0000256E0000}"/>
    <cellStyle name="Migliaia 55 6 2 11" xfId="34628" xr:uid="{00000000-0005-0000-0000-0000266E0000}"/>
    <cellStyle name="Migliaia 55 6 2 2" xfId="9186" xr:uid="{00000000-0005-0000-0000-0000276E0000}"/>
    <cellStyle name="Migliaia 55 6 2 2 2" xfId="9187" xr:uid="{00000000-0005-0000-0000-0000286E0000}"/>
    <cellStyle name="Migliaia 55 6 2 2 2 2" xfId="34630" xr:uid="{00000000-0005-0000-0000-0000296E0000}"/>
    <cellStyle name="Migliaia 55 6 2 2 3" xfId="9188" xr:uid="{00000000-0005-0000-0000-00002A6E0000}"/>
    <cellStyle name="Migliaia 55 6 2 2 3 2" xfId="34631" xr:uid="{00000000-0005-0000-0000-00002B6E0000}"/>
    <cellStyle name="Migliaia 55 6 2 2 4" xfId="9189" xr:uid="{00000000-0005-0000-0000-00002C6E0000}"/>
    <cellStyle name="Migliaia 55 6 2 2 4 2" xfId="34632" xr:uid="{00000000-0005-0000-0000-00002D6E0000}"/>
    <cellStyle name="Migliaia 55 6 2 2 5" xfId="34629" xr:uid="{00000000-0005-0000-0000-00002E6E0000}"/>
    <cellStyle name="Migliaia 55 6 2 3" xfId="9190" xr:uid="{00000000-0005-0000-0000-00002F6E0000}"/>
    <cellStyle name="Migliaia 55 6 2 3 2" xfId="9191" xr:uid="{00000000-0005-0000-0000-0000306E0000}"/>
    <cellStyle name="Migliaia 55 6 2 3 2 2" xfId="34634" xr:uid="{00000000-0005-0000-0000-0000316E0000}"/>
    <cellStyle name="Migliaia 55 6 2 3 3" xfId="9192" xr:uid="{00000000-0005-0000-0000-0000326E0000}"/>
    <cellStyle name="Migliaia 55 6 2 3 3 2" xfId="34635" xr:uid="{00000000-0005-0000-0000-0000336E0000}"/>
    <cellStyle name="Migliaia 55 6 2 3 4" xfId="9193" xr:uid="{00000000-0005-0000-0000-0000346E0000}"/>
    <cellStyle name="Migliaia 55 6 2 3 4 2" xfId="34636" xr:uid="{00000000-0005-0000-0000-0000356E0000}"/>
    <cellStyle name="Migliaia 55 6 2 3 5" xfId="34633" xr:uid="{00000000-0005-0000-0000-0000366E0000}"/>
    <cellStyle name="Migliaia 55 6 2 4" xfId="9194" xr:uid="{00000000-0005-0000-0000-0000376E0000}"/>
    <cellStyle name="Migliaia 55 6 2 4 2" xfId="9195" xr:uid="{00000000-0005-0000-0000-0000386E0000}"/>
    <cellStyle name="Migliaia 55 6 2 4 2 2" xfId="34638" xr:uid="{00000000-0005-0000-0000-0000396E0000}"/>
    <cellStyle name="Migliaia 55 6 2 4 3" xfId="9196" xr:uid="{00000000-0005-0000-0000-00003A6E0000}"/>
    <cellStyle name="Migliaia 55 6 2 4 3 2" xfId="34639" xr:uid="{00000000-0005-0000-0000-00003B6E0000}"/>
    <cellStyle name="Migliaia 55 6 2 4 4" xfId="9197" xr:uid="{00000000-0005-0000-0000-00003C6E0000}"/>
    <cellStyle name="Migliaia 55 6 2 4 4 2" xfId="34640" xr:uid="{00000000-0005-0000-0000-00003D6E0000}"/>
    <cellStyle name="Migliaia 55 6 2 4 5" xfId="34637" xr:uid="{00000000-0005-0000-0000-00003E6E0000}"/>
    <cellStyle name="Migliaia 55 6 2 5" xfId="9198" xr:uid="{00000000-0005-0000-0000-00003F6E0000}"/>
    <cellStyle name="Migliaia 55 6 2 5 2" xfId="34641" xr:uid="{00000000-0005-0000-0000-0000406E0000}"/>
    <cellStyle name="Migliaia 55 6 2 6" xfId="9199" xr:uid="{00000000-0005-0000-0000-0000416E0000}"/>
    <cellStyle name="Migliaia 55 6 2 6 2" xfId="34642" xr:uid="{00000000-0005-0000-0000-0000426E0000}"/>
    <cellStyle name="Migliaia 55 6 2 7" xfId="9200" xr:uid="{00000000-0005-0000-0000-0000436E0000}"/>
    <cellStyle name="Migliaia 55 6 2 7 2" xfId="34643" xr:uid="{00000000-0005-0000-0000-0000446E0000}"/>
    <cellStyle name="Migliaia 55 6 2 8" xfId="19440" xr:uid="{00000000-0005-0000-0000-0000456E0000}"/>
    <cellStyle name="Migliaia 55 6 2 8 2" xfId="38412" xr:uid="{00000000-0005-0000-0000-0000466E0000}"/>
    <cellStyle name="Migliaia 55 6 2 9" xfId="22309" xr:uid="{00000000-0005-0000-0000-0000476E0000}"/>
    <cellStyle name="Migliaia 55 6 2 9 2" xfId="40184" xr:uid="{00000000-0005-0000-0000-0000486E0000}"/>
    <cellStyle name="Migliaia 55 6 3" xfId="9201" xr:uid="{00000000-0005-0000-0000-0000496E0000}"/>
    <cellStyle name="Migliaia 55 6 3 2" xfId="9202" xr:uid="{00000000-0005-0000-0000-00004A6E0000}"/>
    <cellStyle name="Migliaia 55 6 3 2 2" xfId="34645" xr:uid="{00000000-0005-0000-0000-00004B6E0000}"/>
    <cellStyle name="Migliaia 55 6 3 3" xfId="9203" xr:uid="{00000000-0005-0000-0000-00004C6E0000}"/>
    <cellStyle name="Migliaia 55 6 3 3 2" xfId="34646" xr:uid="{00000000-0005-0000-0000-00004D6E0000}"/>
    <cellStyle name="Migliaia 55 6 3 4" xfId="9204" xr:uid="{00000000-0005-0000-0000-00004E6E0000}"/>
    <cellStyle name="Migliaia 55 6 3 4 2" xfId="34647" xr:uid="{00000000-0005-0000-0000-00004F6E0000}"/>
    <cellStyle name="Migliaia 55 6 3 5" xfId="34644" xr:uid="{00000000-0005-0000-0000-0000506E0000}"/>
    <cellStyle name="Migliaia 55 6 4" xfId="9205" xr:uid="{00000000-0005-0000-0000-0000516E0000}"/>
    <cellStyle name="Migliaia 55 6 4 2" xfId="9206" xr:uid="{00000000-0005-0000-0000-0000526E0000}"/>
    <cellStyle name="Migliaia 55 6 4 2 2" xfId="34649" xr:uid="{00000000-0005-0000-0000-0000536E0000}"/>
    <cellStyle name="Migliaia 55 6 4 3" xfId="9207" xr:uid="{00000000-0005-0000-0000-0000546E0000}"/>
    <cellStyle name="Migliaia 55 6 4 3 2" xfId="34650" xr:uid="{00000000-0005-0000-0000-0000556E0000}"/>
    <cellStyle name="Migliaia 55 6 4 4" xfId="9208" xr:uid="{00000000-0005-0000-0000-0000566E0000}"/>
    <cellStyle name="Migliaia 55 6 4 4 2" xfId="34651" xr:uid="{00000000-0005-0000-0000-0000576E0000}"/>
    <cellStyle name="Migliaia 55 6 4 5" xfId="34648" xr:uid="{00000000-0005-0000-0000-0000586E0000}"/>
    <cellStyle name="Migliaia 55 6 5" xfId="9209" xr:uid="{00000000-0005-0000-0000-0000596E0000}"/>
    <cellStyle name="Migliaia 55 6 5 2" xfId="34652" xr:uid="{00000000-0005-0000-0000-00005A6E0000}"/>
    <cellStyle name="Migliaia 55 6 6" xfId="9210" xr:uid="{00000000-0005-0000-0000-00005B6E0000}"/>
    <cellStyle name="Migliaia 55 6 6 2" xfId="34653" xr:uid="{00000000-0005-0000-0000-00005C6E0000}"/>
    <cellStyle name="Migliaia 55 6 7" xfId="9211" xr:uid="{00000000-0005-0000-0000-00005D6E0000}"/>
    <cellStyle name="Migliaia 55 6 7 2" xfId="34654" xr:uid="{00000000-0005-0000-0000-00005E6E0000}"/>
    <cellStyle name="Migliaia 55 6 8" xfId="17558" xr:uid="{00000000-0005-0000-0000-00005F6E0000}"/>
    <cellStyle name="Migliaia 55 6 8 2" xfId="37518" xr:uid="{00000000-0005-0000-0000-0000606E0000}"/>
    <cellStyle name="Migliaia 55 6 9" xfId="20427" xr:uid="{00000000-0005-0000-0000-0000616E0000}"/>
    <cellStyle name="Migliaia 55 6 9 2" xfId="39290" xr:uid="{00000000-0005-0000-0000-0000626E0000}"/>
    <cellStyle name="Migliaia 55 7" xfId="9212" xr:uid="{00000000-0005-0000-0000-0000636E0000}"/>
    <cellStyle name="Migliaia 55 7 2" xfId="9213" xr:uid="{00000000-0005-0000-0000-0000646E0000}"/>
    <cellStyle name="Migliaia 55 7 2 2" xfId="9214" xr:uid="{00000000-0005-0000-0000-0000656E0000}"/>
    <cellStyle name="Migliaia 55 7 2 2 2" xfId="34657" xr:uid="{00000000-0005-0000-0000-0000666E0000}"/>
    <cellStyle name="Migliaia 55 7 2 3" xfId="9215" xr:uid="{00000000-0005-0000-0000-0000676E0000}"/>
    <cellStyle name="Migliaia 55 7 2 3 2" xfId="34658" xr:uid="{00000000-0005-0000-0000-0000686E0000}"/>
    <cellStyle name="Migliaia 55 7 2 4" xfId="9216" xr:uid="{00000000-0005-0000-0000-0000696E0000}"/>
    <cellStyle name="Migliaia 55 7 2 4 2" xfId="34659" xr:uid="{00000000-0005-0000-0000-00006A6E0000}"/>
    <cellStyle name="Migliaia 55 7 2 5" xfId="19441" xr:uid="{00000000-0005-0000-0000-00006B6E0000}"/>
    <cellStyle name="Migliaia 55 7 2 5 2" xfId="38413" xr:uid="{00000000-0005-0000-0000-00006C6E0000}"/>
    <cellStyle name="Migliaia 55 7 2 6" xfId="22310" xr:uid="{00000000-0005-0000-0000-00006D6E0000}"/>
    <cellStyle name="Migliaia 55 7 2 6 2" xfId="40185" xr:uid="{00000000-0005-0000-0000-00006E6E0000}"/>
    <cellStyle name="Migliaia 55 7 2 7" xfId="25198" xr:uid="{00000000-0005-0000-0000-00006F6E0000}"/>
    <cellStyle name="Migliaia 55 7 2 7 2" xfId="41975" xr:uid="{00000000-0005-0000-0000-0000706E0000}"/>
    <cellStyle name="Migliaia 55 7 2 8" xfId="34656" xr:uid="{00000000-0005-0000-0000-0000716E0000}"/>
    <cellStyle name="Migliaia 55 7 3" xfId="9217" xr:uid="{00000000-0005-0000-0000-0000726E0000}"/>
    <cellStyle name="Migliaia 55 7 3 2" xfId="34660" xr:uid="{00000000-0005-0000-0000-0000736E0000}"/>
    <cellStyle name="Migliaia 55 7 4" xfId="9218" xr:uid="{00000000-0005-0000-0000-0000746E0000}"/>
    <cellStyle name="Migliaia 55 7 4 2" xfId="34661" xr:uid="{00000000-0005-0000-0000-0000756E0000}"/>
    <cellStyle name="Migliaia 55 7 5" xfId="9219" xr:uid="{00000000-0005-0000-0000-0000766E0000}"/>
    <cellStyle name="Migliaia 55 7 5 2" xfId="34662" xr:uid="{00000000-0005-0000-0000-0000776E0000}"/>
    <cellStyle name="Migliaia 55 7 6" xfId="17559" xr:uid="{00000000-0005-0000-0000-0000786E0000}"/>
    <cellStyle name="Migliaia 55 7 6 2" xfId="37519" xr:uid="{00000000-0005-0000-0000-0000796E0000}"/>
    <cellStyle name="Migliaia 55 7 7" xfId="20428" xr:uid="{00000000-0005-0000-0000-00007A6E0000}"/>
    <cellStyle name="Migliaia 55 7 7 2" xfId="39291" xr:uid="{00000000-0005-0000-0000-00007B6E0000}"/>
    <cellStyle name="Migliaia 55 7 8" xfId="23315" xr:uid="{00000000-0005-0000-0000-00007C6E0000}"/>
    <cellStyle name="Migliaia 55 7 8 2" xfId="41080" xr:uid="{00000000-0005-0000-0000-00007D6E0000}"/>
    <cellStyle name="Migliaia 55 7 9" xfId="34655" xr:uid="{00000000-0005-0000-0000-00007E6E0000}"/>
    <cellStyle name="Migliaia 55 8" xfId="9220" xr:uid="{00000000-0005-0000-0000-00007F6E0000}"/>
    <cellStyle name="Migliaia 55 8 2" xfId="9221" xr:uid="{00000000-0005-0000-0000-0000806E0000}"/>
    <cellStyle name="Migliaia 55 8 2 2" xfId="34664" xr:uid="{00000000-0005-0000-0000-0000816E0000}"/>
    <cellStyle name="Migliaia 55 8 3" xfId="9222" xr:uid="{00000000-0005-0000-0000-0000826E0000}"/>
    <cellStyle name="Migliaia 55 8 3 2" xfId="34665" xr:uid="{00000000-0005-0000-0000-0000836E0000}"/>
    <cellStyle name="Migliaia 55 8 4" xfId="9223" xr:uid="{00000000-0005-0000-0000-0000846E0000}"/>
    <cellStyle name="Migliaia 55 8 4 2" xfId="34666" xr:uid="{00000000-0005-0000-0000-0000856E0000}"/>
    <cellStyle name="Migliaia 55 8 5" xfId="19434" xr:uid="{00000000-0005-0000-0000-0000866E0000}"/>
    <cellStyle name="Migliaia 55 8 5 2" xfId="38406" xr:uid="{00000000-0005-0000-0000-0000876E0000}"/>
    <cellStyle name="Migliaia 55 8 6" xfId="22303" xr:uid="{00000000-0005-0000-0000-0000886E0000}"/>
    <cellStyle name="Migliaia 55 8 6 2" xfId="40178" xr:uid="{00000000-0005-0000-0000-0000896E0000}"/>
    <cellStyle name="Migliaia 55 8 7" xfId="25191" xr:uid="{00000000-0005-0000-0000-00008A6E0000}"/>
    <cellStyle name="Migliaia 55 8 7 2" xfId="41968" xr:uid="{00000000-0005-0000-0000-00008B6E0000}"/>
    <cellStyle name="Migliaia 55 8 8" xfId="34663" xr:uid="{00000000-0005-0000-0000-00008C6E0000}"/>
    <cellStyle name="Migliaia 55 9" xfId="9224" xr:uid="{00000000-0005-0000-0000-00008D6E0000}"/>
    <cellStyle name="Migliaia 55 9 2" xfId="9225" xr:uid="{00000000-0005-0000-0000-00008E6E0000}"/>
    <cellStyle name="Migliaia 55 9 2 2" xfId="34668" xr:uid="{00000000-0005-0000-0000-00008F6E0000}"/>
    <cellStyle name="Migliaia 55 9 3" xfId="9226" xr:uid="{00000000-0005-0000-0000-0000906E0000}"/>
    <cellStyle name="Migliaia 55 9 3 2" xfId="34669" xr:uid="{00000000-0005-0000-0000-0000916E0000}"/>
    <cellStyle name="Migliaia 55 9 4" xfId="9227" xr:uid="{00000000-0005-0000-0000-0000926E0000}"/>
    <cellStyle name="Migliaia 55 9 4 2" xfId="34670" xr:uid="{00000000-0005-0000-0000-0000936E0000}"/>
    <cellStyle name="Migliaia 55 9 5" xfId="34667" xr:uid="{00000000-0005-0000-0000-0000946E0000}"/>
    <cellStyle name="Migliaia 56" xfId="9228" xr:uid="{00000000-0005-0000-0000-0000956E0000}"/>
    <cellStyle name="Migliaia 56 10" xfId="9229" xr:uid="{00000000-0005-0000-0000-0000966E0000}"/>
    <cellStyle name="Migliaia 56 10 2" xfId="9230" xr:uid="{00000000-0005-0000-0000-0000976E0000}"/>
    <cellStyle name="Migliaia 56 10 2 2" xfId="34673" xr:uid="{00000000-0005-0000-0000-0000986E0000}"/>
    <cellStyle name="Migliaia 56 10 3" xfId="9231" xr:uid="{00000000-0005-0000-0000-0000996E0000}"/>
    <cellStyle name="Migliaia 56 10 3 2" xfId="34674" xr:uid="{00000000-0005-0000-0000-00009A6E0000}"/>
    <cellStyle name="Migliaia 56 10 4" xfId="9232" xr:uid="{00000000-0005-0000-0000-00009B6E0000}"/>
    <cellStyle name="Migliaia 56 10 4 2" xfId="34675" xr:uid="{00000000-0005-0000-0000-00009C6E0000}"/>
    <cellStyle name="Migliaia 56 10 5" xfId="34672" xr:uid="{00000000-0005-0000-0000-00009D6E0000}"/>
    <cellStyle name="Migliaia 56 11" xfId="9233" xr:uid="{00000000-0005-0000-0000-00009E6E0000}"/>
    <cellStyle name="Migliaia 56 11 2" xfId="9234" xr:uid="{00000000-0005-0000-0000-00009F6E0000}"/>
    <cellStyle name="Migliaia 56 11 2 2" xfId="34677" xr:uid="{00000000-0005-0000-0000-0000A06E0000}"/>
    <cellStyle name="Migliaia 56 11 3" xfId="9235" xr:uid="{00000000-0005-0000-0000-0000A16E0000}"/>
    <cellStyle name="Migliaia 56 11 3 2" xfId="34678" xr:uid="{00000000-0005-0000-0000-0000A26E0000}"/>
    <cellStyle name="Migliaia 56 11 4" xfId="9236" xr:uid="{00000000-0005-0000-0000-0000A36E0000}"/>
    <cellStyle name="Migliaia 56 11 4 2" xfId="34679" xr:uid="{00000000-0005-0000-0000-0000A46E0000}"/>
    <cellStyle name="Migliaia 56 11 5" xfId="34676" xr:uid="{00000000-0005-0000-0000-0000A56E0000}"/>
    <cellStyle name="Migliaia 56 12" xfId="9237" xr:uid="{00000000-0005-0000-0000-0000A66E0000}"/>
    <cellStyle name="Migliaia 56 12 2" xfId="34680" xr:uid="{00000000-0005-0000-0000-0000A76E0000}"/>
    <cellStyle name="Migliaia 56 13" xfId="9238" xr:uid="{00000000-0005-0000-0000-0000A86E0000}"/>
    <cellStyle name="Migliaia 56 13 2" xfId="34681" xr:uid="{00000000-0005-0000-0000-0000A96E0000}"/>
    <cellStyle name="Migliaia 56 14" xfId="9239" xr:uid="{00000000-0005-0000-0000-0000AA6E0000}"/>
    <cellStyle name="Migliaia 56 14 2" xfId="34682" xr:uid="{00000000-0005-0000-0000-0000AB6E0000}"/>
    <cellStyle name="Migliaia 56 15" xfId="17560" xr:uid="{00000000-0005-0000-0000-0000AC6E0000}"/>
    <cellStyle name="Migliaia 56 15 2" xfId="37520" xr:uid="{00000000-0005-0000-0000-0000AD6E0000}"/>
    <cellStyle name="Migliaia 56 16" xfId="20429" xr:uid="{00000000-0005-0000-0000-0000AE6E0000}"/>
    <cellStyle name="Migliaia 56 16 2" xfId="39292" xr:uid="{00000000-0005-0000-0000-0000AF6E0000}"/>
    <cellStyle name="Migliaia 56 17" xfId="23316" xr:uid="{00000000-0005-0000-0000-0000B06E0000}"/>
    <cellStyle name="Migliaia 56 17 2" xfId="41081" xr:uid="{00000000-0005-0000-0000-0000B16E0000}"/>
    <cellStyle name="Migliaia 56 18" xfId="25557" xr:uid="{00000000-0005-0000-0000-0000B26E0000}"/>
    <cellStyle name="Migliaia 56 18 2" xfId="42217" xr:uid="{00000000-0005-0000-0000-0000B36E0000}"/>
    <cellStyle name="Migliaia 56 19" xfId="34671" xr:uid="{00000000-0005-0000-0000-0000B46E0000}"/>
    <cellStyle name="Migliaia 56 2" xfId="9240" xr:uid="{00000000-0005-0000-0000-0000B56E0000}"/>
    <cellStyle name="Migliaia 56 2 10" xfId="20430" xr:uid="{00000000-0005-0000-0000-0000B66E0000}"/>
    <cellStyle name="Migliaia 56 2 10 2" xfId="39293" xr:uid="{00000000-0005-0000-0000-0000B76E0000}"/>
    <cellStyle name="Migliaia 56 2 11" xfId="23317" xr:uid="{00000000-0005-0000-0000-0000B86E0000}"/>
    <cellStyle name="Migliaia 56 2 11 2" xfId="41082" xr:uid="{00000000-0005-0000-0000-0000B96E0000}"/>
    <cellStyle name="Migliaia 56 2 12" xfId="34683" xr:uid="{00000000-0005-0000-0000-0000BA6E0000}"/>
    <cellStyle name="Migliaia 56 2 2" xfId="9241" xr:uid="{00000000-0005-0000-0000-0000BB6E0000}"/>
    <cellStyle name="Migliaia 56 2 2 2" xfId="9242" xr:uid="{00000000-0005-0000-0000-0000BC6E0000}"/>
    <cellStyle name="Migliaia 56 2 2 2 2" xfId="34685" xr:uid="{00000000-0005-0000-0000-0000BD6E0000}"/>
    <cellStyle name="Migliaia 56 2 2 3" xfId="9243" xr:uid="{00000000-0005-0000-0000-0000BE6E0000}"/>
    <cellStyle name="Migliaia 56 2 2 3 2" xfId="34686" xr:uid="{00000000-0005-0000-0000-0000BF6E0000}"/>
    <cellStyle name="Migliaia 56 2 2 4" xfId="9244" xr:uid="{00000000-0005-0000-0000-0000C06E0000}"/>
    <cellStyle name="Migliaia 56 2 2 4 2" xfId="34687" xr:uid="{00000000-0005-0000-0000-0000C16E0000}"/>
    <cellStyle name="Migliaia 56 2 2 5" xfId="19443" xr:uid="{00000000-0005-0000-0000-0000C26E0000}"/>
    <cellStyle name="Migliaia 56 2 2 5 2" xfId="38415" xr:uid="{00000000-0005-0000-0000-0000C36E0000}"/>
    <cellStyle name="Migliaia 56 2 2 6" xfId="22312" xr:uid="{00000000-0005-0000-0000-0000C46E0000}"/>
    <cellStyle name="Migliaia 56 2 2 6 2" xfId="40187" xr:uid="{00000000-0005-0000-0000-0000C56E0000}"/>
    <cellStyle name="Migliaia 56 2 2 7" xfId="25200" xr:uid="{00000000-0005-0000-0000-0000C66E0000}"/>
    <cellStyle name="Migliaia 56 2 2 7 2" xfId="41977" xr:uid="{00000000-0005-0000-0000-0000C76E0000}"/>
    <cellStyle name="Migliaia 56 2 2 8" xfId="34684" xr:uid="{00000000-0005-0000-0000-0000C86E0000}"/>
    <cellStyle name="Migliaia 56 2 3" xfId="9245" xr:uid="{00000000-0005-0000-0000-0000C96E0000}"/>
    <cellStyle name="Migliaia 56 2 3 2" xfId="9246" xr:uid="{00000000-0005-0000-0000-0000CA6E0000}"/>
    <cellStyle name="Migliaia 56 2 3 2 2" xfId="34689" xr:uid="{00000000-0005-0000-0000-0000CB6E0000}"/>
    <cellStyle name="Migliaia 56 2 3 3" xfId="9247" xr:uid="{00000000-0005-0000-0000-0000CC6E0000}"/>
    <cellStyle name="Migliaia 56 2 3 3 2" xfId="34690" xr:uid="{00000000-0005-0000-0000-0000CD6E0000}"/>
    <cellStyle name="Migliaia 56 2 3 4" xfId="9248" xr:uid="{00000000-0005-0000-0000-0000CE6E0000}"/>
    <cellStyle name="Migliaia 56 2 3 4 2" xfId="34691" xr:uid="{00000000-0005-0000-0000-0000CF6E0000}"/>
    <cellStyle name="Migliaia 56 2 3 5" xfId="34688" xr:uid="{00000000-0005-0000-0000-0000D06E0000}"/>
    <cellStyle name="Migliaia 56 2 4" xfId="9249" xr:uid="{00000000-0005-0000-0000-0000D16E0000}"/>
    <cellStyle name="Migliaia 56 2 4 2" xfId="9250" xr:uid="{00000000-0005-0000-0000-0000D26E0000}"/>
    <cellStyle name="Migliaia 56 2 4 2 2" xfId="34693" xr:uid="{00000000-0005-0000-0000-0000D36E0000}"/>
    <cellStyle name="Migliaia 56 2 4 3" xfId="9251" xr:uid="{00000000-0005-0000-0000-0000D46E0000}"/>
    <cellStyle name="Migliaia 56 2 4 3 2" xfId="34694" xr:uid="{00000000-0005-0000-0000-0000D56E0000}"/>
    <cellStyle name="Migliaia 56 2 4 4" xfId="9252" xr:uid="{00000000-0005-0000-0000-0000D66E0000}"/>
    <cellStyle name="Migliaia 56 2 4 4 2" xfId="34695" xr:uid="{00000000-0005-0000-0000-0000D76E0000}"/>
    <cellStyle name="Migliaia 56 2 4 5" xfId="34692" xr:uid="{00000000-0005-0000-0000-0000D86E0000}"/>
    <cellStyle name="Migliaia 56 2 5" xfId="9253" xr:uid="{00000000-0005-0000-0000-0000D96E0000}"/>
    <cellStyle name="Migliaia 56 2 5 2" xfId="9254" xr:uid="{00000000-0005-0000-0000-0000DA6E0000}"/>
    <cellStyle name="Migliaia 56 2 5 2 2" xfId="34697" xr:uid="{00000000-0005-0000-0000-0000DB6E0000}"/>
    <cellStyle name="Migliaia 56 2 5 3" xfId="9255" xr:uid="{00000000-0005-0000-0000-0000DC6E0000}"/>
    <cellStyle name="Migliaia 56 2 5 3 2" xfId="34698" xr:uid="{00000000-0005-0000-0000-0000DD6E0000}"/>
    <cellStyle name="Migliaia 56 2 5 4" xfId="9256" xr:uid="{00000000-0005-0000-0000-0000DE6E0000}"/>
    <cellStyle name="Migliaia 56 2 5 4 2" xfId="34699" xr:uid="{00000000-0005-0000-0000-0000DF6E0000}"/>
    <cellStyle name="Migliaia 56 2 5 5" xfId="34696" xr:uid="{00000000-0005-0000-0000-0000E06E0000}"/>
    <cellStyle name="Migliaia 56 2 6" xfId="9257" xr:uid="{00000000-0005-0000-0000-0000E16E0000}"/>
    <cellStyle name="Migliaia 56 2 6 2" xfId="34700" xr:uid="{00000000-0005-0000-0000-0000E26E0000}"/>
    <cellStyle name="Migliaia 56 2 7" xfId="9258" xr:uid="{00000000-0005-0000-0000-0000E36E0000}"/>
    <cellStyle name="Migliaia 56 2 7 2" xfId="34701" xr:uid="{00000000-0005-0000-0000-0000E46E0000}"/>
    <cellStyle name="Migliaia 56 2 8" xfId="9259" xr:uid="{00000000-0005-0000-0000-0000E56E0000}"/>
    <cellStyle name="Migliaia 56 2 8 2" xfId="34702" xr:uid="{00000000-0005-0000-0000-0000E66E0000}"/>
    <cellStyle name="Migliaia 56 2 9" xfId="17561" xr:uid="{00000000-0005-0000-0000-0000E76E0000}"/>
    <cellStyle name="Migliaia 56 2 9 2" xfId="37521" xr:uid="{00000000-0005-0000-0000-0000E86E0000}"/>
    <cellStyle name="Migliaia 56 20" xfId="42384" xr:uid="{00000000-0005-0000-0000-0000E96E0000}"/>
    <cellStyle name="Migliaia 56 3" xfId="9260" xr:uid="{00000000-0005-0000-0000-0000EA6E0000}"/>
    <cellStyle name="Migliaia 56 3 10" xfId="20431" xr:uid="{00000000-0005-0000-0000-0000EB6E0000}"/>
    <cellStyle name="Migliaia 56 3 10 2" xfId="39294" xr:uid="{00000000-0005-0000-0000-0000EC6E0000}"/>
    <cellStyle name="Migliaia 56 3 11" xfId="23318" xr:uid="{00000000-0005-0000-0000-0000ED6E0000}"/>
    <cellStyle name="Migliaia 56 3 11 2" xfId="41083" xr:uid="{00000000-0005-0000-0000-0000EE6E0000}"/>
    <cellStyle name="Migliaia 56 3 12" xfId="34703" xr:uid="{00000000-0005-0000-0000-0000EF6E0000}"/>
    <cellStyle name="Migliaia 56 3 2" xfId="9261" xr:uid="{00000000-0005-0000-0000-0000F06E0000}"/>
    <cellStyle name="Migliaia 56 3 2 10" xfId="20432" xr:uid="{00000000-0005-0000-0000-0000F16E0000}"/>
    <cellStyle name="Migliaia 56 3 2 10 2" xfId="39295" xr:uid="{00000000-0005-0000-0000-0000F26E0000}"/>
    <cellStyle name="Migliaia 56 3 2 11" xfId="23319" xr:uid="{00000000-0005-0000-0000-0000F36E0000}"/>
    <cellStyle name="Migliaia 56 3 2 11 2" xfId="41084" xr:uid="{00000000-0005-0000-0000-0000F46E0000}"/>
    <cellStyle name="Migliaia 56 3 2 12" xfId="34704" xr:uid="{00000000-0005-0000-0000-0000F56E0000}"/>
    <cellStyle name="Migliaia 56 3 2 2" xfId="9262" xr:uid="{00000000-0005-0000-0000-0000F66E0000}"/>
    <cellStyle name="Migliaia 56 3 2 2 10" xfId="25202" xr:uid="{00000000-0005-0000-0000-0000F76E0000}"/>
    <cellStyle name="Migliaia 56 3 2 2 10 2" xfId="41979" xr:uid="{00000000-0005-0000-0000-0000F86E0000}"/>
    <cellStyle name="Migliaia 56 3 2 2 11" xfId="34705" xr:uid="{00000000-0005-0000-0000-0000F96E0000}"/>
    <cellStyle name="Migliaia 56 3 2 2 2" xfId="9263" xr:uid="{00000000-0005-0000-0000-0000FA6E0000}"/>
    <cellStyle name="Migliaia 56 3 2 2 2 2" xfId="9264" xr:uid="{00000000-0005-0000-0000-0000FB6E0000}"/>
    <cellStyle name="Migliaia 56 3 2 2 2 2 2" xfId="34707" xr:uid="{00000000-0005-0000-0000-0000FC6E0000}"/>
    <cellStyle name="Migliaia 56 3 2 2 2 3" xfId="9265" xr:uid="{00000000-0005-0000-0000-0000FD6E0000}"/>
    <cellStyle name="Migliaia 56 3 2 2 2 3 2" xfId="34708" xr:uid="{00000000-0005-0000-0000-0000FE6E0000}"/>
    <cellStyle name="Migliaia 56 3 2 2 2 4" xfId="9266" xr:uid="{00000000-0005-0000-0000-0000FF6E0000}"/>
    <cellStyle name="Migliaia 56 3 2 2 2 4 2" xfId="34709" xr:uid="{00000000-0005-0000-0000-0000006F0000}"/>
    <cellStyle name="Migliaia 56 3 2 2 2 5" xfId="34706" xr:uid="{00000000-0005-0000-0000-0000016F0000}"/>
    <cellStyle name="Migliaia 56 3 2 2 3" xfId="9267" xr:uid="{00000000-0005-0000-0000-0000026F0000}"/>
    <cellStyle name="Migliaia 56 3 2 2 3 2" xfId="9268" xr:uid="{00000000-0005-0000-0000-0000036F0000}"/>
    <cellStyle name="Migliaia 56 3 2 2 3 2 2" xfId="34711" xr:uid="{00000000-0005-0000-0000-0000046F0000}"/>
    <cellStyle name="Migliaia 56 3 2 2 3 3" xfId="9269" xr:uid="{00000000-0005-0000-0000-0000056F0000}"/>
    <cellStyle name="Migliaia 56 3 2 2 3 3 2" xfId="34712" xr:uid="{00000000-0005-0000-0000-0000066F0000}"/>
    <cellStyle name="Migliaia 56 3 2 2 3 4" xfId="9270" xr:uid="{00000000-0005-0000-0000-0000076F0000}"/>
    <cellStyle name="Migliaia 56 3 2 2 3 4 2" xfId="34713" xr:uid="{00000000-0005-0000-0000-0000086F0000}"/>
    <cellStyle name="Migliaia 56 3 2 2 3 5" xfId="34710" xr:uid="{00000000-0005-0000-0000-0000096F0000}"/>
    <cellStyle name="Migliaia 56 3 2 2 4" xfId="9271" xr:uid="{00000000-0005-0000-0000-00000A6F0000}"/>
    <cellStyle name="Migliaia 56 3 2 2 4 2" xfId="9272" xr:uid="{00000000-0005-0000-0000-00000B6F0000}"/>
    <cellStyle name="Migliaia 56 3 2 2 4 2 2" xfId="34715" xr:uid="{00000000-0005-0000-0000-00000C6F0000}"/>
    <cellStyle name="Migliaia 56 3 2 2 4 3" xfId="9273" xr:uid="{00000000-0005-0000-0000-00000D6F0000}"/>
    <cellStyle name="Migliaia 56 3 2 2 4 3 2" xfId="34716" xr:uid="{00000000-0005-0000-0000-00000E6F0000}"/>
    <cellStyle name="Migliaia 56 3 2 2 4 4" xfId="9274" xr:uid="{00000000-0005-0000-0000-00000F6F0000}"/>
    <cellStyle name="Migliaia 56 3 2 2 4 4 2" xfId="34717" xr:uid="{00000000-0005-0000-0000-0000106F0000}"/>
    <cellStyle name="Migliaia 56 3 2 2 4 5" xfId="34714" xr:uid="{00000000-0005-0000-0000-0000116F0000}"/>
    <cellStyle name="Migliaia 56 3 2 2 5" xfId="9275" xr:uid="{00000000-0005-0000-0000-0000126F0000}"/>
    <cellStyle name="Migliaia 56 3 2 2 5 2" xfId="34718" xr:uid="{00000000-0005-0000-0000-0000136F0000}"/>
    <cellStyle name="Migliaia 56 3 2 2 6" xfId="9276" xr:uid="{00000000-0005-0000-0000-0000146F0000}"/>
    <cellStyle name="Migliaia 56 3 2 2 6 2" xfId="34719" xr:uid="{00000000-0005-0000-0000-0000156F0000}"/>
    <cellStyle name="Migliaia 56 3 2 2 7" xfId="9277" xr:uid="{00000000-0005-0000-0000-0000166F0000}"/>
    <cellStyle name="Migliaia 56 3 2 2 7 2" xfId="34720" xr:uid="{00000000-0005-0000-0000-0000176F0000}"/>
    <cellStyle name="Migliaia 56 3 2 2 8" xfId="19445" xr:uid="{00000000-0005-0000-0000-0000186F0000}"/>
    <cellStyle name="Migliaia 56 3 2 2 8 2" xfId="38417" xr:uid="{00000000-0005-0000-0000-0000196F0000}"/>
    <cellStyle name="Migliaia 56 3 2 2 9" xfId="22314" xr:uid="{00000000-0005-0000-0000-00001A6F0000}"/>
    <cellStyle name="Migliaia 56 3 2 2 9 2" xfId="40189" xr:uid="{00000000-0005-0000-0000-00001B6F0000}"/>
    <cellStyle name="Migliaia 56 3 2 3" xfId="9278" xr:uid="{00000000-0005-0000-0000-00001C6F0000}"/>
    <cellStyle name="Migliaia 56 3 2 3 2" xfId="9279" xr:uid="{00000000-0005-0000-0000-00001D6F0000}"/>
    <cellStyle name="Migliaia 56 3 2 3 2 2" xfId="34722" xr:uid="{00000000-0005-0000-0000-00001E6F0000}"/>
    <cellStyle name="Migliaia 56 3 2 3 3" xfId="9280" xr:uid="{00000000-0005-0000-0000-00001F6F0000}"/>
    <cellStyle name="Migliaia 56 3 2 3 3 2" xfId="34723" xr:uid="{00000000-0005-0000-0000-0000206F0000}"/>
    <cellStyle name="Migliaia 56 3 2 3 4" xfId="9281" xr:uid="{00000000-0005-0000-0000-0000216F0000}"/>
    <cellStyle name="Migliaia 56 3 2 3 4 2" xfId="34724" xr:uid="{00000000-0005-0000-0000-0000226F0000}"/>
    <cellStyle name="Migliaia 56 3 2 3 5" xfId="34721" xr:uid="{00000000-0005-0000-0000-0000236F0000}"/>
    <cellStyle name="Migliaia 56 3 2 4" xfId="9282" xr:uid="{00000000-0005-0000-0000-0000246F0000}"/>
    <cellStyle name="Migliaia 56 3 2 4 2" xfId="9283" xr:uid="{00000000-0005-0000-0000-0000256F0000}"/>
    <cellStyle name="Migliaia 56 3 2 4 2 2" xfId="34726" xr:uid="{00000000-0005-0000-0000-0000266F0000}"/>
    <cellStyle name="Migliaia 56 3 2 4 3" xfId="9284" xr:uid="{00000000-0005-0000-0000-0000276F0000}"/>
    <cellStyle name="Migliaia 56 3 2 4 3 2" xfId="34727" xr:uid="{00000000-0005-0000-0000-0000286F0000}"/>
    <cellStyle name="Migliaia 56 3 2 4 4" xfId="9285" xr:uid="{00000000-0005-0000-0000-0000296F0000}"/>
    <cellStyle name="Migliaia 56 3 2 4 4 2" xfId="34728" xr:uid="{00000000-0005-0000-0000-00002A6F0000}"/>
    <cellStyle name="Migliaia 56 3 2 4 5" xfId="34725" xr:uid="{00000000-0005-0000-0000-00002B6F0000}"/>
    <cellStyle name="Migliaia 56 3 2 5" xfId="9286" xr:uid="{00000000-0005-0000-0000-00002C6F0000}"/>
    <cellStyle name="Migliaia 56 3 2 5 2" xfId="9287" xr:uid="{00000000-0005-0000-0000-00002D6F0000}"/>
    <cellStyle name="Migliaia 56 3 2 5 2 2" xfId="34730" xr:uid="{00000000-0005-0000-0000-00002E6F0000}"/>
    <cellStyle name="Migliaia 56 3 2 5 3" xfId="9288" xr:uid="{00000000-0005-0000-0000-00002F6F0000}"/>
    <cellStyle name="Migliaia 56 3 2 5 3 2" xfId="34731" xr:uid="{00000000-0005-0000-0000-0000306F0000}"/>
    <cellStyle name="Migliaia 56 3 2 5 4" xfId="9289" xr:uid="{00000000-0005-0000-0000-0000316F0000}"/>
    <cellStyle name="Migliaia 56 3 2 5 4 2" xfId="34732" xr:uid="{00000000-0005-0000-0000-0000326F0000}"/>
    <cellStyle name="Migliaia 56 3 2 5 5" xfId="34729" xr:uid="{00000000-0005-0000-0000-0000336F0000}"/>
    <cellStyle name="Migliaia 56 3 2 6" xfId="9290" xr:uid="{00000000-0005-0000-0000-0000346F0000}"/>
    <cellStyle name="Migliaia 56 3 2 6 2" xfId="34733" xr:uid="{00000000-0005-0000-0000-0000356F0000}"/>
    <cellStyle name="Migliaia 56 3 2 7" xfId="9291" xr:uid="{00000000-0005-0000-0000-0000366F0000}"/>
    <cellStyle name="Migliaia 56 3 2 7 2" xfId="34734" xr:uid="{00000000-0005-0000-0000-0000376F0000}"/>
    <cellStyle name="Migliaia 56 3 2 8" xfId="9292" xr:uid="{00000000-0005-0000-0000-0000386F0000}"/>
    <cellStyle name="Migliaia 56 3 2 8 2" xfId="34735" xr:uid="{00000000-0005-0000-0000-0000396F0000}"/>
    <cellStyle name="Migliaia 56 3 2 9" xfId="17563" xr:uid="{00000000-0005-0000-0000-00003A6F0000}"/>
    <cellStyle name="Migliaia 56 3 2 9 2" xfId="37523" xr:uid="{00000000-0005-0000-0000-00003B6F0000}"/>
    <cellStyle name="Migliaia 56 3 3" xfId="9293" xr:uid="{00000000-0005-0000-0000-00003C6F0000}"/>
    <cellStyle name="Migliaia 56 3 3 10" xfId="25201" xr:uid="{00000000-0005-0000-0000-00003D6F0000}"/>
    <cellStyle name="Migliaia 56 3 3 10 2" xfId="41978" xr:uid="{00000000-0005-0000-0000-00003E6F0000}"/>
    <cellStyle name="Migliaia 56 3 3 11" xfId="34736" xr:uid="{00000000-0005-0000-0000-00003F6F0000}"/>
    <cellStyle name="Migliaia 56 3 3 2" xfId="9294" xr:uid="{00000000-0005-0000-0000-0000406F0000}"/>
    <cellStyle name="Migliaia 56 3 3 2 2" xfId="9295" xr:uid="{00000000-0005-0000-0000-0000416F0000}"/>
    <cellStyle name="Migliaia 56 3 3 2 2 2" xfId="34738" xr:uid="{00000000-0005-0000-0000-0000426F0000}"/>
    <cellStyle name="Migliaia 56 3 3 2 3" xfId="9296" xr:uid="{00000000-0005-0000-0000-0000436F0000}"/>
    <cellStyle name="Migliaia 56 3 3 2 3 2" xfId="34739" xr:uid="{00000000-0005-0000-0000-0000446F0000}"/>
    <cellStyle name="Migliaia 56 3 3 2 4" xfId="9297" xr:uid="{00000000-0005-0000-0000-0000456F0000}"/>
    <cellStyle name="Migliaia 56 3 3 2 4 2" xfId="34740" xr:uid="{00000000-0005-0000-0000-0000466F0000}"/>
    <cellStyle name="Migliaia 56 3 3 2 5" xfId="34737" xr:uid="{00000000-0005-0000-0000-0000476F0000}"/>
    <cellStyle name="Migliaia 56 3 3 3" xfId="9298" xr:uid="{00000000-0005-0000-0000-0000486F0000}"/>
    <cellStyle name="Migliaia 56 3 3 3 2" xfId="9299" xr:uid="{00000000-0005-0000-0000-0000496F0000}"/>
    <cellStyle name="Migliaia 56 3 3 3 2 2" xfId="34742" xr:uid="{00000000-0005-0000-0000-00004A6F0000}"/>
    <cellStyle name="Migliaia 56 3 3 3 3" xfId="9300" xr:uid="{00000000-0005-0000-0000-00004B6F0000}"/>
    <cellStyle name="Migliaia 56 3 3 3 3 2" xfId="34743" xr:uid="{00000000-0005-0000-0000-00004C6F0000}"/>
    <cellStyle name="Migliaia 56 3 3 3 4" xfId="9301" xr:uid="{00000000-0005-0000-0000-00004D6F0000}"/>
    <cellStyle name="Migliaia 56 3 3 3 4 2" xfId="34744" xr:uid="{00000000-0005-0000-0000-00004E6F0000}"/>
    <cellStyle name="Migliaia 56 3 3 3 5" xfId="34741" xr:uid="{00000000-0005-0000-0000-00004F6F0000}"/>
    <cellStyle name="Migliaia 56 3 3 4" xfId="9302" xr:uid="{00000000-0005-0000-0000-0000506F0000}"/>
    <cellStyle name="Migliaia 56 3 3 4 2" xfId="9303" xr:uid="{00000000-0005-0000-0000-0000516F0000}"/>
    <cellStyle name="Migliaia 56 3 3 4 2 2" xfId="34746" xr:uid="{00000000-0005-0000-0000-0000526F0000}"/>
    <cellStyle name="Migliaia 56 3 3 4 3" xfId="9304" xr:uid="{00000000-0005-0000-0000-0000536F0000}"/>
    <cellStyle name="Migliaia 56 3 3 4 3 2" xfId="34747" xr:uid="{00000000-0005-0000-0000-0000546F0000}"/>
    <cellStyle name="Migliaia 56 3 3 4 4" xfId="9305" xr:uid="{00000000-0005-0000-0000-0000556F0000}"/>
    <cellStyle name="Migliaia 56 3 3 4 4 2" xfId="34748" xr:uid="{00000000-0005-0000-0000-0000566F0000}"/>
    <cellStyle name="Migliaia 56 3 3 4 5" xfId="34745" xr:uid="{00000000-0005-0000-0000-0000576F0000}"/>
    <cellStyle name="Migliaia 56 3 3 5" xfId="9306" xr:uid="{00000000-0005-0000-0000-0000586F0000}"/>
    <cellStyle name="Migliaia 56 3 3 5 2" xfId="34749" xr:uid="{00000000-0005-0000-0000-0000596F0000}"/>
    <cellStyle name="Migliaia 56 3 3 6" xfId="9307" xr:uid="{00000000-0005-0000-0000-00005A6F0000}"/>
    <cellStyle name="Migliaia 56 3 3 6 2" xfId="34750" xr:uid="{00000000-0005-0000-0000-00005B6F0000}"/>
    <cellStyle name="Migliaia 56 3 3 7" xfId="9308" xr:uid="{00000000-0005-0000-0000-00005C6F0000}"/>
    <cellStyle name="Migliaia 56 3 3 7 2" xfId="34751" xr:uid="{00000000-0005-0000-0000-00005D6F0000}"/>
    <cellStyle name="Migliaia 56 3 3 8" xfId="19444" xr:uid="{00000000-0005-0000-0000-00005E6F0000}"/>
    <cellStyle name="Migliaia 56 3 3 8 2" xfId="38416" xr:uid="{00000000-0005-0000-0000-00005F6F0000}"/>
    <cellStyle name="Migliaia 56 3 3 9" xfId="22313" xr:uid="{00000000-0005-0000-0000-0000606F0000}"/>
    <cellStyle name="Migliaia 56 3 3 9 2" xfId="40188" xr:uid="{00000000-0005-0000-0000-0000616F0000}"/>
    <cellStyle name="Migliaia 56 3 4" xfId="9309" xr:uid="{00000000-0005-0000-0000-0000626F0000}"/>
    <cellStyle name="Migliaia 56 3 4 2" xfId="9310" xr:uid="{00000000-0005-0000-0000-0000636F0000}"/>
    <cellStyle name="Migliaia 56 3 4 2 2" xfId="34753" xr:uid="{00000000-0005-0000-0000-0000646F0000}"/>
    <cellStyle name="Migliaia 56 3 4 3" xfId="9311" xr:uid="{00000000-0005-0000-0000-0000656F0000}"/>
    <cellStyle name="Migliaia 56 3 4 3 2" xfId="34754" xr:uid="{00000000-0005-0000-0000-0000666F0000}"/>
    <cellStyle name="Migliaia 56 3 4 4" xfId="9312" xr:uid="{00000000-0005-0000-0000-0000676F0000}"/>
    <cellStyle name="Migliaia 56 3 4 4 2" xfId="34755" xr:uid="{00000000-0005-0000-0000-0000686F0000}"/>
    <cellStyle name="Migliaia 56 3 4 5" xfId="34752" xr:uid="{00000000-0005-0000-0000-0000696F0000}"/>
    <cellStyle name="Migliaia 56 3 5" xfId="9313" xr:uid="{00000000-0005-0000-0000-00006A6F0000}"/>
    <cellStyle name="Migliaia 56 3 5 2" xfId="9314" xr:uid="{00000000-0005-0000-0000-00006B6F0000}"/>
    <cellStyle name="Migliaia 56 3 5 2 2" xfId="34757" xr:uid="{00000000-0005-0000-0000-00006C6F0000}"/>
    <cellStyle name="Migliaia 56 3 5 3" xfId="9315" xr:uid="{00000000-0005-0000-0000-00006D6F0000}"/>
    <cellStyle name="Migliaia 56 3 5 3 2" xfId="34758" xr:uid="{00000000-0005-0000-0000-00006E6F0000}"/>
    <cellStyle name="Migliaia 56 3 5 4" xfId="9316" xr:uid="{00000000-0005-0000-0000-00006F6F0000}"/>
    <cellStyle name="Migliaia 56 3 5 4 2" xfId="34759" xr:uid="{00000000-0005-0000-0000-0000706F0000}"/>
    <cellStyle name="Migliaia 56 3 5 5" xfId="34756" xr:uid="{00000000-0005-0000-0000-0000716F0000}"/>
    <cellStyle name="Migliaia 56 3 6" xfId="9317" xr:uid="{00000000-0005-0000-0000-0000726F0000}"/>
    <cellStyle name="Migliaia 56 3 6 2" xfId="34760" xr:uid="{00000000-0005-0000-0000-0000736F0000}"/>
    <cellStyle name="Migliaia 56 3 7" xfId="9318" xr:uid="{00000000-0005-0000-0000-0000746F0000}"/>
    <cellStyle name="Migliaia 56 3 7 2" xfId="34761" xr:uid="{00000000-0005-0000-0000-0000756F0000}"/>
    <cellStyle name="Migliaia 56 3 8" xfId="9319" xr:uid="{00000000-0005-0000-0000-0000766F0000}"/>
    <cellStyle name="Migliaia 56 3 8 2" xfId="34762" xr:uid="{00000000-0005-0000-0000-0000776F0000}"/>
    <cellStyle name="Migliaia 56 3 9" xfId="17562" xr:uid="{00000000-0005-0000-0000-0000786F0000}"/>
    <cellStyle name="Migliaia 56 3 9 2" xfId="37522" xr:uid="{00000000-0005-0000-0000-0000796F0000}"/>
    <cellStyle name="Migliaia 56 4" xfId="9320" xr:uid="{00000000-0005-0000-0000-00007A6F0000}"/>
    <cellStyle name="Migliaia 56 4 10" xfId="20433" xr:uid="{00000000-0005-0000-0000-00007B6F0000}"/>
    <cellStyle name="Migliaia 56 4 10 2" xfId="39296" xr:uid="{00000000-0005-0000-0000-00007C6F0000}"/>
    <cellStyle name="Migliaia 56 4 11" xfId="23320" xr:uid="{00000000-0005-0000-0000-00007D6F0000}"/>
    <cellStyle name="Migliaia 56 4 11 2" xfId="41085" xr:uid="{00000000-0005-0000-0000-00007E6F0000}"/>
    <cellStyle name="Migliaia 56 4 12" xfId="34763" xr:uid="{00000000-0005-0000-0000-00007F6F0000}"/>
    <cellStyle name="Migliaia 56 4 2" xfId="9321" xr:uid="{00000000-0005-0000-0000-0000806F0000}"/>
    <cellStyle name="Migliaia 56 4 2 10" xfId="25203" xr:uid="{00000000-0005-0000-0000-0000816F0000}"/>
    <cellStyle name="Migliaia 56 4 2 10 2" xfId="41980" xr:uid="{00000000-0005-0000-0000-0000826F0000}"/>
    <cellStyle name="Migliaia 56 4 2 11" xfId="34764" xr:uid="{00000000-0005-0000-0000-0000836F0000}"/>
    <cellStyle name="Migliaia 56 4 2 2" xfId="9322" xr:uid="{00000000-0005-0000-0000-0000846F0000}"/>
    <cellStyle name="Migliaia 56 4 2 2 2" xfId="9323" xr:uid="{00000000-0005-0000-0000-0000856F0000}"/>
    <cellStyle name="Migliaia 56 4 2 2 2 2" xfId="34766" xr:uid="{00000000-0005-0000-0000-0000866F0000}"/>
    <cellStyle name="Migliaia 56 4 2 2 3" xfId="9324" xr:uid="{00000000-0005-0000-0000-0000876F0000}"/>
    <cellStyle name="Migliaia 56 4 2 2 3 2" xfId="34767" xr:uid="{00000000-0005-0000-0000-0000886F0000}"/>
    <cellStyle name="Migliaia 56 4 2 2 4" xfId="9325" xr:uid="{00000000-0005-0000-0000-0000896F0000}"/>
    <cellStyle name="Migliaia 56 4 2 2 4 2" xfId="34768" xr:uid="{00000000-0005-0000-0000-00008A6F0000}"/>
    <cellStyle name="Migliaia 56 4 2 2 5" xfId="34765" xr:uid="{00000000-0005-0000-0000-00008B6F0000}"/>
    <cellStyle name="Migliaia 56 4 2 3" xfId="9326" xr:uid="{00000000-0005-0000-0000-00008C6F0000}"/>
    <cellStyle name="Migliaia 56 4 2 3 2" xfId="9327" xr:uid="{00000000-0005-0000-0000-00008D6F0000}"/>
    <cellStyle name="Migliaia 56 4 2 3 2 2" xfId="34770" xr:uid="{00000000-0005-0000-0000-00008E6F0000}"/>
    <cellStyle name="Migliaia 56 4 2 3 3" xfId="9328" xr:uid="{00000000-0005-0000-0000-00008F6F0000}"/>
    <cellStyle name="Migliaia 56 4 2 3 3 2" xfId="34771" xr:uid="{00000000-0005-0000-0000-0000906F0000}"/>
    <cellStyle name="Migliaia 56 4 2 3 4" xfId="9329" xr:uid="{00000000-0005-0000-0000-0000916F0000}"/>
    <cellStyle name="Migliaia 56 4 2 3 4 2" xfId="34772" xr:uid="{00000000-0005-0000-0000-0000926F0000}"/>
    <cellStyle name="Migliaia 56 4 2 3 5" xfId="34769" xr:uid="{00000000-0005-0000-0000-0000936F0000}"/>
    <cellStyle name="Migliaia 56 4 2 4" xfId="9330" xr:uid="{00000000-0005-0000-0000-0000946F0000}"/>
    <cellStyle name="Migliaia 56 4 2 4 2" xfId="9331" xr:uid="{00000000-0005-0000-0000-0000956F0000}"/>
    <cellStyle name="Migliaia 56 4 2 4 2 2" xfId="34774" xr:uid="{00000000-0005-0000-0000-0000966F0000}"/>
    <cellStyle name="Migliaia 56 4 2 4 3" xfId="9332" xr:uid="{00000000-0005-0000-0000-0000976F0000}"/>
    <cellStyle name="Migliaia 56 4 2 4 3 2" xfId="34775" xr:uid="{00000000-0005-0000-0000-0000986F0000}"/>
    <cellStyle name="Migliaia 56 4 2 4 4" xfId="9333" xr:uid="{00000000-0005-0000-0000-0000996F0000}"/>
    <cellStyle name="Migliaia 56 4 2 4 4 2" xfId="34776" xr:uid="{00000000-0005-0000-0000-00009A6F0000}"/>
    <cellStyle name="Migliaia 56 4 2 4 5" xfId="34773" xr:uid="{00000000-0005-0000-0000-00009B6F0000}"/>
    <cellStyle name="Migliaia 56 4 2 5" xfId="9334" xr:uid="{00000000-0005-0000-0000-00009C6F0000}"/>
    <cellStyle name="Migliaia 56 4 2 5 2" xfId="34777" xr:uid="{00000000-0005-0000-0000-00009D6F0000}"/>
    <cellStyle name="Migliaia 56 4 2 6" xfId="9335" xr:uid="{00000000-0005-0000-0000-00009E6F0000}"/>
    <cellStyle name="Migliaia 56 4 2 6 2" xfId="34778" xr:uid="{00000000-0005-0000-0000-00009F6F0000}"/>
    <cellStyle name="Migliaia 56 4 2 7" xfId="9336" xr:uid="{00000000-0005-0000-0000-0000A06F0000}"/>
    <cellStyle name="Migliaia 56 4 2 7 2" xfId="34779" xr:uid="{00000000-0005-0000-0000-0000A16F0000}"/>
    <cellStyle name="Migliaia 56 4 2 8" xfId="19446" xr:uid="{00000000-0005-0000-0000-0000A26F0000}"/>
    <cellStyle name="Migliaia 56 4 2 8 2" xfId="38418" xr:uid="{00000000-0005-0000-0000-0000A36F0000}"/>
    <cellStyle name="Migliaia 56 4 2 9" xfId="22315" xr:uid="{00000000-0005-0000-0000-0000A46F0000}"/>
    <cellStyle name="Migliaia 56 4 2 9 2" xfId="40190" xr:uid="{00000000-0005-0000-0000-0000A56F0000}"/>
    <cellStyle name="Migliaia 56 4 3" xfId="9337" xr:uid="{00000000-0005-0000-0000-0000A66F0000}"/>
    <cellStyle name="Migliaia 56 4 3 2" xfId="9338" xr:uid="{00000000-0005-0000-0000-0000A76F0000}"/>
    <cellStyle name="Migliaia 56 4 3 2 2" xfId="34781" xr:uid="{00000000-0005-0000-0000-0000A86F0000}"/>
    <cellStyle name="Migliaia 56 4 3 3" xfId="9339" xr:uid="{00000000-0005-0000-0000-0000A96F0000}"/>
    <cellStyle name="Migliaia 56 4 3 3 2" xfId="34782" xr:uid="{00000000-0005-0000-0000-0000AA6F0000}"/>
    <cellStyle name="Migliaia 56 4 3 4" xfId="9340" xr:uid="{00000000-0005-0000-0000-0000AB6F0000}"/>
    <cellStyle name="Migliaia 56 4 3 4 2" xfId="34783" xr:uid="{00000000-0005-0000-0000-0000AC6F0000}"/>
    <cellStyle name="Migliaia 56 4 3 5" xfId="34780" xr:uid="{00000000-0005-0000-0000-0000AD6F0000}"/>
    <cellStyle name="Migliaia 56 4 4" xfId="9341" xr:uid="{00000000-0005-0000-0000-0000AE6F0000}"/>
    <cellStyle name="Migliaia 56 4 4 2" xfId="9342" xr:uid="{00000000-0005-0000-0000-0000AF6F0000}"/>
    <cellStyle name="Migliaia 56 4 4 2 2" xfId="34785" xr:uid="{00000000-0005-0000-0000-0000B06F0000}"/>
    <cellStyle name="Migliaia 56 4 4 3" xfId="9343" xr:uid="{00000000-0005-0000-0000-0000B16F0000}"/>
    <cellStyle name="Migliaia 56 4 4 3 2" xfId="34786" xr:uid="{00000000-0005-0000-0000-0000B26F0000}"/>
    <cellStyle name="Migliaia 56 4 4 4" xfId="9344" xr:uid="{00000000-0005-0000-0000-0000B36F0000}"/>
    <cellStyle name="Migliaia 56 4 4 4 2" xfId="34787" xr:uid="{00000000-0005-0000-0000-0000B46F0000}"/>
    <cellStyle name="Migliaia 56 4 4 5" xfId="34784" xr:uid="{00000000-0005-0000-0000-0000B56F0000}"/>
    <cellStyle name="Migliaia 56 4 5" xfId="9345" xr:uid="{00000000-0005-0000-0000-0000B66F0000}"/>
    <cellStyle name="Migliaia 56 4 5 2" xfId="9346" xr:uid="{00000000-0005-0000-0000-0000B76F0000}"/>
    <cellStyle name="Migliaia 56 4 5 2 2" xfId="34789" xr:uid="{00000000-0005-0000-0000-0000B86F0000}"/>
    <cellStyle name="Migliaia 56 4 5 3" xfId="9347" xr:uid="{00000000-0005-0000-0000-0000B96F0000}"/>
    <cellStyle name="Migliaia 56 4 5 3 2" xfId="34790" xr:uid="{00000000-0005-0000-0000-0000BA6F0000}"/>
    <cellStyle name="Migliaia 56 4 5 4" xfId="9348" xr:uid="{00000000-0005-0000-0000-0000BB6F0000}"/>
    <cellStyle name="Migliaia 56 4 5 4 2" xfId="34791" xr:uid="{00000000-0005-0000-0000-0000BC6F0000}"/>
    <cellStyle name="Migliaia 56 4 5 5" xfId="34788" xr:uid="{00000000-0005-0000-0000-0000BD6F0000}"/>
    <cellStyle name="Migliaia 56 4 6" xfId="9349" xr:uid="{00000000-0005-0000-0000-0000BE6F0000}"/>
    <cellStyle name="Migliaia 56 4 6 2" xfId="34792" xr:uid="{00000000-0005-0000-0000-0000BF6F0000}"/>
    <cellStyle name="Migliaia 56 4 7" xfId="9350" xr:uid="{00000000-0005-0000-0000-0000C06F0000}"/>
    <cellStyle name="Migliaia 56 4 7 2" xfId="34793" xr:uid="{00000000-0005-0000-0000-0000C16F0000}"/>
    <cellStyle name="Migliaia 56 4 8" xfId="9351" xr:uid="{00000000-0005-0000-0000-0000C26F0000}"/>
    <cellStyle name="Migliaia 56 4 8 2" xfId="34794" xr:uid="{00000000-0005-0000-0000-0000C36F0000}"/>
    <cellStyle name="Migliaia 56 4 9" xfId="17564" xr:uid="{00000000-0005-0000-0000-0000C46F0000}"/>
    <cellStyle name="Migliaia 56 4 9 2" xfId="37524" xr:uid="{00000000-0005-0000-0000-0000C56F0000}"/>
    <cellStyle name="Migliaia 56 5" xfId="9352" xr:uid="{00000000-0005-0000-0000-0000C66F0000}"/>
    <cellStyle name="Migliaia 56 5 10" xfId="20434" xr:uid="{00000000-0005-0000-0000-0000C76F0000}"/>
    <cellStyle name="Migliaia 56 5 10 2" xfId="39297" xr:uid="{00000000-0005-0000-0000-0000C86F0000}"/>
    <cellStyle name="Migliaia 56 5 11" xfId="23321" xr:uid="{00000000-0005-0000-0000-0000C96F0000}"/>
    <cellStyle name="Migliaia 56 5 11 2" xfId="41086" xr:uid="{00000000-0005-0000-0000-0000CA6F0000}"/>
    <cellStyle name="Migliaia 56 5 12" xfId="34795" xr:uid="{00000000-0005-0000-0000-0000CB6F0000}"/>
    <cellStyle name="Migliaia 56 5 2" xfId="9353" xr:uid="{00000000-0005-0000-0000-0000CC6F0000}"/>
    <cellStyle name="Migliaia 56 5 2 10" xfId="25204" xr:uid="{00000000-0005-0000-0000-0000CD6F0000}"/>
    <cellStyle name="Migliaia 56 5 2 10 2" xfId="41981" xr:uid="{00000000-0005-0000-0000-0000CE6F0000}"/>
    <cellStyle name="Migliaia 56 5 2 11" xfId="34796" xr:uid="{00000000-0005-0000-0000-0000CF6F0000}"/>
    <cellStyle name="Migliaia 56 5 2 2" xfId="9354" xr:uid="{00000000-0005-0000-0000-0000D06F0000}"/>
    <cellStyle name="Migliaia 56 5 2 2 2" xfId="9355" xr:uid="{00000000-0005-0000-0000-0000D16F0000}"/>
    <cellStyle name="Migliaia 56 5 2 2 2 2" xfId="34798" xr:uid="{00000000-0005-0000-0000-0000D26F0000}"/>
    <cellStyle name="Migliaia 56 5 2 2 3" xfId="9356" xr:uid="{00000000-0005-0000-0000-0000D36F0000}"/>
    <cellStyle name="Migliaia 56 5 2 2 3 2" xfId="34799" xr:uid="{00000000-0005-0000-0000-0000D46F0000}"/>
    <cellStyle name="Migliaia 56 5 2 2 4" xfId="9357" xr:uid="{00000000-0005-0000-0000-0000D56F0000}"/>
    <cellStyle name="Migliaia 56 5 2 2 4 2" xfId="34800" xr:uid="{00000000-0005-0000-0000-0000D66F0000}"/>
    <cellStyle name="Migliaia 56 5 2 2 5" xfId="34797" xr:uid="{00000000-0005-0000-0000-0000D76F0000}"/>
    <cellStyle name="Migliaia 56 5 2 3" xfId="9358" xr:uid="{00000000-0005-0000-0000-0000D86F0000}"/>
    <cellStyle name="Migliaia 56 5 2 3 2" xfId="9359" xr:uid="{00000000-0005-0000-0000-0000D96F0000}"/>
    <cellStyle name="Migliaia 56 5 2 3 2 2" xfId="34802" xr:uid="{00000000-0005-0000-0000-0000DA6F0000}"/>
    <cellStyle name="Migliaia 56 5 2 3 3" xfId="9360" xr:uid="{00000000-0005-0000-0000-0000DB6F0000}"/>
    <cellStyle name="Migliaia 56 5 2 3 3 2" xfId="34803" xr:uid="{00000000-0005-0000-0000-0000DC6F0000}"/>
    <cellStyle name="Migliaia 56 5 2 3 4" xfId="9361" xr:uid="{00000000-0005-0000-0000-0000DD6F0000}"/>
    <cellStyle name="Migliaia 56 5 2 3 4 2" xfId="34804" xr:uid="{00000000-0005-0000-0000-0000DE6F0000}"/>
    <cellStyle name="Migliaia 56 5 2 3 5" xfId="34801" xr:uid="{00000000-0005-0000-0000-0000DF6F0000}"/>
    <cellStyle name="Migliaia 56 5 2 4" xfId="9362" xr:uid="{00000000-0005-0000-0000-0000E06F0000}"/>
    <cellStyle name="Migliaia 56 5 2 4 2" xfId="9363" xr:uid="{00000000-0005-0000-0000-0000E16F0000}"/>
    <cellStyle name="Migliaia 56 5 2 4 2 2" xfId="34806" xr:uid="{00000000-0005-0000-0000-0000E26F0000}"/>
    <cellStyle name="Migliaia 56 5 2 4 3" xfId="9364" xr:uid="{00000000-0005-0000-0000-0000E36F0000}"/>
    <cellStyle name="Migliaia 56 5 2 4 3 2" xfId="34807" xr:uid="{00000000-0005-0000-0000-0000E46F0000}"/>
    <cellStyle name="Migliaia 56 5 2 4 4" xfId="9365" xr:uid="{00000000-0005-0000-0000-0000E56F0000}"/>
    <cellStyle name="Migliaia 56 5 2 4 4 2" xfId="34808" xr:uid="{00000000-0005-0000-0000-0000E66F0000}"/>
    <cellStyle name="Migliaia 56 5 2 4 5" xfId="34805" xr:uid="{00000000-0005-0000-0000-0000E76F0000}"/>
    <cellStyle name="Migliaia 56 5 2 5" xfId="9366" xr:uid="{00000000-0005-0000-0000-0000E86F0000}"/>
    <cellStyle name="Migliaia 56 5 2 5 2" xfId="34809" xr:uid="{00000000-0005-0000-0000-0000E96F0000}"/>
    <cellStyle name="Migliaia 56 5 2 6" xfId="9367" xr:uid="{00000000-0005-0000-0000-0000EA6F0000}"/>
    <cellStyle name="Migliaia 56 5 2 6 2" xfId="34810" xr:uid="{00000000-0005-0000-0000-0000EB6F0000}"/>
    <cellStyle name="Migliaia 56 5 2 7" xfId="9368" xr:uid="{00000000-0005-0000-0000-0000EC6F0000}"/>
    <cellStyle name="Migliaia 56 5 2 7 2" xfId="34811" xr:uid="{00000000-0005-0000-0000-0000ED6F0000}"/>
    <cellStyle name="Migliaia 56 5 2 8" xfId="19447" xr:uid="{00000000-0005-0000-0000-0000EE6F0000}"/>
    <cellStyle name="Migliaia 56 5 2 8 2" xfId="38419" xr:uid="{00000000-0005-0000-0000-0000EF6F0000}"/>
    <cellStyle name="Migliaia 56 5 2 9" xfId="22316" xr:uid="{00000000-0005-0000-0000-0000F06F0000}"/>
    <cellStyle name="Migliaia 56 5 2 9 2" xfId="40191" xr:uid="{00000000-0005-0000-0000-0000F16F0000}"/>
    <cellStyle name="Migliaia 56 5 3" xfId="9369" xr:uid="{00000000-0005-0000-0000-0000F26F0000}"/>
    <cellStyle name="Migliaia 56 5 3 2" xfId="9370" xr:uid="{00000000-0005-0000-0000-0000F36F0000}"/>
    <cellStyle name="Migliaia 56 5 3 2 2" xfId="34813" xr:uid="{00000000-0005-0000-0000-0000F46F0000}"/>
    <cellStyle name="Migliaia 56 5 3 3" xfId="9371" xr:uid="{00000000-0005-0000-0000-0000F56F0000}"/>
    <cellStyle name="Migliaia 56 5 3 3 2" xfId="34814" xr:uid="{00000000-0005-0000-0000-0000F66F0000}"/>
    <cellStyle name="Migliaia 56 5 3 4" xfId="9372" xr:uid="{00000000-0005-0000-0000-0000F76F0000}"/>
    <cellStyle name="Migliaia 56 5 3 4 2" xfId="34815" xr:uid="{00000000-0005-0000-0000-0000F86F0000}"/>
    <cellStyle name="Migliaia 56 5 3 5" xfId="34812" xr:uid="{00000000-0005-0000-0000-0000F96F0000}"/>
    <cellStyle name="Migliaia 56 5 4" xfId="9373" xr:uid="{00000000-0005-0000-0000-0000FA6F0000}"/>
    <cellStyle name="Migliaia 56 5 4 2" xfId="9374" xr:uid="{00000000-0005-0000-0000-0000FB6F0000}"/>
    <cellStyle name="Migliaia 56 5 4 2 2" xfId="34817" xr:uid="{00000000-0005-0000-0000-0000FC6F0000}"/>
    <cellStyle name="Migliaia 56 5 4 3" xfId="9375" xr:uid="{00000000-0005-0000-0000-0000FD6F0000}"/>
    <cellStyle name="Migliaia 56 5 4 3 2" xfId="34818" xr:uid="{00000000-0005-0000-0000-0000FE6F0000}"/>
    <cellStyle name="Migliaia 56 5 4 4" xfId="9376" xr:uid="{00000000-0005-0000-0000-0000FF6F0000}"/>
    <cellStyle name="Migliaia 56 5 4 4 2" xfId="34819" xr:uid="{00000000-0005-0000-0000-000000700000}"/>
    <cellStyle name="Migliaia 56 5 4 5" xfId="34816" xr:uid="{00000000-0005-0000-0000-000001700000}"/>
    <cellStyle name="Migliaia 56 5 5" xfId="9377" xr:uid="{00000000-0005-0000-0000-000002700000}"/>
    <cellStyle name="Migliaia 56 5 5 2" xfId="9378" xr:uid="{00000000-0005-0000-0000-000003700000}"/>
    <cellStyle name="Migliaia 56 5 5 2 2" xfId="34821" xr:uid="{00000000-0005-0000-0000-000004700000}"/>
    <cellStyle name="Migliaia 56 5 5 3" xfId="9379" xr:uid="{00000000-0005-0000-0000-000005700000}"/>
    <cellStyle name="Migliaia 56 5 5 3 2" xfId="34822" xr:uid="{00000000-0005-0000-0000-000006700000}"/>
    <cellStyle name="Migliaia 56 5 5 4" xfId="9380" xr:uid="{00000000-0005-0000-0000-000007700000}"/>
    <cellStyle name="Migliaia 56 5 5 4 2" xfId="34823" xr:uid="{00000000-0005-0000-0000-000008700000}"/>
    <cellStyle name="Migliaia 56 5 5 5" xfId="34820" xr:uid="{00000000-0005-0000-0000-000009700000}"/>
    <cellStyle name="Migliaia 56 5 6" xfId="9381" xr:uid="{00000000-0005-0000-0000-00000A700000}"/>
    <cellStyle name="Migliaia 56 5 6 2" xfId="34824" xr:uid="{00000000-0005-0000-0000-00000B700000}"/>
    <cellStyle name="Migliaia 56 5 7" xfId="9382" xr:uid="{00000000-0005-0000-0000-00000C700000}"/>
    <cellStyle name="Migliaia 56 5 7 2" xfId="34825" xr:uid="{00000000-0005-0000-0000-00000D700000}"/>
    <cellStyle name="Migliaia 56 5 8" xfId="9383" xr:uid="{00000000-0005-0000-0000-00000E700000}"/>
    <cellStyle name="Migliaia 56 5 8 2" xfId="34826" xr:uid="{00000000-0005-0000-0000-00000F700000}"/>
    <cellStyle name="Migliaia 56 5 9" xfId="17565" xr:uid="{00000000-0005-0000-0000-000010700000}"/>
    <cellStyle name="Migliaia 56 5 9 2" xfId="37525" xr:uid="{00000000-0005-0000-0000-000011700000}"/>
    <cellStyle name="Migliaia 56 6" xfId="9384" xr:uid="{00000000-0005-0000-0000-000012700000}"/>
    <cellStyle name="Migliaia 56 6 10" xfId="23322" xr:uid="{00000000-0005-0000-0000-000013700000}"/>
    <cellStyle name="Migliaia 56 6 10 2" xfId="41087" xr:uid="{00000000-0005-0000-0000-000014700000}"/>
    <cellStyle name="Migliaia 56 6 11" xfId="34827" xr:uid="{00000000-0005-0000-0000-000015700000}"/>
    <cellStyle name="Migliaia 56 6 2" xfId="9385" xr:uid="{00000000-0005-0000-0000-000016700000}"/>
    <cellStyle name="Migliaia 56 6 2 10" xfId="25205" xr:uid="{00000000-0005-0000-0000-000017700000}"/>
    <cellStyle name="Migliaia 56 6 2 10 2" xfId="41982" xr:uid="{00000000-0005-0000-0000-000018700000}"/>
    <cellStyle name="Migliaia 56 6 2 11" xfId="34828" xr:uid="{00000000-0005-0000-0000-000019700000}"/>
    <cellStyle name="Migliaia 56 6 2 2" xfId="9386" xr:uid="{00000000-0005-0000-0000-00001A700000}"/>
    <cellStyle name="Migliaia 56 6 2 2 2" xfId="9387" xr:uid="{00000000-0005-0000-0000-00001B700000}"/>
    <cellStyle name="Migliaia 56 6 2 2 2 2" xfId="34830" xr:uid="{00000000-0005-0000-0000-00001C700000}"/>
    <cellStyle name="Migliaia 56 6 2 2 3" xfId="9388" xr:uid="{00000000-0005-0000-0000-00001D700000}"/>
    <cellStyle name="Migliaia 56 6 2 2 3 2" xfId="34831" xr:uid="{00000000-0005-0000-0000-00001E700000}"/>
    <cellStyle name="Migliaia 56 6 2 2 4" xfId="9389" xr:uid="{00000000-0005-0000-0000-00001F700000}"/>
    <cellStyle name="Migliaia 56 6 2 2 4 2" xfId="34832" xr:uid="{00000000-0005-0000-0000-000020700000}"/>
    <cellStyle name="Migliaia 56 6 2 2 5" xfId="34829" xr:uid="{00000000-0005-0000-0000-000021700000}"/>
    <cellStyle name="Migliaia 56 6 2 3" xfId="9390" xr:uid="{00000000-0005-0000-0000-000022700000}"/>
    <cellStyle name="Migliaia 56 6 2 3 2" xfId="9391" xr:uid="{00000000-0005-0000-0000-000023700000}"/>
    <cellStyle name="Migliaia 56 6 2 3 2 2" xfId="34834" xr:uid="{00000000-0005-0000-0000-000024700000}"/>
    <cellStyle name="Migliaia 56 6 2 3 3" xfId="9392" xr:uid="{00000000-0005-0000-0000-000025700000}"/>
    <cellStyle name="Migliaia 56 6 2 3 3 2" xfId="34835" xr:uid="{00000000-0005-0000-0000-000026700000}"/>
    <cellStyle name="Migliaia 56 6 2 3 4" xfId="9393" xr:uid="{00000000-0005-0000-0000-000027700000}"/>
    <cellStyle name="Migliaia 56 6 2 3 4 2" xfId="34836" xr:uid="{00000000-0005-0000-0000-000028700000}"/>
    <cellStyle name="Migliaia 56 6 2 3 5" xfId="34833" xr:uid="{00000000-0005-0000-0000-000029700000}"/>
    <cellStyle name="Migliaia 56 6 2 4" xfId="9394" xr:uid="{00000000-0005-0000-0000-00002A700000}"/>
    <cellStyle name="Migliaia 56 6 2 4 2" xfId="9395" xr:uid="{00000000-0005-0000-0000-00002B700000}"/>
    <cellStyle name="Migliaia 56 6 2 4 2 2" xfId="34838" xr:uid="{00000000-0005-0000-0000-00002C700000}"/>
    <cellStyle name="Migliaia 56 6 2 4 3" xfId="9396" xr:uid="{00000000-0005-0000-0000-00002D700000}"/>
    <cellStyle name="Migliaia 56 6 2 4 3 2" xfId="34839" xr:uid="{00000000-0005-0000-0000-00002E700000}"/>
    <cellStyle name="Migliaia 56 6 2 4 4" xfId="9397" xr:uid="{00000000-0005-0000-0000-00002F700000}"/>
    <cellStyle name="Migliaia 56 6 2 4 4 2" xfId="34840" xr:uid="{00000000-0005-0000-0000-000030700000}"/>
    <cellStyle name="Migliaia 56 6 2 4 5" xfId="34837" xr:uid="{00000000-0005-0000-0000-000031700000}"/>
    <cellStyle name="Migliaia 56 6 2 5" xfId="9398" xr:uid="{00000000-0005-0000-0000-000032700000}"/>
    <cellStyle name="Migliaia 56 6 2 5 2" xfId="34841" xr:uid="{00000000-0005-0000-0000-000033700000}"/>
    <cellStyle name="Migliaia 56 6 2 6" xfId="9399" xr:uid="{00000000-0005-0000-0000-000034700000}"/>
    <cellStyle name="Migliaia 56 6 2 6 2" xfId="34842" xr:uid="{00000000-0005-0000-0000-000035700000}"/>
    <cellStyle name="Migliaia 56 6 2 7" xfId="9400" xr:uid="{00000000-0005-0000-0000-000036700000}"/>
    <cellStyle name="Migliaia 56 6 2 7 2" xfId="34843" xr:uid="{00000000-0005-0000-0000-000037700000}"/>
    <cellStyle name="Migliaia 56 6 2 8" xfId="19448" xr:uid="{00000000-0005-0000-0000-000038700000}"/>
    <cellStyle name="Migliaia 56 6 2 8 2" xfId="38420" xr:uid="{00000000-0005-0000-0000-000039700000}"/>
    <cellStyle name="Migliaia 56 6 2 9" xfId="22317" xr:uid="{00000000-0005-0000-0000-00003A700000}"/>
    <cellStyle name="Migliaia 56 6 2 9 2" xfId="40192" xr:uid="{00000000-0005-0000-0000-00003B700000}"/>
    <cellStyle name="Migliaia 56 6 3" xfId="9401" xr:uid="{00000000-0005-0000-0000-00003C700000}"/>
    <cellStyle name="Migliaia 56 6 3 2" xfId="9402" xr:uid="{00000000-0005-0000-0000-00003D700000}"/>
    <cellStyle name="Migliaia 56 6 3 2 2" xfId="34845" xr:uid="{00000000-0005-0000-0000-00003E700000}"/>
    <cellStyle name="Migliaia 56 6 3 3" xfId="9403" xr:uid="{00000000-0005-0000-0000-00003F700000}"/>
    <cellStyle name="Migliaia 56 6 3 3 2" xfId="34846" xr:uid="{00000000-0005-0000-0000-000040700000}"/>
    <cellStyle name="Migliaia 56 6 3 4" xfId="9404" xr:uid="{00000000-0005-0000-0000-000041700000}"/>
    <cellStyle name="Migliaia 56 6 3 4 2" xfId="34847" xr:uid="{00000000-0005-0000-0000-000042700000}"/>
    <cellStyle name="Migliaia 56 6 3 5" xfId="34844" xr:uid="{00000000-0005-0000-0000-000043700000}"/>
    <cellStyle name="Migliaia 56 6 4" xfId="9405" xr:uid="{00000000-0005-0000-0000-000044700000}"/>
    <cellStyle name="Migliaia 56 6 4 2" xfId="9406" xr:uid="{00000000-0005-0000-0000-000045700000}"/>
    <cellStyle name="Migliaia 56 6 4 2 2" xfId="34849" xr:uid="{00000000-0005-0000-0000-000046700000}"/>
    <cellStyle name="Migliaia 56 6 4 3" xfId="9407" xr:uid="{00000000-0005-0000-0000-000047700000}"/>
    <cellStyle name="Migliaia 56 6 4 3 2" xfId="34850" xr:uid="{00000000-0005-0000-0000-000048700000}"/>
    <cellStyle name="Migliaia 56 6 4 4" xfId="9408" xr:uid="{00000000-0005-0000-0000-000049700000}"/>
    <cellStyle name="Migliaia 56 6 4 4 2" xfId="34851" xr:uid="{00000000-0005-0000-0000-00004A700000}"/>
    <cellStyle name="Migliaia 56 6 4 5" xfId="34848" xr:uid="{00000000-0005-0000-0000-00004B700000}"/>
    <cellStyle name="Migliaia 56 6 5" xfId="9409" xr:uid="{00000000-0005-0000-0000-00004C700000}"/>
    <cellStyle name="Migliaia 56 6 5 2" xfId="34852" xr:uid="{00000000-0005-0000-0000-00004D700000}"/>
    <cellStyle name="Migliaia 56 6 6" xfId="9410" xr:uid="{00000000-0005-0000-0000-00004E700000}"/>
    <cellStyle name="Migliaia 56 6 6 2" xfId="34853" xr:uid="{00000000-0005-0000-0000-00004F700000}"/>
    <cellStyle name="Migliaia 56 6 7" xfId="9411" xr:uid="{00000000-0005-0000-0000-000050700000}"/>
    <cellStyle name="Migliaia 56 6 7 2" xfId="34854" xr:uid="{00000000-0005-0000-0000-000051700000}"/>
    <cellStyle name="Migliaia 56 6 8" xfId="17566" xr:uid="{00000000-0005-0000-0000-000052700000}"/>
    <cellStyle name="Migliaia 56 6 8 2" xfId="37526" xr:uid="{00000000-0005-0000-0000-000053700000}"/>
    <cellStyle name="Migliaia 56 6 9" xfId="20435" xr:uid="{00000000-0005-0000-0000-000054700000}"/>
    <cellStyle name="Migliaia 56 6 9 2" xfId="39298" xr:uid="{00000000-0005-0000-0000-000055700000}"/>
    <cellStyle name="Migliaia 56 7" xfId="9412" xr:uid="{00000000-0005-0000-0000-000056700000}"/>
    <cellStyle name="Migliaia 56 7 2" xfId="9413" xr:uid="{00000000-0005-0000-0000-000057700000}"/>
    <cellStyle name="Migliaia 56 7 2 2" xfId="9414" xr:uid="{00000000-0005-0000-0000-000058700000}"/>
    <cellStyle name="Migliaia 56 7 2 2 2" xfId="34857" xr:uid="{00000000-0005-0000-0000-000059700000}"/>
    <cellStyle name="Migliaia 56 7 2 3" xfId="9415" xr:uid="{00000000-0005-0000-0000-00005A700000}"/>
    <cellStyle name="Migliaia 56 7 2 3 2" xfId="34858" xr:uid="{00000000-0005-0000-0000-00005B700000}"/>
    <cellStyle name="Migliaia 56 7 2 4" xfId="9416" xr:uid="{00000000-0005-0000-0000-00005C700000}"/>
    <cellStyle name="Migliaia 56 7 2 4 2" xfId="34859" xr:uid="{00000000-0005-0000-0000-00005D700000}"/>
    <cellStyle name="Migliaia 56 7 2 5" xfId="19449" xr:uid="{00000000-0005-0000-0000-00005E700000}"/>
    <cellStyle name="Migliaia 56 7 2 5 2" xfId="38421" xr:uid="{00000000-0005-0000-0000-00005F700000}"/>
    <cellStyle name="Migliaia 56 7 2 6" xfId="22318" xr:uid="{00000000-0005-0000-0000-000060700000}"/>
    <cellStyle name="Migliaia 56 7 2 6 2" xfId="40193" xr:uid="{00000000-0005-0000-0000-000061700000}"/>
    <cellStyle name="Migliaia 56 7 2 7" xfId="25206" xr:uid="{00000000-0005-0000-0000-000062700000}"/>
    <cellStyle name="Migliaia 56 7 2 7 2" xfId="41983" xr:uid="{00000000-0005-0000-0000-000063700000}"/>
    <cellStyle name="Migliaia 56 7 2 8" xfId="34856" xr:uid="{00000000-0005-0000-0000-000064700000}"/>
    <cellStyle name="Migliaia 56 7 3" xfId="9417" xr:uid="{00000000-0005-0000-0000-000065700000}"/>
    <cellStyle name="Migliaia 56 7 3 2" xfId="34860" xr:uid="{00000000-0005-0000-0000-000066700000}"/>
    <cellStyle name="Migliaia 56 7 4" xfId="9418" xr:uid="{00000000-0005-0000-0000-000067700000}"/>
    <cellStyle name="Migliaia 56 7 4 2" xfId="34861" xr:uid="{00000000-0005-0000-0000-000068700000}"/>
    <cellStyle name="Migliaia 56 7 5" xfId="9419" xr:uid="{00000000-0005-0000-0000-000069700000}"/>
    <cellStyle name="Migliaia 56 7 5 2" xfId="34862" xr:uid="{00000000-0005-0000-0000-00006A700000}"/>
    <cellStyle name="Migliaia 56 7 6" xfId="17567" xr:uid="{00000000-0005-0000-0000-00006B700000}"/>
    <cellStyle name="Migliaia 56 7 6 2" xfId="37527" xr:uid="{00000000-0005-0000-0000-00006C700000}"/>
    <cellStyle name="Migliaia 56 7 7" xfId="20436" xr:uid="{00000000-0005-0000-0000-00006D700000}"/>
    <cellStyle name="Migliaia 56 7 7 2" xfId="39299" xr:uid="{00000000-0005-0000-0000-00006E700000}"/>
    <cellStyle name="Migliaia 56 7 8" xfId="23323" xr:uid="{00000000-0005-0000-0000-00006F700000}"/>
    <cellStyle name="Migliaia 56 7 8 2" xfId="41088" xr:uid="{00000000-0005-0000-0000-000070700000}"/>
    <cellStyle name="Migliaia 56 7 9" xfId="34855" xr:uid="{00000000-0005-0000-0000-000071700000}"/>
    <cellStyle name="Migliaia 56 8" xfId="9420" xr:uid="{00000000-0005-0000-0000-000072700000}"/>
    <cellStyle name="Migliaia 56 8 2" xfId="9421" xr:uid="{00000000-0005-0000-0000-000073700000}"/>
    <cellStyle name="Migliaia 56 8 2 2" xfId="34864" xr:uid="{00000000-0005-0000-0000-000074700000}"/>
    <cellStyle name="Migliaia 56 8 3" xfId="9422" xr:uid="{00000000-0005-0000-0000-000075700000}"/>
    <cellStyle name="Migliaia 56 8 3 2" xfId="34865" xr:uid="{00000000-0005-0000-0000-000076700000}"/>
    <cellStyle name="Migliaia 56 8 4" xfId="9423" xr:uid="{00000000-0005-0000-0000-000077700000}"/>
    <cellStyle name="Migliaia 56 8 4 2" xfId="34866" xr:uid="{00000000-0005-0000-0000-000078700000}"/>
    <cellStyle name="Migliaia 56 8 5" xfId="19442" xr:uid="{00000000-0005-0000-0000-000079700000}"/>
    <cellStyle name="Migliaia 56 8 5 2" xfId="38414" xr:uid="{00000000-0005-0000-0000-00007A700000}"/>
    <cellStyle name="Migliaia 56 8 6" xfId="22311" xr:uid="{00000000-0005-0000-0000-00007B700000}"/>
    <cellStyle name="Migliaia 56 8 6 2" xfId="40186" xr:uid="{00000000-0005-0000-0000-00007C700000}"/>
    <cellStyle name="Migliaia 56 8 7" xfId="25199" xr:uid="{00000000-0005-0000-0000-00007D700000}"/>
    <cellStyle name="Migliaia 56 8 7 2" xfId="41976" xr:uid="{00000000-0005-0000-0000-00007E700000}"/>
    <cellStyle name="Migliaia 56 8 8" xfId="34863" xr:uid="{00000000-0005-0000-0000-00007F700000}"/>
    <cellStyle name="Migliaia 56 9" xfId="9424" xr:uid="{00000000-0005-0000-0000-000080700000}"/>
    <cellStyle name="Migliaia 56 9 2" xfId="9425" xr:uid="{00000000-0005-0000-0000-000081700000}"/>
    <cellStyle name="Migliaia 56 9 2 2" xfId="34868" xr:uid="{00000000-0005-0000-0000-000082700000}"/>
    <cellStyle name="Migliaia 56 9 3" xfId="9426" xr:uid="{00000000-0005-0000-0000-000083700000}"/>
    <cellStyle name="Migliaia 56 9 3 2" xfId="34869" xr:uid="{00000000-0005-0000-0000-000084700000}"/>
    <cellStyle name="Migliaia 56 9 4" xfId="9427" xr:uid="{00000000-0005-0000-0000-000085700000}"/>
    <cellStyle name="Migliaia 56 9 4 2" xfId="34870" xr:uid="{00000000-0005-0000-0000-000086700000}"/>
    <cellStyle name="Migliaia 56 9 5" xfId="34867" xr:uid="{00000000-0005-0000-0000-000087700000}"/>
    <cellStyle name="Migliaia 57" xfId="9428" xr:uid="{00000000-0005-0000-0000-000088700000}"/>
    <cellStyle name="Migliaia 57 10" xfId="9429" xr:uid="{00000000-0005-0000-0000-000089700000}"/>
    <cellStyle name="Migliaia 57 10 2" xfId="9430" xr:uid="{00000000-0005-0000-0000-00008A700000}"/>
    <cellStyle name="Migliaia 57 10 2 2" xfId="34873" xr:uid="{00000000-0005-0000-0000-00008B700000}"/>
    <cellStyle name="Migliaia 57 10 3" xfId="9431" xr:uid="{00000000-0005-0000-0000-00008C700000}"/>
    <cellStyle name="Migliaia 57 10 3 2" xfId="34874" xr:uid="{00000000-0005-0000-0000-00008D700000}"/>
    <cellStyle name="Migliaia 57 10 4" xfId="9432" xr:uid="{00000000-0005-0000-0000-00008E700000}"/>
    <cellStyle name="Migliaia 57 10 4 2" xfId="34875" xr:uid="{00000000-0005-0000-0000-00008F700000}"/>
    <cellStyle name="Migliaia 57 10 5" xfId="34872" xr:uid="{00000000-0005-0000-0000-000090700000}"/>
    <cellStyle name="Migliaia 57 11" xfId="9433" xr:uid="{00000000-0005-0000-0000-000091700000}"/>
    <cellStyle name="Migliaia 57 11 2" xfId="9434" xr:uid="{00000000-0005-0000-0000-000092700000}"/>
    <cellStyle name="Migliaia 57 11 2 2" xfId="34877" xr:uid="{00000000-0005-0000-0000-000093700000}"/>
    <cellStyle name="Migliaia 57 11 3" xfId="9435" xr:uid="{00000000-0005-0000-0000-000094700000}"/>
    <cellStyle name="Migliaia 57 11 3 2" xfId="34878" xr:uid="{00000000-0005-0000-0000-000095700000}"/>
    <cellStyle name="Migliaia 57 11 4" xfId="9436" xr:uid="{00000000-0005-0000-0000-000096700000}"/>
    <cellStyle name="Migliaia 57 11 4 2" xfId="34879" xr:uid="{00000000-0005-0000-0000-000097700000}"/>
    <cellStyle name="Migliaia 57 11 5" xfId="34876" xr:uid="{00000000-0005-0000-0000-000098700000}"/>
    <cellStyle name="Migliaia 57 12" xfId="9437" xr:uid="{00000000-0005-0000-0000-000099700000}"/>
    <cellStyle name="Migliaia 57 12 2" xfId="34880" xr:uid="{00000000-0005-0000-0000-00009A700000}"/>
    <cellStyle name="Migliaia 57 13" xfId="9438" xr:uid="{00000000-0005-0000-0000-00009B700000}"/>
    <cellStyle name="Migliaia 57 13 2" xfId="34881" xr:uid="{00000000-0005-0000-0000-00009C700000}"/>
    <cellStyle name="Migliaia 57 14" xfId="9439" xr:uid="{00000000-0005-0000-0000-00009D700000}"/>
    <cellStyle name="Migliaia 57 14 2" xfId="34882" xr:uid="{00000000-0005-0000-0000-00009E700000}"/>
    <cellStyle name="Migliaia 57 15" xfId="17568" xr:uid="{00000000-0005-0000-0000-00009F700000}"/>
    <cellStyle name="Migliaia 57 15 2" xfId="37528" xr:uid="{00000000-0005-0000-0000-0000A0700000}"/>
    <cellStyle name="Migliaia 57 16" xfId="20437" xr:uid="{00000000-0005-0000-0000-0000A1700000}"/>
    <cellStyle name="Migliaia 57 16 2" xfId="39300" xr:uid="{00000000-0005-0000-0000-0000A2700000}"/>
    <cellStyle name="Migliaia 57 17" xfId="23324" xr:uid="{00000000-0005-0000-0000-0000A3700000}"/>
    <cellStyle name="Migliaia 57 17 2" xfId="41089" xr:uid="{00000000-0005-0000-0000-0000A4700000}"/>
    <cellStyle name="Migliaia 57 18" xfId="25558" xr:uid="{00000000-0005-0000-0000-0000A5700000}"/>
    <cellStyle name="Migliaia 57 18 2" xfId="42218" xr:uid="{00000000-0005-0000-0000-0000A6700000}"/>
    <cellStyle name="Migliaia 57 19" xfId="34871" xr:uid="{00000000-0005-0000-0000-0000A7700000}"/>
    <cellStyle name="Migliaia 57 2" xfId="9440" xr:uid="{00000000-0005-0000-0000-0000A8700000}"/>
    <cellStyle name="Migliaia 57 2 10" xfId="20438" xr:uid="{00000000-0005-0000-0000-0000A9700000}"/>
    <cellStyle name="Migliaia 57 2 10 2" xfId="39301" xr:uid="{00000000-0005-0000-0000-0000AA700000}"/>
    <cellStyle name="Migliaia 57 2 11" xfId="23325" xr:uid="{00000000-0005-0000-0000-0000AB700000}"/>
    <cellStyle name="Migliaia 57 2 11 2" xfId="41090" xr:uid="{00000000-0005-0000-0000-0000AC700000}"/>
    <cellStyle name="Migliaia 57 2 12" xfId="34883" xr:uid="{00000000-0005-0000-0000-0000AD700000}"/>
    <cellStyle name="Migliaia 57 2 2" xfId="9441" xr:uid="{00000000-0005-0000-0000-0000AE700000}"/>
    <cellStyle name="Migliaia 57 2 2 2" xfId="9442" xr:uid="{00000000-0005-0000-0000-0000AF700000}"/>
    <cellStyle name="Migliaia 57 2 2 2 2" xfId="34885" xr:uid="{00000000-0005-0000-0000-0000B0700000}"/>
    <cellStyle name="Migliaia 57 2 2 3" xfId="9443" xr:uid="{00000000-0005-0000-0000-0000B1700000}"/>
    <cellStyle name="Migliaia 57 2 2 3 2" xfId="34886" xr:uid="{00000000-0005-0000-0000-0000B2700000}"/>
    <cellStyle name="Migliaia 57 2 2 4" xfId="9444" xr:uid="{00000000-0005-0000-0000-0000B3700000}"/>
    <cellStyle name="Migliaia 57 2 2 4 2" xfId="34887" xr:uid="{00000000-0005-0000-0000-0000B4700000}"/>
    <cellStyle name="Migliaia 57 2 2 5" xfId="19451" xr:uid="{00000000-0005-0000-0000-0000B5700000}"/>
    <cellStyle name="Migliaia 57 2 2 5 2" xfId="38423" xr:uid="{00000000-0005-0000-0000-0000B6700000}"/>
    <cellStyle name="Migliaia 57 2 2 6" xfId="22320" xr:uid="{00000000-0005-0000-0000-0000B7700000}"/>
    <cellStyle name="Migliaia 57 2 2 6 2" xfId="40195" xr:uid="{00000000-0005-0000-0000-0000B8700000}"/>
    <cellStyle name="Migliaia 57 2 2 7" xfId="25208" xr:uid="{00000000-0005-0000-0000-0000B9700000}"/>
    <cellStyle name="Migliaia 57 2 2 7 2" xfId="41985" xr:uid="{00000000-0005-0000-0000-0000BA700000}"/>
    <cellStyle name="Migliaia 57 2 2 8" xfId="34884" xr:uid="{00000000-0005-0000-0000-0000BB700000}"/>
    <cellStyle name="Migliaia 57 2 3" xfId="9445" xr:uid="{00000000-0005-0000-0000-0000BC700000}"/>
    <cellStyle name="Migliaia 57 2 3 2" xfId="9446" xr:uid="{00000000-0005-0000-0000-0000BD700000}"/>
    <cellStyle name="Migliaia 57 2 3 2 2" xfId="34889" xr:uid="{00000000-0005-0000-0000-0000BE700000}"/>
    <cellStyle name="Migliaia 57 2 3 3" xfId="9447" xr:uid="{00000000-0005-0000-0000-0000BF700000}"/>
    <cellStyle name="Migliaia 57 2 3 3 2" xfId="34890" xr:uid="{00000000-0005-0000-0000-0000C0700000}"/>
    <cellStyle name="Migliaia 57 2 3 4" xfId="9448" xr:uid="{00000000-0005-0000-0000-0000C1700000}"/>
    <cellStyle name="Migliaia 57 2 3 4 2" xfId="34891" xr:uid="{00000000-0005-0000-0000-0000C2700000}"/>
    <cellStyle name="Migliaia 57 2 3 5" xfId="34888" xr:uid="{00000000-0005-0000-0000-0000C3700000}"/>
    <cellStyle name="Migliaia 57 2 4" xfId="9449" xr:uid="{00000000-0005-0000-0000-0000C4700000}"/>
    <cellStyle name="Migliaia 57 2 4 2" xfId="9450" xr:uid="{00000000-0005-0000-0000-0000C5700000}"/>
    <cellStyle name="Migliaia 57 2 4 2 2" xfId="34893" xr:uid="{00000000-0005-0000-0000-0000C6700000}"/>
    <cellStyle name="Migliaia 57 2 4 3" xfId="9451" xr:uid="{00000000-0005-0000-0000-0000C7700000}"/>
    <cellStyle name="Migliaia 57 2 4 3 2" xfId="34894" xr:uid="{00000000-0005-0000-0000-0000C8700000}"/>
    <cellStyle name="Migliaia 57 2 4 4" xfId="9452" xr:uid="{00000000-0005-0000-0000-0000C9700000}"/>
    <cellStyle name="Migliaia 57 2 4 4 2" xfId="34895" xr:uid="{00000000-0005-0000-0000-0000CA700000}"/>
    <cellStyle name="Migliaia 57 2 4 5" xfId="34892" xr:uid="{00000000-0005-0000-0000-0000CB700000}"/>
    <cellStyle name="Migliaia 57 2 5" xfId="9453" xr:uid="{00000000-0005-0000-0000-0000CC700000}"/>
    <cellStyle name="Migliaia 57 2 5 2" xfId="9454" xr:uid="{00000000-0005-0000-0000-0000CD700000}"/>
    <cellStyle name="Migliaia 57 2 5 2 2" xfId="34897" xr:uid="{00000000-0005-0000-0000-0000CE700000}"/>
    <cellStyle name="Migliaia 57 2 5 3" xfId="9455" xr:uid="{00000000-0005-0000-0000-0000CF700000}"/>
    <cellStyle name="Migliaia 57 2 5 3 2" xfId="34898" xr:uid="{00000000-0005-0000-0000-0000D0700000}"/>
    <cellStyle name="Migliaia 57 2 5 4" xfId="9456" xr:uid="{00000000-0005-0000-0000-0000D1700000}"/>
    <cellStyle name="Migliaia 57 2 5 4 2" xfId="34899" xr:uid="{00000000-0005-0000-0000-0000D2700000}"/>
    <cellStyle name="Migliaia 57 2 5 5" xfId="34896" xr:uid="{00000000-0005-0000-0000-0000D3700000}"/>
    <cellStyle name="Migliaia 57 2 6" xfId="9457" xr:uid="{00000000-0005-0000-0000-0000D4700000}"/>
    <cellStyle name="Migliaia 57 2 6 2" xfId="34900" xr:uid="{00000000-0005-0000-0000-0000D5700000}"/>
    <cellStyle name="Migliaia 57 2 7" xfId="9458" xr:uid="{00000000-0005-0000-0000-0000D6700000}"/>
    <cellStyle name="Migliaia 57 2 7 2" xfId="34901" xr:uid="{00000000-0005-0000-0000-0000D7700000}"/>
    <cellStyle name="Migliaia 57 2 8" xfId="9459" xr:uid="{00000000-0005-0000-0000-0000D8700000}"/>
    <cellStyle name="Migliaia 57 2 8 2" xfId="34902" xr:uid="{00000000-0005-0000-0000-0000D9700000}"/>
    <cellStyle name="Migliaia 57 2 9" xfId="17569" xr:uid="{00000000-0005-0000-0000-0000DA700000}"/>
    <cellStyle name="Migliaia 57 2 9 2" xfId="37529" xr:uid="{00000000-0005-0000-0000-0000DB700000}"/>
    <cellStyle name="Migliaia 57 20" xfId="42385" xr:uid="{00000000-0005-0000-0000-0000DC700000}"/>
    <cellStyle name="Migliaia 57 3" xfId="9460" xr:uid="{00000000-0005-0000-0000-0000DD700000}"/>
    <cellStyle name="Migliaia 57 3 10" xfId="20439" xr:uid="{00000000-0005-0000-0000-0000DE700000}"/>
    <cellStyle name="Migliaia 57 3 10 2" xfId="39302" xr:uid="{00000000-0005-0000-0000-0000DF700000}"/>
    <cellStyle name="Migliaia 57 3 11" xfId="23326" xr:uid="{00000000-0005-0000-0000-0000E0700000}"/>
    <cellStyle name="Migliaia 57 3 11 2" xfId="41091" xr:uid="{00000000-0005-0000-0000-0000E1700000}"/>
    <cellStyle name="Migliaia 57 3 12" xfId="34903" xr:uid="{00000000-0005-0000-0000-0000E2700000}"/>
    <cellStyle name="Migliaia 57 3 2" xfId="9461" xr:uid="{00000000-0005-0000-0000-0000E3700000}"/>
    <cellStyle name="Migliaia 57 3 2 10" xfId="20440" xr:uid="{00000000-0005-0000-0000-0000E4700000}"/>
    <cellStyle name="Migliaia 57 3 2 10 2" xfId="39303" xr:uid="{00000000-0005-0000-0000-0000E5700000}"/>
    <cellStyle name="Migliaia 57 3 2 11" xfId="23327" xr:uid="{00000000-0005-0000-0000-0000E6700000}"/>
    <cellStyle name="Migliaia 57 3 2 11 2" xfId="41092" xr:uid="{00000000-0005-0000-0000-0000E7700000}"/>
    <cellStyle name="Migliaia 57 3 2 12" xfId="34904" xr:uid="{00000000-0005-0000-0000-0000E8700000}"/>
    <cellStyle name="Migliaia 57 3 2 2" xfId="9462" xr:uid="{00000000-0005-0000-0000-0000E9700000}"/>
    <cellStyle name="Migliaia 57 3 2 2 10" xfId="25210" xr:uid="{00000000-0005-0000-0000-0000EA700000}"/>
    <cellStyle name="Migliaia 57 3 2 2 10 2" xfId="41987" xr:uid="{00000000-0005-0000-0000-0000EB700000}"/>
    <cellStyle name="Migliaia 57 3 2 2 11" xfId="34905" xr:uid="{00000000-0005-0000-0000-0000EC700000}"/>
    <cellStyle name="Migliaia 57 3 2 2 2" xfId="9463" xr:uid="{00000000-0005-0000-0000-0000ED700000}"/>
    <cellStyle name="Migliaia 57 3 2 2 2 2" xfId="9464" xr:uid="{00000000-0005-0000-0000-0000EE700000}"/>
    <cellStyle name="Migliaia 57 3 2 2 2 2 2" xfId="34907" xr:uid="{00000000-0005-0000-0000-0000EF700000}"/>
    <cellStyle name="Migliaia 57 3 2 2 2 3" xfId="9465" xr:uid="{00000000-0005-0000-0000-0000F0700000}"/>
    <cellStyle name="Migliaia 57 3 2 2 2 3 2" xfId="34908" xr:uid="{00000000-0005-0000-0000-0000F1700000}"/>
    <cellStyle name="Migliaia 57 3 2 2 2 4" xfId="9466" xr:uid="{00000000-0005-0000-0000-0000F2700000}"/>
    <cellStyle name="Migliaia 57 3 2 2 2 4 2" xfId="34909" xr:uid="{00000000-0005-0000-0000-0000F3700000}"/>
    <cellStyle name="Migliaia 57 3 2 2 2 5" xfId="34906" xr:uid="{00000000-0005-0000-0000-0000F4700000}"/>
    <cellStyle name="Migliaia 57 3 2 2 3" xfId="9467" xr:uid="{00000000-0005-0000-0000-0000F5700000}"/>
    <cellStyle name="Migliaia 57 3 2 2 3 2" xfId="9468" xr:uid="{00000000-0005-0000-0000-0000F6700000}"/>
    <cellStyle name="Migliaia 57 3 2 2 3 2 2" xfId="34911" xr:uid="{00000000-0005-0000-0000-0000F7700000}"/>
    <cellStyle name="Migliaia 57 3 2 2 3 3" xfId="9469" xr:uid="{00000000-0005-0000-0000-0000F8700000}"/>
    <cellStyle name="Migliaia 57 3 2 2 3 3 2" xfId="34912" xr:uid="{00000000-0005-0000-0000-0000F9700000}"/>
    <cellStyle name="Migliaia 57 3 2 2 3 4" xfId="9470" xr:uid="{00000000-0005-0000-0000-0000FA700000}"/>
    <cellStyle name="Migliaia 57 3 2 2 3 4 2" xfId="34913" xr:uid="{00000000-0005-0000-0000-0000FB700000}"/>
    <cellStyle name="Migliaia 57 3 2 2 3 5" xfId="34910" xr:uid="{00000000-0005-0000-0000-0000FC700000}"/>
    <cellStyle name="Migliaia 57 3 2 2 4" xfId="9471" xr:uid="{00000000-0005-0000-0000-0000FD700000}"/>
    <cellStyle name="Migliaia 57 3 2 2 4 2" xfId="9472" xr:uid="{00000000-0005-0000-0000-0000FE700000}"/>
    <cellStyle name="Migliaia 57 3 2 2 4 2 2" xfId="34915" xr:uid="{00000000-0005-0000-0000-0000FF700000}"/>
    <cellStyle name="Migliaia 57 3 2 2 4 3" xfId="9473" xr:uid="{00000000-0005-0000-0000-000000710000}"/>
    <cellStyle name="Migliaia 57 3 2 2 4 3 2" xfId="34916" xr:uid="{00000000-0005-0000-0000-000001710000}"/>
    <cellStyle name="Migliaia 57 3 2 2 4 4" xfId="9474" xr:uid="{00000000-0005-0000-0000-000002710000}"/>
    <cellStyle name="Migliaia 57 3 2 2 4 4 2" xfId="34917" xr:uid="{00000000-0005-0000-0000-000003710000}"/>
    <cellStyle name="Migliaia 57 3 2 2 4 5" xfId="34914" xr:uid="{00000000-0005-0000-0000-000004710000}"/>
    <cellStyle name="Migliaia 57 3 2 2 5" xfId="9475" xr:uid="{00000000-0005-0000-0000-000005710000}"/>
    <cellStyle name="Migliaia 57 3 2 2 5 2" xfId="34918" xr:uid="{00000000-0005-0000-0000-000006710000}"/>
    <cellStyle name="Migliaia 57 3 2 2 6" xfId="9476" xr:uid="{00000000-0005-0000-0000-000007710000}"/>
    <cellStyle name="Migliaia 57 3 2 2 6 2" xfId="34919" xr:uid="{00000000-0005-0000-0000-000008710000}"/>
    <cellStyle name="Migliaia 57 3 2 2 7" xfId="9477" xr:uid="{00000000-0005-0000-0000-000009710000}"/>
    <cellStyle name="Migliaia 57 3 2 2 7 2" xfId="34920" xr:uid="{00000000-0005-0000-0000-00000A710000}"/>
    <cellStyle name="Migliaia 57 3 2 2 8" xfId="19453" xr:uid="{00000000-0005-0000-0000-00000B710000}"/>
    <cellStyle name="Migliaia 57 3 2 2 8 2" xfId="38425" xr:uid="{00000000-0005-0000-0000-00000C710000}"/>
    <cellStyle name="Migliaia 57 3 2 2 9" xfId="22322" xr:uid="{00000000-0005-0000-0000-00000D710000}"/>
    <cellStyle name="Migliaia 57 3 2 2 9 2" xfId="40197" xr:uid="{00000000-0005-0000-0000-00000E710000}"/>
    <cellStyle name="Migliaia 57 3 2 3" xfId="9478" xr:uid="{00000000-0005-0000-0000-00000F710000}"/>
    <cellStyle name="Migliaia 57 3 2 3 2" xfId="9479" xr:uid="{00000000-0005-0000-0000-000010710000}"/>
    <cellStyle name="Migliaia 57 3 2 3 2 2" xfId="34922" xr:uid="{00000000-0005-0000-0000-000011710000}"/>
    <cellStyle name="Migliaia 57 3 2 3 3" xfId="9480" xr:uid="{00000000-0005-0000-0000-000012710000}"/>
    <cellStyle name="Migliaia 57 3 2 3 3 2" xfId="34923" xr:uid="{00000000-0005-0000-0000-000013710000}"/>
    <cellStyle name="Migliaia 57 3 2 3 4" xfId="9481" xr:uid="{00000000-0005-0000-0000-000014710000}"/>
    <cellStyle name="Migliaia 57 3 2 3 4 2" xfId="34924" xr:uid="{00000000-0005-0000-0000-000015710000}"/>
    <cellStyle name="Migliaia 57 3 2 3 5" xfId="34921" xr:uid="{00000000-0005-0000-0000-000016710000}"/>
    <cellStyle name="Migliaia 57 3 2 4" xfId="9482" xr:uid="{00000000-0005-0000-0000-000017710000}"/>
    <cellStyle name="Migliaia 57 3 2 4 2" xfId="9483" xr:uid="{00000000-0005-0000-0000-000018710000}"/>
    <cellStyle name="Migliaia 57 3 2 4 2 2" xfId="34926" xr:uid="{00000000-0005-0000-0000-000019710000}"/>
    <cellStyle name="Migliaia 57 3 2 4 3" xfId="9484" xr:uid="{00000000-0005-0000-0000-00001A710000}"/>
    <cellStyle name="Migliaia 57 3 2 4 3 2" xfId="34927" xr:uid="{00000000-0005-0000-0000-00001B710000}"/>
    <cellStyle name="Migliaia 57 3 2 4 4" xfId="9485" xr:uid="{00000000-0005-0000-0000-00001C710000}"/>
    <cellStyle name="Migliaia 57 3 2 4 4 2" xfId="34928" xr:uid="{00000000-0005-0000-0000-00001D710000}"/>
    <cellStyle name="Migliaia 57 3 2 4 5" xfId="34925" xr:uid="{00000000-0005-0000-0000-00001E710000}"/>
    <cellStyle name="Migliaia 57 3 2 5" xfId="9486" xr:uid="{00000000-0005-0000-0000-00001F710000}"/>
    <cellStyle name="Migliaia 57 3 2 5 2" xfId="9487" xr:uid="{00000000-0005-0000-0000-000020710000}"/>
    <cellStyle name="Migliaia 57 3 2 5 2 2" xfId="34930" xr:uid="{00000000-0005-0000-0000-000021710000}"/>
    <cellStyle name="Migliaia 57 3 2 5 3" xfId="9488" xr:uid="{00000000-0005-0000-0000-000022710000}"/>
    <cellStyle name="Migliaia 57 3 2 5 3 2" xfId="34931" xr:uid="{00000000-0005-0000-0000-000023710000}"/>
    <cellStyle name="Migliaia 57 3 2 5 4" xfId="9489" xr:uid="{00000000-0005-0000-0000-000024710000}"/>
    <cellStyle name="Migliaia 57 3 2 5 4 2" xfId="34932" xr:uid="{00000000-0005-0000-0000-000025710000}"/>
    <cellStyle name="Migliaia 57 3 2 5 5" xfId="34929" xr:uid="{00000000-0005-0000-0000-000026710000}"/>
    <cellStyle name="Migliaia 57 3 2 6" xfId="9490" xr:uid="{00000000-0005-0000-0000-000027710000}"/>
    <cellStyle name="Migliaia 57 3 2 6 2" xfId="34933" xr:uid="{00000000-0005-0000-0000-000028710000}"/>
    <cellStyle name="Migliaia 57 3 2 7" xfId="9491" xr:uid="{00000000-0005-0000-0000-000029710000}"/>
    <cellStyle name="Migliaia 57 3 2 7 2" xfId="34934" xr:uid="{00000000-0005-0000-0000-00002A710000}"/>
    <cellStyle name="Migliaia 57 3 2 8" xfId="9492" xr:uid="{00000000-0005-0000-0000-00002B710000}"/>
    <cellStyle name="Migliaia 57 3 2 8 2" xfId="34935" xr:uid="{00000000-0005-0000-0000-00002C710000}"/>
    <cellStyle name="Migliaia 57 3 2 9" xfId="17571" xr:uid="{00000000-0005-0000-0000-00002D710000}"/>
    <cellStyle name="Migliaia 57 3 2 9 2" xfId="37531" xr:uid="{00000000-0005-0000-0000-00002E710000}"/>
    <cellStyle name="Migliaia 57 3 3" xfId="9493" xr:uid="{00000000-0005-0000-0000-00002F710000}"/>
    <cellStyle name="Migliaia 57 3 3 10" xfId="25209" xr:uid="{00000000-0005-0000-0000-000030710000}"/>
    <cellStyle name="Migliaia 57 3 3 10 2" xfId="41986" xr:uid="{00000000-0005-0000-0000-000031710000}"/>
    <cellStyle name="Migliaia 57 3 3 11" xfId="34936" xr:uid="{00000000-0005-0000-0000-000032710000}"/>
    <cellStyle name="Migliaia 57 3 3 2" xfId="9494" xr:uid="{00000000-0005-0000-0000-000033710000}"/>
    <cellStyle name="Migliaia 57 3 3 2 2" xfId="9495" xr:uid="{00000000-0005-0000-0000-000034710000}"/>
    <cellStyle name="Migliaia 57 3 3 2 2 2" xfId="34938" xr:uid="{00000000-0005-0000-0000-000035710000}"/>
    <cellStyle name="Migliaia 57 3 3 2 3" xfId="9496" xr:uid="{00000000-0005-0000-0000-000036710000}"/>
    <cellStyle name="Migliaia 57 3 3 2 3 2" xfId="34939" xr:uid="{00000000-0005-0000-0000-000037710000}"/>
    <cellStyle name="Migliaia 57 3 3 2 4" xfId="9497" xr:uid="{00000000-0005-0000-0000-000038710000}"/>
    <cellStyle name="Migliaia 57 3 3 2 4 2" xfId="34940" xr:uid="{00000000-0005-0000-0000-000039710000}"/>
    <cellStyle name="Migliaia 57 3 3 2 5" xfId="34937" xr:uid="{00000000-0005-0000-0000-00003A710000}"/>
    <cellStyle name="Migliaia 57 3 3 3" xfId="9498" xr:uid="{00000000-0005-0000-0000-00003B710000}"/>
    <cellStyle name="Migliaia 57 3 3 3 2" xfId="9499" xr:uid="{00000000-0005-0000-0000-00003C710000}"/>
    <cellStyle name="Migliaia 57 3 3 3 2 2" xfId="34942" xr:uid="{00000000-0005-0000-0000-00003D710000}"/>
    <cellStyle name="Migliaia 57 3 3 3 3" xfId="9500" xr:uid="{00000000-0005-0000-0000-00003E710000}"/>
    <cellStyle name="Migliaia 57 3 3 3 3 2" xfId="34943" xr:uid="{00000000-0005-0000-0000-00003F710000}"/>
    <cellStyle name="Migliaia 57 3 3 3 4" xfId="9501" xr:uid="{00000000-0005-0000-0000-000040710000}"/>
    <cellStyle name="Migliaia 57 3 3 3 4 2" xfId="34944" xr:uid="{00000000-0005-0000-0000-000041710000}"/>
    <cellStyle name="Migliaia 57 3 3 3 5" xfId="34941" xr:uid="{00000000-0005-0000-0000-000042710000}"/>
    <cellStyle name="Migliaia 57 3 3 4" xfId="9502" xr:uid="{00000000-0005-0000-0000-000043710000}"/>
    <cellStyle name="Migliaia 57 3 3 4 2" xfId="9503" xr:uid="{00000000-0005-0000-0000-000044710000}"/>
    <cellStyle name="Migliaia 57 3 3 4 2 2" xfId="34946" xr:uid="{00000000-0005-0000-0000-000045710000}"/>
    <cellStyle name="Migliaia 57 3 3 4 3" xfId="9504" xr:uid="{00000000-0005-0000-0000-000046710000}"/>
    <cellStyle name="Migliaia 57 3 3 4 3 2" xfId="34947" xr:uid="{00000000-0005-0000-0000-000047710000}"/>
    <cellStyle name="Migliaia 57 3 3 4 4" xfId="9505" xr:uid="{00000000-0005-0000-0000-000048710000}"/>
    <cellStyle name="Migliaia 57 3 3 4 4 2" xfId="34948" xr:uid="{00000000-0005-0000-0000-000049710000}"/>
    <cellStyle name="Migliaia 57 3 3 4 5" xfId="34945" xr:uid="{00000000-0005-0000-0000-00004A710000}"/>
    <cellStyle name="Migliaia 57 3 3 5" xfId="9506" xr:uid="{00000000-0005-0000-0000-00004B710000}"/>
    <cellStyle name="Migliaia 57 3 3 5 2" xfId="34949" xr:uid="{00000000-0005-0000-0000-00004C710000}"/>
    <cellStyle name="Migliaia 57 3 3 6" xfId="9507" xr:uid="{00000000-0005-0000-0000-00004D710000}"/>
    <cellStyle name="Migliaia 57 3 3 6 2" xfId="34950" xr:uid="{00000000-0005-0000-0000-00004E710000}"/>
    <cellStyle name="Migliaia 57 3 3 7" xfId="9508" xr:uid="{00000000-0005-0000-0000-00004F710000}"/>
    <cellStyle name="Migliaia 57 3 3 7 2" xfId="34951" xr:uid="{00000000-0005-0000-0000-000050710000}"/>
    <cellStyle name="Migliaia 57 3 3 8" xfId="19452" xr:uid="{00000000-0005-0000-0000-000051710000}"/>
    <cellStyle name="Migliaia 57 3 3 8 2" xfId="38424" xr:uid="{00000000-0005-0000-0000-000052710000}"/>
    <cellStyle name="Migliaia 57 3 3 9" xfId="22321" xr:uid="{00000000-0005-0000-0000-000053710000}"/>
    <cellStyle name="Migliaia 57 3 3 9 2" xfId="40196" xr:uid="{00000000-0005-0000-0000-000054710000}"/>
    <cellStyle name="Migliaia 57 3 4" xfId="9509" xr:uid="{00000000-0005-0000-0000-000055710000}"/>
    <cellStyle name="Migliaia 57 3 4 2" xfId="9510" xr:uid="{00000000-0005-0000-0000-000056710000}"/>
    <cellStyle name="Migliaia 57 3 4 2 2" xfId="34953" xr:uid="{00000000-0005-0000-0000-000057710000}"/>
    <cellStyle name="Migliaia 57 3 4 3" xfId="9511" xr:uid="{00000000-0005-0000-0000-000058710000}"/>
    <cellStyle name="Migliaia 57 3 4 3 2" xfId="34954" xr:uid="{00000000-0005-0000-0000-000059710000}"/>
    <cellStyle name="Migliaia 57 3 4 4" xfId="9512" xr:uid="{00000000-0005-0000-0000-00005A710000}"/>
    <cellStyle name="Migliaia 57 3 4 4 2" xfId="34955" xr:uid="{00000000-0005-0000-0000-00005B710000}"/>
    <cellStyle name="Migliaia 57 3 4 5" xfId="34952" xr:uid="{00000000-0005-0000-0000-00005C710000}"/>
    <cellStyle name="Migliaia 57 3 5" xfId="9513" xr:uid="{00000000-0005-0000-0000-00005D710000}"/>
    <cellStyle name="Migliaia 57 3 5 2" xfId="9514" xr:uid="{00000000-0005-0000-0000-00005E710000}"/>
    <cellStyle name="Migliaia 57 3 5 2 2" xfId="34957" xr:uid="{00000000-0005-0000-0000-00005F710000}"/>
    <cellStyle name="Migliaia 57 3 5 3" xfId="9515" xr:uid="{00000000-0005-0000-0000-000060710000}"/>
    <cellStyle name="Migliaia 57 3 5 3 2" xfId="34958" xr:uid="{00000000-0005-0000-0000-000061710000}"/>
    <cellStyle name="Migliaia 57 3 5 4" xfId="9516" xr:uid="{00000000-0005-0000-0000-000062710000}"/>
    <cellStyle name="Migliaia 57 3 5 4 2" xfId="34959" xr:uid="{00000000-0005-0000-0000-000063710000}"/>
    <cellStyle name="Migliaia 57 3 5 5" xfId="34956" xr:uid="{00000000-0005-0000-0000-000064710000}"/>
    <cellStyle name="Migliaia 57 3 6" xfId="9517" xr:uid="{00000000-0005-0000-0000-000065710000}"/>
    <cellStyle name="Migliaia 57 3 6 2" xfId="34960" xr:uid="{00000000-0005-0000-0000-000066710000}"/>
    <cellStyle name="Migliaia 57 3 7" xfId="9518" xr:uid="{00000000-0005-0000-0000-000067710000}"/>
    <cellStyle name="Migliaia 57 3 7 2" xfId="34961" xr:uid="{00000000-0005-0000-0000-000068710000}"/>
    <cellStyle name="Migliaia 57 3 8" xfId="9519" xr:uid="{00000000-0005-0000-0000-000069710000}"/>
    <cellStyle name="Migliaia 57 3 8 2" xfId="34962" xr:uid="{00000000-0005-0000-0000-00006A710000}"/>
    <cellStyle name="Migliaia 57 3 9" xfId="17570" xr:uid="{00000000-0005-0000-0000-00006B710000}"/>
    <cellStyle name="Migliaia 57 3 9 2" xfId="37530" xr:uid="{00000000-0005-0000-0000-00006C710000}"/>
    <cellStyle name="Migliaia 57 4" xfId="9520" xr:uid="{00000000-0005-0000-0000-00006D710000}"/>
    <cellStyle name="Migliaia 57 4 10" xfId="20441" xr:uid="{00000000-0005-0000-0000-00006E710000}"/>
    <cellStyle name="Migliaia 57 4 10 2" xfId="39304" xr:uid="{00000000-0005-0000-0000-00006F710000}"/>
    <cellStyle name="Migliaia 57 4 11" xfId="23328" xr:uid="{00000000-0005-0000-0000-000070710000}"/>
    <cellStyle name="Migliaia 57 4 11 2" xfId="41093" xr:uid="{00000000-0005-0000-0000-000071710000}"/>
    <cellStyle name="Migliaia 57 4 12" xfId="34963" xr:uid="{00000000-0005-0000-0000-000072710000}"/>
    <cellStyle name="Migliaia 57 4 2" xfId="9521" xr:uid="{00000000-0005-0000-0000-000073710000}"/>
    <cellStyle name="Migliaia 57 4 2 10" xfId="25211" xr:uid="{00000000-0005-0000-0000-000074710000}"/>
    <cellStyle name="Migliaia 57 4 2 10 2" xfId="41988" xr:uid="{00000000-0005-0000-0000-000075710000}"/>
    <cellStyle name="Migliaia 57 4 2 11" xfId="34964" xr:uid="{00000000-0005-0000-0000-000076710000}"/>
    <cellStyle name="Migliaia 57 4 2 2" xfId="9522" xr:uid="{00000000-0005-0000-0000-000077710000}"/>
    <cellStyle name="Migliaia 57 4 2 2 2" xfId="9523" xr:uid="{00000000-0005-0000-0000-000078710000}"/>
    <cellStyle name="Migliaia 57 4 2 2 2 2" xfId="34966" xr:uid="{00000000-0005-0000-0000-000079710000}"/>
    <cellStyle name="Migliaia 57 4 2 2 3" xfId="9524" xr:uid="{00000000-0005-0000-0000-00007A710000}"/>
    <cellStyle name="Migliaia 57 4 2 2 3 2" xfId="34967" xr:uid="{00000000-0005-0000-0000-00007B710000}"/>
    <cellStyle name="Migliaia 57 4 2 2 4" xfId="9525" xr:uid="{00000000-0005-0000-0000-00007C710000}"/>
    <cellStyle name="Migliaia 57 4 2 2 4 2" xfId="34968" xr:uid="{00000000-0005-0000-0000-00007D710000}"/>
    <cellStyle name="Migliaia 57 4 2 2 5" xfId="34965" xr:uid="{00000000-0005-0000-0000-00007E710000}"/>
    <cellStyle name="Migliaia 57 4 2 3" xfId="9526" xr:uid="{00000000-0005-0000-0000-00007F710000}"/>
    <cellStyle name="Migliaia 57 4 2 3 2" xfId="9527" xr:uid="{00000000-0005-0000-0000-000080710000}"/>
    <cellStyle name="Migliaia 57 4 2 3 2 2" xfId="34970" xr:uid="{00000000-0005-0000-0000-000081710000}"/>
    <cellStyle name="Migliaia 57 4 2 3 3" xfId="9528" xr:uid="{00000000-0005-0000-0000-000082710000}"/>
    <cellStyle name="Migliaia 57 4 2 3 3 2" xfId="34971" xr:uid="{00000000-0005-0000-0000-000083710000}"/>
    <cellStyle name="Migliaia 57 4 2 3 4" xfId="9529" xr:uid="{00000000-0005-0000-0000-000084710000}"/>
    <cellStyle name="Migliaia 57 4 2 3 4 2" xfId="34972" xr:uid="{00000000-0005-0000-0000-000085710000}"/>
    <cellStyle name="Migliaia 57 4 2 3 5" xfId="34969" xr:uid="{00000000-0005-0000-0000-000086710000}"/>
    <cellStyle name="Migliaia 57 4 2 4" xfId="9530" xr:uid="{00000000-0005-0000-0000-000087710000}"/>
    <cellStyle name="Migliaia 57 4 2 4 2" xfId="9531" xr:uid="{00000000-0005-0000-0000-000088710000}"/>
    <cellStyle name="Migliaia 57 4 2 4 2 2" xfId="34974" xr:uid="{00000000-0005-0000-0000-000089710000}"/>
    <cellStyle name="Migliaia 57 4 2 4 3" xfId="9532" xr:uid="{00000000-0005-0000-0000-00008A710000}"/>
    <cellStyle name="Migliaia 57 4 2 4 3 2" xfId="34975" xr:uid="{00000000-0005-0000-0000-00008B710000}"/>
    <cellStyle name="Migliaia 57 4 2 4 4" xfId="9533" xr:uid="{00000000-0005-0000-0000-00008C710000}"/>
    <cellStyle name="Migliaia 57 4 2 4 4 2" xfId="34976" xr:uid="{00000000-0005-0000-0000-00008D710000}"/>
    <cellStyle name="Migliaia 57 4 2 4 5" xfId="34973" xr:uid="{00000000-0005-0000-0000-00008E710000}"/>
    <cellStyle name="Migliaia 57 4 2 5" xfId="9534" xr:uid="{00000000-0005-0000-0000-00008F710000}"/>
    <cellStyle name="Migliaia 57 4 2 5 2" xfId="34977" xr:uid="{00000000-0005-0000-0000-000090710000}"/>
    <cellStyle name="Migliaia 57 4 2 6" xfId="9535" xr:uid="{00000000-0005-0000-0000-000091710000}"/>
    <cellStyle name="Migliaia 57 4 2 6 2" xfId="34978" xr:uid="{00000000-0005-0000-0000-000092710000}"/>
    <cellStyle name="Migliaia 57 4 2 7" xfId="9536" xr:uid="{00000000-0005-0000-0000-000093710000}"/>
    <cellStyle name="Migliaia 57 4 2 7 2" xfId="34979" xr:uid="{00000000-0005-0000-0000-000094710000}"/>
    <cellStyle name="Migliaia 57 4 2 8" xfId="19454" xr:uid="{00000000-0005-0000-0000-000095710000}"/>
    <cellStyle name="Migliaia 57 4 2 8 2" xfId="38426" xr:uid="{00000000-0005-0000-0000-000096710000}"/>
    <cellStyle name="Migliaia 57 4 2 9" xfId="22323" xr:uid="{00000000-0005-0000-0000-000097710000}"/>
    <cellStyle name="Migliaia 57 4 2 9 2" xfId="40198" xr:uid="{00000000-0005-0000-0000-000098710000}"/>
    <cellStyle name="Migliaia 57 4 3" xfId="9537" xr:uid="{00000000-0005-0000-0000-000099710000}"/>
    <cellStyle name="Migliaia 57 4 3 2" xfId="9538" xr:uid="{00000000-0005-0000-0000-00009A710000}"/>
    <cellStyle name="Migliaia 57 4 3 2 2" xfId="34981" xr:uid="{00000000-0005-0000-0000-00009B710000}"/>
    <cellStyle name="Migliaia 57 4 3 3" xfId="9539" xr:uid="{00000000-0005-0000-0000-00009C710000}"/>
    <cellStyle name="Migliaia 57 4 3 3 2" xfId="34982" xr:uid="{00000000-0005-0000-0000-00009D710000}"/>
    <cellStyle name="Migliaia 57 4 3 4" xfId="9540" xr:uid="{00000000-0005-0000-0000-00009E710000}"/>
    <cellStyle name="Migliaia 57 4 3 4 2" xfId="34983" xr:uid="{00000000-0005-0000-0000-00009F710000}"/>
    <cellStyle name="Migliaia 57 4 3 5" xfId="34980" xr:uid="{00000000-0005-0000-0000-0000A0710000}"/>
    <cellStyle name="Migliaia 57 4 4" xfId="9541" xr:uid="{00000000-0005-0000-0000-0000A1710000}"/>
    <cellStyle name="Migliaia 57 4 4 2" xfId="9542" xr:uid="{00000000-0005-0000-0000-0000A2710000}"/>
    <cellStyle name="Migliaia 57 4 4 2 2" xfId="34985" xr:uid="{00000000-0005-0000-0000-0000A3710000}"/>
    <cellStyle name="Migliaia 57 4 4 3" xfId="9543" xr:uid="{00000000-0005-0000-0000-0000A4710000}"/>
    <cellStyle name="Migliaia 57 4 4 3 2" xfId="34986" xr:uid="{00000000-0005-0000-0000-0000A5710000}"/>
    <cellStyle name="Migliaia 57 4 4 4" xfId="9544" xr:uid="{00000000-0005-0000-0000-0000A6710000}"/>
    <cellStyle name="Migliaia 57 4 4 4 2" xfId="34987" xr:uid="{00000000-0005-0000-0000-0000A7710000}"/>
    <cellStyle name="Migliaia 57 4 4 5" xfId="34984" xr:uid="{00000000-0005-0000-0000-0000A8710000}"/>
    <cellStyle name="Migliaia 57 4 5" xfId="9545" xr:uid="{00000000-0005-0000-0000-0000A9710000}"/>
    <cellStyle name="Migliaia 57 4 5 2" xfId="9546" xr:uid="{00000000-0005-0000-0000-0000AA710000}"/>
    <cellStyle name="Migliaia 57 4 5 2 2" xfId="34989" xr:uid="{00000000-0005-0000-0000-0000AB710000}"/>
    <cellStyle name="Migliaia 57 4 5 3" xfId="9547" xr:uid="{00000000-0005-0000-0000-0000AC710000}"/>
    <cellStyle name="Migliaia 57 4 5 3 2" xfId="34990" xr:uid="{00000000-0005-0000-0000-0000AD710000}"/>
    <cellStyle name="Migliaia 57 4 5 4" xfId="9548" xr:uid="{00000000-0005-0000-0000-0000AE710000}"/>
    <cellStyle name="Migliaia 57 4 5 4 2" xfId="34991" xr:uid="{00000000-0005-0000-0000-0000AF710000}"/>
    <cellStyle name="Migliaia 57 4 5 5" xfId="34988" xr:uid="{00000000-0005-0000-0000-0000B0710000}"/>
    <cellStyle name="Migliaia 57 4 6" xfId="9549" xr:uid="{00000000-0005-0000-0000-0000B1710000}"/>
    <cellStyle name="Migliaia 57 4 6 2" xfId="34992" xr:uid="{00000000-0005-0000-0000-0000B2710000}"/>
    <cellStyle name="Migliaia 57 4 7" xfId="9550" xr:uid="{00000000-0005-0000-0000-0000B3710000}"/>
    <cellStyle name="Migliaia 57 4 7 2" xfId="34993" xr:uid="{00000000-0005-0000-0000-0000B4710000}"/>
    <cellStyle name="Migliaia 57 4 8" xfId="9551" xr:uid="{00000000-0005-0000-0000-0000B5710000}"/>
    <cellStyle name="Migliaia 57 4 8 2" xfId="34994" xr:uid="{00000000-0005-0000-0000-0000B6710000}"/>
    <cellStyle name="Migliaia 57 4 9" xfId="17572" xr:uid="{00000000-0005-0000-0000-0000B7710000}"/>
    <cellStyle name="Migliaia 57 4 9 2" xfId="37532" xr:uid="{00000000-0005-0000-0000-0000B8710000}"/>
    <cellStyle name="Migliaia 57 5" xfId="9552" xr:uid="{00000000-0005-0000-0000-0000B9710000}"/>
    <cellStyle name="Migliaia 57 5 10" xfId="20442" xr:uid="{00000000-0005-0000-0000-0000BA710000}"/>
    <cellStyle name="Migliaia 57 5 10 2" xfId="39305" xr:uid="{00000000-0005-0000-0000-0000BB710000}"/>
    <cellStyle name="Migliaia 57 5 11" xfId="23329" xr:uid="{00000000-0005-0000-0000-0000BC710000}"/>
    <cellStyle name="Migliaia 57 5 11 2" xfId="41094" xr:uid="{00000000-0005-0000-0000-0000BD710000}"/>
    <cellStyle name="Migliaia 57 5 12" xfId="34995" xr:uid="{00000000-0005-0000-0000-0000BE710000}"/>
    <cellStyle name="Migliaia 57 5 2" xfId="9553" xr:uid="{00000000-0005-0000-0000-0000BF710000}"/>
    <cellStyle name="Migliaia 57 5 2 10" xfId="25212" xr:uid="{00000000-0005-0000-0000-0000C0710000}"/>
    <cellStyle name="Migliaia 57 5 2 10 2" xfId="41989" xr:uid="{00000000-0005-0000-0000-0000C1710000}"/>
    <cellStyle name="Migliaia 57 5 2 11" xfId="34996" xr:uid="{00000000-0005-0000-0000-0000C2710000}"/>
    <cellStyle name="Migliaia 57 5 2 2" xfId="9554" xr:uid="{00000000-0005-0000-0000-0000C3710000}"/>
    <cellStyle name="Migliaia 57 5 2 2 2" xfId="9555" xr:uid="{00000000-0005-0000-0000-0000C4710000}"/>
    <cellStyle name="Migliaia 57 5 2 2 2 2" xfId="34998" xr:uid="{00000000-0005-0000-0000-0000C5710000}"/>
    <cellStyle name="Migliaia 57 5 2 2 3" xfId="9556" xr:uid="{00000000-0005-0000-0000-0000C6710000}"/>
    <cellStyle name="Migliaia 57 5 2 2 3 2" xfId="34999" xr:uid="{00000000-0005-0000-0000-0000C7710000}"/>
    <cellStyle name="Migliaia 57 5 2 2 4" xfId="9557" xr:uid="{00000000-0005-0000-0000-0000C8710000}"/>
    <cellStyle name="Migliaia 57 5 2 2 4 2" xfId="35000" xr:uid="{00000000-0005-0000-0000-0000C9710000}"/>
    <cellStyle name="Migliaia 57 5 2 2 5" xfId="34997" xr:uid="{00000000-0005-0000-0000-0000CA710000}"/>
    <cellStyle name="Migliaia 57 5 2 3" xfId="9558" xr:uid="{00000000-0005-0000-0000-0000CB710000}"/>
    <cellStyle name="Migliaia 57 5 2 3 2" xfId="9559" xr:uid="{00000000-0005-0000-0000-0000CC710000}"/>
    <cellStyle name="Migliaia 57 5 2 3 2 2" xfId="35002" xr:uid="{00000000-0005-0000-0000-0000CD710000}"/>
    <cellStyle name="Migliaia 57 5 2 3 3" xfId="9560" xr:uid="{00000000-0005-0000-0000-0000CE710000}"/>
    <cellStyle name="Migliaia 57 5 2 3 3 2" xfId="35003" xr:uid="{00000000-0005-0000-0000-0000CF710000}"/>
    <cellStyle name="Migliaia 57 5 2 3 4" xfId="9561" xr:uid="{00000000-0005-0000-0000-0000D0710000}"/>
    <cellStyle name="Migliaia 57 5 2 3 4 2" xfId="35004" xr:uid="{00000000-0005-0000-0000-0000D1710000}"/>
    <cellStyle name="Migliaia 57 5 2 3 5" xfId="35001" xr:uid="{00000000-0005-0000-0000-0000D2710000}"/>
    <cellStyle name="Migliaia 57 5 2 4" xfId="9562" xr:uid="{00000000-0005-0000-0000-0000D3710000}"/>
    <cellStyle name="Migliaia 57 5 2 4 2" xfId="9563" xr:uid="{00000000-0005-0000-0000-0000D4710000}"/>
    <cellStyle name="Migliaia 57 5 2 4 2 2" xfId="35006" xr:uid="{00000000-0005-0000-0000-0000D5710000}"/>
    <cellStyle name="Migliaia 57 5 2 4 3" xfId="9564" xr:uid="{00000000-0005-0000-0000-0000D6710000}"/>
    <cellStyle name="Migliaia 57 5 2 4 3 2" xfId="35007" xr:uid="{00000000-0005-0000-0000-0000D7710000}"/>
    <cellStyle name="Migliaia 57 5 2 4 4" xfId="9565" xr:uid="{00000000-0005-0000-0000-0000D8710000}"/>
    <cellStyle name="Migliaia 57 5 2 4 4 2" xfId="35008" xr:uid="{00000000-0005-0000-0000-0000D9710000}"/>
    <cellStyle name="Migliaia 57 5 2 4 5" xfId="35005" xr:uid="{00000000-0005-0000-0000-0000DA710000}"/>
    <cellStyle name="Migliaia 57 5 2 5" xfId="9566" xr:uid="{00000000-0005-0000-0000-0000DB710000}"/>
    <cellStyle name="Migliaia 57 5 2 5 2" xfId="35009" xr:uid="{00000000-0005-0000-0000-0000DC710000}"/>
    <cellStyle name="Migliaia 57 5 2 6" xfId="9567" xr:uid="{00000000-0005-0000-0000-0000DD710000}"/>
    <cellStyle name="Migliaia 57 5 2 6 2" xfId="35010" xr:uid="{00000000-0005-0000-0000-0000DE710000}"/>
    <cellStyle name="Migliaia 57 5 2 7" xfId="9568" xr:uid="{00000000-0005-0000-0000-0000DF710000}"/>
    <cellStyle name="Migliaia 57 5 2 7 2" xfId="35011" xr:uid="{00000000-0005-0000-0000-0000E0710000}"/>
    <cellStyle name="Migliaia 57 5 2 8" xfId="19455" xr:uid="{00000000-0005-0000-0000-0000E1710000}"/>
    <cellStyle name="Migliaia 57 5 2 8 2" xfId="38427" xr:uid="{00000000-0005-0000-0000-0000E2710000}"/>
    <cellStyle name="Migliaia 57 5 2 9" xfId="22324" xr:uid="{00000000-0005-0000-0000-0000E3710000}"/>
    <cellStyle name="Migliaia 57 5 2 9 2" xfId="40199" xr:uid="{00000000-0005-0000-0000-0000E4710000}"/>
    <cellStyle name="Migliaia 57 5 3" xfId="9569" xr:uid="{00000000-0005-0000-0000-0000E5710000}"/>
    <cellStyle name="Migliaia 57 5 3 2" xfId="9570" xr:uid="{00000000-0005-0000-0000-0000E6710000}"/>
    <cellStyle name="Migliaia 57 5 3 2 2" xfId="35013" xr:uid="{00000000-0005-0000-0000-0000E7710000}"/>
    <cellStyle name="Migliaia 57 5 3 3" xfId="9571" xr:uid="{00000000-0005-0000-0000-0000E8710000}"/>
    <cellStyle name="Migliaia 57 5 3 3 2" xfId="35014" xr:uid="{00000000-0005-0000-0000-0000E9710000}"/>
    <cellStyle name="Migliaia 57 5 3 4" xfId="9572" xr:uid="{00000000-0005-0000-0000-0000EA710000}"/>
    <cellStyle name="Migliaia 57 5 3 4 2" xfId="35015" xr:uid="{00000000-0005-0000-0000-0000EB710000}"/>
    <cellStyle name="Migliaia 57 5 3 5" xfId="35012" xr:uid="{00000000-0005-0000-0000-0000EC710000}"/>
    <cellStyle name="Migliaia 57 5 4" xfId="9573" xr:uid="{00000000-0005-0000-0000-0000ED710000}"/>
    <cellStyle name="Migliaia 57 5 4 2" xfId="9574" xr:uid="{00000000-0005-0000-0000-0000EE710000}"/>
    <cellStyle name="Migliaia 57 5 4 2 2" xfId="35017" xr:uid="{00000000-0005-0000-0000-0000EF710000}"/>
    <cellStyle name="Migliaia 57 5 4 3" xfId="9575" xr:uid="{00000000-0005-0000-0000-0000F0710000}"/>
    <cellStyle name="Migliaia 57 5 4 3 2" xfId="35018" xr:uid="{00000000-0005-0000-0000-0000F1710000}"/>
    <cellStyle name="Migliaia 57 5 4 4" xfId="9576" xr:uid="{00000000-0005-0000-0000-0000F2710000}"/>
    <cellStyle name="Migliaia 57 5 4 4 2" xfId="35019" xr:uid="{00000000-0005-0000-0000-0000F3710000}"/>
    <cellStyle name="Migliaia 57 5 4 5" xfId="35016" xr:uid="{00000000-0005-0000-0000-0000F4710000}"/>
    <cellStyle name="Migliaia 57 5 5" xfId="9577" xr:uid="{00000000-0005-0000-0000-0000F5710000}"/>
    <cellStyle name="Migliaia 57 5 5 2" xfId="9578" xr:uid="{00000000-0005-0000-0000-0000F6710000}"/>
    <cellStyle name="Migliaia 57 5 5 2 2" xfId="35021" xr:uid="{00000000-0005-0000-0000-0000F7710000}"/>
    <cellStyle name="Migliaia 57 5 5 3" xfId="9579" xr:uid="{00000000-0005-0000-0000-0000F8710000}"/>
    <cellStyle name="Migliaia 57 5 5 3 2" xfId="35022" xr:uid="{00000000-0005-0000-0000-0000F9710000}"/>
    <cellStyle name="Migliaia 57 5 5 4" xfId="9580" xr:uid="{00000000-0005-0000-0000-0000FA710000}"/>
    <cellStyle name="Migliaia 57 5 5 4 2" xfId="35023" xr:uid="{00000000-0005-0000-0000-0000FB710000}"/>
    <cellStyle name="Migliaia 57 5 5 5" xfId="35020" xr:uid="{00000000-0005-0000-0000-0000FC710000}"/>
    <cellStyle name="Migliaia 57 5 6" xfId="9581" xr:uid="{00000000-0005-0000-0000-0000FD710000}"/>
    <cellStyle name="Migliaia 57 5 6 2" xfId="35024" xr:uid="{00000000-0005-0000-0000-0000FE710000}"/>
    <cellStyle name="Migliaia 57 5 7" xfId="9582" xr:uid="{00000000-0005-0000-0000-0000FF710000}"/>
    <cellStyle name="Migliaia 57 5 7 2" xfId="35025" xr:uid="{00000000-0005-0000-0000-000000720000}"/>
    <cellStyle name="Migliaia 57 5 8" xfId="9583" xr:uid="{00000000-0005-0000-0000-000001720000}"/>
    <cellStyle name="Migliaia 57 5 8 2" xfId="35026" xr:uid="{00000000-0005-0000-0000-000002720000}"/>
    <cellStyle name="Migliaia 57 5 9" xfId="17573" xr:uid="{00000000-0005-0000-0000-000003720000}"/>
    <cellStyle name="Migliaia 57 5 9 2" xfId="37533" xr:uid="{00000000-0005-0000-0000-000004720000}"/>
    <cellStyle name="Migliaia 57 6" xfId="9584" xr:uid="{00000000-0005-0000-0000-000005720000}"/>
    <cellStyle name="Migliaia 57 6 10" xfId="23330" xr:uid="{00000000-0005-0000-0000-000006720000}"/>
    <cellStyle name="Migliaia 57 6 10 2" xfId="41095" xr:uid="{00000000-0005-0000-0000-000007720000}"/>
    <cellStyle name="Migliaia 57 6 11" xfId="35027" xr:uid="{00000000-0005-0000-0000-000008720000}"/>
    <cellStyle name="Migliaia 57 6 2" xfId="9585" xr:uid="{00000000-0005-0000-0000-000009720000}"/>
    <cellStyle name="Migliaia 57 6 2 10" xfId="25213" xr:uid="{00000000-0005-0000-0000-00000A720000}"/>
    <cellStyle name="Migliaia 57 6 2 10 2" xfId="41990" xr:uid="{00000000-0005-0000-0000-00000B720000}"/>
    <cellStyle name="Migliaia 57 6 2 11" xfId="35028" xr:uid="{00000000-0005-0000-0000-00000C720000}"/>
    <cellStyle name="Migliaia 57 6 2 2" xfId="9586" xr:uid="{00000000-0005-0000-0000-00000D720000}"/>
    <cellStyle name="Migliaia 57 6 2 2 2" xfId="9587" xr:uid="{00000000-0005-0000-0000-00000E720000}"/>
    <cellStyle name="Migliaia 57 6 2 2 2 2" xfId="35030" xr:uid="{00000000-0005-0000-0000-00000F720000}"/>
    <cellStyle name="Migliaia 57 6 2 2 3" xfId="9588" xr:uid="{00000000-0005-0000-0000-000010720000}"/>
    <cellStyle name="Migliaia 57 6 2 2 3 2" xfId="35031" xr:uid="{00000000-0005-0000-0000-000011720000}"/>
    <cellStyle name="Migliaia 57 6 2 2 4" xfId="9589" xr:uid="{00000000-0005-0000-0000-000012720000}"/>
    <cellStyle name="Migliaia 57 6 2 2 4 2" xfId="35032" xr:uid="{00000000-0005-0000-0000-000013720000}"/>
    <cellStyle name="Migliaia 57 6 2 2 5" xfId="35029" xr:uid="{00000000-0005-0000-0000-000014720000}"/>
    <cellStyle name="Migliaia 57 6 2 3" xfId="9590" xr:uid="{00000000-0005-0000-0000-000015720000}"/>
    <cellStyle name="Migliaia 57 6 2 3 2" xfId="9591" xr:uid="{00000000-0005-0000-0000-000016720000}"/>
    <cellStyle name="Migliaia 57 6 2 3 2 2" xfId="35034" xr:uid="{00000000-0005-0000-0000-000017720000}"/>
    <cellStyle name="Migliaia 57 6 2 3 3" xfId="9592" xr:uid="{00000000-0005-0000-0000-000018720000}"/>
    <cellStyle name="Migliaia 57 6 2 3 3 2" xfId="35035" xr:uid="{00000000-0005-0000-0000-000019720000}"/>
    <cellStyle name="Migliaia 57 6 2 3 4" xfId="9593" xr:uid="{00000000-0005-0000-0000-00001A720000}"/>
    <cellStyle name="Migliaia 57 6 2 3 4 2" xfId="35036" xr:uid="{00000000-0005-0000-0000-00001B720000}"/>
    <cellStyle name="Migliaia 57 6 2 3 5" xfId="35033" xr:uid="{00000000-0005-0000-0000-00001C720000}"/>
    <cellStyle name="Migliaia 57 6 2 4" xfId="9594" xr:uid="{00000000-0005-0000-0000-00001D720000}"/>
    <cellStyle name="Migliaia 57 6 2 4 2" xfId="9595" xr:uid="{00000000-0005-0000-0000-00001E720000}"/>
    <cellStyle name="Migliaia 57 6 2 4 2 2" xfId="35038" xr:uid="{00000000-0005-0000-0000-00001F720000}"/>
    <cellStyle name="Migliaia 57 6 2 4 3" xfId="9596" xr:uid="{00000000-0005-0000-0000-000020720000}"/>
    <cellStyle name="Migliaia 57 6 2 4 3 2" xfId="35039" xr:uid="{00000000-0005-0000-0000-000021720000}"/>
    <cellStyle name="Migliaia 57 6 2 4 4" xfId="9597" xr:uid="{00000000-0005-0000-0000-000022720000}"/>
    <cellStyle name="Migliaia 57 6 2 4 4 2" xfId="35040" xr:uid="{00000000-0005-0000-0000-000023720000}"/>
    <cellStyle name="Migliaia 57 6 2 4 5" xfId="35037" xr:uid="{00000000-0005-0000-0000-000024720000}"/>
    <cellStyle name="Migliaia 57 6 2 5" xfId="9598" xr:uid="{00000000-0005-0000-0000-000025720000}"/>
    <cellStyle name="Migliaia 57 6 2 5 2" xfId="35041" xr:uid="{00000000-0005-0000-0000-000026720000}"/>
    <cellStyle name="Migliaia 57 6 2 6" xfId="9599" xr:uid="{00000000-0005-0000-0000-000027720000}"/>
    <cellStyle name="Migliaia 57 6 2 6 2" xfId="35042" xr:uid="{00000000-0005-0000-0000-000028720000}"/>
    <cellStyle name="Migliaia 57 6 2 7" xfId="9600" xr:uid="{00000000-0005-0000-0000-000029720000}"/>
    <cellStyle name="Migliaia 57 6 2 7 2" xfId="35043" xr:uid="{00000000-0005-0000-0000-00002A720000}"/>
    <cellStyle name="Migliaia 57 6 2 8" xfId="19456" xr:uid="{00000000-0005-0000-0000-00002B720000}"/>
    <cellStyle name="Migliaia 57 6 2 8 2" xfId="38428" xr:uid="{00000000-0005-0000-0000-00002C720000}"/>
    <cellStyle name="Migliaia 57 6 2 9" xfId="22325" xr:uid="{00000000-0005-0000-0000-00002D720000}"/>
    <cellStyle name="Migliaia 57 6 2 9 2" xfId="40200" xr:uid="{00000000-0005-0000-0000-00002E720000}"/>
    <cellStyle name="Migliaia 57 6 3" xfId="9601" xr:uid="{00000000-0005-0000-0000-00002F720000}"/>
    <cellStyle name="Migliaia 57 6 3 2" xfId="9602" xr:uid="{00000000-0005-0000-0000-000030720000}"/>
    <cellStyle name="Migliaia 57 6 3 2 2" xfId="35045" xr:uid="{00000000-0005-0000-0000-000031720000}"/>
    <cellStyle name="Migliaia 57 6 3 3" xfId="9603" xr:uid="{00000000-0005-0000-0000-000032720000}"/>
    <cellStyle name="Migliaia 57 6 3 3 2" xfId="35046" xr:uid="{00000000-0005-0000-0000-000033720000}"/>
    <cellStyle name="Migliaia 57 6 3 4" xfId="9604" xr:uid="{00000000-0005-0000-0000-000034720000}"/>
    <cellStyle name="Migliaia 57 6 3 4 2" xfId="35047" xr:uid="{00000000-0005-0000-0000-000035720000}"/>
    <cellStyle name="Migliaia 57 6 3 5" xfId="35044" xr:uid="{00000000-0005-0000-0000-000036720000}"/>
    <cellStyle name="Migliaia 57 6 4" xfId="9605" xr:uid="{00000000-0005-0000-0000-000037720000}"/>
    <cellStyle name="Migliaia 57 6 4 2" xfId="9606" xr:uid="{00000000-0005-0000-0000-000038720000}"/>
    <cellStyle name="Migliaia 57 6 4 2 2" xfId="35049" xr:uid="{00000000-0005-0000-0000-000039720000}"/>
    <cellStyle name="Migliaia 57 6 4 3" xfId="9607" xr:uid="{00000000-0005-0000-0000-00003A720000}"/>
    <cellStyle name="Migliaia 57 6 4 3 2" xfId="35050" xr:uid="{00000000-0005-0000-0000-00003B720000}"/>
    <cellStyle name="Migliaia 57 6 4 4" xfId="9608" xr:uid="{00000000-0005-0000-0000-00003C720000}"/>
    <cellStyle name="Migliaia 57 6 4 4 2" xfId="35051" xr:uid="{00000000-0005-0000-0000-00003D720000}"/>
    <cellStyle name="Migliaia 57 6 4 5" xfId="35048" xr:uid="{00000000-0005-0000-0000-00003E720000}"/>
    <cellStyle name="Migliaia 57 6 5" xfId="9609" xr:uid="{00000000-0005-0000-0000-00003F720000}"/>
    <cellStyle name="Migliaia 57 6 5 2" xfId="35052" xr:uid="{00000000-0005-0000-0000-000040720000}"/>
    <cellStyle name="Migliaia 57 6 6" xfId="9610" xr:uid="{00000000-0005-0000-0000-000041720000}"/>
    <cellStyle name="Migliaia 57 6 6 2" xfId="35053" xr:uid="{00000000-0005-0000-0000-000042720000}"/>
    <cellStyle name="Migliaia 57 6 7" xfId="9611" xr:uid="{00000000-0005-0000-0000-000043720000}"/>
    <cellStyle name="Migliaia 57 6 7 2" xfId="35054" xr:uid="{00000000-0005-0000-0000-000044720000}"/>
    <cellStyle name="Migliaia 57 6 8" xfId="17574" xr:uid="{00000000-0005-0000-0000-000045720000}"/>
    <cellStyle name="Migliaia 57 6 8 2" xfId="37534" xr:uid="{00000000-0005-0000-0000-000046720000}"/>
    <cellStyle name="Migliaia 57 6 9" xfId="20443" xr:uid="{00000000-0005-0000-0000-000047720000}"/>
    <cellStyle name="Migliaia 57 6 9 2" xfId="39306" xr:uid="{00000000-0005-0000-0000-000048720000}"/>
    <cellStyle name="Migliaia 57 7" xfId="9612" xr:uid="{00000000-0005-0000-0000-000049720000}"/>
    <cellStyle name="Migliaia 57 7 2" xfId="9613" xr:uid="{00000000-0005-0000-0000-00004A720000}"/>
    <cellStyle name="Migliaia 57 7 2 2" xfId="9614" xr:uid="{00000000-0005-0000-0000-00004B720000}"/>
    <cellStyle name="Migliaia 57 7 2 2 2" xfId="35057" xr:uid="{00000000-0005-0000-0000-00004C720000}"/>
    <cellStyle name="Migliaia 57 7 2 3" xfId="9615" xr:uid="{00000000-0005-0000-0000-00004D720000}"/>
    <cellStyle name="Migliaia 57 7 2 3 2" xfId="35058" xr:uid="{00000000-0005-0000-0000-00004E720000}"/>
    <cellStyle name="Migliaia 57 7 2 4" xfId="9616" xr:uid="{00000000-0005-0000-0000-00004F720000}"/>
    <cellStyle name="Migliaia 57 7 2 4 2" xfId="35059" xr:uid="{00000000-0005-0000-0000-000050720000}"/>
    <cellStyle name="Migliaia 57 7 2 5" xfId="19457" xr:uid="{00000000-0005-0000-0000-000051720000}"/>
    <cellStyle name="Migliaia 57 7 2 5 2" xfId="38429" xr:uid="{00000000-0005-0000-0000-000052720000}"/>
    <cellStyle name="Migliaia 57 7 2 6" xfId="22326" xr:uid="{00000000-0005-0000-0000-000053720000}"/>
    <cellStyle name="Migliaia 57 7 2 6 2" xfId="40201" xr:uid="{00000000-0005-0000-0000-000054720000}"/>
    <cellStyle name="Migliaia 57 7 2 7" xfId="25214" xr:uid="{00000000-0005-0000-0000-000055720000}"/>
    <cellStyle name="Migliaia 57 7 2 7 2" xfId="41991" xr:uid="{00000000-0005-0000-0000-000056720000}"/>
    <cellStyle name="Migliaia 57 7 2 8" xfId="35056" xr:uid="{00000000-0005-0000-0000-000057720000}"/>
    <cellStyle name="Migliaia 57 7 3" xfId="9617" xr:uid="{00000000-0005-0000-0000-000058720000}"/>
    <cellStyle name="Migliaia 57 7 3 2" xfId="35060" xr:uid="{00000000-0005-0000-0000-000059720000}"/>
    <cellStyle name="Migliaia 57 7 4" xfId="9618" xr:uid="{00000000-0005-0000-0000-00005A720000}"/>
    <cellStyle name="Migliaia 57 7 4 2" xfId="35061" xr:uid="{00000000-0005-0000-0000-00005B720000}"/>
    <cellStyle name="Migliaia 57 7 5" xfId="9619" xr:uid="{00000000-0005-0000-0000-00005C720000}"/>
    <cellStyle name="Migliaia 57 7 5 2" xfId="35062" xr:uid="{00000000-0005-0000-0000-00005D720000}"/>
    <cellStyle name="Migliaia 57 7 6" xfId="17575" xr:uid="{00000000-0005-0000-0000-00005E720000}"/>
    <cellStyle name="Migliaia 57 7 6 2" xfId="37535" xr:uid="{00000000-0005-0000-0000-00005F720000}"/>
    <cellStyle name="Migliaia 57 7 7" xfId="20444" xr:uid="{00000000-0005-0000-0000-000060720000}"/>
    <cellStyle name="Migliaia 57 7 7 2" xfId="39307" xr:uid="{00000000-0005-0000-0000-000061720000}"/>
    <cellStyle name="Migliaia 57 7 8" xfId="23331" xr:uid="{00000000-0005-0000-0000-000062720000}"/>
    <cellStyle name="Migliaia 57 7 8 2" xfId="41096" xr:uid="{00000000-0005-0000-0000-000063720000}"/>
    <cellStyle name="Migliaia 57 7 9" xfId="35055" xr:uid="{00000000-0005-0000-0000-000064720000}"/>
    <cellStyle name="Migliaia 57 8" xfId="9620" xr:uid="{00000000-0005-0000-0000-000065720000}"/>
    <cellStyle name="Migliaia 57 8 2" xfId="9621" xr:uid="{00000000-0005-0000-0000-000066720000}"/>
    <cellStyle name="Migliaia 57 8 2 2" xfId="35064" xr:uid="{00000000-0005-0000-0000-000067720000}"/>
    <cellStyle name="Migliaia 57 8 3" xfId="9622" xr:uid="{00000000-0005-0000-0000-000068720000}"/>
    <cellStyle name="Migliaia 57 8 3 2" xfId="35065" xr:uid="{00000000-0005-0000-0000-000069720000}"/>
    <cellStyle name="Migliaia 57 8 4" xfId="9623" xr:uid="{00000000-0005-0000-0000-00006A720000}"/>
    <cellStyle name="Migliaia 57 8 4 2" xfId="35066" xr:uid="{00000000-0005-0000-0000-00006B720000}"/>
    <cellStyle name="Migliaia 57 8 5" xfId="19450" xr:uid="{00000000-0005-0000-0000-00006C720000}"/>
    <cellStyle name="Migliaia 57 8 5 2" xfId="38422" xr:uid="{00000000-0005-0000-0000-00006D720000}"/>
    <cellStyle name="Migliaia 57 8 6" xfId="22319" xr:uid="{00000000-0005-0000-0000-00006E720000}"/>
    <cellStyle name="Migliaia 57 8 6 2" xfId="40194" xr:uid="{00000000-0005-0000-0000-00006F720000}"/>
    <cellStyle name="Migliaia 57 8 7" xfId="25207" xr:uid="{00000000-0005-0000-0000-000070720000}"/>
    <cellStyle name="Migliaia 57 8 7 2" xfId="41984" xr:uid="{00000000-0005-0000-0000-000071720000}"/>
    <cellStyle name="Migliaia 57 8 8" xfId="35063" xr:uid="{00000000-0005-0000-0000-000072720000}"/>
    <cellStyle name="Migliaia 57 9" xfId="9624" xr:uid="{00000000-0005-0000-0000-000073720000}"/>
    <cellStyle name="Migliaia 57 9 2" xfId="9625" xr:uid="{00000000-0005-0000-0000-000074720000}"/>
    <cellStyle name="Migliaia 57 9 2 2" xfId="35068" xr:uid="{00000000-0005-0000-0000-000075720000}"/>
    <cellStyle name="Migliaia 57 9 3" xfId="9626" xr:uid="{00000000-0005-0000-0000-000076720000}"/>
    <cellStyle name="Migliaia 57 9 3 2" xfId="35069" xr:uid="{00000000-0005-0000-0000-000077720000}"/>
    <cellStyle name="Migliaia 57 9 4" xfId="9627" xr:uid="{00000000-0005-0000-0000-000078720000}"/>
    <cellStyle name="Migliaia 57 9 4 2" xfId="35070" xr:uid="{00000000-0005-0000-0000-000079720000}"/>
    <cellStyle name="Migliaia 57 9 5" xfId="35067" xr:uid="{00000000-0005-0000-0000-00007A720000}"/>
    <cellStyle name="Migliaia 58" xfId="9628" xr:uid="{00000000-0005-0000-0000-00007B720000}"/>
    <cellStyle name="Migliaia 58 10" xfId="9629" xr:uid="{00000000-0005-0000-0000-00007C720000}"/>
    <cellStyle name="Migliaia 58 10 2" xfId="9630" xr:uid="{00000000-0005-0000-0000-00007D720000}"/>
    <cellStyle name="Migliaia 58 10 2 2" xfId="35073" xr:uid="{00000000-0005-0000-0000-00007E720000}"/>
    <cellStyle name="Migliaia 58 10 3" xfId="9631" xr:uid="{00000000-0005-0000-0000-00007F720000}"/>
    <cellStyle name="Migliaia 58 10 3 2" xfId="35074" xr:uid="{00000000-0005-0000-0000-000080720000}"/>
    <cellStyle name="Migliaia 58 10 4" xfId="9632" xr:uid="{00000000-0005-0000-0000-000081720000}"/>
    <cellStyle name="Migliaia 58 10 4 2" xfId="35075" xr:uid="{00000000-0005-0000-0000-000082720000}"/>
    <cellStyle name="Migliaia 58 10 5" xfId="35072" xr:uid="{00000000-0005-0000-0000-000083720000}"/>
    <cellStyle name="Migliaia 58 11" xfId="9633" xr:uid="{00000000-0005-0000-0000-000084720000}"/>
    <cellStyle name="Migliaia 58 11 2" xfId="9634" xr:uid="{00000000-0005-0000-0000-000085720000}"/>
    <cellStyle name="Migliaia 58 11 2 2" xfId="35077" xr:uid="{00000000-0005-0000-0000-000086720000}"/>
    <cellStyle name="Migliaia 58 11 3" xfId="9635" xr:uid="{00000000-0005-0000-0000-000087720000}"/>
    <cellStyle name="Migliaia 58 11 3 2" xfId="35078" xr:uid="{00000000-0005-0000-0000-000088720000}"/>
    <cellStyle name="Migliaia 58 11 4" xfId="9636" xr:uid="{00000000-0005-0000-0000-000089720000}"/>
    <cellStyle name="Migliaia 58 11 4 2" xfId="35079" xr:uid="{00000000-0005-0000-0000-00008A720000}"/>
    <cellStyle name="Migliaia 58 11 5" xfId="35076" xr:uid="{00000000-0005-0000-0000-00008B720000}"/>
    <cellStyle name="Migliaia 58 12" xfId="9637" xr:uid="{00000000-0005-0000-0000-00008C720000}"/>
    <cellStyle name="Migliaia 58 12 2" xfId="35080" xr:uid="{00000000-0005-0000-0000-00008D720000}"/>
    <cellStyle name="Migliaia 58 13" xfId="9638" xr:uid="{00000000-0005-0000-0000-00008E720000}"/>
    <cellStyle name="Migliaia 58 13 2" xfId="35081" xr:uid="{00000000-0005-0000-0000-00008F720000}"/>
    <cellStyle name="Migliaia 58 14" xfId="9639" xr:uid="{00000000-0005-0000-0000-000090720000}"/>
    <cellStyle name="Migliaia 58 14 2" xfId="35082" xr:uid="{00000000-0005-0000-0000-000091720000}"/>
    <cellStyle name="Migliaia 58 15" xfId="17576" xr:uid="{00000000-0005-0000-0000-000092720000}"/>
    <cellStyle name="Migliaia 58 15 2" xfId="37536" xr:uid="{00000000-0005-0000-0000-000093720000}"/>
    <cellStyle name="Migliaia 58 16" xfId="20445" xr:uid="{00000000-0005-0000-0000-000094720000}"/>
    <cellStyle name="Migliaia 58 16 2" xfId="39308" xr:uid="{00000000-0005-0000-0000-000095720000}"/>
    <cellStyle name="Migliaia 58 17" xfId="23332" xr:uid="{00000000-0005-0000-0000-000096720000}"/>
    <cellStyle name="Migliaia 58 17 2" xfId="41097" xr:uid="{00000000-0005-0000-0000-000097720000}"/>
    <cellStyle name="Migliaia 58 18" xfId="25559" xr:uid="{00000000-0005-0000-0000-000098720000}"/>
    <cellStyle name="Migliaia 58 18 2" xfId="42219" xr:uid="{00000000-0005-0000-0000-000099720000}"/>
    <cellStyle name="Migliaia 58 19" xfId="35071" xr:uid="{00000000-0005-0000-0000-00009A720000}"/>
    <cellStyle name="Migliaia 58 2" xfId="9640" xr:uid="{00000000-0005-0000-0000-00009B720000}"/>
    <cellStyle name="Migliaia 58 2 10" xfId="20446" xr:uid="{00000000-0005-0000-0000-00009C720000}"/>
    <cellStyle name="Migliaia 58 2 10 2" xfId="39309" xr:uid="{00000000-0005-0000-0000-00009D720000}"/>
    <cellStyle name="Migliaia 58 2 11" xfId="23333" xr:uid="{00000000-0005-0000-0000-00009E720000}"/>
    <cellStyle name="Migliaia 58 2 11 2" xfId="41098" xr:uid="{00000000-0005-0000-0000-00009F720000}"/>
    <cellStyle name="Migliaia 58 2 12" xfId="35083" xr:uid="{00000000-0005-0000-0000-0000A0720000}"/>
    <cellStyle name="Migliaia 58 2 2" xfId="9641" xr:uid="{00000000-0005-0000-0000-0000A1720000}"/>
    <cellStyle name="Migliaia 58 2 2 2" xfId="9642" xr:uid="{00000000-0005-0000-0000-0000A2720000}"/>
    <cellStyle name="Migliaia 58 2 2 2 2" xfId="35085" xr:uid="{00000000-0005-0000-0000-0000A3720000}"/>
    <cellStyle name="Migliaia 58 2 2 3" xfId="9643" xr:uid="{00000000-0005-0000-0000-0000A4720000}"/>
    <cellStyle name="Migliaia 58 2 2 3 2" xfId="35086" xr:uid="{00000000-0005-0000-0000-0000A5720000}"/>
    <cellStyle name="Migliaia 58 2 2 4" xfId="9644" xr:uid="{00000000-0005-0000-0000-0000A6720000}"/>
    <cellStyle name="Migliaia 58 2 2 4 2" xfId="35087" xr:uid="{00000000-0005-0000-0000-0000A7720000}"/>
    <cellStyle name="Migliaia 58 2 2 5" xfId="19459" xr:uid="{00000000-0005-0000-0000-0000A8720000}"/>
    <cellStyle name="Migliaia 58 2 2 5 2" xfId="38431" xr:uid="{00000000-0005-0000-0000-0000A9720000}"/>
    <cellStyle name="Migliaia 58 2 2 6" xfId="22328" xr:uid="{00000000-0005-0000-0000-0000AA720000}"/>
    <cellStyle name="Migliaia 58 2 2 6 2" xfId="40203" xr:uid="{00000000-0005-0000-0000-0000AB720000}"/>
    <cellStyle name="Migliaia 58 2 2 7" xfId="25216" xr:uid="{00000000-0005-0000-0000-0000AC720000}"/>
    <cellStyle name="Migliaia 58 2 2 7 2" xfId="41993" xr:uid="{00000000-0005-0000-0000-0000AD720000}"/>
    <cellStyle name="Migliaia 58 2 2 8" xfId="35084" xr:uid="{00000000-0005-0000-0000-0000AE720000}"/>
    <cellStyle name="Migliaia 58 2 3" xfId="9645" xr:uid="{00000000-0005-0000-0000-0000AF720000}"/>
    <cellStyle name="Migliaia 58 2 3 2" xfId="9646" xr:uid="{00000000-0005-0000-0000-0000B0720000}"/>
    <cellStyle name="Migliaia 58 2 3 2 2" xfId="35089" xr:uid="{00000000-0005-0000-0000-0000B1720000}"/>
    <cellStyle name="Migliaia 58 2 3 3" xfId="9647" xr:uid="{00000000-0005-0000-0000-0000B2720000}"/>
    <cellStyle name="Migliaia 58 2 3 3 2" xfId="35090" xr:uid="{00000000-0005-0000-0000-0000B3720000}"/>
    <cellStyle name="Migliaia 58 2 3 4" xfId="9648" xr:uid="{00000000-0005-0000-0000-0000B4720000}"/>
    <cellStyle name="Migliaia 58 2 3 4 2" xfId="35091" xr:uid="{00000000-0005-0000-0000-0000B5720000}"/>
    <cellStyle name="Migliaia 58 2 3 5" xfId="35088" xr:uid="{00000000-0005-0000-0000-0000B6720000}"/>
    <cellStyle name="Migliaia 58 2 4" xfId="9649" xr:uid="{00000000-0005-0000-0000-0000B7720000}"/>
    <cellStyle name="Migliaia 58 2 4 2" xfId="9650" xr:uid="{00000000-0005-0000-0000-0000B8720000}"/>
    <cellStyle name="Migliaia 58 2 4 2 2" xfId="35093" xr:uid="{00000000-0005-0000-0000-0000B9720000}"/>
    <cellStyle name="Migliaia 58 2 4 3" xfId="9651" xr:uid="{00000000-0005-0000-0000-0000BA720000}"/>
    <cellStyle name="Migliaia 58 2 4 3 2" xfId="35094" xr:uid="{00000000-0005-0000-0000-0000BB720000}"/>
    <cellStyle name="Migliaia 58 2 4 4" xfId="9652" xr:uid="{00000000-0005-0000-0000-0000BC720000}"/>
    <cellStyle name="Migliaia 58 2 4 4 2" xfId="35095" xr:uid="{00000000-0005-0000-0000-0000BD720000}"/>
    <cellStyle name="Migliaia 58 2 4 5" xfId="35092" xr:uid="{00000000-0005-0000-0000-0000BE720000}"/>
    <cellStyle name="Migliaia 58 2 5" xfId="9653" xr:uid="{00000000-0005-0000-0000-0000BF720000}"/>
    <cellStyle name="Migliaia 58 2 5 2" xfId="9654" xr:uid="{00000000-0005-0000-0000-0000C0720000}"/>
    <cellStyle name="Migliaia 58 2 5 2 2" xfId="35097" xr:uid="{00000000-0005-0000-0000-0000C1720000}"/>
    <cellStyle name="Migliaia 58 2 5 3" xfId="9655" xr:uid="{00000000-0005-0000-0000-0000C2720000}"/>
    <cellStyle name="Migliaia 58 2 5 3 2" xfId="35098" xr:uid="{00000000-0005-0000-0000-0000C3720000}"/>
    <cellStyle name="Migliaia 58 2 5 4" xfId="9656" xr:uid="{00000000-0005-0000-0000-0000C4720000}"/>
    <cellStyle name="Migliaia 58 2 5 4 2" xfId="35099" xr:uid="{00000000-0005-0000-0000-0000C5720000}"/>
    <cellStyle name="Migliaia 58 2 5 5" xfId="35096" xr:uid="{00000000-0005-0000-0000-0000C6720000}"/>
    <cellStyle name="Migliaia 58 2 6" xfId="9657" xr:uid="{00000000-0005-0000-0000-0000C7720000}"/>
    <cellStyle name="Migliaia 58 2 6 2" xfId="35100" xr:uid="{00000000-0005-0000-0000-0000C8720000}"/>
    <cellStyle name="Migliaia 58 2 7" xfId="9658" xr:uid="{00000000-0005-0000-0000-0000C9720000}"/>
    <cellStyle name="Migliaia 58 2 7 2" xfId="35101" xr:uid="{00000000-0005-0000-0000-0000CA720000}"/>
    <cellStyle name="Migliaia 58 2 8" xfId="9659" xr:uid="{00000000-0005-0000-0000-0000CB720000}"/>
    <cellStyle name="Migliaia 58 2 8 2" xfId="35102" xr:uid="{00000000-0005-0000-0000-0000CC720000}"/>
    <cellStyle name="Migliaia 58 2 9" xfId="17577" xr:uid="{00000000-0005-0000-0000-0000CD720000}"/>
    <cellStyle name="Migliaia 58 2 9 2" xfId="37537" xr:uid="{00000000-0005-0000-0000-0000CE720000}"/>
    <cellStyle name="Migliaia 58 20" xfId="42386" xr:uid="{00000000-0005-0000-0000-0000CF720000}"/>
    <cellStyle name="Migliaia 58 3" xfId="9660" xr:uid="{00000000-0005-0000-0000-0000D0720000}"/>
    <cellStyle name="Migliaia 58 3 10" xfId="20447" xr:uid="{00000000-0005-0000-0000-0000D1720000}"/>
    <cellStyle name="Migliaia 58 3 10 2" xfId="39310" xr:uid="{00000000-0005-0000-0000-0000D2720000}"/>
    <cellStyle name="Migliaia 58 3 11" xfId="23334" xr:uid="{00000000-0005-0000-0000-0000D3720000}"/>
    <cellStyle name="Migliaia 58 3 11 2" xfId="41099" xr:uid="{00000000-0005-0000-0000-0000D4720000}"/>
    <cellStyle name="Migliaia 58 3 12" xfId="35103" xr:uid="{00000000-0005-0000-0000-0000D5720000}"/>
    <cellStyle name="Migliaia 58 3 2" xfId="9661" xr:uid="{00000000-0005-0000-0000-0000D6720000}"/>
    <cellStyle name="Migliaia 58 3 2 10" xfId="20448" xr:uid="{00000000-0005-0000-0000-0000D7720000}"/>
    <cellStyle name="Migliaia 58 3 2 10 2" xfId="39311" xr:uid="{00000000-0005-0000-0000-0000D8720000}"/>
    <cellStyle name="Migliaia 58 3 2 11" xfId="23335" xr:uid="{00000000-0005-0000-0000-0000D9720000}"/>
    <cellStyle name="Migliaia 58 3 2 11 2" xfId="41100" xr:uid="{00000000-0005-0000-0000-0000DA720000}"/>
    <cellStyle name="Migliaia 58 3 2 12" xfId="35104" xr:uid="{00000000-0005-0000-0000-0000DB720000}"/>
    <cellStyle name="Migliaia 58 3 2 2" xfId="9662" xr:uid="{00000000-0005-0000-0000-0000DC720000}"/>
    <cellStyle name="Migliaia 58 3 2 2 10" xfId="25218" xr:uid="{00000000-0005-0000-0000-0000DD720000}"/>
    <cellStyle name="Migliaia 58 3 2 2 10 2" xfId="41995" xr:uid="{00000000-0005-0000-0000-0000DE720000}"/>
    <cellStyle name="Migliaia 58 3 2 2 11" xfId="35105" xr:uid="{00000000-0005-0000-0000-0000DF720000}"/>
    <cellStyle name="Migliaia 58 3 2 2 2" xfId="9663" xr:uid="{00000000-0005-0000-0000-0000E0720000}"/>
    <cellStyle name="Migliaia 58 3 2 2 2 2" xfId="9664" xr:uid="{00000000-0005-0000-0000-0000E1720000}"/>
    <cellStyle name="Migliaia 58 3 2 2 2 2 2" xfId="35107" xr:uid="{00000000-0005-0000-0000-0000E2720000}"/>
    <cellStyle name="Migliaia 58 3 2 2 2 3" xfId="9665" xr:uid="{00000000-0005-0000-0000-0000E3720000}"/>
    <cellStyle name="Migliaia 58 3 2 2 2 3 2" xfId="35108" xr:uid="{00000000-0005-0000-0000-0000E4720000}"/>
    <cellStyle name="Migliaia 58 3 2 2 2 4" xfId="9666" xr:uid="{00000000-0005-0000-0000-0000E5720000}"/>
    <cellStyle name="Migliaia 58 3 2 2 2 4 2" xfId="35109" xr:uid="{00000000-0005-0000-0000-0000E6720000}"/>
    <cellStyle name="Migliaia 58 3 2 2 2 5" xfId="35106" xr:uid="{00000000-0005-0000-0000-0000E7720000}"/>
    <cellStyle name="Migliaia 58 3 2 2 3" xfId="9667" xr:uid="{00000000-0005-0000-0000-0000E8720000}"/>
    <cellStyle name="Migliaia 58 3 2 2 3 2" xfId="9668" xr:uid="{00000000-0005-0000-0000-0000E9720000}"/>
    <cellStyle name="Migliaia 58 3 2 2 3 2 2" xfId="35111" xr:uid="{00000000-0005-0000-0000-0000EA720000}"/>
    <cellStyle name="Migliaia 58 3 2 2 3 3" xfId="9669" xr:uid="{00000000-0005-0000-0000-0000EB720000}"/>
    <cellStyle name="Migliaia 58 3 2 2 3 3 2" xfId="35112" xr:uid="{00000000-0005-0000-0000-0000EC720000}"/>
    <cellStyle name="Migliaia 58 3 2 2 3 4" xfId="9670" xr:uid="{00000000-0005-0000-0000-0000ED720000}"/>
    <cellStyle name="Migliaia 58 3 2 2 3 4 2" xfId="35113" xr:uid="{00000000-0005-0000-0000-0000EE720000}"/>
    <cellStyle name="Migliaia 58 3 2 2 3 5" xfId="35110" xr:uid="{00000000-0005-0000-0000-0000EF720000}"/>
    <cellStyle name="Migliaia 58 3 2 2 4" xfId="9671" xr:uid="{00000000-0005-0000-0000-0000F0720000}"/>
    <cellStyle name="Migliaia 58 3 2 2 4 2" xfId="9672" xr:uid="{00000000-0005-0000-0000-0000F1720000}"/>
    <cellStyle name="Migliaia 58 3 2 2 4 2 2" xfId="35115" xr:uid="{00000000-0005-0000-0000-0000F2720000}"/>
    <cellStyle name="Migliaia 58 3 2 2 4 3" xfId="9673" xr:uid="{00000000-0005-0000-0000-0000F3720000}"/>
    <cellStyle name="Migliaia 58 3 2 2 4 3 2" xfId="35116" xr:uid="{00000000-0005-0000-0000-0000F4720000}"/>
    <cellStyle name="Migliaia 58 3 2 2 4 4" xfId="9674" xr:uid="{00000000-0005-0000-0000-0000F5720000}"/>
    <cellStyle name="Migliaia 58 3 2 2 4 4 2" xfId="35117" xr:uid="{00000000-0005-0000-0000-0000F6720000}"/>
    <cellStyle name="Migliaia 58 3 2 2 4 5" xfId="35114" xr:uid="{00000000-0005-0000-0000-0000F7720000}"/>
    <cellStyle name="Migliaia 58 3 2 2 5" xfId="9675" xr:uid="{00000000-0005-0000-0000-0000F8720000}"/>
    <cellStyle name="Migliaia 58 3 2 2 5 2" xfId="35118" xr:uid="{00000000-0005-0000-0000-0000F9720000}"/>
    <cellStyle name="Migliaia 58 3 2 2 6" xfId="9676" xr:uid="{00000000-0005-0000-0000-0000FA720000}"/>
    <cellStyle name="Migliaia 58 3 2 2 6 2" xfId="35119" xr:uid="{00000000-0005-0000-0000-0000FB720000}"/>
    <cellStyle name="Migliaia 58 3 2 2 7" xfId="9677" xr:uid="{00000000-0005-0000-0000-0000FC720000}"/>
    <cellStyle name="Migliaia 58 3 2 2 7 2" xfId="35120" xr:uid="{00000000-0005-0000-0000-0000FD720000}"/>
    <cellStyle name="Migliaia 58 3 2 2 8" xfId="19461" xr:uid="{00000000-0005-0000-0000-0000FE720000}"/>
    <cellStyle name="Migliaia 58 3 2 2 8 2" xfId="38433" xr:uid="{00000000-0005-0000-0000-0000FF720000}"/>
    <cellStyle name="Migliaia 58 3 2 2 9" xfId="22330" xr:uid="{00000000-0005-0000-0000-000000730000}"/>
    <cellStyle name="Migliaia 58 3 2 2 9 2" xfId="40205" xr:uid="{00000000-0005-0000-0000-000001730000}"/>
    <cellStyle name="Migliaia 58 3 2 3" xfId="9678" xr:uid="{00000000-0005-0000-0000-000002730000}"/>
    <cellStyle name="Migliaia 58 3 2 3 2" xfId="9679" xr:uid="{00000000-0005-0000-0000-000003730000}"/>
    <cellStyle name="Migliaia 58 3 2 3 2 2" xfId="35122" xr:uid="{00000000-0005-0000-0000-000004730000}"/>
    <cellStyle name="Migliaia 58 3 2 3 3" xfId="9680" xr:uid="{00000000-0005-0000-0000-000005730000}"/>
    <cellStyle name="Migliaia 58 3 2 3 3 2" xfId="35123" xr:uid="{00000000-0005-0000-0000-000006730000}"/>
    <cellStyle name="Migliaia 58 3 2 3 4" xfId="9681" xr:uid="{00000000-0005-0000-0000-000007730000}"/>
    <cellStyle name="Migliaia 58 3 2 3 4 2" xfId="35124" xr:uid="{00000000-0005-0000-0000-000008730000}"/>
    <cellStyle name="Migliaia 58 3 2 3 5" xfId="35121" xr:uid="{00000000-0005-0000-0000-000009730000}"/>
    <cellStyle name="Migliaia 58 3 2 4" xfId="9682" xr:uid="{00000000-0005-0000-0000-00000A730000}"/>
    <cellStyle name="Migliaia 58 3 2 4 2" xfId="9683" xr:uid="{00000000-0005-0000-0000-00000B730000}"/>
    <cellStyle name="Migliaia 58 3 2 4 2 2" xfId="35126" xr:uid="{00000000-0005-0000-0000-00000C730000}"/>
    <cellStyle name="Migliaia 58 3 2 4 3" xfId="9684" xr:uid="{00000000-0005-0000-0000-00000D730000}"/>
    <cellStyle name="Migliaia 58 3 2 4 3 2" xfId="35127" xr:uid="{00000000-0005-0000-0000-00000E730000}"/>
    <cellStyle name="Migliaia 58 3 2 4 4" xfId="9685" xr:uid="{00000000-0005-0000-0000-00000F730000}"/>
    <cellStyle name="Migliaia 58 3 2 4 4 2" xfId="35128" xr:uid="{00000000-0005-0000-0000-000010730000}"/>
    <cellStyle name="Migliaia 58 3 2 4 5" xfId="35125" xr:uid="{00000000-0005-0000-0000-000011730000}"/>
    <cellStyle name="Migliaia 58 3 2 5" xfId="9686" xr:uid="{00000000-0005-0000-0000-000012730000}"/>
    <cellStyle name="Migliaia 58 3 2 5 2" xfId="9687" xr:uid="{00000000-0005-0000-0000-000013730000}"/>
    <cellStyle name="Migliaia 58 3 2 5 2 2" xfId="35130" xr:uid="{00000000-0005-0000-0000-000014730000}"/>
    <cellStyle name="Migliaia 58 3 2 5 3" xfId="9688" xr:uid="{00000000-0005-0000-0000-000015730000}"/>
    <cellStyle name="Migliaia 58 3 2 5 3 2" xfId="35131" xr:uid="{00000000-0005-0000-0000-000016730000}"/>
    <cellStyle name="Migliaia 58 3 2 5 4" xfId="9689" xr:uid="{00000000-0005-0000-0000-000017730000}"/>
    <cellStyle name="Migliaia 58 3 2 5 4 2" xfId="35132" xr:uid="{00000000-0005-0000-0000-000018730000}"/>
    <cellStyle name="Migliaia 58 3 2 5 5" xfId="35129" xr:uid="{00000000-0005-0000-0000-000019730000}"/>
    <cellStyle name="Migliaia 58 3 2 6" xfId="9690" xr:uid="{00000000-0005-0000-0000-00001A730000}"/>
    <cellStyle name="Migliaia 58 3 2 6 2" xfId="35133" xr:uid="{00000000-0005-0000-0000-00001B730000}"/>
    <cellStyle name="Migliaia 58 3 2 7" xfId="9691" xr:uid="{00000000-0005-0000-0000-00001C730000}"/>
    <cellStyle name="Migliaia 58 3 2 7 2" xfId="35134" xr:uid="{00000000-0005-0000-0000-00001D730000}"/>
    <cellStyle name="Migliaia 58 3 2 8" xfId="9692" xr:uid="{00000000-0005-0000-0000-00001E730000}"/>
    <cellStyle name="Migliaia 58 3 2 8 2" xfId="35135" xr:uid="{00000000-0005-0000-0000-00001F730000}"/>
    <cellStyle name="Migliaia 58 3 2 9" xfId="17579" xr:uid="{00000000-0005-0000-0000-000020730000}"/>
    <cellStyle name="Migliaia 58 3 2 9 2" xfId="37539" xr:uid="{00000000-0005-0000-0000-000021730000}"/>
    <cellStyle name="Migliaia 58 3 3" xfId="9693" xr:uid="{00000000-0005-0000-0000-000022730000}"/>
    <cellStyle name="Migliaia 58 3 3 10" xfId="25217" xr:uid="{00000000-0005-0000-0000-000023730000}"/>
    <cellStyle name="Migliaia 58 3 3 10 2" xfId="41994" xr:uid="{00000000-0005-0000-0000-000024730000}"/>
    <cellStyle name="Migliaia 58 3 3 11" xfId="35136" xr:uid="{00000000-0005-0000-0000-000025730000}"/>
    <cellStyle name="Migliaia 58 3 3 2" xfId="9694" xr:uid="{00000000-0005-0000-0000-000026730000}"/>
    <cellStyle name="Migliaia 58 3 3 2 2" xfId="9695" xr:uid="{00000000-0005-0000-0000-000027730000}"/>
    <cellStyle name="Migliaia 58 3 3 2 2 2" xfId="35138" xr:uid="{00000000-0005-0000-0000-000028730000}"/>
    <cellStyle name="Migliaia 58 3 3 2 3" xfId="9696" xr:uid="{00000000-0005-0000-0000-000029730000}"/>
    <cellStyle name="Migliaia 58 3 3 2 3 2" xfId="35139" xr:uid="{00000000-0005-0000-0000-00002A730000}"/>
    <cellStyle name="Migliaia 58 3 3 2 4" xfId="9697" xr:uid="{00000000-0005-0000-0000-00002B730000}"/>
    <cellStyle name="Migliaia 58 3 3 2 4 2" xfId="35140" xr:uid="{00000000-0005-0000-0000-00002C730000}"/>
    <cellStyle name="Migliaia 58 3 3 2 5" xfId="35137" xr:uid="{00000000-0005-0000-0000-00002D730000}"/>
    <cellStyle name="Migliaia 58 3 3 3" xfId="9698" xr:uid="{00000000-0005-0000-0000-00002E730000}"/>
    <cellStyle name="Migliaia 58 3 3 3 2" xfId="9699" xr:uid="{00000000-0005-0000-0000-00002F730000}"/>
    <cellStyle name="Migliaia 58 3 3 3 2 2" xfId="35142" xr:uid="{00000000-0005-0000-0000-000030730000}"/>
    <cellStyle name="Migliaia 58 3 3 3 3" xfId="9700" xr:uid="{00000000-0005-0000-0000-000031730000}"/>
    <cellStyle name="Migliaia 58 3 3 3 3 2" xfId="35143" xr:uid="{00000000-0005-0000-0000-000032730000}"/>
    <cellStyle name="Migliaia 58 3 3 3 4" xfId="9701" xr:uid="{00000000-0005-0000-0000-000033730000}"/>
    <cellStyle name="Migliaia 58 3 3 3 4 2" xfId="35144" xr:uid="{00000000-0005-0000-0000-000034730000}"/>
    <cellStyle name="Migliaia 58 3 3 3 5" xfId="35141" xr:uid="{00000000-0005-0000-0000-000035730000}"/>
    <cellStyle name="Migliaia 58 3 3 4" xfId="9702" xr:uid="{00000000-0005-0000-0000-000036730000}"/>
    <cellStyle name="Migliaia 58 3 3 4 2" xfId="9703" xr:uid="{00000000-0005-0000-0000-000037730000}"/>
    <cellStyle name="Migliaia 58 3 3 4 2 2" xfId="35146" xr:uid="{00000000-0005-0000-0000-000038730000}"/>
    <cellStyle name="Migliaia 58 3 3 4 3" xfId="9704" xr:uid="{00000000-0005-0000-0000-000039730000}"/>
    <cellStyle name="Migliaia 58 3 3 4 3 2" xfId="35147" xr:uid="{00000000-0005-0000-0000-00003A730000}"/>
    <cellStyle name="Migliaia 58 3 3 4 4" xfId="9705" xr:uid="{00000000-0005-0000-0000-00003B730000}"/>
    <cellStyle name="Migliaia 58 3 3 4 4 2" xfId="35148" xr:uid="{00000000-0005-0000-0000-00003C730000}"/>
    <cellStyle name="Migliaia 58 3 3 4 5" xfId="35145" xr:uid="{00000000-0005-0000-0000-00003D730000}"/>
    <cellStyle name="Migliaia 58 3 3 5" xfId="9706" xr:uid="{00000000-0005-0000-0000-00003E730000}"/>
    <cellStyle name="Migliaia 58 3 3 5 2" xfId="35149" xr:uid="{00000000-0005-0000-0000-00003F730000}"/>
    <cellStyle name="Migliaia 58 3 3 6" xfId="9707" xr:uid="{00000000-0005-0000-0000-000040730000}"/>
    <cellStyle name="Migliaia 58 3 3 6 2" xfId="35150" xr:uid="{00000000-0005-0000-0000-000041730000}"/>
    <cellStyle name="Migliaia 58 3 3 7" xfId="9708" xr:uid="{00000000-0005-0000-0000-000042730000}"/>
    <cellStyle name="Migliaia 58 3 3 7 2" xfId="35151" xr:uid="{00000000-0005-0000-0000-000043730000}"/>
    <cellStyle name="Migliaia 58 3 3 8" xfId="19460" xr:uid="{00000000-0005-0000-0000-000044730000}"/>
    <cellStyle name="Migliaia 58 3 3 8 2" xfId="38432" xr:uid="{00000000-0005-0000-0000-000045730000}"/>
    <cellStyle name="Migliaia 58 3 3 9" xfId="22329" xr:uid="{00000000-0005-0000-0000-000046730000}"/>
    <cellStyle name="Migliaia 58 3 3 9 2" xfId="40204" xr:uid="{00000000-0005-0000-0000-000047730000}"/>
    <cellStyle name="Migliaia 58 3 4" xfId="9709" xr:uid="{00000000-0005-0000-0000-000048730000}"/>
    <cellStyle name="Migliaia 58 3 4 2" xfId="9710" xr:uid="{00000000-0005-0000-0000-000049730000}"/>
    <cellStyle name="Migliaia 58 3 4 2 2" xfId="35153" xr:uid="{00000000-0005-0000-0000-00004A730000}"/>
    <cellStyle name="Migliaia 58 3 4 3" xfId="9711" xr:uid="{00000000-0005-0000-0000-00004B730000}"/>
    <cellStyle name="Migliaia 58 3 4 3 2" xfId="35154" xr:uid="{00000000-0005-0000-0000-00004C730000}"/>
    <cellStyle name="Migliaia 58 3 4 4" xfId="9712" xr:uid="{00000000-0005-0000-0000-00004D730000}"/>
    <cellStyle name="Migliaia 58 3 4 4 2" xfId="35155" xr:uid="{00000000-0005-0000-0000-00004E730000}"/>
    <cellStyle name="Migliaia 58 3 4 5" xfId="35152" xr:uid="{00000000-0005-0000-0000-00004F730000}"/>
    <cellStyle name="Migliaia 58 3 5" xfId="9713" xr:uid="{00000000-0005-0000-0000-000050730000}"/>
    <cellStyle name="Migliaia 58 3 5 2" xfId="9714" xr:uid="{00000000-0005-0000-0000-000051730000}"/>
    <cellStyle name="Migliaia 58 3 5 2 2" xfId="35157" xr:uid="{00000000-0005-0000-0000-000052730000}"/>
    <cellStyle name="Migliaia 58 3 5 3" xfId="9715" xr:uid="{00000000-0005-0000-0000-000053730000}"/>
    <cellStyle name="Migliaia 58 3 5 3 2" xfId="35158" xr:uid="{00000000-0005-0000-0000-000054730000}"/>
    <cellStyle name="Migliaia 58 3 5 4" xfId="9716" xr:uid="{00000000-0005-0000-0000-000055730000}"/>
    <cellStyle name="Migliaia 58 3 5 4 2" xfId="35159" xr:uid="{00000000-0005-0000-0000-000056730000}"/>
    <cellStyle name="Migliaia 58 3 5 5" xfId="35156" xr:uid="{00000000-0005-0000-0000-000057730000}"/>
    <cellStyle name="Migliaia 58 3 6" xfId="9717" xr:uid="{00000000-0005-0000-0000-000058730000}"/>
    <cellStyle name="Migliaia 58 3 6 2" xfId="35160" xr:uid="{00000000-0005-0000-0000-000059730000}"/>
    <cellStyle name="Migliaia 58 3 7" xfId="9718" xr:uid="{00000000-0005-0000-0000-00005A730000}"/>
    <cellStyle name="Migliaia 58 3 7 2" xfId="35161" xr:uid="{00000000-0005-0000-0000-00005B730000}"/>
    <cellStyle name="Migliaia 58 3 8" xfId="9719" xr:uid="{00000000-0005-0000-0000-00005C730000}"/>
    <cellStyle name="Migliaia 58 3 8 2" xfId="35162" xr:uid="{00000000-0005-0000-0000-00005D730000}"/>
    <cellStyle name="Migliaia 58 3 9" xfId="17578" xr:uid="{00000000-0005-0000-0000-00005E730000}"/>
    <cellStyle name="Migliaia 58 3 9 2" xfId="37538" xr:uid="{00000000-0005-0000-0000-00005F730000}"/>
    <cellStyle name="Migliaia 58 4" xfId="9720" xr:uid="{00000000-0005-0000-0000-000060730000}"/>
    <cellStyle name="Migliaia 58 4 10" xfId="20449" xr:uid="{00000000-0005-0000-0000-000061730000}"/>
    <cellStyle name="Migliaia 58 4 10 2" xfId="39312" xr:uid="{00000000-0005-0000-0000-000062730000}"/>
    <cellStyle name="Migliaia 58 4 11" xfId="23336" xr:uid="{00000000-0005-0000-0000-000063730000}"/>
    <cellStyle name="Migliaia 58 4 11 2" xfId="41101" xr:uid="{00000000-0005-0000-0000-000064730000}"/>
    <cellStyle name="Migliaia 58 4 12" xfId="35163" xr:uid="{00000000-0005-0000-0000-000065730000}"/>
    <cellStyle name="Migliaia 58 4 2" xfId="9721" xr:uid="{00000000-0005-0000-0000-000066730000}"/>
    <cellStyle name="Migliaia 58 4 2 10" xfId="25219" xr:uid="{00000000-0005-0000-0000-000067730000}"/>
    <cellStyle name="Migliaia 58 4 2 10 2" xfId="41996" xr:uid="{00000000-0005-0000-0000-000068730000}"/>
    <cellStyle name="Migliaia 58 4 2 11" xfId="35164" xr:uid="{00000000-0005-0000-0000-000069730000}"/>
    <cellStyle name="Migliaia 58 4 2 2" xfId="9722" xr:uid="{00000000-0005-0000-0000-00006A730000}"/>
    <cellStyle name="Migliaia 58 4 2 2 2" xfId="9723" xr:uid="{00000000-0005-0000-0000-00006B730000}"/>
    <cellStyle name="Migliaia 58 4 2 2 2 2" xfId="35166" xr:uid="{00000000-0005-0000-0000-00006C730000}"/>
    <cellStyle name="Migliaia 58 4 2 2 3" xfId="9724" xr:uid="{00000000-0005-0000-0000-00006D730000}"/>
    <cellStyle name="Migliaia 58 4 2 2 3 2" xfId="35167" xr:uid="{00000000-0005-0000-0000-00006E730000}"/>
    <cellStyle name="Migliaia 58 4 2 2 4" xfId="9725" xr:uid="{00000000-0005-0000-0000-00006F730000}"/>
    <cellStyle name="Migliaia 58 4 2 2 4 2" xfId="35168" xr:uid="{00000000-0005-0000-0000-000070730000}"/>
    <cellStyle name="Migliaia 58 4 2 2 5" xfId="35165" xr:uid="{00000000-0005-0000-0000-000071730000}"/>
    <cellStyle name="Migliaia 58 4 2 3" xfId="9726" xr:uid="{00000000-0005-0000-0000-000072730000}"/>
    <cellStyle name="Migliaia 58 4 2 3 2" xfId="9727" xr:uid="{00000000-0005-0000-0000-000073730000}"/>
    <cellStyle name="Migliaia 58 4 2 3 2 2" xfId="35170" xr:uid="{00000000-0005-0000-0000-000074730000}"/>
    <cellStyle name="Migliaia 58 4 2 3 3" xfId="9728" xr:uid="{00000000-0005-0000-0000-000075730000}"/>
    <cellStyle name="Migliaia 58 4 2 3 3 2" xfId="35171" xr:uid="{00000000-0005-0000-0000-000076730000}"/>
    <cellStyle name="Migliaia 58 4 2 3 4" xfId="9729" xr:uid="{00000000-0005-0000-0000-000077730000}"/>
    <cellStyle name="Migliaia 58 4 2 3 4 2" xfId="35172" xr:uid="{00000000-0005-0000-0000-000078730000}"/>
    <cellStyle name="Migliaia 58 4 2 3 5" xfId="35169" xr:uid="{00000000-0005-0000-0000-000079730000}"/>
    <cellStyle name="Migliaia 58 4 2 4" xfId="9730" xr:uid="{00000000-0005-0000-0000-00007A730000}"/>
    <cellStyle name="Migliaia 58 4 2 4 2" xfId="9731" xr:uid="{00000000-0005-0000-0000-00007B730000}"/>
    <cellStyle name="Migliaia 58 4 2 4 2 2" xfId="35174" xr:uid="{00000000-0005-0000-0000-00007C730000}"/>
    <cellStyle name="Migliaia 58 4 2 4 3" xfId="9732" xr:uid="{00000000-0005-0000-0000-00007D730000}"/>
    <cellStyle name="Migliaia 58 4 2 4 3 2" xfId="35175" xr:uid="{00000000-0005-0000-0000-00007E730000}"/>
    <cellStyle name="Migliaia 58 4 2 4 4" xfId="9733" xr:uid="{00000000-0005-0000-0000-00007F730000}"/>
    <cellStyle name="Migliaia 58 4 2 4 4 2" xfId="35176" xr:uid="{00000000-0005-0000-0000-000080730000}"/>
    <cellStyle name="Migliaia 58 4 2 4 5" xfId="35173" xr:uid="{00000000-0005-0000-0000-000081730000}"/>
    <cellStyle name="Migliaia 58 4 2 5" xfId="9734" xr:uid="{00000000-0005-0000-0000-000082730000}"/>
    <cellStyle name="Migliaia 58 4 2 5 2" xfId="35177" xr:uid="{00000000-0005-0000-0000-000083730000}"/>
    <cellStyle name="Migliaia 58 4 2 6" xfId="9735" xr:uid="{00000000-0005-0000-0000-000084730000}"/>
    <cellStyle name="Migliaia 58 4 2 6 2" xfId="35178" xr:uid="{00000000-0005-0000-0000-000085730000}"/>
    <cellStyle name="Migliaia 58 4 2 7" xfId="9736" xr:uid="{00000000-0005-0000-0000-000086730000}"/>
    <cellStyle name="Migliaia 58 4 2 7 2" xfId="35179" xr:uid="{00000000-0005-0000-0000-000087730000}"/>
    <cellStyle name="Migliaia 58 4 2 8" xfId="19462" xr:uid="{00000000-0005-0000-0000-000088730000}"/>
    <cellStyle name="Migliaia 58 4 2 8 2" xfId="38434" xr:uid="{00000000-0005-0000-0000-000089730000}"/>
    <cellStyle name="Migliaia 58 4 2 9" xfId="22331" xr:uid="{00000000-0005-0000-0000-00008A730000}"/>
    <cellStyle name="Migliaia 58 4 2 9 2" xfId="40206" xr:uid="{00000000-0005-0000-0000-00008B730000}"/>
    <cellStyle name="Migliaia 58 4 3" xfId="9737" xr:uid="{00000000-0005-0000-0000-00008C730000}"/>
    <cellStyle name="Migliaia 58 4 3 2" xfId="9738" xr:uid="{00000000-0005-0000-0000-00008D730000}"/>
    <cellStyle name="Migliaia 58 4 3 2 2" xfId="35181" xr:uid="{00000000-0005-0000-0000-00008E730000}"/>
    <cellStyle name="Migliaia 58 4 3 3" xfId="9739" xr:uid="{00000000-0005-0000-0000-00008F730000}"/>
    <cellStyle name="Migliaia 58 4 3 3 2" xfId="35182" xr:uid="{00000000-0005-0000-0000-000090730000}"/>
    <cellStyle name="Migliaia 58 4 3 4" xfId="9740" xr:uid="{00000000-0005-0000-0000-000091730000}"/>
    <cellStyle name="Migliaia 58 4 3 4 2" xfId="35183" xr:uid="{00000000-0005-0000-0000-000092730000}"/>
    <cellStyle name="Migliaia 58 4 3 5" xfId="35180" xr:uid="{00000000-0005-0000-0000-000093730000}"/>
    <cellStyle name="Migliaia 58 4 4" xfId="9741" xr:uid="{00000000-0005-0000-0000-000094730000}"/>
    <cellStyle name="Migliaia 58 4 4 2" xfId="9742" xr:uid="{00000000-0005-0000-0000-000095730000}"/>
    <cellStyle name="Migliaia 58 4 4 2 2" xfId="35185" xr:uid="{00000000-0005-0000-0000-000096730000}"/>
    <cellStyle name="Migliaia 58 4 4 3" xfId="9743" xr:uid="{00000000-0005-0000-0000-000097730000}"/>
    <cellStyle name="Migliaia 58 4 4 3 2" xfId="35186" xr:uid="{00000000-0005-0000-0000-000098730000}"/>
    <cellStyle name="Migliaia 58 4 4 4" xfId="9744" xr:uid="{00000000-0005-0000-0000-000099730000}"/>
    <cellStyle name="Migliaia 58 4 4 4 2" xfId="35187" xr:uid="{00000000-0005-0000-0000-00009A730000}"/>
    <cellStyle name="Migliaia 58 4 4 5" xfId="35184" xr:uid="{00000000-0005-0000-0000-00009B730000}"/>
    <cellStyle name="Migliaia 58 4 5" xfId="9745" xr:uid="{00000000-0005-0000-0000-00009C730000}"/>
    <cellStyle name="Migliaia 58 4 5 2" xfId="9746" xr:uid="{00000000-0005-0000-0000-00009D730000}"/>
    <cellStyle name="Migliaia 58 4 5 2 2" xfId="35189" xr:uid="{00000000-0005-0000-0000-00009E730000}"/>
    <cellStyle name="Migliaia 58 4 5 3" xfId="9747" xr:uid="{00000000-0005-0000-0000-00009F730000}"/>
    <cellStyle name="Migliaia 58 4 5 3 2" xfId="35190" xr:uid="{00000000-0005-0000-0000-0000A0730000}"/>
    <cellStyle name="Migliaia 58 4 5 4" xfId="9748" xr:uid="{00000000-0005-0000-0000-0000A1730000}"/>
    <cellStyle name="Migliaia 58 4 5 4 2" xfId="35191" xr:uid="{00000000-0005-0000-0000-0000A2730000}"/>
    <cellStyle name="Migliaia 58 4 5 5" xfId="35188" xr:uid="{00000000-0005-0000-0000-0000A3730000}"/>
    <cellStyle name="Migliaia 58 4 6" xfId="9749" xr:uid="{00000000-0005-0000-0000-0000A4730000}"/>
    <cellStyle name="Migliaia 58 4 6 2" xfId="35192" xr:uid="{00000000-0005-0000-0000-0000A5730000}"/>
    <cellStyle name="Migliaia 58 4 7" xfId="9750" xr:uid="{00000000-0005-0000-0000-0000A6730000}"/>
    <cellStyle name="Migliaia 58 4 7 2" xfId="35193" xr:uid="{00000000-0005-0000-0000-0000A7730000}"/>
    <cellStyle name="Migliaia 58 4 8" xfId="9751" xr:uid="{00000000-0005-0000-0000-0000A8730000}"/>
    <cellStyle name="Migliaia 58 4 8 2" xfId="35194" xr:uid="{00000000-0005-0000-0000-0000A9730000}"/>
    <cellStyle name="Migliaia 58 4 9" xfId="17580" xr:uid="{00000000-0005-0000-0000-0000AA730000}"/>
    <cellStyle name="Migliaia 58 4 9 2" xfId="37540" xr:uid="{00000000-0005-0000-0000-0000AB730000}"/>
    <cellStyle name="Migliaia 58 5" xfId="9752" xr:uid="{00000000-0005-0000-0000-0000AC730000}"/>
    <cellStyle name="Migliaia 58 5 10" xfId="20450" xr:uid="{00000000-0005-0000-0000-0000AD730000}"/>
    <cellStyle name="Migliaia 58 5 10 2" xfId="39313" xr:uid="{00000000-0005-0000-0000-0000AE730000}"/>
    <cellStyle name="Migliaia 58 5 11" xfId="23337" xr:uid="{00000000-0005-0000-0000-0000AF730000}"/>
    <cellStyle name="Migliaia 58 5 11 2" xfId="41102" xr:uid="{00000000-0005-0000-0000-0000B0730000}"/>
    <cellStyle name="Migliaia 58 5 12" xfId="35195" xr:uid="{00000000-0005-0000-0000-0000B1730000}"/>
    <cellStyle name="Migliaia 58 5 2" xfId="9753" xr:uid="{00000000-0005-0000-0000-0000B2730000}"/>
    <cellStyle name="Migliaia 58 5 2 10" xfId="25220" xr:uid="{00000000-0005-0000-0000-0000B3730000}"/>
    <cellStyle name="Migliaia 58 5 2 10 2" xfId="41997" xr:uid="{00000000-0005-0000-0000-0000B4730000}"/>
    <cellStyle name="Migliaia 58 5 2 11" xfId="35196" xr:uid="{00000000-0005-0000-0000-0000B5730000}"/>
    <cellStyle name="Migliaia 58 5 2 2" xfId="9754" xr:uid="{00000000-0005-0000-0000-0000B6730000}"/>
    <cellStyle name="Migliaia 58 5 2 2 2" xfId="9755" xr:uid="{00000000-0005-0000-0000-0000B7730000}"/>
    <cellStyle name="Migliaia 58 5 2 2 2 2" xfId="35198" xr:uid="{00000000-0005-0000-0000-0000B8730000}"/>
    <cellStyle name="Migliaia 58 5 2 2 3" xfId="9756" xr:uid="{00000000-0005-0000-0000-0000B9730000}"/>
    <cellStyle name="Migliaia 58 5 2 2 3 2" xfId="35199" xr:uid="{00000000-0005-0000-0000-0000BA730000}"/>
    <cellStyle name="Migliaia 58 5 2 2 4" xfId="9757" xr:uid="{00000000-0005-0000-0000-0000BB730000}"/>
    <cellStyle name="Migliaia 58 5 2 2 4 2" xfId="35200" xr:uid="{00000000-0005-0000-0000-0000BC730000}"/>
    <cellStyle name="Migliaia 58 5 2 2 5" xfId="35197" xr:uid="{00000000-0005-0000-0000-0000BD730000}"/>
    <cellStyle name="Migliaia 58 5 2 3" xfId="9758" xr:uid="{00000000-0005-0000-0000-0000BE730000}"/>
    <cellStyle name="Migliaia 58 5 2 3 2" xfId="9759" xr:uid="{00000000-0005-0000-0000-0000BF730000}"/>
    <cellStyle name="Migliaia 58 5 2 3 2 2" xfId="35202" xr:uid="{00000000-0005-0000-0000-0000C0730000}"/>
    <cellStyle name="Migliaia 58 5 2 3 3" xfId="9760" xr:uid="{00000000-0005-0000-0000-0000C1730000}"/>
    <cellStyle name="Migliaia 58 5 2 3 3 2" xfId="35203" xr:uid="{00000000-0005-0000-0000-0000C2730000}"/>
    <cellStyle name="Migliaia 58 5 2 3 4" xfId="9761" xr:uid="{00000000-0005-0000-0000-0000C3730000}"/>
    <cellStyle name="Migliaia 58 5 2 3 4 2" xfId="35204" xr:uid="{00000000-0005-0000-0000-0000C4730000}"/>
    <cellStyle name="Migliaia 58 5 2 3 5" xfId="35201" xr:uid="{00000000-0005-0000-0000-0000C5730000}"/>
    <cellStyle name="Migliaia 58 5 2 4" xfId="9762" xr:uid="{00000000-0005-0000-0000-0000C6730000}"/>
    <cellStyle name="Migliaia 58 5 2 4 2" xfId="9763" xr:uid="{00000000-0005-0000-0000-0000C7730000}"/>
    <cellStyle name="Migliaia 58 5 2 4 2 2" xfId="35206" xr:uid="{00000000-0005-0000-0000-0000C8730000}"/>
    <cellStyle name="Migliaia 58 5 2 4 3" xfId="9764" xr:uid="{00000000-0005-0000-0000-0000C9730000}"/>
    <cellStyle name="Migliaia 58 5 2 4 3 2" xfId="35207" xr:uid="{00000000-0005-0000-0000-0000CA730000}"/>
    <cellStyle name="Migliaia 58 5 2 4 4" xfId="9765" xr:uid="{00000000-0005-0000-0000-0000CB730000}"/>
    <cellStyle name="Migliaia 58 5 2 4 4 2" xfId="35208" xr:uid="{00000000-0005-0000-0000-0000CC730000}"/>
    <cellStyle name="Migliaia 58 5 2 4 5" xfId="35205" xr:uid="{00000000-0005-0000-0000-0000CD730000}"/>
    <cellStyle name="Migliaia 58 5 2 5" xfId="9766" xr:uid="{00000000-0005-0000-0000-0000CE730000}"/>
    <cellStyle name="Migliaia 58 5 2 5 2" xfId="35209" xr:uid="{00000000-0005-0000-0000-0000CF730000}"/>
    <cellStyle name="Migliaia 58 5 2 6" xfId="9767" xr:uid="{00000000-0005-0000-0000-0000D0730000}"/>
    <cellStyle name="Migliaia 58 5 2 6 2" xfId="35210" xr:uid="{00000000-0005-0000-0000-0000D1730000}"/>
    <cellStyle name="Migliaia 58 5 2 7" xfId="9768" xr:uid="{00000000-0005-0000-0000-0000D2730000}"/>
    <cellStyle name="Migliaia 58 5 2 7 2" xfId="35211" xr:uid="{00000000-0005-0000-0000-0000D3730000}"/>
    <cellStyle name="Migliaia 58 5 2 8" xfId="19463" xr:uid="{00000000-0005-0000-0000-0000D4730000}"/>
    <cellStyle name="Migliaia 58 5 2 8 2" xfId="38435" xr:uid="{00000000-0005-0000-0000-0000D5730000}"/>
    <cellStyle name="Migliaia 58 5 2 9" xfId="22332" xr:uid="{00000000-0005-0000-0000-0000D6730000}"/>
    <cellStyle name="Migliaia 58 5 2 9 2" xfId="40207" xr:uid="{00000000-0005-0000-0000-0000D7730000}"/>
    <cellStyle name="Migliaia 58 5 3" xfId="9769" xr:uid="{00000000-0005-0000-0000-0000D8730000}"/>
    <cellStyle name="Migliaia 58 5 3 2" xfId="9770" xr:uid="{00000000-0005-0000-0000-0000D9730000}"/>
    <cellStyle name="Migliaia 58 5 3 2 2" xfId="35213" xr:uid="{00000000-0005-0000-0000-0000DA730000}"/>
    <cellStyle name="Migliaia 58 5 3 3" xfId="9771" xr:uid="{00000000-0005-0000-0000-0000DB730000}"/>
    <cellStyle name="Migliaia 58 5 3 3 2" xfId="35214" xr:uid="{00000000-0005-0000-0000-0000DC730000}"/>
    <cellStyle name="Migliaia 58 5 3 4" xfId="9772" xr:uid="{00000000-0005-0000-0000-0000DD730000}"/>
    <cellStyle name="Migliaia 58 5 3 4 2" xfId="35215" xr:uid="{00000000-0005-0000-0000-0000DE730000}"/>
    <cellStyle name="Migliaia 58 5 3 5" xfId="35212" xr:uid="{00000000-0005-0000-0000-0000DF730000}"/>
    <cellStyle name="Migliaia 58 5 4" xfId="9773" xr:uid="{00000000-0005-0000-0000-0000E0730000}"/>
    <cellStyle name="Migliaia 58 5 4 2" xfId="9774" xr:uid="{00000000-0005-0000-0000-0000E1730000}"/>
    <cellStyle name="Migliaia 58 5 4 2 2" xfId="35217" xr:uid="{00000000-0005-0000-0000-0000E2730000}"/>
    <cellStyle name="Migliaia 58 5 4 3" xfId="9775" xr:uid="{00000000-0005-0000-0000-0000E3730000}"/>
    <cellStyle name="Migliaia 58 5 4 3 2" xfId="35218" xr:uid="{00000000-0005-0000-0000-0000E4730000}"/>
    <cellStyle name="Migliaia 58 5 4 4" xfId="9776" xr:uid="{00000000-0005-0000-0000-0000E5730000}"/>
    <cellStyle name="Migliaia 58 5 4 4 2" xfId="35219" xr:uid="{00000000-0005-0000-0000-0000E6730000}"/>
    <cellStyle name="Migliaia 58 5 4 5" xfId="35216" xr:uid="{00000000-0005-0000-0000-0000E7730000}"/>
    <cellStyle name="Migliaia 58 5 5" xfId="9777" xr:uid="{00000000-0005-0000-0000-0000E8730000}"/>
    <cellStyle name="Migliaia 58 5 5 2" xfId="9778" xr:uid="{00000000-0005-0000-0000-0000E9730000}"/>
    <cellStyle name="Migliaia 58 5 5 2 2" xfId="35221" xr:uid="{00000000-0005-0000-0000-0000EA730000}"/>
    <cellStyle name="Migliaia 58 5 5 3" xfId="9779" xr:uid="{00000000-0005-0000-0000-0000EB730000}"/>
    <cellStyle name="Migliaia 58 5 5 3 2" xfId="35222" xr:uid="{00000000-0005-0000-0000-0000EC730000}"/>
    <cellStyle name="Migliaia 58 5 5 4" xfId="9780" xr:uid="{00000000-0005-0000-0000-0000ED730000}"/>
    <cellStyle name="Migliaia 58 5 5 4 2" xfId="35223" xr:uid="{00000000-0005-0000-0000-0000EE730000}"/>
    <cellStyle name="Migliaia 58 5 5 5" xfId="35220" xr:uid="{00000000-0005-0000-0000-0000EF730000}"/>
    <cellStyle name="Migliaia 58 5 6" xfId="9781" xr:uid="{00000000-0005-0000-0000-0000F0730000}"/>
    <cellStyle name="Migliaia 58 5 6 2" xfId="35224" xr:uid="{00000000-0005-0000-0000-0000F1730000}"/>
    <cellStyle name="Migliaia 58 5 7" xfId="9782" xr:uid="{00000000-0005-0000-0000-0000F2730000}"/>
    <cellStyle name="Migliaia 58 5 7 2" xfId="35225" xr:uid="{00000000-0005-0000-0000-0000F3730000}"/>
    <cellStyle name="Migliaia 58 5 8" xfId="9783" xr:uid="{00000000-0005-0000-0000-0000F4730000}"/>
    <cellStyle name="Migliaia 58 5 8 2" xfId="35226" xr:uid="{00000000-0005-0000-0000-0000F5730000}"/>
    <cellStyle name="Migliaia 58 5 9" xfId="17581" xr:uid="{00000000-0005-0000-0000-0000F6730000}"/>
    <cellStyle name="Migliaia 58 5 9 2" xfId="37541" xr:uid="{00000000-0005-0000-0000-0000F7730000}"/>
    <cellStyle name="Migliaia 58 6" xfId="9784" xr:uid="{00000000-0005-0000-0000-0000F8730000}"/>
    <cellStyle name="Migliaia 58 6 10" xfId="23338" xr:uid="{00000000-0005-0000-0000-0000F9730000}"/>
    <cellStyle name="Migliaia 58 6 10 2" xfId="41103" xr:uid="{00000000-0005-0000-0000-0000FA730000}"/>
    <cellStyle name="Migliaia 58 6 11" xfId="35227" xr:uid="{00000000-0005-0000-0000-0000FB730000}"/>
    <cellStyle name="Migliaia 58 6 2" xfId="9785" xr:uid="{00000000-0005-0000-0000-0000FC730000}"/>
    <cellStyle name="Migliaia 58 6 2 10" xfId="25221" xr:uid="{00000000-0005-0000-0000-0000FD730000}"/>
    <cellStyle name="Migliaia 58 6 2 10 2" xfId="41998" xr:uid="{00000000-0005-0000-0000-0000FE730000}"/>
    <cellStyle name="Migliaia 58 6 2 11" xfId="35228" xr:uid="{00000000-0005-0000-0000-0000FF730000}"/>
    <cellStyle name="Migliaia 58 6 2 2" xfId="9786" xr:uid="{00000000-0005-0000-0000-000000740000}"/>
    <cellStyle name="Migliaia 58 6 2 2 2" xfId="9787" xr:uid="{00000000-0005-0000-0000-000001740000}"/>
    <cellStyle name="Migliaia 58 6 2 2 2 2" xfId="35230" xr:uid="{00000000-0005-0000-0000-000002740000}"/>
    <cellStyle name="Migliaia 58 6 2 2 3" xfId="9788" xr:uid="{00000000-0005-0000-0000-000003740000}"/>
    <cellStyle name="Migliaia 58 6 2 2 3 2" xfId="35231" xr:uid="{00000000-0005-0000-0000-000004740000}"/>
    <cellStyle name="Migliaia 58 6 2 2 4" xfId="9789" xr:uid="{00000000-0005-0000-0000-000005740000}"/>
    <cellStyle name="Migliaia 58 6 2 2 4 2" xfId="35232" xr:uid="{00000000-0005-0000-0000-000006740000}"/>
    <cellStyle name="Migliaia 58 6 2 2 5" xfId="35229" xr:uid="{00000000-0005-0000-0000-000007740000}"/>
    <cellStyle name="Migliaia 58 6 2 3" xfId="9790" xr:uid="{00000000-0005-0000-0000-000008740000}"/>
    <cellStyle name="Migliaia 58 6 2 3 2" xfId="9791" xr:uid="{00000000-0005-0000-0000-000009740000}"/>
    <cellStyle name="Migliaia 58 6 2 3 2 2" xfId="35234" xr:uid="{00000000-0005-0000-0000-00000A740000}"/>
    <cellStyle name="Migliaia 58 6 2 3 3" xfId="9792" xr:uid="{00000000-0005-0000-0000-00000B740000}"/>
    <cellStyle name="Migliaia 58 6 2 3 3 2" xfId="35235" xr:uid="{00000000-0005-0000-0000-00000C740000}"/>
    <cellStyle name="Migliaia 58 6 2 3 4" xfId="9793" xr:uid="{00000000-0005-0000-0000-00000D740000}"/>
    <cellStyle name="Migliaia 58 6 2 3 4 2" xfId="35236" xr:uid="{00000000-0005-0000-0000-00000E740000}"/>
    <cellStyle name="Migliaia 58 6 2 3 5" xfId="35233" xr:uid="{00000000-0005-0000-0000-00000F740000}"/>
    <cellStyle name="Migliaia 58 6 2 4" xfId="9794" xr:uid="{00000000-0005-0000-0000-000010740000}"/>
    <cellStyle name="Migliaia 58 6 2 4 2" xfId="9795" xr:uid="{00000000-0005-0000-0000-000011740000}"/>
    <cellStyle name="Migliaia 58 6 2 4 2 2" xfId="35238" xr:uid="{00000000-0005-0000-0000-000012740000}"/>
    <cellStyle name="Migliaia 58 6 2 4 3" xfId="9796" xr:uid="{00000000-0005-0000-0000-000013740000}"/>
    <cellStyle name="Migliaia 58 6 2 4 3 2" xfId="35239" xr:uid="{00000000-0005-0000-0000-000014740000}"/>
    <cellStyle name="Migliaia 58 6 2 4 4" xfId="9797" xr:uid="{00000000-0005-0000-0000-000015740000}"/>
    <cellStyle name="Migliaia 58 6 2 4 4 2" xfId="35240" xr:uid="{00000000-0005-0000-0000-000016740000}"/>
    <cellStyle name="Migliaia 58 6 2 4 5" xfId="35237" xr:uid="{00000000-0005-0000-0000-000017740000}"/>
    <cellStyle name="Migliaia 58 6 2 5" xfId="9798" xr:uid="{00000000-0005-0000-0000-000018740000}"/>
    <cellStyle name="Migliaia 58 6 2 5 2" xfId="35241" xr:uid="{00000000-0005-0000-0000-000019740000}"/>
    <cellStyle name="Migliaia 58 6 2 6" xfId="9799" xr:uid="{00000000-0005-0000-0000-00001A740000}"/>
    <cellStyle name="Migliaia 58 6 2 6 2" xfId="35242" xr:uid="{00000000-0005-0000-0000-00001B740000}"/>
    <cellStyle name="Migliaia 58 6 2 7" xfId="9800" xr:uid="{00000000-0005-0000-0000-00001C740000}"/>
    <cellStyle name="Migliaia 58 6 2 7 2" xfId="35243" xr:uid="{00000000-0005-0000-0000-00001D740000}"/>
    <cellStyle name="Migliaia 58 6 2 8" xfId="19464" xr:uid="{00000000-0005-0000-0000-00001E740000}"/>
    <cellStyle name="Migliaia 58 6 2 8 2" xfId="38436" xr:uid="{00000000-0005-0000-0000-00001F740000}"/>
    <cellStyle name="Migliaia 58 6 2 9" xfId="22333" xr:uid="{00000000-0005-0000-0000-000020740000}"/>
    <cellStyle name="Migliaia 58 6 2 9 2" xfId="40208" xr:uid="{00000000-0005-0000-0000-000021740000}"/>
    <cellStyle name="Migliaia 58 6 3" xfId="9801" xr:uid="{00000000-0005-0000-0000-000022740000}"/>
    <cellStyle name="Migliaia 58 6 3 2" xfId="9802" xr:uid="{00000000-0005-0000-0000-000023740000}"/>
    <cellStyle name="Migliaia 58 6 3 2 2" xfId="35245" xr:uid="{00000000-0005-0000-0000-000024740000}"/>
    <cellStyle name="Migliaia 58 6 3 3" xfId="9803" xr:uid="{00000000-0005-0000-0000-000025740000}"/>
    <cellStyle name="Migliaia 58 6 3 3 2" xfId="35246" xr:uid="{00000000-0005-0000-0000-000026740000}"/>
    <cellStyle name="Migliaia 58 6 3 4" xfId="9804" xr:uid="{00000000-0005-0000-0000-000027740000}"/>
    <cellStyle name="Migliaia 58 6 3 4 2" xfId="35247" xr:uid="{00000000-0005-0000-0000-000028740000}"/>
    <cellStyle name="Migliaia 58 6 3 5" xfId="35244" xr:uid="{00000000-0005-0000-0000-000029740000}"/>
    <cellStyle name="Migliaia 58 6 4" xfId="9805" xr:uid="{00000000-0005-0000-0000-00002A740000}"/>
    <cellStyle name="Migliaia 58 6 4 2" xfId="9806" xr:uid="{00000000-0005-0000-0000-00002B740000}"/>
    <cellStyle name="Migliaia 58 6 4 2 2" xfId="35249" xr:uid="{00000000-0005-0000-0000-00002C740000}"/>
    <cellStyle name="Migliaia 58 6 4 3" xfId="9807" xr:uid="{00000000-0005-0000-0000-00002D740000}"/>
    <cellStyle name="Migliaia 58 6 4 3 2" xfId="35250" xr:uid="{00000000-0005-0000-0000-00002E740000}"/>
    <cellStyle name="Migliaia 58 6 4 4" xfId="9808" xr:uid="{00000000-0005-0000-0000-00002F740000}"/>
    <cellStyle name="Migliaia 58 6 4 4 2" xfId="35251" xr:uid="{00000000-0005-0000-0000-000030740000}"/>
    <cellStyle name="Migliaia 58 6 4 5" xfId="35248" xr:uid="{00000000-0005-0000-0000-000031740000}"/>
    <cellStyle name="Migliaia 58 6 5" xfId="9809" xr:uid="{00000000-0005-0000-0000-000032740000}"/>
    <cellStyle name="Migliaia 58 6 5 2" xfId="35252" xr:uid="{00000000-0005-0000-0000-000033740000}"/>
    <cellStyle name="Migliaia 58 6 6" xfId="9810" xr:uid="{00000000-0005-0000-0000-000034740000}"/>
    <cellStyle name="Migliaia 58 6 6 2" xfId="35253" xr:uid="{00000000-0005-0000-0000-000035740000}"/>
    <cellStyle name="Migliaia 58 6 7" xfId="9811" xr:uid="{00000000-0005-0000-0000-000036740000}"/>
    <cellStyle name="Migliaia 58 6 7 2" xfId="35254" xr:uid="{00000000-0005-0000-0000-000037740000}"/>
    <cellStyle name="Migliaia 58 6 8" xfId="17582" xr:uid="{00000000-0005-0000-0000-000038740000}"/>
    <cellStyle name="Migliaia 58 6 8 2" xfId="37542" xr:uid="{00000000-0005-0000-0000-000039740000}"/>
    <cellStyle name="Migliaia 58 6 9" xfId="20451" xr:uid="{00000000-0005-0000-0000-00003A740000}"/>
    <cellStyle name="Migliaia 58 6 9 2" xfId="39314" xr:uid="{00000000-0005-0000-0000-00003B740000}"/>
    <cellStyle name="Migliaia 58 7" xfId="9812" xr:uid="{00000000-0005-0000-0000-00003C740000}"/>
    <cellStyle name="Migliaia 58 7 2" xfId="9813" xr:uid="{00000000-0005-0000-0000-00003D740000}"/>
    <cellStyle name="Migliaia 58 7 2 2" xfId="9814" xr:uid="{00000000-0005-0000-0000-00003E740000}"/>
    <cellStyle name="Migliaia 58 7 2 2 2" xfId="35257" xr:uid="{00000000-0005-0000-0000-00003F740000}"/>
    <cellStyle name="Migliaia 58 7 2 3" xfId="9815" xr:uid="{00000000-0005-0000-0000-000040740000}"/>
    <cellStyle name="Migliaia 58 7 2 3 2" xfId="35258" xr:uid="{00000000-0005-0000-0000-000041740000}"/>
    <cellStyle name="Migliaia 58 7 2 4" xfId="9816" xr:uid="{00000000-0005-0000-0000-000042740000}"/>
    <cellStyle name="Migliaia 58 7 2 4 2" xfId="35259" xr:uid="{00000000-0005-0000-0000-000043740000}"/>
    <cellStyle name="Migliaia 58 7 2 5" xfId="19465" xr:uid="{00000000-0005-0000-0000-000044740000}"/>
    <cellStyle name="Migliaia 58 7 2 5 2" xfId="38437" xr:uid="{00000000-0005-0000-0000-000045740000}"/>
    <cellStyle name="Migliaia 58 7 2 6" xfId="22334" xr:uid="{00000000-0005-0000-0000-000046740000}"/>
    <cellStyle name="Migliaia 58 7 2 6 2" xfId="40209" xr:uid="{00000000-0005-0000-0000-000047740000}"/>
    <cellStyle name="Migliaia 58 7 2 7" xfId="25222" xr:uid="{00000000-0005-0000-0000-000048740000}"/>
    <cellStyle name="Migliaia 58 7 2 7 2" xfId="41999" xr:uid="{00000000-0005-0000-0000-000049740000}"/>
    <cellStyle name="Migliaia 58 7 2 8" xfId="35256" xr:uid="{00000000-0005-0000-0000-00004A740000}"/>
    <cellStyle name="Migliaia 58 7 3" xfId="9817" xr:uid="{00000000-0005-0000-0000-00004B740000}"/>
    <cellStyle name="Migliaia 58 7 3 2" xfId="35260" xr:uid="{00000000-0005-0000-0000-00004C740000}"/>
    <cellStyle name="Migliaia 58 7 4" xfId="9818" xr:uid="{00000000-0005-0000-0000-00004D740000}"/>
    <cellStyle name="Migliaia 58 7 4 2" xfId="35261" xr:uid="{00000000-0005-0000-0000-00004E740000}"/>
    <cellStyle name="Migliaia 58 7 5" xfId="9819" xr:uid="{00000000-0005-0000-0000-00004F740000}"/>
    <cellStyle name="Migliaia 58 7 5 2" xfId="35262" xr:uid="{00000000-0005-0000-0000-000050740000}"/>
    <cellStyle name="Migliaia 58 7 6" xfId="17583" xr:uid="{00000000-0005-0000-0000-000051740000}"/>
    <cellStyle name="Migliaia 58 7 6 2" xfId="37543" xr:uid="{00000000-0005-0000-0000-000052740000}"/>
    <cellStyle name="Migliaia 58 7 7" xfId="20452" xr:uid="{00000000-0005-0000-0000-000053740000}"/>
    <cellStyle name="Migliaia 58 7 7 2" xfId="39315" xr:uid="{00000000-0005-0000-0000-000054740000}"/>
    <cellStyle name="Migliaia 58 7 8" xfId="23339" xr:uid="{00000000-0005-0000-0000-000055740000}"/>
    <cellStyle name="Migliaia 58 7 8 2" xfId="41104" xr:uid="{00000000-0005-0000-0000-000056740000}"/>
    <cellStyle name="Migliaia 58 7 9" xfId="35255" xr:uid="{00000000-0005-0000-0000-000057740000}"/>
    <cellStyle name="Migliaia 58 8" xfId="9820" xr:uid="{00000000-0005-0000-0000-000058740000}"/>
    <cellStyle name="Migliaia 58 8 2" xfId="9821" xr:uid="{00000000-0005-0000-0000-000059740000}"/>
    <cellStyle name="Migliaia 58 8 2 2" xfId="35264" xr:uid="{00000000-0005-0000-0000-00005A740000}"/>
    <cellStyle name="Migliaia 58 8 3" xfId="9822" xr:uid="{00000000-0005-0000-0000-00005B740000}"/>
    <cellStyle name="Migliaia 58 8 3 2" xfId="35265" xr:uid="{00000000-0005-0000-0000-00005C740000}"/>
    <cellStyle name="Migliaia 58 8 4" xfId="9823" xr:uid="{00000000-0005-0000-0000-00005D740000}"/>
    <cellStyle name="Migliaia 58 8 4 2" xfId="35266" xr:uid="{00000000-0005-0000-0000-00005E740000}"/>
    <cellStyle name="Migliaia 58 8 5" xfId="19458" xr:uid="{00000000-0005-0000-0000-00005F740000}"/>
    <cellStyle name="Migliaia 58 8 5 2" xfId="38430" xr:uid="{00000000-0005-0000-0000-000060740000}"/>
    <cellStyle name="Migliaia 58 8 6" xfId="22327" xr:uid="{00000000-0005-0000-0000-000061740000}"/>
    <cellStyle name="Migliaia 58 8 6 2" xfId="40202" xr:uid="{00000000-0005-0000-0000-000062740000}"/>
    <cellStyle name="Migliaia 58 8 7" xfId="25215" xr:uid="{00000000-0005-0000-0000-000063740000}"/>
    <cellStyle name="Migliaia 58 8 7 2" xfId="41992" xr:uid="{00000000-0005-0000-0000-000064740000}"/>
    <cellStyle name="Migliaia 58 8 8" xfId="35263" xr:uid="{00000000-0005-0000-0000-000065740000}"/>
    <cellStyle name="Migliaia 58 9" xfId="9824" xr:uid="{00000000-0005-0000-0000-000066740000}"/>
    <cellStyle name="Migliaia 58 9 2" xfId="9825" xr:uid="{00000000-0005-0000-0000-000067740000}"/>
    <cellStyle name="Migliaia 58 9 2 2" xfId="35268" xr:uid="{00000000-0005-0000-0000-000068740000}"/>
    <cellStyle name="Migliaia 58 9 3" xfId="9826" xr:uid="{00000000-0005-0000-0000-000069740000}"/>
    <cellStyle name="Migliaia 58 9 3 2" xfId="35269" xr:uid="{00000000-0005-0000-0000-00006A740000}"/>
    <cellStyle name="Migliaia 58 9 4" xfId="9827" xr:uid="{00000000-0005-0000-0000-00006B740000}"/>
    <cellStyle name="Migliaia 58 9 4 2" xfId="35270" xr:uid="{00000000-0005-0000-0000-00006C740000}"/>
    <cellStyle name="Migliaia 58 9 5" xfId="35267" xr:uid="{00000000-0005-0000-0000-00006D740000}"/>
    <cellStyle name="Migliaia 59" xfId="9828" xr:uid="{00000000-0005-0000-0000-00006E740000}"/>
    <cellStyle name="Migliaia 59 10" xfId="9829" xr:uid="{00000000-0005-0000-0000-00006F740000}"/>
    <cellStyle name="Migliaia 59 10 2" xfId="9830" xr:uid="{00000000-0005-0000-0000-000070740000}"/>
    <cellStyle name="Migliaia 59 10 2 2" xfId="35273" xr:uid="{00000000-0005-0000-0000-000071740000}"/>
    <cellStyle name="Migliaia 59 10 3" xfId="9831" xr:uid="{00000000-0005-0000-0000-000072740000}"/>
    <cellStyle name="Migliaia 59 10 3 2" xfId="35274" xr:uid="{00000000-0005-0000-0000-000073740000}"/>
    <cellStyle name="Migliaia 59 10 4" xfId="9832" xr:uid="{00000000-0005-0000-0000-000074740000}"/>
    <cellStyle name="Migliaia 59 10 4 2" xfId="35275" xr:uid="{00000000-0005-0000-0000-000075740000}"/>
    <cellStyle name="Migliaia 59 10 5" xfId="35272" xr:uid="{00000000-0005-0000-0000-000076740000}"/>
    <cellStyle name="Migliaia 59 11" xfId="9833" xr:uid="{00000000-0005-0000-0000-000077740000}"/>
    <cellStyle name="Migliaia 59 11 2" xfId="9834" xr:uid="{00000000-0005-0000-0000-000078740000}"/>
    <cellStyle name="Migliaia 59 11 2 2" xfId="35277" xr:uid="{00000000-0005-0000-0000-000079740000}"/>
    <cellStyle name="Migliaia 59 11 3" xfId="9835" xr:uid="{00000000-0005-0000-0000-00007A740000}"/>
    <cellStyle name="Migliaia 59 11 3 2" xfId="35278" xr:uid="{00000000-0005-0000-0000-00007B740000}"/>
    <cellStyle name="Migliaia 59 11 4" xfId="9836" xr:uid="{00000000-0005-0000-0000-00007C740000}"/>
    <cellStyle name="Migliaia 59 11 4 2" xfId="35279" xr:uid="{00000000-0005-0000-0000-00007D740000}"/>
    <cellStyle name="Migliaia 59 11 5" xfId="35276" xr:uid="{00000000-0005-0000-0000-00007E740000}"/>
    <cellStyle name="Migliaia 59 12" xfId="9837" xr:uid="{00000000-0005-0000-0000-00007F740000}"/>
    <cellStyle name="Migliaia 59 12 2" xfId="35280" xr:uid="{00000000-0005-0000-0000-000080740000}"/>
    <cellStyle name="Migliaia 59 13" xfId="9838" xr:uid="{00000000-0005-0000-0000-000081740000}"/>
    <cellStyle name="Migliaia 59 13 2" xfId="35281" xr:uid="{00000000-0005-0000-0000-000082740000}"/>
    <cellStyle name="Migliaia 59 14" xfId="9839" xr:uid="{00000000-0005-0000-0000-000083740000}"/>
    <cellStyle name="Migliaia 59 14 2" xfId="35282" xr:uid="{00000000-0005-0000-0000-000084740000}"/>
    <cellStyle name="Migliaia 59 15" xfId="17584" xr:uid="{00000000-0005-0000-0000-000085740000}"/>
    <cellStyle name="Migliaia 59 15 2" xfId="37544" xr:uid="{00000000-0005-0000-0000-000086740000}"/>
    <cellStyle name="Migliaia 59 16" xfId="20453" xr:uid="{00000000-0005-0000-0000-000087740000}"/>
    <cellStyle name="Migliaia 59 16 2" xfId="39316" xr:uid="{00000000-0005-0000-0000-000088740000}"/>
    <cellStyle name="Migliaia 59 17" xfId="23340" xr:uid="{00000000-0005-0000-0000-000089740000}"/>
    <cellStyle name="Migliaia 59 17 2" xfId="41105" xr:uid="{00000000-0005-0000-0000-00008A740000}"/>
    <cellStyle name="Migliaia 59 18" xfId="25560" xr:uid="{00000000-0005-0000-0000-00008B740000}"/>
    <cellStyle name="Migliaia 59 18 2" xfId="42220" xr:uid="{00000000-0005-0000-0000-00008C740000}"/>
    <cellStyle name="Migliaia 59 19" xfId="35271" xr:uid="{00000000-0005-0000-0000-00008D740000}"/>
    <cellStyle name="Migliaia 59 2" xfId="9840" xr:uid="{00000000-0005-0000-0000-00008E740000}"/>
    <cellStyle name="Migliaia 59 2 10" xfId="20454" xr:uid="{00000000-0005-0000-0000-00008F740000}"/>
    <cellStyle name="Migliaia 59 2 10 2" xfId="39317" xr:uid="{00000000-0005-0000-0000-000090740000}"/>
    <cellStyle name="Migliaia 59 2 11" xfId="23341" xr:uid="{00000000-0005-0000-0000-000091740000}"/>
    <cellStyle name="Migliaia 59 2 11 2" xfId="41106" xr:uid="{00000000-0005-0000-0000-000092740000}"/>
    <cellStyle name="Migliaia 59 2 12" xfId="35283" xr:uid="{00000000-0005-0000-0000-000093740000}"/>
    <cellStyle name="Migliaia 59 2 2" xfId="9841" xr:uid="{00000000-0005-0000-0000-000094740000}"/>
    <cellStyle name="Migliaia 59 2 2 2" xfId="9842" xr:uid="{00000000-0005-0000-0000-000095740000}"/>
    <cellStyle name="Migliaia 59 2 2 2 2" xfId="35285" xr:uid="{00000000-0005-0000-0000-000096740000}"/>
    <cellStyle name="Migliaia 59 2 2 3" xfId="9843" xr:uid="{00000000-0005-0000-0000-000097740000}"/>
    <cellStyle name="Migliaia 59 2 2 3 2" xfId="35286" xr:uid="{00000000-0005-0000-0000-000098740000}"/>
    <cellStyle name="Migliaia 59 2 2 4" xfId="9844" xr:uid="{00000000-0005-0000-0000-000099740000}"/>
    <cellStyle name="Migliaia 59 2 2 4 2" xfId="35287" xr:uid="{00000000-0005-0000-0000-00009A740000}"/>
    <cellStyle name="Migliaia 59 2 2 5" xfId="19467" xr:uid="{00000000-0005-0000-0000-00009B740000}"/>
    <cellStyle name="Migliaia 59 2 2 5 2" xfId="38439" xr:uid="{00000000-0005-0000-0000-00009C740000}"/>
    <cellStyle name="Migliaia 59 2 2 6" xfId="22336" xr:uid="{00000000-0005-0000-0000-00009D740000}"/>
    <cellStyle name="Migliaia 59 2 2 6 2" xfId="40211" xr:uid="{00000000-0005-0000-0000-00009E740000}"/>
    <cellStyle name="Migliaia 59 2 2 7" xfId="25224" xr:uid="{00000000-0005-0000-0000-00009F740000}"/>
    <cellStyle name="Migliaia 59 2 2 7 2" xfId="42001" xr:uid="{00000000-0005-0000-0000-0000A0740000}"/>
    <cellStyle name="Migliaia 59 2 2 8" xfId="35284" xr:uid="{00000000-0005-0000-0000-0000A1740000}"/>
    <cellStyle name="Migliaia 59 2 3" xfId="9845" xr:uid="{00000000-0005-0000-0000-0000A2740000}"/>
    <cellStyle name="Migliaia 59 2 3 2" xfId="9846" xr:uid="{00000000-0005-0000-0000-0000A3740000}"/>
    <cellStyle name="Migliaia 59 2 3 2 2" xfId="35289" xr:uid="{00000000-0005-0000-0000-0000A4740000}"/>
    <cellStyle name="Migliaia 59 2 3 3" xfId="9847" xr:uid="{00000000-0005-0000-0000-0000A5740000}"/>
    <cellStyle name="Migliaia 59 2 3 3 2" xfId="35290" xr:uid="{00000000-0005-0000-0000-0000A6740000}"/>
    <cellStyle name="Migliaia 59 2 3 4" xfId="9848" xr:uid="{00000000-0005-0000-0000-0000A7740000}"/>
    <cellStyle name="Migliaia 59 2 3 4 2" xfId="35291" xr:uid="{00000000-0005-0000-0000-0000A8740000}"/>
    <cellStyle name="Migliaia 59 2 3 5" xfId="35288" xr:uid="{00000000-0005-0000-0000-0000A9740000}"/>
    <cellStyle name="Migliaia 59 2 4" xfId="9849" xr:uid="{00000000-0005-0000-0000-0000AA740000}"/>
    <cellStyle name="Migliaia 59 2 4 2" xfId="9850" xr:uid="{00000000-0005-0000-0000-0000AB740000}"/>
    <cellStyle name="Migliaia 59 2 4 2 2" xfId="35293" xr:uid="{00000000-0005-0000-0000-0000AC740000}"/>
    <cellStyle name="Migliaia 59 2 4 3" xfId="9851" xr:uid="{00000000-0005-0000-0000-0000AD740000}"/>
    <cellStyle name="Migliaia 59 2 4 3 2" xfId="35294" xr:uid="{00000000-0005-0000-0000-0000AE740000}"/>
    <cellStyle name="Migliaia 59 2 4 4" xfId="9852" xr:uid="{00000000-0005-0000-0000-0000AF740000}"/>
    <cellStyle name="Migliaia 59 2 4 4 2" xfId="35295" xr:uid="{00000000-0005-0000-0000-0000B0740000}"/>
    <cellStyle name="Migliaia 59 2 4 5" xfId="35292" xr:uid="{00000000-0005-0000-0000-0000B1740000}"/>
    <cellStyle name="Migliaia 59 2 5" xfId="9853" xr:uid="{00000000-0005-0000-0000-0000B2740000}"/>
    <cellStyle name="Migliaia 59 2 5 2" xfId="9854" xr:uid="{00000000-0005-0000-0000-0000B3740000}"/>
    <cellStyle name="Migliaia 59 2 5 2 2" xfId="35297" xr:uid="{00000000-0005-0000-0000-0000B4740000}"/>
    <cellStyle name="Migliaia 59 2 5 3" xfId="9855" xr:uid="{00000000-0005-0000-0000-0000B5740000}"/>
    <cellStyle name="Migliaia 59 2 5 3 2" xfId="35298" xr:uid="{00000000-0005-0000-0000-0000B6740000}"/>
    <cellStyle name="Migliaia 59 2 5 4" xfId="9856" xr:uid="{00000000-0005-0000-0000-0000B7740000}"/>
    <cellStyle name="Migliaia 59 2 5 4 2" xfId="35299" xr:uid="{00000000-0005-0000-0000-0000B8740000}"/>
    <cellStyle name="Migliaia 59 2 5 5" xfId="35296" xr:uid="{00000000-0005-0000-0000-0000B9740000}"/>
    <cellStyle name="Migliaia 59 2 6" xfId="9857" xr:uid="{00000000-0005-0000-0000-0000BA740000}"/>
    <cellStyle name="Migliaia 59 2 6 2" xfId="35300" xr:uid="{00000000-0005-0000-0000-0000BB740000}"/>
    <cellStyle name="Migliaia 59 2 7" xfId="9858" xr:uid="{00000000-0005-0000-0000-0000BC740000}"/>
    <cellStyle name="Migliaia 59 2 7 2" xfId="35301" xr:uid="{00000000-0005-0000-0000-0000BD740000}"/>
    <cellStyle name="Migliaia 59 2 8" xfId="9859" xr:uid="{00000000-0005-0000-0000-0000BE740000}"/>
    <cellStyle name="Migliaia 59 2 8 2" xfId="35302" xr:uid="{00000000-0005-0000-0000-0000BF740000}"/>
    <cellStyle name="Migliaia 59 2 9" xfId="17585" xr:uid="{00000000-0005-0000-0000-0000C0740000}"/>
    <cellStyle name="Migliaia 59 2 9 2" xfId="37545" xr:uid="{00000000-0005-0000-0000-0000C1740000}"/>
    <cellStyle name="Migliaia 59 20" xfId="42387" xr:uid="{00000000-0005-0000-0000-0000C2740000}"/>
    <cellStyle name="Migliaia 59 3" xfId="9860" xr:uid="{00000000-0005-0000-0000-0000C3740000}"/>
    <cellStyle name="Migliaia 59 3 10" xfId="20455" xr:uid="{00000000-0005-0000-0000-0000C4740000}"/>
    <cellStyle name="Migliaia 59 3 10 2" xfId="39318" xr:uid="{00000000-0005-0000-0000-0000C5740000}"/>
    <cellStyle name="Migliaia 59 3 11" xfId="23342" xr:uid="{00000000-0005-0000-0000-0000C6740000}"/>
    <cellStyle name="Migliaia 59 3 11 2" xfId="41107" xr:uid="{00000000-0005-0000-0000-0000C7740000}"/>
    <cellStyle name="Migliaia 59 3 12" xfId="35303" xr:uid="{00000000-0005-0000-0000-0000C8740000}"/>
    <cellStyle name="Migliaia 59 3 2" xfId="9861" xr:uid="{00000000-0005-0000-0000-0000C9740000}"/>
    <cellStyle name="Migliaia 59 3 2 10" xfId="20456" xr:uid="{00000000-0005-0000-0000-0000CA740000}"/>
    <cellStyle name="Migliaia 59 3 2 10 2" xfId="39319" xr:uid="{00000000-0005-0000-0000-0000CB740000}"/>
    <cellStyle name="Migliaia 59 3 2 11" xfId="23343" xr:uid="{00000000-0005-0000-0000-0000CC740000}"/>
    <cellStyle name="Migliaia 59 3 2 11 2" xfId="41108" xr:uid="{00000000-0005-0000-0000-0000CD740000}"/>
    <cellStyle name="Migliaia 59 3 2 12" xfId="35304" xr:uid="{00000000-0005-0000-0000-0000CE740000}"/>
    <cellStyle name="Migliaia 59 3 2 2" xfId="9862" xr:uid="{00000000-0005-0000-0000-0000CF740000}"/>
    <cellStyle name="Migliaia 59 3 2 2 10" xfId="25226" xr:uid="{00000000-0005-0000-0000-0000D0740000}"/>
    <cellStyle name="Migliaia 59 3 2 2 10 2" xfId="42003" xr:uid="{00000000-0005-0000-0000-0000D1740000}"/>
    <cellStyle name="Migliaia 59 3 2 2 11" xfId="35305" xr:uid="{00000000-0005-0000-0000-0000D2740000}"/>
    <cellStyle name="Migliaia 59 3 2 2 2" xfId="9863" xr:uid="{00000000-0005-0000-0000-0000D3740000}"/>
    <cellStyle name="Migliaia 59 3 2 2 2 2" xfId="9864" xr:uid="{00000000-0005-0000-0000-0000D4740000}"/>
    <cellStyle name="Migliaia 59 3 2 2 2 2 2" xfId="35307" xr:uid="{00000000-0005-0000-0000-0000D5740000}"/>
    <cellStyle name="Migliaia 59 3 2 2 2 3" xfId="9865" xr:uid="{00000000-0005-0000-0000-0000D6740000}"/>
    <cellStyle name="Migliaia 59 3 2 2 2 3 2" xfId="35308" xr:uid="{00000000-0005-0000-0000-0000D7740000}"/>
    <cellStyle name="Migliaia 59 3 2 2 2 4" xfId="9866" xr:uid="{00000000-0005-0000-0000-0000D8740000}"/>
    <cellStyle name="Migliaia 59 3 2 2 2 4 2" xfId="35309" xr:uid="{00000000-0005-0000-0000-0000D9740000}"/>
    <cellStyle name="Migliaia 59 3 2 2 2 5" xfId="35306" xr:uid="{00000000-0005-0000-0000-0000DA740000}"/>
    <cellStyle name="Migliaia 59 3 2 2 3" xfId="9867" xr:uid="{00000000-0005-0000-0000-0000DB740000}"/>
    <cellStyle name="Migliaia 59 3 2 2 3 2" xfId="9868" xr:uid="{00000000-0005-0000-0000-0000DC740000}"/>
    <cellStyle name="Migliaia 59 3 2 2 3 2 2" xfId="35311" xr:uid="{00000000-0005-0000-0000-0000DD740000}"/>
    <cellStyle name="Migliaia 59 3 2 2 3 3" xfId="9869" xr:uid="{00000000-0005-0000-0000-0000DE740000}"/>
    <cellStyle name="Migliaia 59 3 2 2 3 3 2" xfId="35312" xr:uid="{00000000-0005-0000-0000-0000DF740000}"/>
    <cellStyle name="Migliaia 59 3 2 2 3 4" xfId="9870" xr:uid="{00000000-0005-0000-0000-0000E0740000}"/>
    <cellStyle name="Migliaia 59 3 2 2 3 4 2" xfId="35313" xr:uid="{00000000-0005-0000-0000-0000E1740000}"/>
    <cellStyle name="Migliaia 59 3 2 2 3 5" xfId="35310" xr:uid="{00000000-0005-0000-0000-0000E2740000}"/>
    <cellStyle name="Migliaia 59 3 2 2 4" xfId="9871" xr:uid="{00000000-0005-0000-0000-0000E3740000}"/>
    <cellStyle name="Migliaia 59 3 2 2 4 2" xfId="9872" xr:uid="{00000000-0005-0000-0000-0000E4740000}"/>
    <cellStyle name="Migliaia 59 3 2 2 4 2 2" xfId="35315" xr:uid="{00000000-0005-0000-0000-0000E5740000}"/>
    <cellStyle name="Migliaia 59 3 2 2 4 3" xfId="9873" xr:uid="{00000000-0005-0000-0000-0000E6740000}"/>
    <cellStyle name="Migliaia 59 3 2 2 4 3 2" xfId="35316" xr:uid="{00000000-0005-0000-0000-0000E7740000}"/>
    <cellStyle name="Migliaia 59 3 2 2 4 4" xfId="9874" xr:uid="{00000000-0005-0000-0000-0000E8740000}"/>
    <cellStyle name="Migliaia 59 3 2 2 4 4 2" xfId="35317" xr:uid="{00000000-0005-0000-0000-0000E9740000}"/>
    <cellStyle name="Migliaia 59 3 2 2 4 5" xfId="35314" xr:uid="{00000000-0005-0000-0000-0000EA740000}"/>
    <cellStyle name="Migliaia 59 3 2 2 5" xfId="9875" xr:uid="{00000000-0005-0000-0000-0000EB740000}"/>
    <cellStyle name="Migliaia 59 3 2 2 5 2" xfId="35318" xr:uid="{00000000-0005-0000-0000-0000EC740000}"/>
    <cellStyle name="Migliaia 59 3 2 2 6" xfId="9876" xr:uid="{00000000-0005-0000-0000-0000ED740000}"/>
    <cellStyle name="Migliaia 59 3 2 2 6 2" xfId="35319" xr:uid="{00000000-0005-0000-0000-0000EE740000}"/>
    <cellStyle name="Migliaia 59 3 2 2 7" xfId="9877" xr:uid="{00000000-0005-0000-0000-0000EF740000}"/>
    <cellStyle name="Migliaia 59 3 2 2 7 2" xfId="35320" xr:uid="{00000000-0005-0000-0000-0000F0740000}"/>
    <cellStyle name="Migliaia 59 3 2 2 8" xfId="19469" xr:uid="{00000000-0005-0000-0000-0000F1740000}"/>
    <cellStyle name="Migliaia 59 3 2 2 8 2" xfId="38441" xr:uid="{00000000-0005-0000-0000-0000F2740000}"/>
    <cellStyle name="Migliaia 59 3 2 2 9" xfId="22338" xr:uid="{00000000-0005-0000-0000-0000F3740000}"/>
    <cellStyle name="Migliaia 59 3 2 2 9 2" xfId="40213" xr:uid="{00000000-0005-0000-0000-0000F4740000}"/>
    <cellStyle name="Migliaia 59 3 2 3" xfId="9878" xr:uid="{00000000-0005-0000-0000-0000F5740000}"/>
    <cellStyle name="Migliaia 59 3 2 3 2" xfId="9879" xr:uid="{00000000-0005-0000-0000-0000F6740000}"/>
    <cellStyle name="Migliaia 59 3 2 3 2 2" xfId="35322" xr:uid="{00000000-0005-0000-0000-0000F7740000}"/>
    <cellStyle name="Migliaia 59 3 2 3 3" xfId="9880" xr:uid="{00000000-0005-0000-0000-0000F8740000}"/>
    <cellStyle name="Migliaia 59 3 2 3 3 2" xfId="35323" xr:uid="{00000000-0005-0000-0000-0000F9740000}"/>
    <cellStyle name="Migliaia 59 3 2 3 4" xfId="9881" xr:uid="{00000000-0005-0000-0000-0000FA740000}"/>
    <cellStyle name="Migliaia 59 3 2 3 4 2" xfId="35324" xr:uid="{00000000-0005-0000-0000-0000FB740000}"/>
    <cellStyle name="Migliaia 59 3 2 3 5" xfId="35321" xr:uid="{00000000-0005-0000-0000-0000FC740000}"/>
    <cellStyle name="Migliaia 59 3 2 4" xfId="9882" xr:uid="{00000000-0005-0000-0000-0000FD740000}"/>
    <cellStyle name="Migliaia 59 3 2 4 2" xfId="9883" xr:uid="{00000000-0005-0000-0000-0000FE740000}"/>
    <cellStyle name="Migliaia 59 3 2 4 2 2" xfId="35326" xr:uid="{00000000-0005-0000-0000-0000FF740000}"/>
    <cellStyle name="Migliaia 59 3 2 4 3" xfId="9884" xr:uid="{00000000-0005-0000-0000-000000750000}"/>
    <cellStyle name="Migliaia 59 3 2 4 3 2" xfId="35327" xr:uid="{00000000-0005-0000-0000-000001750000}"/>
    <cellStyle name="Migliaia 59 3 2 4 4" xfId="9885" xr:uid="{00000000-0005-0000-0000-000002750000}"/>
    <cellStyle name="Migliaia 59 3 2 4 4 2" xfId="35328" xr:uid="{00000000-0005-0000-0000-000003750000}"/>
    <cellStyle name="Migliaia 59 3 2 4 5" xfId="35325" xr:uid="{00000000-0005-0000-0000-000004750000}"/>
    <cellStyle name="Migliaia 59 3 2 5" xfId="9886" xr:uid="{00000000-0005-0000-0000-000005750000}"/>
    <cellStyle name="Migliaia 59 3 2 5 2" xfId="9887" xr:uid="{00000000-0005-0000-0000-000006750000}"/>
    <cellStyle name="Migliaia 59 3 2 5 2 2" xfId="35330" xr:uid="{00000000-0005-0000-0000-000007750000}"/>
    <cellStyle name="Migliaia 59 3 2 5 3" xfId="9888" xr:uid="{00000000-0005-0000-0000-000008750000}"/>
    <cellStyle name="Migliaia 59 3 2 5 3 2" xfId="35331" xr:uid="{00000000-0005-0000-0000-000009750000}"/>
    <cellStyle name="Migliaia 59 3 2 5 4" xfId="9889" xr:uid="{00000000-0005-0000-0000-00000A750000}"/>
    <cellStyle name="Migliaia 59 3 2 5 4 2" xfId="35332" xr:uid="{00000000-0005-0000-0000-00000B750000}"/>
    <cellStyle name="Migliaia 59 3 2 5 5" xfId="35329" xr:uid="{00000000-0005-0000-0000-00000C750000}"/>
    <cellStyle name="Migliaia 59 3 2 6" xfId="9890" xr:uid="{00000000-0005-0000-0000-00000D750000}"/>
    <cellStyle name="Migliaia 59 3 2 6 2" xfId="35333" xr:uid="{00000000-0005-0000-0000-00000E750000}"/>
    <cellStyle name="Migliaia 59 3 2 7" xfId="9891" xr:uid="{00000000-0005-0000-0000-00000F750000}"/>
    <cellStyle name="Migliaia 59 3 2 7 2" xfId="35334" xr:uid="{00000000-0005-0000-0000-000010750000}"/>
    <cellStyle name="Migliaia 59 3 2 8" xfId="9892" xr:uid="{00000000-0005-0000-0000-000011750000}"/>
    <cellStyle name="Migliaia 59 3 2 8 2" xfId="35335" xr:uid="{00000000-0005-0000-0000-000012750000}"/>
    <cellStyle name="Migliaia 59 3 2 9" xfId="17587" xr:uid="{00000000-0005-0000-0000-000013750000}"/>
    <cellStyle name="Migliaia 59 3 2 9 2" xfId="37547" xr:uid="{00000000-0005-0000-0000-000014750000}"/>
    <cellStyle name="Migliaia 59 3 3" xfId="9893" xr:uid="{00000000-0005-0000-0000-000015750000}"/>
    <cellStyle name="Migliaia 59 3 3 10" xfId="25225" xr:uid="{00000000-0005-0000-0000-000016750000}"/>
    <cellStyle name="Migliaia 59 3 3 10 2" xfId="42002" xr:uid="{00000000-0005-0000-0000-000017750000}"/>
    <cellStyle name="Migliaia 59 3 3 11" xfId="35336" xr:uid="{00000000-0005-0000-0000-000018750000}"/>
    <cellStyle name="Migliaia 59 3 3 2" xfId="9894" xr:uid="{00000000-0005-0000-0000-000019750000}"/>
    <cellStyle name="Migliaia 59 3 3 2 2" xfId="9895" xr:uid="{00000000-0005-0000-0000-00001A750000}"/>
    <cellStyle name="Migliaia 59 3 3 2 2 2" xfId="35338" xr:uid="{00000000-0005-0000-0000-00001B750000}"/>
    <cellStyle name="Migliaia 59 3 3 2 3" xfId="9896" xr:uid="{00000000-0005-0000-0000-00001C750000}"/>
    <cellStyle name="Migliaia 59 3 3 2 3 2" xfId="35339" xr:uid="{00000000-0005-0000-0000-00001D750000}"/>
    <cellStyle name="Migliaia 59 3 3 2 4" xfId="9897" xr:uid="{00000000-0005-0000-0000-00001E750000}"/>
    <cellStyle name="Migliaia 59 3 3 2 4 2" xfId="35340" xr:uid="{00000000-0005-0000-0000-00001F750000}"/>
    <cellStyle name="Migliaia 59 3 3 2 5" xfId="35337" xr:uid="{00000000-0005-0000-0000-000020750000}"/>
    <cellStyle name="Migliaia 59 3 3 3" xfId="9898" xr:uid="{00000000-0005-0000-0000-000021750000}"/>
    <cellStyle name="Migliaia 59 3 3 3 2" xfId="9899" xr:uid="{00000000-0005-0000-0000-000022750000}"/>
    <cellStyle name="Migliaia 59 3 3 3 2 2" xfId="35342" xr:uid="{00000000-0005-0000-0000-000023750000}"/>
    <cellStyle name="Migliaia 59 3 3 3 3" xfId="9900" xr:uid="{00000000-0005-0000-0000-000024750000}"/>
    <cellStyle name="Migliaia 59 3 3 3 3 2" xfId="35343" xr:uid="{00000000-0005-0000-0000-000025750000}"/>
    <cellStyle name="Migliaia 59 3 3 3 4" xfId="9901" xr:uid="{00000000-0005-0000-0000-000026750000}"/>
    <cellStyle name="Migliaia 59 3 3 3 4 2" xfId="35344" xr:uid="{00000000-0005-0000-0000-000027750000}"/>
    <cellStyle name="Migliaia 59 3 3 3 5" xfId="35341" xr:uid="{00000000-0005-0000-0000-000028750000}"/>
    <cellStyle name="Migliaia 59 3 3 4" xfId="9902" xr:uid="{00000000-0005-0000-0000-000029750000}"/>
    <cellStyle name="Migliaia 59 3 3 4 2" xfId="9903" xr:uid="{00000000-0005-0000-0000-00002A750000}"/>
    <cellStyle name="Migliaia 59 3 3 4 2 2" xfId="35346" xr:uid="{00000000-0005-0000-0000-00002B750000}"/>
    <cellStyle name="Migliaia 59 3 3 4 3" xfId="9904" xr:uid="{00000000-0005-0000-0000-00002C750000}"/>
    <cellStyle name="Migliaia 59 3 3 4 3 2" xfId="35347" xr:uid="{00000000-0005-0000-0000-00002D750000}"/>
    <cellStyle name="Migliaia 59 3 3 4 4" xfId="9905" xr:uid="{00000000-0005-0000-0000-00002E750000}"/>
    <cellStyle name="Migliaia 59 3 3 4 4 2" xfId="35348" xr:uid="{00000000-0005-0000-0000-00002F750000}"/>
    <cellStyle name="Migliaia 59 3 3 4 5" xfId="35345" xr:uid="{00000000-0005-0000-0000-000030750000}"/>
    <cellStyle name="Migliaia 59 3 3 5" xfId="9906" xr:uid="{00000000-0005-0000-0000-000031750000}"/>
    <cellStyle name="Migliaia 59 3 3 5 2" xfId="35349" xr:uid="{00000000-0005-0000-0000-000032750000}"/>
    <cellStyle name="Migliaia 59 3 3 6" xfId="9907" xr:uid="{00000000-0005-0000-0000-000033750000}"/>
    <cellStyle name="Migliaia 59 3 3 6 2" xfId="35350" xr:uid="{00000000-0005-0000-0000-000034750000}"/>
    <cellStyle name="Migliaia 59 3 3 7" xfId="9908" xr:uid="{00000000-0005-0000-0000-000035750000}"/>
    <cellStyle name="Migliaia 59 3 3 7 2" xfId="35351" xr:uid="{00000000-0005-0000-0000-000036750000}"/>
    <cellStyle name="Migliaia 59 3 3 8" xfId="19468" xr:uid="{00000000-0005-0000-0000-000037750000}"/>
    <cellStyle name="Migliaia 59 3 3 8 2" xfId="38440" xr:uid="{00000000-0005-0000-0000-000038750000}"/>
    <cellStyle name="Migliaia 59 3 3 9" xfId="22337" xr:uid="{00000000-0005-0000-0000-000039750000}"/>
    <cellStyle name="Migliaia 59 3 3 9 2" xfId="40212" xr:uid="{00000000-0005-0000-0000-00003A750000}"/>
    <cellStyle name="Migliaia 59 3 4" xfId="9909" xr:uid="{00000000-0005-0000-0000-00003B750000}"/>
    <cellStyle name="Migliaia 59 3 4 2" xfId="9910" xr:uid="{00000000-0005-0000-0000-00003C750000}"/>
    <cellStyle name="Migliaia 59 3 4 2 2" xfId="35353" xr:uid="{00000000-0005-0000-0000-00003D750000}"/>
    <cellStyle name="Migliaia 59 3 4 3" xfId="9911" xr:uid="{00000000-0005-0000-0000-00003E750000}"/>
    <cellStyle name="Migliaia 59 3 4 3 2" xfId="35354" xr:uid="{00000000-0005-0000-0000-00003F750000}"/>
    <cellStyle name="Migliaia 59 3 4 4" xfId="9912" xr:uid="{00000000-0005-0000-0000-000040750000}"/>
    <cellStyle name="Migliaia 59 3 4 4 2" xfId="35355" xr:uid="{00000000-0005-0000-0000-000041750000}"/>
    <cellStyle name="Migliaia 59 3 4 5" xfId="35352" xr:uid="{00000000-0005-0000-0000-000042750000}"/>
    <cellStyle name="Migliaia 59 3 5" xfId="9913" xr:uid="{00000000-0005-0000-0000-000043750000}"/>
    <cellStyle name="Migliaia 59 3 5 2" xfId="9914" xr:uid="{00000000-0005-0000-0000-000044750000}"/>
    <cellStyle name="Migliaia 59 3 5 2 2" xfId="35357" xr:uid="{00000000-0005-0000-0000-000045750000}"/>
    <cellStyle name="Migliaia 59 3 5 3" xfId="9915" xr:uid="{00000000-0005-0000-0000-000046750000}"/>
    <cellStyle name="Migliaia 59 3 5 3 2" xfId="35358" xr:uid="{00000000-0005-0000-0000-000047750000}"/>
    <cellStyle name="Migliaia 59 3 5 4" xfId="9916" xr:uid="{00000000-0005-0000-0000-000048750000}"/>
    <cellStyle name="Migliaia 59 3 5 4 2" xfId="35359" xr:uid="{00000000-0005-0000-0000-000049750000}"/>
    <cellStyle name="Migliaia 59 3 5 5" xfId="35356" xr:uid="{00000000-0005-0000-0000-00004A750000}"/>
    <cellStyle name="Migliaia 59 3 6" xfId="9917" xr:uid="{00000000-0005-0000-0000-00004B750000}"/>
    <cellStyle name="Migliaia 59 3 6 2" xfId="35360" xr:uid="{00000000-0005-0000-0000-00004C750000}"/>
    <cellStyle name="Migliaia 59 3 7" xfId="9918" xr:uid="{00000000-0005-0000-0000-00004D750000}"/>
    <cellStyle name="Migliaia 59 3 7 2" xfId="35361" xr:uid="{00000000-0005-0000-0000-00004E750000}"/>
    <cellStyle name="Migliaia 59 3 8" xfId="9919" xr:uid="{00000000-0005-0000-0000-00004F750000}"/>
    <cellStyle name="Migliaia 59 3 8 2" xfId="35362" xr:uid="{00000000-0005-0000-0000-000050750000}"/>
    <cellStyle name="Migliaia 59 3 9" xfId="17586" xr:uid="{00000000-0005-0000-0000-000051750000}"/>
    <cellStyle name="Migliaia 59 3 9 2" xfId="37546" xr:uid="{00000000-0005-0000-0000-000052750000}"/>
    <cellStyle name="Migliaia 59 4" xfId="9920" xr:uid="{00000000-0005-0000-0000-000053750000}"/>
    <cellStyle name="Migliaia 59 4 10" xfId="20457" xr:uid="{00000000-0005-0000-0000-000054750000}"/>
    <cellStyle name="Migliaia 59 4 10 2" xfId="39320" xr:uid="{00000000-0005-0000-0000-000055750000}"/>
    <cellStyle name="Migliaia 59 4 11" xfId="23344" xr:uid="{00000000-0005-0000-0000-000056750000}"/>
    <cellStyle name="Migliaia 59 4 11 2" xfId="41109" xr:uid="{00000000-0005-0000-0000-000057750000}"/>
    <cellStyle name="Migliaia 59 4 12" xfId="35363" xr:uid="{00000000-0005-0000-0000-000058750000}"/>
    <cellStyle name="Migliaia 59 4 2" xfId="9921" xr:uid="{00000000-0005-0000-0000-000059750000}"/>
    <cellStyle name="Migliaia 59 4 2 10" xfId="25227" xr:uid="{00000000-0005-0000-0000-00005A750000}"/>
    <cellStyle name="Migliaia 59 4 2 10 2" xfId="42004" xr:uid="{00000000-0005-0000-0000-00005B750000}"/>
    <cellStyle name="Migliaia 59 4 2 11" xfId="35364" xr:uid="{00000000-0005-0000-0000-00005C750000}"/>
    <cellStyle name="Migliaia 59 4 2 2" xfId="9922" xr:uid="{00000000-0005-0000-0000-00005D750000}"/>
    <cellStyle name="Migliaia 59 4 2 2 2" xfId="9923" xr:uid="{00000000-0005-0000-0000-00005E750000}"/>
    <cellStyle name="Migliaia 59 4 2 2 2 2" xfId="35366" xr:uid="{00000000-0005-0000-0000-00005F750000}"/>
    <cellStyle name="Migliaia 59 4 2 2 3" xfId="9924" xr:uid="{00000000-0005-0000-0000-000060750000}"/>
    <cellStyle name="Migliaia 59 4 2 2 3 2" xfId="35367" xr:uid="{00000000-0005-0000-0000-000061750000}"/>
    <cellStyle name="Migliaia 59 4 2 2 4" xfId="9925" xr:uid="{00000000-0005-0000-0000-000062750000}"/>
    <cellStyle name="Migliaia 59 4 2 2 4 2" xfId="35368" xr:uid="{00000000-0005-0000-0000-000063750000}"/>
    <cellStyle name="Migliaia 59 4 2 2 5" xfId="35365" xr:uid="{00000000-0005-0000-0000-000064750000}"/>
    <cellStyle name="Migliaia 59 4 2 3" xfId="9926" xr:uid="{00000000-0005-0000-0000-000065750000}"/>
    <cellStyle name="Migliaia 59 4 2 3 2" xfId="9927" xr:uid="{00000000-0005-0000-0000-000066750000}"/>
    <cellStyle name="Migliaia 59 4 2 3 2 2" xfId="35370" xr:uid="{00000000-0005-0000-0000-000067750000}"/>
    <cellStyle name="Migliaia 59 4 2 3 3" xfId="9928" xr:uid="{00000000-0005-0000-0000-000068750000}"/>
    <cellStyle name="Migliaia 59 4 2 3 3 2" xfId="35371" xr:uid="{00000000-0005-0000-0000-000069750000}"/>
    <cellStyle name="Migliaia 59 4 2 3 4" xfId="9929" xr:uid="{00000000-0005-0000-0000-00006A750000}"/>
    <cellStyle name="Migliaia 59 4 2 3 4 2" xfId="35372" xr:uid="{00000000-0005-0000-0000-00006B750000}"/>
    <cellStyle name="Migliaia 59 4 2 3 5" xfId="35369" xr:uid="{00000000-0005-0000-0000-00006C750000}"/>
    <cellStyle name="Migliaia 59 4 2 4" xfId="9930" xr:uid="{00000000-0005-0000-0000-00006D750000}"/>
    <cellStyle name="Migliaia 59 4 2 4 2" xfId="9931" xr:uid="{00000000-0005-0000-0000-00006E750000}"/>
    <cellStyle name="Migliaia 59 4 2 4 2 2" xfId="35374" xr:uid="{00000000-0005-0000-0000-00006F750000}"/>
    <cellStyle name="Migliaia 59 4 2 4 3" xfId="9932" xr:uid="{00000000-0005-0000-0000-000070750000}"/>
    <cellStyle name="Migliaia 59 4 2 4 3 2" xfId="35375" xr:uid="{00000000-0005-0000-0000-000071750000}"/>
    <cellStyle name="Migliaia 59 4 2 4 4" xfId="9933" xr:uid="{00000000-0005-0000-0000-000072750000}"/>
    <cellStyle name="Migliaia 59 4 2 4 4 2" xfId="35376" xr:uid="{00000000-0005-0000-0000-000073750000}"/>
    <cellStyle name="Migliaia 59 4 2 4 5" xfId="35373" xr:uid="{00000000-0005-0000-0000-000074750000}"/>
    <cellStyle name="Migliaia 59 4 2 5" xfId="9934" xr:uid="{00000000-0005-0000-0000-000075750000}"/>
    <cellStyle name="Migliaia 59 4 2 5 2" xfId="35377" xr:uid="{00000000-0005-0000-0000-000076750000}"/>
    <cellStyle name="Migliaia 59 4 2 6" xfId="9935" xr:uid="{00000000-0005-0000-0000-000077750000}"/>
    <cellStyle name="Migliaia 59 4 2 6 2" xfId="35378" xr:uid="{00000000-0005-0000-0000-000078750000}"/>
    <cellStyle name="Migliaia 59 4 2 7" xfId="9936" xr:uid="{00000000-0005-0000-0000-000079750000}"/>
    <cellStyle name="Migliaia 59 4 2 7 2" xfId="35379" xr:uid="{00000000-0005-0000-0000-00007A750000}"/>
    <cellStyle name="Migliaia 59 4 2 8" xfId="19470" xr:uid="{00000000-0005-0000-0000-00007B750000}"/>
    <cellStyle name="Migliaia 59 4 2 8 2" xfId="38442" xr:uid="{00000000-0005-0000-0000-00007C750000}"/>
    <cellStyle name="Migliaia 59 4 2 9" xfId="22339" xr:uid="{00000000-0005-0000-0000-00007D750000}"/>
    <cellStyle name="Migliaia 59 4 2 9 2" xfId="40214" xr:uid="{00000000-0005-0000-0000-00007E750000}"/>
    <cellStyle name="Migliaia 59 4 3" xfId="9937" xr:uid="{00000000-0005-0000-0000-00007F750000}"/>
    <cellStyle name="Migliaia 59 4 3 2" xfId="9938" xr:uid="{00000000-0005-0000-0000-000080750000}"/>
    <cellStyle name="Migliaia 59 4 3 2 2" xfId="35381" xr:uid="{00000000-0005-0000-0000-000081750000}"/>
    <cellStyle name="Migliaia 59 4 3 3" xfId="9939" xr:uid="{00000000-0005-0000-0000-000082750000}"/>
    <cellStyle name="Migliaia 59 4 3 3 2" xfId="35382" xr:uid="{00000000-0005-0000-0000-000083750000}"/>
    <cellStyle name="Migliaia 59 4 3 4" xfId="9940" xr:uid="{00000000-0005-0000-0000-000084750000}"/>
    <cellStyle name="Migliaia 59 4 3 4 2" xfId="35383" xr:uid="{00000000-0005-0000-0000-000085750000}"/>
    <cellStyle name="Migliaia 59 4 3 5" xfId="35380" xr:uid="{00000000-0005-0000-0000-000086750000}"/>
    <cellStyle name="Migliaia 59 4 4" xfId="9941" xr:uid="{00000000-0005-0000-0000-000087750000}"/>
    <cellStyle name="Migliaia 59 4 4 2" xfId="9942" xr:uid="{00000000-0005-0000-0000-000088750000}"/>
    <cellStyle name="Migliaia 59 4 4 2 2" xfId="35385" xr:uid="{00000000-0005-0000-0000-000089750000}"/>
    <cellStyle name="Migliaia 59 4 4 3" xfId="9943" xr:uid="{00000000-0005-0000-0000-00008A750000}"/>
    <cellStyle name="Migliaia 59 4 4 3 2" xfId="35386" xr:uid="{00000000-0005-0000-0000-00008B750000}"/>
    <cellStyle name="Migliaia 59 4 4 4" xfId="9944" xr:uid="{00000000-0005-0000-0000-00008C750000}"/>
    <cellStyle name="Migliaia 59 4 4 4 2" xfId="35387" xr:uid="{00000000-0005-0000-0000-00008D750000}"/>
    <cellStyle name="Migliaia 59 4 4 5" xfId="35384" xr:uid="{00000000-0005-0000-0000-00008E750000}"/>
    <cellStyle name="Migliaia 59 4 5" xfId="9945" xr:uid="{00000000-0005-0000-0000-00008F750000}"/>
    <cellStyle name="Migliaia 59 4 5 2" xfId="9946" xr:uid="{00000000-0005-0000-0000-000090750000}"/>
    <cellStyle name="Migliaia 59 4 5 2 2" xfId="35389" xr:uid="{00000000-0005-0000-0000-000091750000}"/>
    <cellStyle name="Migliaia 59 4 5 3" xfId="9947" xr:uid="{00000000-0005-0000-0000-000092750000}"/>
    <cellStyle name="Migliaia 59 4 5 3 2" xfId="35390" xr:uid="{00000000-0005-0000-0000-000093750000}"/>
    <cellStyle name="Migliaia 59 4 5 4" xfId="9948" xr:uid="{00000000-0005-0000-0000-000094750000}"/>
    <cellStyle name="Migliaia 59 4 5 4 2" xfId="35391" xr:uid="{00000000-0005-0000-0000-000095750000}"/>
    <cellStyle name="Migliaia 59 4 5 5" xfId="35388" xr:uid="{00000000-0005-0000-0000-000096750000}"/>
    <cellStyle name="Migliaia 59 4 6" xfId="9949" xr:uid="{00000000-0005-0000-0000-000097750000}"/>
    <cellStyle name="Migliaia 59 4 6 2" xfId="35392" xr:uid="{00000000-0005-0000-0000-000098750000}"/>
    <cellStyle name="Migliaia 59 4 7" xfId="9950" xr:uid="{00000000-0005-0000-0000-000099750000}"/>
    <cellStyle name="Migliaia 59 4 7 2" xfId="35393" xr:uid="{00000000-0005-0000-0000-00009A750000}"/>
    <cellStyle name="Migliaia 59 4 8" xfId="9951" xr:uid="{00000000-0005-0000-0000-00009B750000}"/>
    <cellStyle name="Migliaia 59 4 8 2" xfId="35394" xr:uid="{00000000-0005-0000-0000-00009C750000}"/>
    <cellStyle name="Migliaia 59 4 9" xfId="17588" xr:uid="{00000000-0005-0000-0000-00009D750000}"/>
    <cellStyle name="Migliaia 59 4 9 2" xfId="37548" xr:uid="{00000000-0005-0000-0000-00009E750000}"/>
    <cellStyle name="Migliaia 59 5" xfId="9952" xr:uid="{00000000-0005-0000-0000-00009F750000}"/>
    <cellStyle name="Migliaia 59 5 10" xfId="20458" xr:uid="{00000000-0005-0000-0000-0000A0750000}"/>
    <cellStyle name="Migliaia 59 5 10 2" xfId="39321" xr:uid="{00000000-0005-0000-0000-0000A1750000}"/>
    <cellStyle name="Migliaia 59 5 11" xfId="23345" xr:uid="{00000000-0005-0000-0000-0000A2750000}"/>
    <cellStyle name="Migliaia 59 5 11 2" xfId="41110" xr:uid="{00000000-0005-0000-0000-0000A3750000}"/>
    <cellStyle name="Migliaia 59 5 12" xfId="35395" xr:uid="{00000000-0005-0000-0000-0000A4750000}"/>
    <cellStyle name="Migliaia 59 5 2" xfId="9953" xr:uid="{00000000-0005-0000-0000-0000A5750000}"/>
    <cellStyle name="Migliaia 59 5 2 10" xfId="25228" xr:uid="{00000000-0005-0000-0000-0000A6750000}"/>
    <cellStyle name="Migliaia 59 5 2 10 2" xfId="42005" xr:uid="{00000000-0005-0000-0000-0000A7750000}"/>
    <cellStyle name="Migliaia 59 5 2 11" xfId="35396" xr:uid="{00000000-0005-0000-0000-0000A8750000}"/>
    <cellStyle name="Migliaia 59 5 2 2" xfId="9954" xr:uid="{00000000-0005-0000-0000-0000A9750000}"/>
    <cellStyle name="Migliaia 59 5 2 2 2" xfId="9955" xr:uid="{00000000-0005-0000-0000-0000AA750000}"/>
    <cellStyle name="Migliaia 59 5 2 2 2 2" xfId="35398" xr:uid="{00000000-0005-0000-0000-0000AB750000}"/>
    <cellStyle name="Migliaia 59 5 2 2 3" xfId="9956" xr:uid="{00000000-0005-0000-0000-0000AC750000}"/>
    <cellStyle name="Migliaia 59 5 2 2 3 2" xfId="35399" xr:uid="{00000000-0005-0000-0000-0000AD750000}"/>
    <cellStyle name="Migliaia 59 5 2 2 4" xfId="9957" xr:uid="{00000000-0005-0000-0000-0000AE750000}"/>
    <cellStyle name="Migliaia 59 5 2 2 4 2" xfId="35400" xr:uid="{00000000-0005-0000-0000-0000AF750000}"/>
    <cellStyle name="Migliaia 59 5 2 2 5" xfId="35397" xr:uid="{00000000-0005-0000-0000-0000B0750000}"/>
    <cellStyle name="Migliaia 59 5 2 3" xfId="9958" xr:uid="{00000000-0005-0000-0000-0000B1750000}"/>
    <cellStyle name="Migliaia 59 5 2 3 2" xfId="9959" xr:uid="{00000000-0005-0000-0000-0000B2750000}"/>
    <cellStyle name="Migliaia 59 5 2 3 2 2" xfId="35402" xr:uid="{00000000-0005-0000-0000-0000B3750000}"/>
    <cellStyle name="Migliaia 59 5 2 3 3" xfId="9960" xr:uid="{00000000-0005-0000-0000-0000B4750000}"/>
    <cellStyle name="Migliaia 59 5 2 3 3 2" xfId="35403" xr:uid="{00000000-0005-0000-0000-0000B5750000}"/>
    <cellStyle name="Migliaia 59 5 2 3 4" xfId="9961" xr:uid="{00000000-0005-0000-0000-0000B6750000}"/>
    <cellStyle name="Migliaia 59 5 2 3 4 2" xfId="35404" xr:uid="{00000000-0005-0000-0000-0000B7750000}"/>
    <cellStyle name="Migliaia 59 5 2 3 5" xfId="35401" xr:uid="{00000000-0005-0000-0000-0000B8750000}"/>
    <cellStyle name="Migliaia 59 5 2 4" xfId="9962" xr:uid="{00000000-0005-0000-0000-0000B9750000}"/>
    <cellStyle name="Migliaia 59 5 2 4 2" xfId="9963" xr:uid="{00000000-0005-0000-0000-0000BA750000}"/>
    <cellStyle name="Migliaia 59 5 2 4 2 2" xfId="35406" xr:uid="{00000000-0005-0000-0000-0000BB750000}"/>
    <cellStyle name="Migliaia 59 5 2 4 3" xfId="9964" xr:uid="{00000000-0005-0000-0000-0000BC750000}"/>
    <cellStyle name="Migliaia 59 5 2 4 3 2" xfId="35407" xr:uid="{00000000-0005-0000-0000-0000BD750000}"/>
    <cellStyle name="Migliaia 59 5 2 4 4" xfId="9965" xr:uid="{00000000-0005-0000-0000-0000BE750000}"/>
    <cellStyle name="Migliaia 59 5 2 4 4 2" xfId="35408" xr:uid="{00000000-0005-0000-0000-0000BF750000}"/>
    <cellStyle name="Migliaia 59 5 2 4 5" xfId="35405" xr:uid="{00000000-0005-0000-0000-0000C0750000}"/>
    <cellStyle name="Migliaia 59 5 2 5" xfId="9966" xr:uid="{00000000-0005-0000-0000-0000C1750000}"/>
    <cellStyle name="Migliaia 59 5 2 5 2" xfId="35409" xr:uid="{00000000-0005-0000-0000-0000C2750000}"/>
    <cellStyle name="Migliaia 59 5 2 6" xfId="9967" xr:uid="{00000000-0005-0000-0000-0000C3750000}"/>
    <cellStyle name="Migliaia 59 5 2 6 2" xfId="35410" xr:uid="{00000000-0005-0000-0000-0000C4750000}"/>
    <cellStyle name="Migliaia 59 5 2 7" xfId="9968" xr:uid="{00000000-0005-0000-0000-0000C5750000}"/>
    <cellStyle name="Migliaia 59 5 2 7 2" xfId="35411" xr:uid="{00000000-0005-0000-0000-0000C6750000}"/>
    <cellStyle name="Migliaia 59 5 2 8" xfId="19471" xr:uid="{00000000-0005-0000-0000-0000C7750000}"/>
    <cellStyle name="Migliaia 59 5 2 8 2" xfId="38443" xr:uid="{00000000-0005-0000-0000-0000C8750000}"/>
    <cellStyle name="Migliaia 59 5 2 9" xfId="22340" xr:uid="{00000000-0005-0000-0000-0000C9750000}"/>
    <cellStyle name="Migliaia 59 5 2 9 2" xfId="40215" xr:uid="{00000000-0005-0000-0000-0000CA750000}"/>
    <cellStyle name="Migliaia 59 5 3" xfId="9969" xr:uid="{00000000-0005-0000-0000-0000CB750000}"/>
    <cellStyle name="Migliaia 59 5 3 2" xfId="9970" xr:uid="{00000000-0005-0000-0000-0000CC750000}"/>
    <cellStyle name="Migliaia 59 5 3 2 2" xfId="35413" xr:uid="{00000000-0005-0000-0000-0000CD750000}"/>
    <cellStyle name="Migliaia 59 5 3 3" xfId="9971" xr:uid="{00000000-0005-0000-0000-0000CE750000}"/>
    <cellStyle name="Migliaia 59 5 3 3 2" xfId="35414" xr:uid="{00000000-0005-0000-0000-0000CF750000}"/>
    <cellStyle name="Migliaia 59 5 3 4" xfId="9972" xr:uid="{00000000-0005-0000-0000-0000D0750000}"/>
    <cellStyle name="Migliaia 59 5 3 4 2" xfId="35415" xr:uid="{00000000-0005-0000-0000-0000D1750000}"/>
    <cellStyle name="Migliaia 59 5 3 5" xfId="35412" xr:uid="{00000000-0005-0000-0000-0000D2750000}"/>
    <cellStyle name="Migliaia 59 5 4" xfId="9973" xr:uid="{00000000-0005-0000-0000-0000D3750000}"/>
    <cellStyle name="Migliaia 59 5 4 2" xfId="9974" xr:uid="{00000000-0005-0000-0000-0000D4750000}"/>
    <cellStyle name="Migliaia 59 5 4 2 2" xfId="35417" xr:uid="{00000000-0005-0000-0000-0000D5750000}"/>
    <cellStyle name="Migliaia 59 5 4 3" xfId="9975" xr:uid="{00000000-0005-0000-0000-0000D6750000}"/>
    <cellStyle name="Migliaia 59 5 4 3 2" xfId="35418" xr:uid="{00000000-0005-0000-0000-0000D7750000}"/>
    <cellStyle name="Migliaia 59 5 4 4" xfId="9976" xr:uid="{00000000-0005-0000-0000-0000D8750000}"/>
    <cellStyle name="Migliaia 59 5 4 4 2" xfId="35419" xr:uid="{00000000-0005-0000-0000-0000D9750000}"/>
    <cellStyle name="Migliaia 59 5 4 5" xfId="35416" xr:uid="{00000000-0005-0000-0000-0000DA750000}"/>
    <cellStyle name="Migliaia 59 5 5" xfId="9977" xr:uid="{00000000-0005-0000-0000-0000DB750000}"/>
    <cellStyle name="Migliaia 59 5 5 2" xfId="9978" xr:uid="{00000000-0005-0000-0000-0000DC750000}"/>
    <cellStyle name="Migliaia 59 5 5 2 2" xfId="35421" xr:uid="{00000000-0005-0000-0000-0000DD750000}"/>
    <cellStyle name="Migliaia 59 5 5 3" xfId="9979" xr:uid="{00000000-0005-0000-0000-0000DE750000}"/>
    <cellStyle name="Migliaia 59 5 5 3 2" xfId="35422" xr:uid="{00000000-0005-0000-0000-0000DF750000}"/>
    <cellStyle name="Migliaia 59 5 5 4" xfId="9980" xr:uid="{00000000-0005-0000-0000-0000E0750000}"/>
    <cellStyle name="Migliaia 59 5 5 4 2" xfId="35423" xr:uid="{00000000-0005-0000-0000-0000E1750000}"/>
    <cellStyle name="Migliaia 59 5 5 5" xfId="35420" xr:uid="{00000000-0005-0000-0000-0000E2750000}"/>
    <cellStyle name="Migliaia 59 5 6" xfId="9981" xr:uid="{00000000-0005-0000-0000-0000E3750000}"/>
    <cellStyle name="Migliaia 59 5 6 2" xfId="35424" xr:uid="{00000000-0005-0000-0000-0000E4750000}"/>
    <cellStyle name="Migliaia 59 5 7" xfId="9982" xr:uid="{00000000-0005-0000-0000-0000E5750000}"/>
    <cellStyle name="Migliaia 59 5 7 2" xfId="35425" xr:uid="{00000000-0005-0000-0000-0000E6750000}"/>
    <cellStyle name="Migliaia 59 5 8" xfId="9983" xr:uid="{00000000-0005-0000-0000-0000E7750000}"/>
    <cellStyle name="Migliaia 59 5 8 2" xfId="35426" xr:uid="{00000000-0005-0000-0000-0000E8750000}"/>
    <cellStyle name="Migliaia 59 5 9" xfId="17589" xr:uid="{00000000-0005-0000-0000-0000E9750000}"/>
    <cellStyle name="Migliaia 59 5 9 2" xfId="37549" xr:uid="{00000000-0005-0000-0000-0000EA750000}"/>
    <cellStyle name="Migliaia 59 6" xfId="9984" xr:uid="{00000000-0005-0000-0000-0000EB750000}"/>
    <cellStyle name="Migliaia 59 6 10" xfId="23346" xr:uid="{00000000-0005-0000-0000-0000EC750000}"/>
    <cellStyle name="Migliaia 59 6 10 2" xfId="41111" xr:uid="{00000000-0005-0000-0000-0000ED750000}"/>
    <cellStyle name="Migliaia 59 6 11" xfId="35427" xr:uid="{00000000-0005-0000-0000-0000EE750000}"/>
    <cellStyle name="Migliaia 59 6 2" xfId="9985" xr:uid="{00000000-0005-0000-0000-0000EF750000}"/>
    <cellStyle name="Migliaia 59 6 2 10" xfId="25229" xr:uid="{00000000-0005-0000-0000-0000F0750000}"/>
    <cellStyle name="Migliaia 59 6 2 10 2" xfId="42006" xr:uid="{00000000-0005-0000-0000-0000F1750000}"/>
    <cellStyle name="Migliaia 59 6 2 11" xfId="35428" xr:uid="{00000000-0005-0000-0000-0000F2750000}"/>
    <cellStyle name="Migliaia 59 6 2 2" xfId="9986" xr:uid="{00000000-0005-0000-0000-0000F3750000}"/>
    <cellStyle name="Migliaia 59 6 2 2 2" xfId="9987" xr:uid="{00000000-0005-0000-0000-0000F4750000}"/>
    <cellStyle name="Migliaia 59 6 2 2 2 2" xfId="35430" xr:uid="{00000000-0005-0000-0000-0000F5750000}"/>
    <cellStyle name="Migliaia 59 6 2 2 3" xfId="9988" xr:uid="{00000000-0005-0000-0000-0000F6750000}"/>
    <cellStyle name="Migliaia 59 6 2 2 3 2" xfId="35431" xr:uid="{00000000-0005-0000-0000-0000F7750000}"/>
    <cellStyle name="Migliaia 59 6 2 2 4" xfId="9989" xr:uid="{00000000-0005-0000-0000-0000F8750000}"/>
    <cellStyle name="Migliaia 59 6 2 2 4 2" xfId="35432" xr:uid="{00000000-0005-0000-0000-0000F9750000}"/>
    <cellStyle name="Migliaia 59 6 2 2 5" xfId="35429" xr:uid="{00000000-0005-0000-0000-0000FA750000}"/>
    <cellStyle name="Migliaia 59 6 2 3" xfId="9990" xr:uid="{00000000-0005-0000-0000-0000FB750000}"/>
    <cellStyle name="Migliaia 59 6 2 3 2" xfId="9991" xr:uid="{00000000-0005-0000-0000-0000FC750000}"/>
    <cellStyle name="Migliaia 59 6 2 3 2 2" xfId="35434" xr:uid="{00000000-0005-0000-0000-0000FD750000}"/>
    <cellStyle name="Migliaia 59 6 2 3 3" xfId="9992" xr:uid="{00000000-0005-0000-0000-0000FE750000}"/>
    <cellStyle name="Migliaia 59 6 2 3 3 2" xfId="35435" xr:uid="{00000000-0005-0000-0000-0000FF750000}"/>
    <cellStyle name="Migliaia 59 6 2 3 4" xfId="9993" xr:uid="{00000000-0005-0000-0000-000000760000}"/>
    <cellStyle name="Migliaia 59 6 2 3 4 2" xfId="35436" xr:uid="{00000000-0005-0000-0000-000001760000}"/>
    <cellStyle name="Migliaia 59 6 2 3 5" xfId="35433" xr:uid="{00000000-0005-0000-0000-000002760000}"/>
    <cellStyle name="Migliaia 59 6 2 4" xfId="9994" xr:uid="{00000000-0005-0000-0000-000003760000}"/>
    <cellStyle name="Migliaia 59 6 2 4 2" xfId="9995" xr:uid="{00000000-0005-0000-0000-000004760000}"/>
    <cellStyle name="Migliaia 59 6 2 4 2 2" xfId="35438" xr:uid="{00000000-0005-0000-0000-000005760000}"/>
    <cellStyle name="Migliaia 59 6 2 4 3" xfId="9996" xr:uid="{00000000-0005-0000-0000-000006760000}"/>
    <cellStyle name="Migliaia 59 6 2 4 3 2" xfId="35439" xr:uid="{00000000-0005-0000-0000-000007760000}"/>
    <cellStyle name="Migliaia 59 6 2 4 4" xfId="9997" xr:uid="{00000000-0005-0000-0000-000008760000}"/>
    <cellStyle name="Migliaia 59 6 2 4 4 2" xfId="35440" xr:uid="{00000000-0005-0000-0000-000009760000}"/>
    <cellStyle name="Migliaia 59 6 2 4 5" xfId="35437" xr:uid="{00000000-0005-0000-0000-00000A760000}"/>
    <cellStyle name="Migliaia 59 6 2 5" xfId="9998" xr:uid="{00000000-0005-0000-0000-00000B760000}"/>
    <cellStyle name="Migliaia 59 6 2 5 2" xfId="35441" xr:uid="{00000000-0005-0000-0000-00000C760000}"/>
    <cellStyle name="Migliaia 59 6 2 6" xfId="9999" xr:uid="{00000000-0005-0000-0000-00000D760000}"/>
    <cellStyle name="Migliaia 59 6 2 6 2" xfId="35442" xr:uid="{00000000-0005-0000-0000-00000E760000}"/>
    <cellStyle name="Migliaia 59 6 2 7" xfId="10000" xr:uid="{00000000-0005-0000-0000-00000F760000}"/>
    <cellStyle name="Migliaia 59 6 2 7 2" xfId="35443" xr:uid="{00000000-0005-0000-0000-000010760000}"/>
    <cellStyle name="Migliaia 59 6 2 8" xfId="19472" xr:uid="{00000000-0005-0000-0000-000011760000}"/>
    <cellStyle name="Migliaia 59 6 2 8 2" xfId="38444" xr:uid="{00000000-0005-0000-0000-000012760000}"/>
    <cellStyle name="Migliaia 59 6 2 9" xfId="22341" xr:uid="{00000000-0005-0000-0000-000013760000}"/>
    <cellStyle name="Migliaia 59 6 2 9 2" xfId="40216" xr:uid="{00000000-0005-0000-0000-000014760000}"/>
    <cellStyle name="Migliaia 59 6 3" xfId="10001" xr:uid="{00000000-0005-0000-0000-000015760000}"/>
    <cellStyle name="Migliaia 59 6 3 2" xfId="10002" xr:uid="{00000000-0005-0000-0000-000016760000}"/>
    <cellStyle name="Migliaia 59 6 3 2 2" xfId="35445" xr:uid="{00000000-0005-0000-0000-000017760000}"/>
    <cellStyle name="Migliaia 59 6 3 3" xfId="10003" xr:uid="{00000000-0005-0000-0000-000018760000}"/>
    <cellStyle name="Migliaia 59 6 3 3 2" xfId="35446" xr:uid="{00000000-0005-0000-0000-000019760000}"/>
    <cellStyle name="Migliaia 59 6 3 4" xfId="10004" xr:uid="{00000000-0005-0000-0000-00001A760000}"/>
    <cellStyle name="Migliaia 59 6 3 4 2" xfId="35447" xr:uid="{00000000-0005-0000-0000-00001B760000}"/>
    <cellStyle name="Migliaia 59 6 3 5" xfId="35444" xr:uid="{00000000-0005-0000-0000-00001C760000}"/>
    <cellStyle name="Migliaia 59 6 4" xfId="10005" xr:uid="{00000000-0005-0000-0000-00001D760000}"/>
    <cellStyle name="Migliaia 59 6 4 2" xfId="10006" xr:uid="{00000000-0005-0000-0000-00001E760000}"/>
    <cellStyle name="Migliaia 59 6 4 2 2" xfId="35449" xr:uid="{00000000-0005-0000-0000-00001F760000}"/>
    <cellStyle name="Migliaia 59 6 4 3" xfId="10007" xr:uid="{00000000-0005-0000-0000-000020760000}"/>
    <cellStyle name="Migliaia 59 6 4 3 2" xfId="35450" xr:uid="{00000000-0005-0000-0000-000021760000}"/>
    <cellStyle name="Migliaia 59 6 4 4" xfId="10008" xr:uid="{00000000-0005-0000-0000-000022760000}"/>
    <cellStyle name="Migliaia 59 6 4 4 2" xfId="35451" xr:uid="{00000000-0005-0000-0000-000023760000}"/>
    <cellStyle name="Migliaia 59 6 4 5" xfId="35448" xr:uid="{00000000-0005-0000-0000-000024760000}"/>
    <cellStyle name="Migliaia 59 6 5" xfId="10009" xr:uid="{00000000-0005-0000-0000-000025760000}"/>
    <cellStyle name="Migliaia 59 6 5 2" xfId="35452" xr:uid="{00000000-0005-0000-0000-000026760000}"/>
    <cellStyle name="Migliaia 59 6 6" xfId="10010" xr:uid="{00000000-0005-0000-0000-000027760000}"/>
    <cellStyle name="Migliaia 59 6 6 2" xfId="35453" xr:uid="{00000000-0005-0000-0000-000028760000}"/>
    <cellStyle name="Migliaia 59 6 7" xfId="10011" xr:uid="{00000000-0005-0000-0000-000029760000}"/>
    <cellStyle name="Migliaia 59 6 7 2" xfId="35454" xr:uid="{00000000-0005-0000-0000-00002A760000}"/>
    <cellStyle name="Migliaia 59 6 8" xfId="17590" xr:uid="{00000000-0005-0000-0000-00002B760000}"/>
    <cellStyle name="Migliaia 59 6 8 2" xfId="37550" xr:uid="{00000000-0005-0000-0000-00002C760000}"/>
    <cellStyle name="Migliaia 59 6 9" xfId="20459" xr:uid="{00000000-0005-0000-0000-00002D760000}"/>
    <cellStyle name="Migliaia 59 6 9 2" xfId="39322" xr:uid="{00000000-0005-0000-0000-00002E760000}"/>
    <cellStyle name="Migliaia 59 7" xfId="10012" xr:uid="{00000000-0005-0000-0000-00002F760000}"/>
    <cellStyle name="Migliaia 59 7 2" xfId="10013" xr:uid="{00000000-0005-0000-0000-000030760000}"/>
    <cellStyle name="Migliaia 59 7 2 2" xfId="10014" xr:uid="{00000000-0005-0000-0000-000031760000}"/>
    <cellStyle name="Migliaia 59 7 2 2 2" xfId="35457" xr:uid="{00000000-0005-0000-0000-000032760000}"/>
    <cellStyle name="Migliaia 59 7 2 3" xfId="10015" xr:uid="{00000000-0005-0000-0000-000033760000}"/>
    <cellStyle name="Migliaia 59 7 2 3 2" xfId="35458" xr:uid="{00000000-0005-0000-0000-000034760000}"/>
    <cellStyle name="Migliaia 59 7 2 4" xfId="10016" xr:uid="{00000000-0005-0000-0000-000035760000}"/>
    <cellStyle name="Migliaia 59 7 2 4 2" xfId="35459" xr:uid="{00000000-0005-0000-0000-000036760000}"/>
    <cellStyle name="Migliaia 59 7 2 5" xfId="19473" xr:uid="{00000000-0005-0000-0000-000037760000}"/>
    <cellStyle name="Migliaia 59 7 2 5 2" xfId="38445" xr:uid="{00000000-0005-0000-0000-000038760000}"/>
    <cellStyle name="Migliaia 59 7 2 6" xfId="22342" xr:uid="{00000000-0005-0000-0000-000039760000}"/>
    <cellStyle name="Migliaia 59 7 2 6 2" xfId="40217" xr:uid="{00000000-0005-0000-0000-00003A760000}"/>
    <cellStyle name="Migliaia 59 7 2 7" xfId="25230" xr:uid="{00000000-0005-0000-0000-00003B760000}"/>
    <cellStyle name="Migliaia 59 7 2 7 2" xfId="42007" xr:uid="{00000000-0005-0000-0000-00003C760000}"/>
    <cellStyle name="Migliaia 59 7 2 8" xfId="35456" xr:uid="{00000000-0005-0000-0000-00003D760000}"/>
    <cellStyle name="Migliaia 59 7 3" xfId="10017" xr:uid="{00000000-0005-0000-0000-00003E760000}"/>
    <cellStyle name="Migliaia 59 7 3 2" xfId="35460" xr:uid="{00000000-0005-0000-0000-00003F760000}"/>
    <cellStyle name="Migliaia 59 7 4" xfId="10018" xr:uid="{00000000-0005-0000-0000-000040760000}"/>
    <cellStyle name="Migliaia 59 7 4 2" xfId="35461" xr:uid="{00000000-0005-0000-0000-000041760000}"/>
    <cellStyle name="Migliaia 59 7 5" xfId="10019" xr:uid="{00000000-0005-0000-0000-000042760000}"/>
    <cellStyle name="Migliaia 59 7 5 2" xfId="35462" xr:uid="{00000000-0005-0000-0000-000043760000}"/>
    <cellStyle name="Migliaia 59 7 6" xfId="17591" xr:uid="{00000000-0005-0000-0000-000044760000}"/>
    <cellStyle name="Migliaia 59 7 6 2" xfId="37551" xr:uid="{00000000-0005-0000-0000-000045760000}"/>
    <cellStyle name="Migliaia 59 7 7" xfId="20460" xr:uid="{00000000-0005-0000-0000-000046760000}"/>
    <cellStyle name="Migliaia 59 7 7 2" xfId="39323" xr:uid="{00000000-0005-0000-0000-000047760000}"/>
    <cellStyle name="Migliaia 59 7 8" xfId="23347" xr:uid="{00000000-0005-0000-0000-000048760000}"/>
    <cellStyle name="Migliaia 59 7 8 2" xfId="41112" xr:uid="{00000000-0005-0000-0000-000049760000}"/>
    <cellStyle name="Migliaia 59 7 9" xfId="35455" xr:uid="{00000000-0005-0000-0000-00004A760000}"/>
    <cellStyle name="Migliaia 59 8" xfId="10020" xr:uid="{00000000-0005-0000-0000-00004B760000}"/>
    <cellStyle name="Migliaia 59 8 2" xfId="10021" xr:uid="{00000000-0005-0000-0000-00004C760000}"/>
    <cellStyle name="Migliaia 59 8 2 2" xfId="35464" xr:uid="{00000000-0005-0000-0000-00004D760000}"/>
    <cellStyle name="Migliaia 59 8 3" xfId="10022" xr:uid="{00000000-0005-0000-0000-00004E760000}"/>
    <cellStyle name="Migliaia 59 8 3 2" xfId="35465" xr:uid="{00000000-0005-0000-0000-00004F760000}"/>
    <cellStyle name="Migliaia 59 8 4" xfId="10023" xr:uid="{00000000-0005-0000-0000-000050760000}"/>
    <cellStyle name="Migliaia 59 8 4 2" xfId="35466" xr:uid="{00000000-0005-0000-0000-000051760000}"/>
    <cellStyle name="Migliaia 59 8 5" xfId="19466" xr:uid="{00000000-0005-0000-0000-000052760000}"/>
    <cellStyle name="Migliaia 59 8 5 2" xfId="38438" xr:uid="{00000000-0005-0000-0000-000053760000}"/>
    <cellStyle name="Migliaia 59 8 6" xfId="22335" xr:uid="{00000000-0005-0000-0000-000054760000}"/>
    <cellStyle name="Migliaia 59 8 6 2" xfId="40210" xr:uid="{00000000-0005-0000-0000-000055760000}"/>
    <cellStyle name="Migliaia 59 8 7" xfId="25223" xr:uid="{00000000-0005-0000-0000-000056760000}"/>
    <cellStyle name="Migliaia 59 8 7 2" xfId="42000" xr:uid="{00000000-0005-0000-0000-000057760000}"/>
    <cellStyle name="Migliaia 59 8 8" xfId="35463" xr:uid="{00000000-0005-0000-0000-000058760000}"/>
    <cellStyle name="Migliaia 59 9" xfId="10024" xr:uid="{00000000-0005-0000-0000-000059760000}"/>
    <cellStyle name="Migliaia 59 9 2" xfId="10025" xr:uid="{00000000-0005-0000-0000-00005A760000}"/>
    <cellStyle name="Migliaia 59 9 2 2" xfId="35468" xr:uid="{00000000-0005-0000-0000-00005B760000}"/>
    <cellStyle name="Migliaia 59 9 3" xfId="10026" xr:uid="{00000000-0005-0000-0000-00005C760000}"/>
    <cellStyle name="Migliaia 59 9 3 2" xfId="35469" xr:uid="{00000000-0005-0000-0000-00005D760000}"/>
    <cellStyle name="Migliaia 59 9 4" xfId="10027" xr:uid="{00000000-0005-0000-0000-00005E760000}"/>
    <cellStyle name="Migliaia 59 9 4 2" xfId="35470" xr:uid="{00000000-0005-0000-0000-00005F760000}"/>
    <cellStyle name="Migliaia 59 9 5" xfId="35467" xr:uid="{00000000-0005-0000-0000-000060760000}"/>
    <cellStyle name="Migliaia 6" xfId="10028" xr:uid="{00000000-0005-0000-0000-000061760000}"/>
    <cellStyle name="Migliaia 6 10" xfId="10029" xr:uid="{00000000-0005-0000-0000-000062760000}"/>
    <cellStyle name="Migliaia 6 10 2" xfId="10030" xr:uid="{00000000-0005-0000-0000-000063760000}"/>
    <cellStyle name="Migliaia 6 10 2 2" xfId="35473" xr:uid="{00000000-0005-0000-0000-000064760000}"/>
    <cellStyle name="Migliaia 6 10 3" xfId="10031" xr:uid="{00000000-0005-0000-0000-000065760000}"/>
    <cellStyle name="Migliaia 6 10 3 2" xfId="35474" xr:uid="{00000000-0005-0000-0000-000066760000}"/>
    <cellStyle name="Migliaia 6 10 4" xfId="10032" xr:uid="{00000000-0005-0000-0000-000067760000}"/>
    <cellStyle name="Migliaia 6 10 4 2" xfId="35475" xr:uid="{00000000-0005-0000-0000-000068760000}"/>
    <cellStyle name="Migliaia 6 10 5" xfId="35472" xr:uid="{00000000-0005-0000-0000-000069760000}"/>
    <cellStyle name="Migliaia 6 11" xfId="10033" xr:uid="{00000000-0005-0000-0000-00006A760000}"/>
    <cellStyle name="Migliaia 6 11 2" xfId="10034" xr:uid="{00000000-0005-0000-0000-00006B760000}"/>
    <cellStyle name="Migliaia 6 11 2 2" xfId="35477" xr:uid="{00000000-0005-0000-0000-00006C760000}"/>
    <cellStyle name="Migliaia 6 11 3" xfId="10035" xr:uid="{00000000-0005-0000-0000-00006D760000}"/>
    <cellStyle name="Migliaia 6 11 3 2" xfId="35478" xr:uid="{00000000-0005-0000-0000-00006E760000}"/>
    <cellStyle name="Migliaia 6 11 4" xfId="10036" xr:uid="{00000000-0005-0000-0000-00006F760000}"/>
    <cellStyle name="Migliaia 6 11 4 2" xfId="35479" xr:uid="{00000000-0005-0000-0000-000070760000}"/>
    <cellStyle name="Migliaia 6 11 5" xfId="35476" xr:uid="{00000000-0005-0000-0000-000071760000}"/>
    <cellStyle name="Migliaia 6 12" xfId="10037" xr:uid="{00000000-0005-0000-0000-000072760000}"/>
    <cellStyle name="Migliaia 6 12 2" xfId="35480" xr:uid="{00000000-0005-0000-0000-000073760000}"/>
    <cellStyle name="Migliaia 6 13" xfId="10038" xr:uid="{00000000-0005-0000-0000-000074760000}"/>
    <cellStyle name="Migliaia 6 13 2" xfId="35481" xr:uid="{00000000-0005-0000-0000-000075760000}"/>
    <cellStyle name="Migliaia 6 14" xfId="10039" xr:uid="{00000000-0005-0000-0000-000076760000}"/>
    <cellStyle name="Migliaia 6 14 2" xfId="35482" xr:uid="{00000000-0005-0000-0000-000077760000}"/>
    <cellStyle name="Migliaia 6 15" xfId="17592" xr:uid="{00000000-0005-0000-0000-000078760000}"/>
    <cellStyle name="Migliaia 6 15 2" xfId="37552" xr:uid="{00000000-0005-0000-0000-000079760000}"/>
    <cellStyle name="Migliaia 6 16" xfId="20461" xr:uid="{00000000-0005-0000-0000-00007A760000}"/>
    <cellStyle name="Migliaia 6 16 2" xfId="39324" xr:uid="{00000000-0005-0000-0000-00007B760000}"/>
    <cellStyle name="Migliaia 6 17" xfId="23348" xr:uid="{00000000-0005-0000-0000-00007C760000}"/>
    <cellStyle name="Migliaia 6 17 2" xfId="41113" xr:uid="{00000000-0005-0000-0000-00007D760000}"/>
    <cellStyle name="Migliaia 6 18" xfId="25561" xr:uid="{00000000-0005-0000-0000-00007E760000}"/>
    <cellStyle name="Migliaia 6 18 2" xfId="42221" xr:uid="{00000000-0005-0000-0000-00007F760000}"/>
    <cellStyle name="Migliaia 6 19" xfId="35471" xr:uid="{00000000-0005-0000-0000-000080760000}"/>
    <cellStyle name="Migliaia 6 2" xfId="10040" xr:uid="{00000000-0005-0000-0000-000081760000}"/>
    <cellStyle name="Migliaia 6 2 10" xfId="20462" xr:uid="{00000000-0005-0000-0000-000082760000}"/>
    <cellStyle name="Migliaia 6 2 10 2" xfId="39325" xr:uid="{00000000-0005-0000-0000-000083760000}"/>
    <cellStyle name="Migliaia 6 2 11" xfId="23349" xr:uid="{00000000-0005-0000-0000-000084760000}"/>
    <cellStyle name="Migliaia 6 2 11 2" xfId="41114" xr:uid="{00000000-0005-0000-0000-000085760000}"/>
    <cellStyle name="Migliaia 6 2 12" xfId="35483" xr:uid="{00000000-0005-0000-0000-000086760000}"/>
    <cellStyle name="Migliaia 6 2 2" xfId="10041" xr:uid="{00000000-0005-0000-0000-000087760000}"/>
    <cellStyle name="Migliaia 6 2 2 2" xfId="10042" xr:uid="{00000000-0005-0000-0000-000088760000}"/>
    <cellStyle name="Migliaia 6 2 2 2 2" xfId="35485" xr:uid="{00000000-0005-0000-0000-000089760000}"/>
    <cellStyle name="Migliaia 6 2 2 3" xfId="10043" xr:uid="{00000000-0005-0000-0000-00008A760000}"/>
    <cellStyle name="Migliaia 6 2 2 3 2" xfId="35486" xr:uid="{00000000-0005-0000-0000-00008B760000}"/>
    <cellStyle name="Migliaia 6 2 2 4" xfId="10044" xr:uid="{00000000-0005-0000-0000-00008C760000}"/>
    <cellStyle name="Migliaia 6 2 2 4 2" xfId="35487" xr:uid="{00000000-0005-0000-0000-00008D760000}"/>
    <cellStyle name="Migliaia 6 2 2 5" xfId="19475" xr:uid="{00000000-0005-0000-0000-00008E760000}"/>
    <cellStyle name="Migliaia 6 2 2 5 2" xfId="38447" xr:uid="{00000000-0005-0000-0000-00008F760000}"/>
    <cellStyle name="Migliaia 6 2 2 6" xfId="22344" xr:uid="{00000000-0005-0000-0000-000090760000}"/>
    <cellStyle name="Migliaia 6 2 2 6 2" xfId="40219" xr:uid="{00000000-0005-0000-0000-000091760000}"/>
    <cellStyle name="Migliaia 6 2 2 7" xfId="25232" xr:uid="{00000000-0005-0000-0000-000092760000}"/>
    <cellStyle name="Migliaia 6 2 2 7 2" xfId="42009" xr:uid="{00000000-0005-0000-0000-000093760000}"/>
    <cellStyle name="Migliaia 6 2 2 8" xfId="35484" xr:uid="{00000000-0005-0000-0000-000094760000}"/>
    <cellStyle name="Migliaia 6 2 3" xfId="10045" xr:uid="{00000000-0005-0000-0000-000095760000}"/>
    <cellStyle name="Migliaia 6 2 3 2" xfId="10046" xr:uid="{00000000-0005-0000-0000-000096760000}"/>
    <cellStyle name="Migliaia 6 2 3 2 2" xfId="35489" xr:uid="{00000000-0005-0000-0000-000097760000}"/>
    <cellStyle name="Migliaia 6 2 3 3" xfId="10047" xr:uid="{00000000-0005-0000-0000-000098760000}"/>
    <cellStyle name="Migliaia 6 2 3 3 2" xfId="35490" xr:uid="{00000000-0005-0000-0000-000099760000}"/>
    <cellStyle name="Migliaia 6 2 3 4" xfId="10048" xr:uid="{00000000-0005-0000-0000-00009A760000}"/>
    <cellStyle name="Migliaia 6 2 3 4 2" xfId="35491" xr:uid="{00000000-0005-0000-0000-00009B760000}"/>
    <cellStyle name="Migliaia 6 2 3 5" xfId="35488" xr:uid="{00000000-0005-0000-0000-00009C760000}"/>
    <cellStyle name="Migliaia 6 2 4" xfId="10049" xr:uid="{00000000-0005-0000-0000-00009D760000}"/>
    <cellStyle name="Migliaia 6 2 4 2" xfId="10050" xr:uid="{00000000-0005-0000-0000-00009E760000}"/>
    <cellStyle name="Migliaia 6 2 4 2 2" xfId="35493" xr:uid="{00000000-0005-0000-0000-00009F760000}"/>
    <cellStyle name="Migliaia 6 2 4 3" xfId="10051" xr:uid="{00000000-0005-0000-0000-0000A0760000}"/>
    <cellStyle name="Migliaia 6 2 4 3 2" xfId="35494" xr:uid="{00000000-0005-0000-0000-0000A1760000}"/>
    <cellStyle name="Migliaia 6 2 4 4" xfId="10052" xr:uid="{00000000-0005-0000-0000-0000A2760000}"/>
    <cellStyle name="Migliaia 6 2 4 4 2" xfId="35495" xr:uid="{00000000-0005-0000-0000-0000A3760000}"/>
    <cellStyle name="Migliaia 6 2 4 5" xfId="35492" xr:uid="{00000000-0005-0000-0000-0000A4760000}"/>
    <cellStyle name="Migliaia 6 2 5" xfId="10053" xr:uid="{00000000-0005-0000-0000-0000A5760000}"/>
    <cellStyle name="Migliaia 6 2 5 2" xfId="10054" xr:uid="{00000000-0005-0000-0000-0000A6760000}"/>
    <cellStyle name="Migliaia 6 2 5 2 2" xfId="35497" xr:uid="{00000000-0005-0000-0000-0000A7760000}"/>
    <cellStyle name="Migliaia 6 2 5 3" xfId="10055" xr:uid="{00000000-0005-0000-0000-0000A8760000}"/>
    <cellStyle name="Migliaia 6 2 5 3 2" xfId="35498" xr:uid="{00000000-0005-0000-0000-0000A9760000}"/>
    <cellStyle name="Migliaia 6 2 5 4" xfId="10056" xr:uid="{00000000-0005-0000-0000-0000AA760000}"/>
    <cellStyle name="Migliaia 6 2 5 4 2" xfId="35499" xr:uid="{00000000-0005-0000-0000-0000AB760000}"/>
    <cellStyle name="Migliaia 6 2 5 5" xfId="35496" xr:uid="{00000000-0005-0000-0000-0000AC760000}"/>
    <cellStyle name="Migliaia 6 2 6" xfId="10057" xr:uid="{00000000-0005-0000-0000-0000AD760000}"/>
    <cellStyle name="Migliaia 6 2 6 2" xfId="35500" xr:uid="{00000000-0005-0000-0000-0000AE760000}"/>
    <cellStyle name="Migliaia 6 2 7" xfId="10058" xr:uid="{00000000-0005-0000-0000-0000AF760000}"/>
    <cellStyle name="Migliaia 6 2 7 2" xfId="35501" xr:uid="{00000000-0005-0000-0000-0000B0760000}"/>
    <cellStyle name="Migliaia 6 2 8" xfId="10059" xr:uid="{00000000-0005-0000-0000-0000B1760000}"/>
    <cellStyle name="Migliaia 6 2 8 2" xfId="35502" xr:uid="{00000000-0005-0000-0000-0000B2760000}"/>
    <cellStyle name="Migliaia 6 2 9" xfId="17593" xr:uid="{00000000-0005-0000-0000-0000B3760000}"/>
    <cellStyle name="Migliaia 6 2 9 2" xfId="37553" xr:uid="{00000000-0005-0000-0000-0000B4760000}"/>
    <cellStyle name="Migliaia 6 20" xfId="42388" xr:uid="{00000000-0005-0000-0000-0000B5760000}"/>
    <cellStyle name="Migliaia 6 3" xfId="10060" xr:uid="{00000000-0005-0000-0000-0000B6760000}"/>
    <cellStyle name="Migliaia 6 3 10" xfId="20463" xr:uid="{00000000-0005-0000-0000-0000B7760000}"/>
    <cellStyle name="Migliaia 6 3 10 2" xfId="39326" xr:uid="{00000000-0005-0000-0000-0000B8760000}"/>
    <cellStyle name="Migliaia 6 3 11" xfId="23350" xr:uid="{00000000-0005-0000-0000-0000B9760000}"/>
    <cellStyle name="Migliaia 6 3 11 2" xfId="41115" xr:uid="{00000000-0005-0000-0000-0000BA760000}"/>
    <cellStyle name="Migliaia 6 3 12" xfId="35503" xr:uid="{00000000-0005-0000-0000-0000BB760000}"/>
    <cellStyle name="Migliaia 6 3 2" xfId="10061" xr:uid="{00000000-0005-0000-0000-0000BC760000}"/>
    <cellStyle name="Migliaia 6 3 2 10" xfId="20464" xr:uid="{00000000-0005-0000-0000-0000BD760000}"/>
    <cellStyle name="Migliaia 6 3 2 10 2" xfId="39327" xr:uid="{00000000-0005-0000-0000-0000BE760000}"/>
    <cellStyle name="Migliaia 6 3 2 11" xfId="23351" xr:uid="{00000000-0005-0000-0000-0000BF760000}"/>
    <cellStyle name="Migliaia 6 3 2 11 2" xfId="41116" xr:uid="{00000000-0005-0000-0000-0000C0760000}"/>
    <cellStyle name="Migliaia 6 3 2 12" xfId="35504" xr:uid="{00000000-0005-0000-0000-0000C1760000}"/>
    <cellStyle name="Migliaia 6 3 2 2" xfId="10062" xr:uid="{00000000-0005-0000-0000-0000C2760000}"/>
    <cellStyle name="Migliaia 6 3 2 2 10" xfId="25234" xr:uid="{00000000-0005-0000-0000-0000C3760000}"/>
    <cellStyle name="Migliaia 6 3 2 2 10 2" xfId="42011" xr:uid="{00000000-0005-0000-0000-0000C4760000}"/>
    <cellStyle name="Migliaia 6 3 2 2 11" xfId="35505" xr:uid="{00000000-0005-0000-0000-0000C5760000}"/>
    <cellStyle name="Migliaia 6 3 2 2 2" xfId="10063" xr:uid="{00000000-0005-0000-0000-0000C6760000}"/>
    <cellStyle name="Migliaia 6 3 2 2 2 2" xfId="10064" xr:uid="{00000000-0005-0000-0000-0000C7760000}"/>
    <cellStyle name="Migliaia 6 3 2 2 2 2 2" xfId="35507" xr:uid="{00000000-0005-0000-0000-0000C8760000}"/>
    <cellStyle name="Migliaia 6 3 2 2 2 3" xfId="10065" xr:uid="{00000000-0005-0000-0000-0000C9760000}"/>
    <cellStyle name="Migliaia 6 3 2 2 2 3 2" xfId="35508" xr:uid="{00000000-0005-0000-0000-0000CA760000}"/>
    <cellStyle name="Migliaia 6 3 2 2 2 4" xfId="10066" xr:uid="{00000000-0005-0000-0000-0000CB760000}"/>
    <cellStyle name="Migliaia 6 3 2 2 2 4 2" xfId="35509" xr:uid="{00000000-0005-0000-0000-0000CC760000}"/>
    <cellStyle name="Migliaia 6 3 2 2 2 5" xfId="35506" xr:uid="{00000000-0005-0000-0000-0000CD760000}"/>
    <cellStyle name="Migliaia 6 3 2 2 3" xfId="10067" xr:uid="{00000000-0005-0000-0000-0000CE760000}"/>
    <cellStyle name="Migliaia 6 3 2 2 3 2" xfId="10068" xr:uid="{00000000-0005-0000-0000-0000CF760000}"/>
    <cellStyle name="Migliaia 6 3 2 2 3 2 2" xfId="35511" xr:uid="{00000000-0005-0000-0000-0000D0760000}"/>
    <cellStyle name="Migliaia 6 3 2 2 3 3" xfId="10069" xr:uid="{00000000-0005-0000-0000-0000D1760000}"/>
    <cellStyle name="Migliaia 6 3 2 2 3 3 2" xfId="35512" xr:uid="{00000000-0005-0000-0000-0000D2760000}"/>
    <cellStyle name="Migliaia 6 3 2 2 3 4" xfId="10070" xr:uid="{00000000-0005-0000-0000-0000D3760000}"/>
    <cellStyle name="Migliaia 6 3 2 2 3 4 2" xfId="35513" xr:uid="{00000000-0005-0000-0000-0000D4760000}"/>
    <cellStyle name="Migliaia 6 3 2 2 3 5" xfId="35510" xr:uid="{00000000-0005-0000-0000-0000D5760000}"/>
    <cellStyle name="Migliaia 6 3 2 2 4" xfId="10071" xr:uid="{00000000-0005-0000-0000-0000D6760000}"/>
    <cellStyle name="Migliaia 6 3 2 2 4 2" xfId="10072" xr:uid="{00000000-0005-0000-0000-0000D7760000}"/>
    <cellStyle name="Migliaia 6 3 2 2 4 2 2" xfId="35515" xr:uid="{00000000-0005-0000-0000-0000D8760000}"/>
    <cellStyle name="Migliaia 6 3 2 2 4 3" xfId="10073" xr:uid="{00000000-0005-0000-0000-0000D9760000}"/>
    <cellStyle name="Migliaia 6 3 2 2 4 3 2" xfId="35516" xr:uid="{00000000-0005-0000-0000-0000DA760000}"/>
    <cellStyle name="Migliaia 6 3 2 2 4 4" xfId="10074" xr:uid="{00000000-0005-0000-0000-0000DB760000}"/>
    <cellStyle name="Migliaia 6 3 2 2 4 4 2" xfId="35517" xr:uid="{00000000-0005-0000-0000-0000DC760000}"/>
    <cellStyle name="Migliaia 6 3 2 2 4 5" xfId="35514" xr:uid="{00000000-0005-0000-0000-0000DD760000}"/>
    <cellStyle name="Migliaia 6 3 2 2 5" xfId="10075" xr:uid="{00000000-0005-0000-0000-0000DE760000}"/>
    <cellStyle name="Migliaia 6 3 2 2 5 2" xfId="35518" xr:uid="{00000000-0005-0000-0000-0000DF760000}"/>
    <cellStyle name="Migliaia 6 3 2 2 6" xfId="10076" xr:uid="{00000000-0005-0000-0000-0000E0760000}"/>
    <cellStyle name="Migliaia 6 3 2 2 6 2" xfId="35519" xr:uid="{00000000-0005-0000-0000-0000E1760000}"/>
    <cellStyle name="Migliaia 6 3 2 2 7" xfId="10077" xr:uid="{00000000-0005-0000-0000-0000E2760000}"/>
    <cellStyle name="Migliaia 6 3 2 2 7 2" xfId="35520" xr:uid="{00000000-0005-0000-0000-0000E3760000}"/>
    <cellStyle name="Migliaia 6 3 2 2 8" xfId="19477" xr:uid="{00000000-0005-0000-0000-0000E4760000}"/>
    <cellStyle name="Migliaia 6 3 2 2 8 2" xfId="38449" xr:uid="{00000000-0005-0000-0000-0000E5760000}"/>
    <cellStyle name="Migliaia 6 3 2 2 9" xfId="22346" xr:uid="{00000000-0005-0000-0000-0000E6760000}"/>
    <cellStyle name="Migliaia 6 3 2 2 9 2" xfId="40221" xr:uid="{00000000-0005-0000-0000-0000E7760000}"/>
    <cellStyle name="Migliaia 6 3 2 3" xfId="10078" xr:uid="{00000000-0005-0000-0000-0000E8760000}"/>
    <cellStyle name="Migliaia 6 3 2 3 2" xfId="10079" xr:uid="{00000000-0005-0000-0000-0000E9760000}"/>
    <cellStyle name="Migliaia 6 3 2 3 2 2" xfId="35522" xr:uid="{00000000-0005-0000-0000-0000EA760000}"/>
    <cellStyle name="Migliaia 6 3 2 3 3" xfId="10080" xr:uid="{00000000-0005-0000-0000-0000EB760000}"/>
    <cellStyle name="Migliaia 6 3 2 3 3 2" xfId="35523" xr:uid="{00000000-0005-0000-0000-0000EC760000}"/>
    <cellStyle name="Migliaia 6 3 2 3 4" xfId="10081" xr:uid="{00000000-0005-0000-0000-0000ED760000}"/>
    <cellStyle name="Migliaia 6 3 2 3 4 2" xfId="35524" xr:uid="{00000000-0005-0000-0000-0000EE760000}"/>
    <cellStyle name="Migliaia 6 3 2 3 5" xfId="35521" xr:uid="{00000000-0005-0000-0000-0000EF760000}"/>
    <cellStyle name="Migliaia 6 3 2 4" xfId="10082" xr:uid="{00000000-0005-0000-0000-0000F0760000}"/>
    <cellStyle name="Migliaia 6 3 2 4 2" xfId="10083" xr:uid="{00000000-0005-0000-0000-0000F1760000}"/>
    <cellStyle name="Migliaia 6 3 2 4 2 2" xfId="35526" xr:uid="{00000000-0005-0000-0000-0000F2760000}"/>
    <cellStyle name="Migliaia 6 3 2 4 3" xfId="10084" xr:uid="{00000000-0005-0000-0000-0000F3760000}"/>
    <cellStyle name="Migliaia 6 3 2 4 3 2" xfId="35527" xr:uid="{00000000-0005-0000-0000-0000F4760000}"/>
    <cellStyle name="Migliaia 6 3 2 4 4" xfId="10085" xr:uid="{00000000-0005-0000-0000-0000F5760000}"/>
    <cellStyle name="Migliaia 6 3 2 4 4 2" xfId="35528" xr:uid="{00000000-0005-0000-0000-0000F6760000}"/>
    <cellStyle name="Migliaia 6 3 2 4 5" xfId="35525" xr:uid="{00000000-0005-0000-0000-0000F7760000}"/>
    <cellStyle name="Migliaia 6 3 2 5" xfId="10086" xr:uid="{00000000-0005-0000-0000-0000F8760000}"/>
    <cellStyle name="Migliaia 6 3 2 5 2" xfId="10087" xr:uid="{00000000-0005-0000-0000-0000F9760000}"/>
    <cellStyle name="Migliaia 6 3 2 5 2 2" xfId="35530" xr:uid="{00000000-0005-0000-0000-0000FA760000}"/>
    <cellStyle name="Migliaia 6 3 2 5 3" xfId="10088" xr:uid="{00000000-0005-0000-0000-0000FB760000}"/>
    <cellStyle name="Migliaia 6 3 2 5 3 2" xfId="35531" xr:uid="{00000000-0005-0000-0000-0000FC760000}"/>
    <cellStyle name="Migliaia 6 3 2 5 4" xfId="10089" xr:uid="{00000000-0005-0000-0000-0000FD760000}"/>
    <cellStyle name="Migliaia 6 3 2 5 4 2" xfId="35532" xr:uid="{00000000-0005-0000-0000-0000FE760000}"/>
    <cellStyle name="Migliaia 6 3 2 5 5" xfId="35529" xr:uid="{00000000-0005-0000-0000-0000FF760000}"/>
    <cellStyle name="Migliaia 6 3 2 6" xfId="10090" xr:uid="{00000000-0005-0000-0000-000000770000}"/>
    <cellStyle name="Migliaia 6 3 2 6 2" xfId="35533" xr:uid="{00000000-0005-0000-0000-000001770000}"/>
    <cellStyle name="Migliaia 6 3 2 7" xfId="10091" xr:uid="{00000000-0005-0000-0000-000002770000}"/>
    <cellStyle name="Migliaia 6 3 2 7 2" xfId="35534" xr:uid="{00000000-0005-0000-0000-000003770000}"/>
    <cellStyle name="Migliaia 6 3 2 8" xfId="10092" xr:uid="{00000000-0005-0000-0000-000004770000}"/>
    <cellStyle name="Migliaia 6 3 2 8 2" xfId="35535" xr:uid="{00000000-0005-0000-0000-000005770000}"/>
    <cellStyle name="Migliaia 6 3 2 9" xfId="17595" xr:uid="{00000000-0005-0000-0000-000006770000}"/>
    <cellStyle name="Migliaia 6 3 2 9 2" xfId="37555" xr:uid="{00000000-0005-0000-0000-000007770000}"/>
    <cellStyle name="Migliaia 6 3 3" xfId="10093" xr:uid="{00000000-0005-0000-0000-000008770000}"/>
    <cellStyle name="Migliaia 6 3 3 10" xfId="25233" xr:uid="{00000000-0005-0000-0000-000009770000}"/>
    <cellStyle name="Migliaia 6 3 3 10 2" xfId="42010" xr:uid="{00000000-0005-0000-0000-00000A770000}"/>
    <cellStyle name="Migliaia 6 3 3 11" xfId="35536" xr:uid="{00000000-0005-0000-0000-00000B770000}"/>
    <cellStyle name="Migliaia 6 3 3 2" xfId="10094" xr:uid="{00000000-0005-0000-0000-00000C770000}"/>
    <cellStyle name="Migliaia 6 3 3 2 2" xfId="10095" xr:uid="{00000000-0005-0000-0000-00000D770000}"/>
    <cellStyle name="Migliaia 6 3 3 2 2 2" xfId="35538" xr:uid="{00000000-0005-0000-0000-00000E770000}"/>
    <cellStyle name="Migliaia 6 3 3 2 3" xfId="10096" xr:uid="{00000000-0005-0000-0000-00000F770000}"/>
    <cellStyle name="Migliaia 6 3 3 2 3 2" xfId="35539" xr:uid="{00000000-0005-0000-0000-000010770000}"/>
    <cellStyle name="Migliaia 6 3 3 2 4" xfId="10097" xr:uid="{00000000-0005-0000-0000-000011770000}"/>
    <cellStyle name="Migliaia 6 3 3 2 4 2" xfId="35540" xr:uid="{00000000-0005-0000-0000-000012770000}"/>
    <cellStyle name="Migliaia 6 3 3 2 5" xfId="35537" xr:uid="{00000000-0005-0000-0000-000013770000}"/>
    <cellStyle name="Migliaia 6 3 3 3" xfId="10098" xr:uid="{00000000-0005-0000-0000-000014770000}"/>
    <cellStyle name="Migliaia 6 3 3 3 2" xfId="10099" xr:uid="{00000000-0005-0000-0000-000015770000}"/>
    <cellStyle name="Migliaia 6 3 3 3 2 2" xfId="35542" xr:uid="{00000000-0005-0000-0000-000016770000}"/>
    <cellStyle name="Migliaia 6 3 3 3 3" xfId="10100" xr:uid="{00000000-0005-0000-0000-000017770000}"/>
    <cellStyle name="Migliaia 6 3 3 3 3 2" xfId="35543" xr:uid="{00000000-0005-0000-0000-000018770000}"/>
    <cellStyle name="Migliaia 6 3 3 3 4" xfId="10101" xr:uid="{00000000-0005-0000-0000-000019770000}"/>
    <cellStyle name="Migliaia 6 3 3 3 4 2" xfId="35544" xr:uid="{00000000-0005-0000-0000-00001A770000}"/>
    <cellStyle name="Migliaia 6 3 3 3 5" xfId="35541" xr:uid="{00000000-0005-0000-0000-00001B770000}"/>
    <cellStyle name="Migliaia 6 3 3 4" xfId="10102" xr:uid="{00000000-0005-0000-0000-00001C770000}"/>
    <cellStyle name="Migliaia 6 3 3 4 2" xfId="10103" xr:uid="{00000000-0005-0000-0000-00001D770000}"/>
    <cellStyle name="Migliaia 6 3 3 4 2 2" xfId="35546" xr:uid="{00000000-0005-0000-0000-00001E770000}"/>
    <cellStyle name="Migliaia 6 3 3 4 3" xfId="10104" xr:uid="{00000000-0005-0000-0000-00001F770000}"/>
    <cellStyle name="Migliaia 6 3 3 4 3 2" xfId="35547" xr:uid="{00000000-0005-0000-0000-000020770000}"/>
    <cellStyle name="Migliaia 6 3 3 4 4" xfId="10105" xr:uid="{00000000-0005-0000-0000-000021770000}"/>
    <cellStyle name="Migliaia 6 3 3 4 4 2" xfId="35548" xr:uid="{00000000-0005-0000-0000-000022770000}"/>
    <cellStyle name="Migliaia 6 3 3 4 5" xfId="35545" xr:uid="{00000000-0005-0000-0000-000023770000}"/>
    <cellStyle name="Migliaia 6 3 3 5" xfId="10106" xr:uid="{00000000-0005-0000-0000-000024770000}"/>
    <cellStyle name="Migliaia 6 3 3 5 2" xfId="35549" xr:uid="{00000000-0005-0000-0000-000025770000}"/>
    <cellStyle name="Migliaia 6 3 3 6" xfId="10107" xr:uid="{00000000-0005-0000-0000-000026770000}"/>
    <cellStyle name="Migliaia 6 3 3 6 2" xfId="35550" xr:uid="{00000000-0005-0000-0000-000027770000}"/>
    <cellStyle name="Migliaia 6 3 3 7" xfId="10108" xr:uid="{00000000-0005-0000-0000-000028770000}"/>
    <cellStyle name="Migliaia 6 3 3 7 2" xfId="35551" xr:uid="{00000000-0005-0000-0000-000029770000}"/>
    <cellStyle name="Migliaia 6 3 3 8" xfId="19476" xr:uid="{00000000-0005-0000-0000-00002A770000}"/>
    <cellStyle name="Migliaia 6 3 3 8 2" xfId="38448" xr:uid="{00000000-0005-0000-0000-00002B770000}"/>
    <cellStyle name="Migliaia 6 3 3 9" xfId="22345" xr:uid="{00000000-0005-0000-0000-00002C770000}"/>
    <cellStyle name="Migliaia 6 3 3 9 2" xfId="40220" xr:uid="{00000000-0005-0000-0000-00002D770000}"/>
    <cellStyle name="Migliaia 6 3 4" xfId="10109" xr:uid="{00000000-0005-0000-0000-00002E770000}"/>
    <cellStyle name="Migliaia 6 3 4 2" xfId="10110" xr:uid="{00000000-0005-0000-0000-00002F770000}"/>
    <cellStyle name="Migliaia 6 3 4 2 2" xfId="35553" xr:uid="{00000000-0005-0000-0000-000030770000}"/>
    <cellStyle name="Migliaia 6 3 4 3" xfId="10111" xr:uid="{00000000-0005-0000-0000-000031770000}"/>
    <cellStyle name="Migliaia 6 3 4 3 2" xfId="35554" xr:uid="{00000000-0005-0000-0000-000032770000}"/>
    <cellStyle name="Migliaia 6 3 4 4" xfId="10112" xr:uid="{00000000-0005-0000-0000-000033770000}"/>
    <cellStyle name="Migliaia 6 3 4 4 2" xfId="35555" xr:uid="{00000000-0005-0000-0000-000034770000}"/>
    <cellStyle name="Migliaia 6 3 4 5" xfId="35552" xr:uid="{00000000-0005-0000-0000-000035770000}"/>
    <cellStyle name="Migliaia 6 3 5" xfId="10113" xr:uid="{00000000-0005-0000-0000-000036770000}"/>
    <cellStyle name="Migliaia 6 3 5 2" xfId="10114" xr:uid="{00000000-0005-0000-0000-000037770000}"/>
    <cellStyle name="Migliaia 6 3 5 2 2" xfId="35557" xr:uid="{00000000-0005-0000-0000-000038770000}"/>
    <cellStyle name="Migliaia 6 3 5 3" xfId="10115" xr:uid="{00000000-0005-0000-0000-000039770000}"/>
    <cellStyle name="Migliaia 6 3 5 3 2" xfId="35558" xr:uid="{00000000-0005-0000-0000-00003A770000}"/>
    <cellStyle name="Migliaia 6 3 5 4" xfId="10116" xr:uid="{00000000-0005-0000-0000-00003B770000}"/>
    <cellStyle name="Migliaia 6 3 5 4 2" xfId="35559" xr:uid="{00000000-0005-0000-0000-00003C770000}"/>
    <cellStyle name="Migliaia 6 3 5 5" xfId="35556" xr:uid="{00000000-0005-0000-0000-00003D770000}"/>
    <cellStyle name="Migliaia 6 3 6" xfId="10117" xr:uid="{00000000-0005-0000-0000-00003E770000}"/>
    <cellStyle name="Migliaia 6 3 6 2" xfId="35560" xr:uid="{00000000-0005-0000-0000-00003F770000}"/>
    <cellStyle name="Migliaia 6 3 7" xfId="10118" xr:uid="{00000000-0005-0000-0000-000040770000}"/>
    <cellStyle name="Migliaia 6 3 7 2" xfId="35561" xr:uid="{00000000-0005-0000-0000-000041770000}"/>
    <cellStyle name="Migliaia 6 3 8" xfId="10119" xr:uid="{00000000-0005-0000-0000-000042770000}"/>
    <cellStyle name="Migliaia 6 3 8 2" xfId="35562" xr:uid="{00000000-0005-0000-0000-000043770000}"/>
    <cellStyle name="Migliaia 6 3 9" xfId="17594" xr:uid="{00000000-0005-0000-0000-000044770000}"/>
    <cellStyle name="Migliaia 6 3 9 2" xfId="37554" xr:uid="{00000000-0005-0000-0000-000045770000}"/>
    <cellStyle name="Migliaia 6 4" xfId="10120" xr:uid="{00000000-0005-0000-0000-000046770000}"/>
    <cellStyle name="Migliaia 6 4 10" xfId="20465" xr:uid="{00000000-0005-0000-0000-000047770000}"/>
    <cellStyle name="Migliaia 6 4 10 2" xfId="39328" xr:uid="{00000000-0005-0000-0000-000048770000}"/>
    <cellStyle name="Migliaia 6 4 11" xfId="23352" xr:uid="{00000000-0005-0000-0000-000049770000}"/>
    <cellStyle name="Migliaia 6 4 11 2" xfId="41117" xr:uid="{00000000-0005-0000-0000-00004A770000}"/>
    <cellStyle name="Migliaia 6 4 12" xfId="35563" xr:uid="{00000000-0005-0000-0000-00004B770000}"/>
    <cellStyle name="Migliaia 6 4 2" xfId="10121" xr:uid="{00000000-0005-0000-0000-00004C770000}"/>
    <cellStyle name="Migliaia 6 4 2 10" xfId="25235" xr:uid="{00000000-0005-0000-0000-00004D770000}"/>
    <cellStyle name="Migliaia 6 4 2 10 2" xfId="42012" xr:uid="{00000000-0005-0000-0000-00004E770000}"/>
    <cellStyle name="Migliaia 6 4 2 11" xfId="35564" xr:uid="{00000000-0005-0000-0000-00004F770000}"/>
    <cellStyle name="Migliaia 6 4 2 2" xfId="10122" xr:uid="{00000000-0005-0000-0000-000050770000}"/>
    <cellStyle name="Migliaia 6 4 2 2 2" xfId="10123" xr:uid="{00000000-0005-0000-0000-000051770000}"/>
    <cellStyle name="Migliaia 6 4 2 2 2 2" xfId="35566" xr:uid="{00000000-0005-0000-0000-000052770000}"/>
    <cellStyle name="Migliaia 6 4 2 2 3" xfId="10124" xr:uid="{00000000-0005-0000-0000-000053770000}"/>
    <cellStyle name="Migliaia 6 4 2 2 3 2" xfId="35567" xr:uid="{00000000-0005-0000-0000-000054770000}"/>
    <cellStyle name="Migliaia 6 4 2 2 4" xfId="10125" xr:uid="{00000000-0005-0000-0000-000055770000}"/>
    <cellStyle name="Migliaia 6 4 2 2 4 2" xfId="35568" xr:uid="{00000000-0005-0000-0000-000056770000}"/>
    <cellStyle name="Migliaia 6 4 2 2 5" xfId="35565" xr:uid="{00000000-0005-0000-0000-000057770000}"/>
    <cellStyle name="Migliaia 6 4 2 3" xfId="10126" xr:uid="{00000000-0005-0000-0000-000058770000}"/>
    <cellStyle name="Migliaia 6 4 2 3 2" xfId="10127" xr:uid="{00000000-0005-0000-0000-000059770000}"/>
    <cellStyle name="Migliaia 6 4 2 3 2 2" xfId="35570" xr:uid="{00000000-0005-0000-0000-00005A770000}"/>
    <cellStyle name="Migliaia 6 4 2 3 3" xfId="10128" xr:uid="{00000000-0005-0000-0000-00005B770000}"/>
    <cellStyle name="Migliaia 6 4 2 3 3 2" xfId="35571" xr:uid="{00000000-0005-0000-0000-00005C770000}"/>
    <cellStyle name="Migliaia 6 4 2 3 4" xfId="10129" xr:uid="{00000000-0005-0000-0000-00005D770000}"/>
    <cellStyle name="Migliaia 6 4 2 3 4 2" xfId="35572" xr:uid="{00000000-0005-0000-0000-00005E770000}"/>
    <cellStyle name="Migliaia 6 4 2 3 5" xfId="35569" xr:uid="{00000000-0005-0000-0000-00005F770000}"/>
    <cellStyle name="Migliaia 6 4 2 4" xfId="10130" xr:uid="{00000000-0005-0000-0000-000060770000}"/>
    <cellStyle name="Migliaia 6 4 2 4 2" xfId="10131" xr:uid="{00000000-0005-0000-0000-000061770000}"/>
    <cellStyle name="Migliaia 6 4 2 4 2 2" xfId="35574" xr:uid="{00000000-0005-0000-0000-000062770000}"/>
    <cellStyle name="Migliaia 6 4 2 4 3" xfId="10132" xr:uid="{00000000-0005-0000-0000-000063770000}"/>
    <cellStyle name="Migliaia 6 4 2 4 3 2" xfId="35575" xr:uid="{00000000-0005-0000-0000-000064770000}"/>
    <cellStyle name="Migliaia 6 4 2 4 4" xfId="10133" xr:uid="{00000000-0005-0000-0000-000065770000}"/>
    <cellStyle name="Migliaia 6 4 2 4 4 2" xfId="35576" xr:uid="{00000000-0005-0000-0000-000066770000}"/>
    <cellStyle name="Migliaia 6 4 2 4 5" xfId="35573" xr:uid="{00000000-0005-0000-0000-000067770000}"/>
    <cellStyle name="Migliaia 6 4 2 5" xfId="10134" xr:uid="{00000000-0005-0000-0000-000068770000}"/>
    <cellStyle name="Migliaia 6 4 2 5 2" xfId="35577" xr:uid="{00000000-0005-0000-0000-000069770000}"/>
    <cellStyle name="Migliaia 6 4 2 6" xfId="10135" xr:uid="{00000000-0005-0000-0000-00006A770000}"/>
    <cellStyle name="Migliaia 6 4 2 6 2" xfId="35578" xr:uid="{00000000-0005-0000-0000-00006B770000}"/>
    <cellStyle name="Migliaia 6 4 2 7" xfId="10136" xr:uid="{00000000-0005-0000-0000-00006C770000}"/>
    <cellStyle name="Migliaia 6 4 2 7 2" xfId="35579" xr:uid="{00000000-0005-0000-0000-00006D770000}"/>
    <cellStyle name="Migliaia 6 4 2 8" xfId="19478" xr:uid="{00000000-0005-0000-0000-00006E770000}"/>
    <cellStyle name="Migliaia 6 4 2 8 2" xfId="38450" xr:uid="{00000000-0005-0000-0000-00006F770000}"/>
    <cellStyle name="Migliaia 6 4 2 9" xfId="22347" xr:uid="{00000000-0005-0000-0000-000070770000}"/>
    <cellStyle name="Migliaia 6 4 2 9 2" xfId="40222" xr:uid="{00000000-0005-0000-0000-000071770000}"/>
    <cellStyle name="Migliaia 6 4 3" xfId="10137" xr:uid="{00000000-0005-0000-0000-000072770000}"/>
    <cellStyle name="Migliaia 6 4 3 2" xfId="10138" xr:uid="{00000000-0005-0000-0000-000073770000}"/>
    <cellStyle name="Migliaia 6 4 3 2 2" xfId="35581" xr:uid="{00000000-0005-0000-0000-000074770000}"/>
    <cellStyle name="Migliaia 6 4 3 3" xfId="10139" xr:uid="{00000000-0005-0000-0000-000075770000}"/>
    <cellStyle name="Migliaia 6 4 3 3 2" xfId="35582" xr:uid="{00000000-0005-0000-0000-000076770000}"/>
    <cellStyle name="Migliaia 6 4 3 4" xfId="10140" xr:uid="{00000000-0005-0000-0000-000077770000}"/>
    <cellStyle name="Migliaia 6 4 3 4 2" xfId="35583" xr:uid="{00000000-0005-0000-0000-000078770000}"/>
    <cellStyle name="Migliaia 6 4 3 5" xfId="35580" xr:uid="{00000000-0005-0000-0000-000079770000}"/>
    <cellStyle name="Migliaia 6 4 4" xfId="10141" xr:uid="{00000000-0005-0000-0000-00007A770000}"/>
    <cellStyle name="Migliaia 6 4 4 2" xfId="10142" xr:uid="{00000000-0005-0000-0000-00007B770000}"/>
    <cellStyle name="Migliaia 6 4 4 2 2" xfId="35585" xr:uid="{00000000-0005-0000-0000-00007C770000}"/>
    <cellStyle name="Migliaia 6 4 4 3" xfId="10143" xr:uid="{00000000-0005-0000-0000-00007D770000}"/>
    <cellStyle name="Migliaia 6 4 4 3 2" xfId="35586" xr:uid="{00000000-0005-0000-0000-00007E770000}"/>
    <cellStyle name="Migliaia 6 4 4 4" xfId="10144" xr:uid="{00000000-0005-0000-0000-00007F770000}"/>
    <cellStyle name="Migliaia 6 4 4 4 2" xfId="35587" xr:uid="{00000000-0005-0000-0000-000080770000}"/>
    <cellStyle name="Migliaia 6 4 4 5" xfId="35584" xr:uid="{00000000-0005-0000-0000-000081770000}"/>
    <cellStyle name="Migliaia 6 4 5" xfId="10145" xr:uid="{00000000-0005-0000-0000-000082770000}"/>
    <cellStyle name="Migliaia 6 4 5 2" xfId="10146" xr:uid="{00000000-0005-0000-0000-000083770000}"/>
    <cellStyle name="Migliaia 6 4 5 2 2" xfId="35589" xr:uid="{00000000-0005-0000-0000-000084770000}"/>
    <cellStyle name="Migliaia 6 4 5 3" xfId="10147" xr:uid="{00000000-0005-0000-0000-000085770000}"/>
    <cellStyle name="Migliaia 6 4 5 3 2" xfId="35590" xr:uid="{00000000-0005-0000-0000-000086770000}"/>
    <cellStyle name="Migliaia 6 4 5 4" xfId="10148" xr:uid="{00000000-0005-0000-0000-000087770000}"/>
    <cellStyle name="Migliaia 6 4 5 4 2" xfId="35591" xr:uid="{00000000-0005-0000-0000-000088770000}"/>
    <cellStyle name="Migliaia 6 4 5 5" xfId="35588" xr:uid="{00000000-0005-0000-0000-000089770000}"/>
    <cellStyle name="Migliaia 6 4 6" xfId="10149" xr:uid="{00000000-0005-0000-0000-00008A770000}"/>
    <cellStyle name="Migliaia 6 4 6 2" xfId="35592" xr:uid="{00000000-0005-0000-0000-00008B770000}"/>
    <cellStyle name="Migliaia 6 4 7" xfId="10150" xr:uid="{00000000-0005-0000-0000-00008C770000}"/>
    <cellStyle name="Migliaia 6 4 7 2" xfId="35593" xr:uid="{00000000-0005-0000-0000-00008D770000}"/>
    <cellStyle name="Migliaia 6 4 8" xfId="10151" xr:uid="{00000000-0005-0000-0000-00008E770000}"/>
    <cellStyle name="Migliaia 6 4 8 2" xfId="35594" xr:uid="{00000000-0005-0000-0000-00008F770000}"/>
    <cellStyle name="Migliaia 6 4 9" xfId="17596" xr:uid="{00000000-0005-0000-0000-000090770000}"/>
    <cellStyle name="Migliaia 6 4 9 2" xfId="37556" xr:uid="{00000000-0005-0000-0000-000091770000}"/>
    <cellStyle name="Migliaia 6 5" xfId="10152" xr:uid="{00000000-0005-0000-0000-000092770000}"/>
    <cellStyle name="Migliaia 6 5 10" xfId="20466" xr:uid="{00000000-0005-0000-0000-000093770000}"/>
    <cellStyle name="Migliaia 6 5 10 2" xfId="39329" xr:uid="{00000000-0005-0000-0000-000094770000}"/>
    <cellStyle name="Migliaia 6 5 11" xfId="23353" xr:uid="{00000000-0005-0000-0000-000095770000}"/>
    <cellStyle name="Migliaia 6 5 11 2" xfId="41118" xr:uid="{00000000-0005-0000-0000-000096770000}"/>
    <cellStyle name="Migliaia 6 5 12" xfId="35595" xr:uid="{00000000-0005-0000-0000-000097770000}"/>
    <cellStyle name="Migliaia 6 5 2" xfId="10153" xr:uid="{00000000-0005-0000-0000-000098770000}"/>
    <cellStyle name="Migliaia 6 5 2 10" xfId="25236" xr:uid="{00000000-0005-0000-0000-000099770000}"/>
    <cellStyle name="Migliaia 6 5 2 10 2" xfId="42013" xr:uid="{00000000-0005-0000-0000-00009A770000}"/>
    <cellStyle name="Migliaia 6 5 2 11" xfId="35596" xr:uid="{00000000-0005-0000-0000-00009B770000}"/>
    <cellStyle name="Migliaia 6 5 2 2" xfId="10154" xr:uid="{00000000-0005-0000-0000-00009C770000}"/>
    <cellStyle name="Migliaia 6 5 2 2 2" xfId="10155" xr:uid="{00000000-0005-0000-0000-00009D770000}"/>
    <cellStyle name="Migliaia 6 5 2 2 2 2" xfId="35598" xr:uid="{00000000-0005-0000-0000-00009E770000}"/>
    <cellStyle name="Migliaia 6 5 2 2 3" xfId="10156" xr:uid="{00000000-0005-0000-0000-00009F770000}"/>
    <cellStyle name="Migliaia 6 5 2 2 3 2" xfId="35599" xr:uid="{00000000-0005-0000-0000-0000A0770000}"/>
    <cellStyle name="Migliaia 6 5 2 2 4" xfId="10157" xr:uid="{00000000-0005-0000-0000-0000A1770000}"/>
    <cellStyle name="Migliaia 6 5 2 2 4 2" xfId="35600" xr:uid="{00000000-0005-0000-0000-0000A2770000}"/>
    <cellStyle name="Migliaia 6 5 2 2 5" xfId="35597" xr:uid="{00000000-0005-0000-0000-0000A3770000}"/>
    <cellStyle name="Migliaia 6 5 2 3" xfId="10158" xr:uid="{00000000-0005-0000-0000-0000A4770000}"/>
    <cellStyle name="Migliaia 6 5 2 3 2" xfId="10159" xr:uid="{00000000-0005-0000-0000-0000A5770000}"/>
    <cellStyle name="Migliaia 6 5 2 3 2 2" xfId="35602" xr:uid="{00000000-0005-0000-0000-0000A6770000}"/>
    <cellStyle name="Migliaia 6 5 2 3 3" xfId="10160" xr:uid="{00000000-0005-0000-0000-0000A7770000}"/>
    <cellStyle name="Migliaia 6 5 2 3 3 2" xfId="35603" xr:uid="{00000000-0005-0000-0000-0000A8770000}"/>
    <cellStyle name="Migliaia 6 5 2 3 4" xfId="10161" xr:uid="{00000000-0005-0000-0000-0000A9770000}"/>
    <cellStyle name="Migliaia 6 5 2 3 4 2" xfId="35604" xr:uid="{00000000-0005-0000-0000-0000AA770000}"/>
    <cellStyle name="Migliaia 6 5 2 3 5" xfId="35601" xr:uid="{00000000-0005-0000-0000-0000AB770000}"/>
    <cellStyle name="Migliaia 6 5 2 4" xfId="10162" xr:uid="{00000000-0005-0000-0000-0000AC770000}"/>
    <cellStyle name="Migliaia 6 5 2 4 2" xfId="10163" xr:uid="{00000000-0005-0000-0000-0000AD770000}"/>
    <cellStyle name="Migliaia 6 5 2 4 2 2" xfId="35606" xr:uid="{00000000-0005-0000-0000-0000AE770000}"/>
    <cellStyle name="Migliaia 6 5 2 4 3" xfId="10164" xr:uid="{00000000-0005-0000-0000-0000AF770000}"/>
    <cellStyle name="Migliaia 6 5 2 4 3 2" xfId="35607" xr:uid="{00000000-0005-0000-0000-0000B0770000}"/>
    <cellStyle name="Migliaia 6 5 2 4 4" xfId="10165" xr:uid="{00000000-0005-0000-0000-0000B1770000}"/>
    <cellStyle name="Migliaia 6 5 2 4 4 2" xfId="35608" xr:uid="{00000000-0005-0000-0000-0000B2770000}"/>
    <cellStyle name="Migliaia 6 5 2 4 5" xfId="35605" xr:uid="{00000000-0005-0000-0000-0000B3770000}"/>
    <cellStyle name="Migliaia 6 5 2 5" xfId="10166" xr:uid="{00000000-0005-0000-0000-0000B4770000}"/>
    <cellStyle name="Migliaia 6 5 2 5 2" xfId="35609" xr:uid="{00000000-0005-0000-0000-0000B5770000}"/>
    <cellStyle name="Migliaia 6 5 2 6" xfId="10167" xr:uid="{00000000-0005-0000-0000-0000B6770000}"/>
    <cellStyle name="Migliaia 6 5 2 6 2" xfId="35610" xr:uid="{00000000-0005-0000-0000-0000B7770000}"/>
    <cellStyle name="Migliaia 6 5 2 7" xfId="10168" xr:uid="{00000000-0005-0000-0000-0000B8770000}"/>
    <cellStyle name="Migliaia 6 5 2 7 2" xfId="35611" xr:uid="{00000000-0005-0000-0000-0000B9770000}"/>
    <cellStyle name="Migliaia 6 5 2 8" xfId="19479" xr:uid="{00000000-0005-0000-0000-0000BA770000}"/>
    <cellStyle name="Migliaia 6 5 2 8 2" xfId="38451" xr:uid="{00000000-0005-0000-0000-0000BB770000}"/>
    <cellStyle name="Migliaia 6 5 2 9" xfId="22348" xr:uid="{00000000-0005-0000-0000-0000BC770000}"/>
    <cellStyle name="Migliaia 6 5 2 9 2" xfId="40223" xr:uid="{00000000-0005-0000-0000-0000BD770000}"/>
    <cellStyle name="Migliaia 6 5 3" xfId="10169" xr:uid="{00000000-0005-0000-0000-0000BE770000}"/>
    <cellStyle name="Migliaia 6 5 3 2" xfId="10170" xr:uid="{00000000-0005-0000-0000-0000BF770000}"/>
    <cellStyle name="Migliaia 6 5 3 2 2" xfId="35613" xr:uid="{00000000-0005-0000-0000-0000C0770000}"/>
    <cellStyle name="Migliaia 6 5 3 3" xfId="10171" xr:uid="{00000000-0005-0000-0000-0000C1770000}"/>
    <cellStyle name="Migliaia 6 5 3 3 2" xfId="35614" xr:uid="{00000000-0005-0000-0000-0000C2770000}"/>
    <cellStyle name="Migliaia 6 5 3 4" xfId="10172" xr:uid="{00000000-0005-0000-0000-0000C3770000}"/>
    <cellStyle name="Migliaia 6 5 3 4 2" xfId="35615" xr:uid="{00000000-0005-0000-0000-0000C4770000}"/>
    <cellStyle name="Migliaia 6 5 3 5" xfId="35612" xr:uid="{00000000-0005-0000-0000-0000C5770000}"/>
    <cellStyle name="Migliaia 6 5 4" xfId="10173" xr:uid="{00000000-0005-0000-0000-0000C6770000}"/>
    <cellStyle name="Migliaia 6 5 4 2" xfId="10174" xr:uid="{00000000-0005-0000-0000-0000C7770000}"/>
    <cellStyle name="Migliaia 6 5 4 2 2" xfId="35617" xr:uid="{00000000-0005-0000-0000-0000C8770000}"/>
    <cellStyle name="Migliaia 6 5 4 3" xfId="10175" xr:uid="{00000000-0005-0000-0000-0000C9770000}"/>
    <cellStyle name="Migliaia 6 5 4 3 2" xfId="35618" xr:uid="{00000000-0005-0000-0000-0000CA770000}"/>
    <cellStyle name="Migliaia 6 5 4 4" xfId="10176" xr:uid="{00000000-0005-0000-0000-0000CB770000}"/>
    <cellStyle name="Migliaia 6 5 4 4 2" xfId="35619" xr:uid="{00000000-0005-0000-0000-0000CC770000}"/>
    <cellStyle name="Migliaia 6 5 4 5" xfId="35616" xr:uid="{00000000-0005-0000-0000-0000CD770000}"/>
    <cellStyle name="Migliaia 6 5 5" xfId="10177" xr:uid="{00000000-0005-0000-0000-0000CE770000}"/>
    <cellStyle name="Migliaia 6 5 5 2" xfId="10178" xr:uid="{00000000-0005-0000-0000-0000CF770000}"/>
    <cellStyle name="Migliaia 6 5 5 2 2" xfId="35621" xr:uid="{00000000-0005-0000-0000-0000D0770000}"/>
    <cellStyle name="Migliaia 6 5 5 3" xfId="10179" xr:uid="{00000000-0005-0000-0000-0000D1770000}"/>
    <cellStyle name="Migliaia 6 5 5 3 2" xfId="35622" xr:uid="{00000000-0005-0000-0000-0000D2770000}"/>
    <cellStyle name="Migliaia 6 5 5 4" xfId="10180" xr:uid="{00000000-0005-0000-0000-0000D3770000}"/>
    <cellStyle name="Migliaia 6 5 5 4 2" xfId="35623" xr:uid="{00000000-0005-0000-0000-0000D4770000}"/>
    <cellStyle name="Migliaia 6 5 5 5" xfId="35620" xr:uid="{00000000-0005-0000-0000-0000D5770000}"/>
    <cellStyle name="Migliaia 6 5 6" xfId="10181" xr:uid="{00000000-0005-0000-0000-0000D6770000}"/>
    <cellStyle name="Migliaia 6 5 6 2" xfId="35624" xr:uid="{00000000-0005-0000-0000-0000D7770000}"/>
    <cellStyle name="Migliaia 6 5 7" xfId="10182" xr:uid="{00000000-0005-0000-0000-0000D8770000}"/>
    <cellStyle name="Migliaia 6 5 7 2" xfId="35625" xr:uid="{00000000-0005-0000-0000-0000D9770000}"/>
    <cellStyle name="Migliaia 6 5 8" xfId="10183" xr:uid="{00000000-0005-0000-0000-0000DA770000}"/>
    <cellStyle name="Migliaia 6 5 8 2" xfId="35626" xr:uid="{00000000-0005-0000-0000-0000DB770000}"/>
    <cellStyle name="Migliaia 6 5 9" xfId="17597" xr:uid="{00000000-0005-0000-0000-0000DC770000}"/>
    <cellStyle name="Migliaia 6 5 9 2" xfId="37557" xr:uid="{00000000-0005-0000-0000-0000DD770000}"/>
    <cellStyle name="Migliaia 6 6" xfId="10184" xr:uid="{00000000-0005-0000-0000-0000DE770000}"/>
    <cellStyle name="Migliaia 6 6 10" xfId="23354" xr:uid="{00000000-0005-0000-0000-0000DF770000}"/>
    <cellStyle name="Migliaia 6 6 10 2" xfId="41119" xr:uid="{00000000-0005-0000-0000-0000E0770000}"/>
    <cellStyle name="Migliaia 6 6 11" xfId="35627" xr:uid="{00000000-0005-0000-0000-0000E1770000}"/>
    <cellStyle name="Migliaia 6 6 2" xfId="10185" xr:uid="{00000000-0005-0000-0000-0000E2770000}"/>
    <cellStyle name="Migliaia 6 6 2 10" xfId="25237" xr:uid="{00000000-0005-0000-0000-0000E3770000}"/>
    <cellStyle name="Migliaia 6 6 2 10 2" xfId="42014" xr:uid="{00000000-0005-0000-0000-0000E4770000}"/>
    <cellStyle name="Migliaia 6 6 2 11" xfId="35628" xr:uid="{00000000-0005-0000-0000-0000E5770000}"/>
    <cellStyle name="Migliaia 6 6 2 2" xfId="10186" xr:uid="{00000000-0005-0000-0000-0000E6770000}"/>
    <cellStyle name="Migliaia 6 6 2 2 2" xfId="10187" xr:uid="{00000000-0005-0000-0000-0000E7770000}"/>
    <cellStyle name="Migliaia 6 6 2 2 2 2" xfId="35630" xr:uid="{00000000-0005-0000-0000-0000E8770000}"/>
    <cellStyle name="Migliaia 6 6 2 2 3" xfId="10188" xr:uid="{00000000-0005-0000-0000-0000E9770000}"/>
    <cellStyle name="Migliaia 6 6 2 2 3 2" xfId="35631" xr:uid="{00000000-0005-0000-0000-0000EA770000}"/>
    <cellStyle name="Migliaia 6 6 2 2 4" xfId="10189" xr:uid="{00000000-0005-0000-0000-0000EB770000}"/>
    <cellStyle name="Migliaia 6 6 2 2 4 2" xfId="35632" xr:uid="{00000000-0005-0000-0000-0000EC770000}"/>
    <cellStyle name="Migliaia 6 6 2 2 5" xfId="35629" xr:uid="{00000000-0005-0000-0000-0000ED770000}"/>
    <cellStyle name="Migliaia 6 6 2 3" xfId="10190" xr:uid="{00000000-0005-0000-0000-0000EE770000}"/>
    <cellStyle name="Migliaia 6 6 2 3 2" xfId="10191" xr:uid="{00000000-0005-0000-0000-0000EF770000}"/>
    <cellStyle name="Migliaia 6 6 2 3 2 2" xfId="35634" xr:uid="{00000000-0005-0000-0000-0000F0770000}"/>
    <cellStyle name="Migliaia 6 6 2 3 3" xfId="10192" xr:uid="{00000000-0005-0000-0000-0000F1770000}"/>
    <cellStyle name="Migliaia 6 6 2 3 3 2" xfId="35635" xr:uid="{00000000-0005-0000-0000-0000F2770000}"/>
    <cellStyle name="Migliaia 6 6 2 3 4" xfId="10193" xr:uid="{00000000-0005-0000-0000-0000F3770000}"/>
    <cellStyle name="Migliaia 6 6 2 3 4 2" xfId="35636" xr:uid="{00000000-0005-0000-0000-0000F4770000}"/>
    <cellStyle name="Migliaia 6 6 2 3 5" xfId="35633" xr:uid="{00000000-0005-0000-0000-0000F5770000}"/>
    <cellStyle name="Migliaia 6 6 2 4" xfId="10194" xr:uid="{00000000-0005-0000-0000-0000F6770000}"/>
    <cellStyle name="Migliaia 6 6 2 4 2" xfId="10195" xr:uid="{00000000-0005-0000-0000-0000F7770000}"/>
    <cellStyle name="Migliaia 6 6 2 4 2 2" xfId="35638" xr:uid="{00000000-0005-0000-0000-0000F8770000}"/>
    <cellStyle name="Migliaia 6 6 2 4 3" xfId="10196" xr:uid="{00000000-0005-0000-0000-0000F9770000}"/>
    <cellStyle name="Migliaia 6 6 2 4 3 2" xfId="35639" xr:uid="{00000000-0005-0000-0000-0000FA770000}"/>
    <cellStyle name="Migliaia 6 6 2 4 4" xfId="10197" xr:uid="{00000000-0005-0000-0000-0000FB770000}"/>
    <cellStyle name="Migliaia 6 6 2 4 4 2" xfId="35640" xr:uid="{00000000-0005-0000-0000-0000FC770000}"/>
    <cellStyle name="Migliaia 6 6 2 4 5" xfId="35637" xr:uid="{00000000-0005-0000-0000-0000FD770000}"/>
    <cellStyle name="Migliaia 6 6 2 5" xfId="10198" xr:uid="{00000000-0005-0000-0000-0000FE770000}"/>
    <cellStyle name="Migliaia 6 6 2 5 2" xfId="35641" xr:uid="{00000000-0005-0000-0000-0000FF770000}"/>
    <cellStyle name="Migliaia 6 6 2 6" xfId="10199" xr:uid="{00000000-0005-0000-0000-000000780000}"/>
    <cellStyle name="Migliaia 6 6 2 6 2" xfId="35642" xr:uid="{00000000-0005-0000-0000-000001780000}"/>
    <cellStyle name="Migliaia 6 6 2 7" xfId="10200" xr:uid="{00000000-0005-0000-0000-000002780000}"/>
    <cellStyle name="Migliaia 6 6 2 7 2" xfId="35643" xr:uid="{00000000-0005-0000-0000-000003780000}"/>
    <cellStyle name="Migliaia 6 6 2 8" xfId="19480" xr:uid="{00000000-0005-0000-0000-000004780000}"/>
    <cellStyle name="Migliaia 6 6 2 8 2" xfId="38452" xr:uid="{00000000-0005-0000-0000-000005780000}"/>
    <cellStyle name="Migliaia 6 6 2 9" xfId="22349" xr:uid="{00000000-0005-0000-0000-000006780000}"/>
    <cellStyle name="Migliaia 6 6 2 9 2" xfId="40224" xr:uid="{00000000-0005-0000-0000-000007780000}"/>
    <cellStyle name="Migliaia 6 6 3" xfId="10201" xr:uid="{00000000-0005-0000-0000-000008780000}"/>
    <cellStyle name="Migliaia 6 6 3 2" xfId="10202" xr:uid="{00000000-0005-0000-0000-000009780000}"/>
    <cellStyle name="Migliaia 6 6 3 2 2" xfId="35645" xr:uid="{00000000-0005-0000-0000-00000A780000}"/>
    <cellStyle name="Migliaia 6 6 3 3" xfId="10203" xr:uid="{00000000-0005-0000-0000-00000B780000}"/>
    <cellStyle name="Migliaia 6 6 3 3 2" xfId="35646" xr:uid="{00000000-0005-0000-0000-00000C780000}"/>
    <cellStyle name="Migliaia 6 6 3 4" xfId="10204" xr:uid="{00000000-0005-0000-0000-00000D780000}"/>
    <cellStyle name="Migliaia 6 6 3 4 2" xfId="35647" xr:uid="{00000000-0005-0000-0000-00000E780000}"/>
    <cellStyle name="Migliaia 6 6 3 5" xfId="35644" xr:uid="{00000000-0005-0000-0000-00000F780000}"/>
    <cellStyle name="Migliaia 6 6 4" xfId="10205" xr:uid="{00000000-0005-0000-0000-000010780000}"/>
    <cellStyle name="Migliaia 6 6 4 2" xfId="10206" xr:uid="{00000000-0005-0000-0000-000011780000}"/>
    <cellStyle name="Migliaia 6 6 4 2 2" xfId="35649" xr:uid="{00000000-0005-0000-0000-000012780000}"/>
    <cellStyle name="Migliaia 6 6 4 3" xfId="10207" xr:uid="{00000000-0005-0000-0000-000013780000}"/>
    <cellStyle name="Migliaia 6 6 4 3 2" xfId="35650" xr:uid="{00000000-0005-0000-0000-000014780000}"/>
    <cellStyle name="Migliaia 6 6 4 4" xfId="10208" xr:uid="{00000000-0005-0000-0000-000015780000}"/>
    <cellStyle name="Migliaia 6 6 4 4 2" xfId="35651" xr:uid="{00000000-0005-0000-0000-000016780000}"/>
    <cellStyle name="Migliaia 6 6 4 5" xfId="35648" xr:uid="{00000000-0005-0000-0000-000017780000}"/>
    <cellStyle name="Migliaia 6 6 5" xfId="10209" xr:uid="{00000000-0005-0000-0000-000018780000}"/>
    <cellStyle name="Migliaia 6 6 5 2" xfId="35652" xr:uid="{00000000-0005-0000-0000-000019780000}"/>
    <cellStyle name="Migliaia 6 6 6" xfId="10210" xr:uid="{00000000-0005-0000-0000-00001A780000}"/>
    <cellStyle name="Migliaia 6 6 6 2" xfId="35653" xr:uid="{00000000-0005-0000-0000-00001B780000}"/>
    <cellStyle name="Migliaia 6 6 7" xfId="10211" xr:uid="{00000000-0005-0000-0000-00001C780000}"/>
    <cellStyle name="Migliaia 6 6 7 2" xfId="35654" xr:uid="{00000000-0005-0000-0000-00001D780000}"/>
    <cellStyle name="Migliaia 6 6 8" xfId="17598" xr:uid="{00000000-0005-0000-0000-00001E780000}"/>
    <cellStyle name="Migliaia 6 6 8 2" xfId="37558" xr:uid="{00000000-0005-0000-0000-00001F780000}"/>
    <cellStyle name="Migliaia 6 6 9" xfId="20467" xr:uid="{00000000-0005-0000-0000-000020780000}"/>
    <cellStyle name="Migliaia 6 6 9 2" xfId="39330" xr:uid="{00000000-0005-0000-0000-000021780000}"/>
    <cellStyle name="Migliaia 6 7" xfId="10212" xr:uid="{00000000-0005-0000-0000-000022780000}"/>
    <cellStyle name="Migliaia 6 7 2" xfId="10213" xr:uid="{00000000-0005-0000-0000-000023780000}"/>
    <cellStyle name="Migliaia 6 7 2 2" xfId="10214" xr:uid="{00000000-0005-0000-0000-000024780000}"/>
    <cellStyle name="Migliaia 6 7 2 2 2" xfId="35657" xr:uid="{00000000-0005-0000-0000-000025780000}"/>
    <cellStyle name="Migliaia 6 7 2 3" xfId="10215" xr:uid="{00000000-0005-0000-0000-000026780000}"/>
    <cellStyle name="Migliaia 6 7 2 3 2" xfId="35658" xr:uid="{00000000-0005-0000-0000-000027780000}"/>
    <cellStyle name="Migliaia 6 7 2 4" xfId="10216" xr:uid="{00000000-0005-0000-0000-000028780000}"/>
    <cellStyle name="Migliaia 6 7 2 4 2" xfId="35659" xr:uid="{00000000-0005-0000-0000-000029780000}"/>
    <cellStyle name="Migliaia 6 7 2 5" xfId="19481" xr:uid="{00000000-0005-0000-0000-00002A780000}"/>
    <cellStyle name="Migliaia 6 7 2 5 2" xfId="38453" xr:uid="{00000000-0005-0000-0000-00002B780000}"/>
    <cellStyle name="Migliaia 6 7 2 6" xfId="22350" xr:uid="{00000000-0005-0000-0000-00002C780000}"/>
    <cellStyle name="Migliaia 6 7 2 6 2" xfId="40225" xr:uid="{00000000-0005-0000-0000-00002D780000}"/>
    <cellStyle name="Migliaia 6 7 2 7" xfId="25238" xr:uid="{00000000-0005-0000-0000-00002E780000}"/>
    <cellStyle name="Migliaia 6 7 2 7 2" xfId="42015" xr:uid="{00000000-0005-0000-0000-00002F780000}"/>
    <cellStyle name="Migliaia 6 7 2 8" xfId="35656" xr:uid="{00000000-0005-0000-0000-000030780000}"/>
    <cellStyle name="Migliaia 6 7 3" xfId="10217" xr:uid="{00000000-0005-0000-0000-000031780000}"/>
    <cellStyle name="Migliaia 6 7 3 2" xfId="35660" xr:uid="{00000000-0005-0000-0000-000032780000}"/>
    <cellStyle name="Migliaia 6 7 4" xfId="10218" xr:uid="{00000000-0005-0000-0000-000033780000}"/>
    <cellStyle name="Migliaia 6 7 4 2" xfId="35661" xr:uid="{00000000-0005-0000-0000-000034780000}"/>
    <cellStyle name="Migliaia 6 7 5" xfId="10219" xr:uid="{00000000-0005-0000-0000-000035780000}"/>
    <cellStyle name="Migliaia 6 7 5 2" xfId="35662" xr:uid="{00000000-0005-0000-0000-000036780000}"/>
    <cellStyle name="Migliaia 6 7 6" xfId="17599" xr:uid="{00000000-0005-0000-0000-000037780000}"/>
    <cellStyle name="Migliaia 6 7 6 2" xfId="37559" xr:uid="{00000000-0005-0000-0000-000038780000}"/>
    <cellStyle name="Migliaia 6 7 7" xfId="20468" xr:uid="{00000000-0005-0000-0000-000039780000}"/>
    <cellStyle name="Migliaia 6 7 7 2" xfId="39331" xr:uid="{00000000-0005-0000-0000-00003A780000}"/>
    <cellStyle name="Migliaia 6 7 8" xfId="23355" xr:uid="{00000000-0005-0000-0000-00003B780000}"/>
    <cellStyle name="Migliaia 6 7 8 2" xfId="41120" xr:uid="{00000000-0005-0000-0000-00003C780000}"/>
    <cellStyle name="Migliaia 6 7 9" xfId="35655" xr:uid="{00000000-0005-0000-0000-00003D780000}"/>
    <cellStyle name="Migliaia 6 8" xfId="10220" xr:uid="{00000000-0005-0000-0000-00003E780000}"/>
    <cellStyle name="Migliaia 6 8 2" xfId="10221" xr:uid="{00000000-0005-0000-0000-00003F780000}"/>
    <cellStyle name="Migliaia 6 8 2 2" xfId="35664" xr:uid="{00000000-0005-0000-0000-000040780000}"/>
    <cellStyle name="Migliaia 6 8 3" xfId="10222" xr:uid="{00000000-0005-0000-0000-000041780000}"/>
    <cellStyle name="Migliaia 6 8 3 2" xfId="35665" xr:uid="{00000000-0005-0000-0000-000042780000}"/>
    <cellStyle name="Migliaia 6 8 4" xfId="10223" xr:uid="{00000000-0005-0000-0000-000043780000}"/>
    <cellStyle name="Migliaia 6 8 4 2" xfId="35666" xr:uid="{00000000-0005-0000-0000-000044780000}"/>
    <cellStyle name="Migliaia 6 8 5" xfId="19474" xr:uid="{00000000-0005-0000-0000-000045780000}"/>
    <cellStyle name="Migliaia 6 8 5 2" xfId="38446" xr:uid="{00000000-0005-0000-0000-000046780000}"/>
    <cellStyle name="Migliaia 6 8 6" xfId="22343" xr:uid="{00000000-0005-0000-0000-000047780000}"/>
    <cellStyle name="Migliaia 6 8 6 2" xfId="40218" xr:uid="{00000000-0005-0000-0000-000048780000}"/>
    <cellStyle name="Migliaia 6 8 7" xfId="25231" xr:uid="{00000000-0005-0000-0000-000049780000}"/>
    <cellStyle name="Migliaia 6 8 7 2" xfId="42008" xr:uid="{00000000-0005-0000-0000-00004A780000}"/>
    <cellStyle name="Migliaia 6 8 8" xfId="35663" xr:uid="{00000000-0005-0000-0000-00004B780000}"/>
    <cellStyle name="Migliaia 6 9" xfId="10224" xr:uid="{00000000-0005-0000-0000-00004C780000}"/>
    <cellStyle name="Migliaia 6 9 2" xfId="10225" xr:uid="{00000000-0005-0000-0000-00004D780000}"/>
    <cellStyle name="Migliaia 6 9 2 2" xfId="35668" xr:uid="{00000000-0005-0000-0000-00004E780000}"/>
    <cellStyle name="Migliaia 6 9 3" xfId="10226" xr:uid="{00000000-0005-0000-0000-00004F780000}"/>
    <cellStyle name="Migliaia 6 9 3 2" xfId="35669" xr:uid="{00000000-0005-0000-0000-000050780000}"/>
    <cellStyle name="Migliaia 6 9 4" xfId="10227" xr:uid="{00000000-0005-0000-0000-000051780000}"/>
    <cellStyle name="Migliaia 6 9 4 2" xfId="35670" xr:uid="{00000000-0005-0000-0000-000052780000}"/>
    <cellStyle name="Migliaia 6 9 5" xfId="35667" xr:uid="{00000000-0005-0000-0000-000053780000}"/>
    <cellStyle name="Migliaia 60" xfId="10228" xr:uid="{00000000-0005-0000-0000-000054780000}"/>
    <cellStyle name="Migliaia 60 10" xfId="10229" xr:uid="{00000000-0005-0000-0000-000055780000}"/>
    <cellStyle name="Migliaia 60 10 2" xfId="10230" xr:uid="{00000000-0005-0000-0000-000056780000}"/>
    <cellStyle name="Migliaia 60 10 2 2" xfId="35673" xr:uid="{00000000-0005-0000-0000-000057780000}"/>
    <cellStyle name="Migliaia 60 10 3" xfId="10231" xr:uid="{00000000-0005-0000-0000-000058780000}"/>
    <cellStyle name="Migliaia 60 10 3 2" xfId="35674" xr:uid="{00000000-0005-0000-0000-000059780000}"/>
    <cellStyle name="Migliaia 60 10 4" xfId="10232" xr:uid="{00000000-0005-0000-0000-00005A780000}"/>
    <cellStyle name="Migliaia 60 10 4 2" xfId="35675" xr:uid="{00000000-0005-0000-0000-00005B780000}"/>
    <cellStyle name="Migliaia 60 10 5" xfId="35672" xr:uid="{00000000-0005-0000-0000-00005C780000}"/>
    <cellStyle name="Migliaia 60 11" xfId="10233" xr:uid="{00000000-0005-0000-0000-00005D780000}"/>
    <cellStyle name="Migliaia 60 11 2" xfId="10234" xr:uid="{00000000-0005-0000-0000-00005E780000}"/>
    <cellStyle name="Migliaia 60 11 2 2" xfId="35677" xr:uid="{00000000-0005-0000-0000-00005F780000}"/>
    <cellStyle name="Migliaia 60 11 3" xfId="10235" xr:uid="{00000000-0005-0000-0000-000060780000}"/>
    <cellStyle name="Migliaia 60 11 3 2" xfId="35678" xr:uid="{00000000-0005-0000-0000-000061780000}"/>
    <cellStyle name="Migliaia 60 11 4" xfId="10236" xr:uid="{00000000-0005-0000-0000-000062780000}"/>
    <cellStyle name="Migliaia 60 11 4 2" xfId="35679" xr:uid="{00000000-0005-0000-0000-000063780000}"/>
    <cellStyle name="Migliaia 60 11 5" xfId="35676" xr:uid="{00000000-0005-0000-0000-000064780000}"/>
    <cellStyle name="Migliaia 60 12" xfId="10237" xr:uid="{00000000-0005-0000-0000-000065780000}"/>
    <cellStyle name="Migliaia 60 12 2" xfId="35680" xr:uid="{00000000-0005-0000-0000-000066780000}"/>
    <cellStyle name="Migliaia 60 13" xfId="10238" xr:uid="{00000000-0005-0000-0000-000067780000}"/>
    <cellStyle name="Migliaia 60 13 2" xfId="35681" xr:uid="{00000000-0005-0000-0000-000068780000}"/>
    <cellStyle name="Migliaia 60 14" xfId="10239" xr:uid="{00000000-0005-0000-0000-000069780000}"/>
    <cellStyle name="Migliaia 60 14 2" xfId="35682" xr:uid="{00000000-0005-0000-0000-00006A780000}"/>
    <cellStyle name="Migliaia 60 15" xfId="17600" xr:uid="{00000000-0005-0000-0000-00006B780000}"/>
    <cellStyle name="Migliaia 60 15 2" xfId="37560" xr:uid="{00000000-0005-0000-0000-00006C780000}"/>
    <cellStyle name="Migliaia 60 16" xfId="20469" xr:uid="{00000000-0005-0000-0000-00006D780000}"/>
    <cellStyle name="Migliaia 60 16 2" xfId="39332" xr:uid="{00000000-0005-0000-0000-00006E780000}"/>
    <cellStyle name="Migliaia 60 17" xfId="23356" xr:uid="{00000000-0005-0000-0000-00006F780000}"/>
    <cellStyle name="Migliaia 60 17 2" xfId="41121" xr:uid="{00000000-0005-0000-0000-000070780000}"/>
    <cellStyle name="Migliaia 60 18" xfId="25562" xr:uid="{00000000-0005-0000-0000-000071780000}"/>
    <cellStyle name="Migliaia 60 18 2" xfId="42222" xr:uid="{00000000-0005-0000-0000-000072780000}"/>
    <cellStyle name="Migliaia 60 19" xfId="35671" xr:uid="{00000000-0005-0000-0000-000073780000}"/>
    <cellStyle name="Migliaia 60 2" xfId="10240" xr:uid="{00000000-0005-0000-0000-000074780000}"/>
    <cellStyle name="Migliaia 60 2 10" xfId="20470" xr:uid="{00000000-0005-0000-0000-000075780000}"/>
    <cellStyle name="Migliaia 60 2 10 2" xfId="39333" xr:uid="{00000000-0005-0000-0000-000076780000}"/>
    <cellStyle name="Migliaia 60 2 11" xfId="23357" xr:uid="{00000000-0005-0000-0000-000077780000}"/>
    <cellStyle name="Migliaia 60 2 11 2" xfId="41122" xr:uid="{00000000-0005-0000-0000-000078780000}"/>
    <cellStyle name="Migliaia 60 2 12" xfId="35683" xr:uid="{00000000-0005-0000-0000-000079780000}"/>
    <cellStyle name="Migliaia 60 2 2" xfId="10241" xr:uid="{00000000-0005-0000-0000-00007A780000}"/>
    <cellStyle name="Migliaia 60 2 2 2" xfId="10242" xr:uid="{00000000-0005-0000-0000-00007B780000}"/>
    <cellStyle name="Migliaia 60 2 2 2 2" xfId="35685" xr:uid="{00000000-0005-0000-0000-00007C780000}"/>
    <cellStyle name="Migliaia 60 2 2 3" xfId="10243" xr:uid="{00000000-0005-0000-0000-00007D780000}"/>
    <cellStyle name="Migliaia 60 2 2 3 2" xfId="35686" xr:uid="{00000000-0005-0000-0000-00007E780000}"/>
    <cellStyle name="Migliaia 60 2 2 4" xfId="10244" xr:uid="{00000000-0005-0000-0000-00007F780000}"/>
    <cellStyle name="Migliaia 60 2 2 4 2" xfId="35687" xr:uid="{00000000-0005-0000-0000-000080780000}"/>
    <cellStyle name="Migliaia 60 2 2 5" xfId="19483" xr:uid="{00000000-0005-0000-0000-000081780000}"/>
    <cellStyle name="Migliaia 60 2 2 5 2" xfId="38455" xr:uid="{00000000-0005-0000-0000-000082780000}"/>
    <cellStyle name="Migliaia 60 2 2 6" xfId="22352" xr:uid="{00000000-0005-0000-0000-000083780000}"/>
    <cellStyle name="Migliaia 60 2 2 6 2" xfId="40227" xr:uid="{00000000-0005-0000-0000-000084780000}"/>
    <cellStyle name="Migliaia 60 2 2 7" xfId="25240" xr:uid="{00000000-0005-0000-0000-000085780000}"/>
    <cellStyle name="Migliaia 60 2 2 7 2" xfId="42017" xr:uid="{00000000-0005-0000-0000-000086780000}"/>
    <cellStyle name="Migliaia 60 2 2 8" xfId="35684" xr:uid="{00000000-0005-0000-0000-000087780000}"/>
    <cellStyle name="Migliaia 60 2 3" xfId="10245" xr:uid="{00000000-0005-0000-0000-000088780000}"/>
    <cellStyle name="Migliaia 60 2 3 2" xfId="10246" xr:uid="{00000000-0005-0000-0000-000089780000}"/>
    <cellStyle name="Migliaia 60 2 3 2 2" xfId="35689" xr:uid="{00000000-0005-0000-0000-00008A780000}"/>
    <cellStyle name="Migliaia 60 2 3 3" xfId="10247" xr:uid="{00000000-0005-0000-0000-00008B780000}"/>
    <cellStyle name="Migliaia 60 2 3 3 2" xfId="35690" xr:uid="{00000000-0005-0000-0000-00008C780000}"/>
    <cellStyle name="Migliaia 60 2 3 4" xfId="10248" xr:uid="{00000000-0005-0000-0000-00008D780000}"/>
    <cellStyle name="Migliaia 60 2 3 4 2" xfId="35691" xr:uid="{00000000-0005-0000-0000-00008E780000}"/>
    <cellStyle name="Migliaia 60 2 3 5" xfId="35688" xr:uid="{00000000-0005-0000-0000-00008F780000}"/>
    <cellStyle name="Migliaia 60 2 4" xfId="10249" xr:uid="{00000000-0005-0000-0000-000090780000}"/>
    <cellStyle name="Migliaia 60 2 4 2" xfId="10250" xr:uid="{00000000-0005-0000-0000-000091780000}"/>
    <cellStyle name="Migliaia 60 2 4 2 2" xfId="35693" xr:uid="{00000000-0005-0000-0000-000092780000}"/>
    <cellStyle name="Migliaia 60 2 4 3" xfId="10251" xr:uid="{00000000-0005-0000-0000-000093780000}"/>
    <cellStyle name="Migliaia 60 2 4 3 2" xfId="35694" xr:uid="{00000000-0005-0000-0000-000094780000}"/>
    <cellStyle name="Migliaia 60 2 4 4" xfId="10252" xr:uid="{00000000-0005-0000-0000-000095780000}"/>
    <cellStyle name="Migliaia 60 2 4 4 2" xfId="35695" xr:uid="{00000000-0005-0000-0000-000096780000}"/>
    <cellStyle name="Migliaia 60 2 4 5" xfId="35692" xr:uid="{00000000-0005-0000-0000-000097780000}"/>
    <cellStyle name="Migliaia 60 2 5" xfId="10253" xr:uid="{00000000-0005-0000-0000-000098780000}"/>
    <cellStyle name="Migliaia 60 2 5 2" xfId="10254" xr:uid="{00000000-0005-0000-0000-000099780000}"/>
    <cellStyle name="Migliaia 60 2 5 2 2" xfId="35697" xr:uid="{00000000-0005-0000-0000-00009A780000}"/>
    <cellStyle name="Migliaia 60 2 5 3" xfId="10255" xr:uid="{00000000-0005-0000-0000-00009B780000}"/>
    <cellStyle name="Migliaia 60 2 5 3 2" xfId="35698" xr:uid="{00000000-0005-0000-0000-00009C780000}"/>
    <cellStyle name="Migliaia 60 2 5 4" xfId="10256" xr:uid="{00000000-0005-0000-0000-00009D780000}"/>
    <cellStyle name="Migliaia 60 2 5 4 2" xfId="35699" xr:uid="{00000000-0005-0000-0000-00009E780000}"/>
    <cellStyle name="Migliaia 60 2 5 5" xfId="35696" xr:uid="{00000000-0005-0000-0000-00009F780000}"/>
    <cellStyle name="Migliaia 60 2 6" xfId="10257" xr:uid="{00000000-0005-0000-0000-0000A0780000}"/>
    <cellStyle name="Migliaia 60 2 6 2" xfId="35700" xr:uid="{00000000-0005-0000-0000-0000A1780000}"/>
    <cellStyle name="Migliaia 60 2 7" xfId="10258" xr:uid="{00000000-0005-0000-0000-0000A2780000}"/>
    <cellStyle name="Migliaia 60 2 7 2" xfId="35701" xr:uid="{00000000-0005-0000-0000-0000A3780000}"/>
    <cellStyle name="Migliaia 60 2 8" xfId="10259" xr:uid="{00000000-0005-0000-0000-0000A4780000}"/>
    <cellStyle name="Migliaia 60 2 8 2" xfId="35702" xr:uid="{00000000-0005-0000-0000-0000A5780000}"/>
    <cellStyle name="Migliaia 60 2 9" xfId="17601" xr:uid="{00000000-0005-0000-0000-0000A6780000}"/>
    <cellStyle name="Migliaia 60 2 9 2" xfId="37561" xr:uid="{00000000-0005-0000-0000-0000A7780000}"/>
    <cellStyle name="Migliaia 60 20" xfId="42389" xr:uid="{00000000-0005-0000-0000-0000A8780000}"/>
    <cellStyle name="Migliaia 60 3" xfId="10260" xr:uid="{00000000-0005-0000-0000-0000A9780000}"/>
    <cellStyle name="Migliaia 60 3 10" xfId="20471" xr:uid="{00000000-0005-0000-0000-0000AA780000}"/>
    <cellStyle name="Migliaia 60 3 10 2" xfId="39334" xr:uid="{00000000-0005-0000-0000-0000AB780000}"/>
    <cellStyle name="Migliaia 60 3 11" xfId="23358" xr:uid="{00000000-0005-0000-0000-0000AC780000}"/>
    <cellStyle name="Migliaia 60 3 11 2" xfId="41123" xr:uid="{00000000-0005-0000-0000-0000AD780000}"/>
    <cellStyle name="Migliaia 60 3 12" xfId="35703" xr:uid="{00000000-0005-0000-0000-0000AE780000}"/>
    <cellStyle name="Migliaia 60 3 2" xfId="10261" xr:uid="{00000000-0005-0000-0000-0000AF780000}"/>
    <cellStyle name="Migliaia 60 3 2 10" xfId="20472" xr:uid="{00000000-0005-0000-0000-0000B0780000}"/>
    <cellStyle name="Migliaia 60 3 2 10 2" xfId="39335" xr:uid="{00000000-0005-0000-0000-0000B1780000}"/>
    <cellStyle name="Migliaia 60 3 2 11" xfId="23359" xr:uid="{00000000-0005-0000-0000-0000B2780000}"/>
    <cellStyle name="Migliaia 60 3 2 11 2" xfId="41124" xr:uid="{00000000-0005-0000-0000-0000B3780000}"/>
    <cellStyle name="Migliaia 60 3 2 12" xfId="35704" xr:uid="{00000000-0005-0000-0000-0000B4780000}"/>
    <cellStyle name="Migliaia 60 3 2 2" xfId="10262" xr:uid="{00000000-0005-0000-0000-0000B5780000}"/>
    <cellStyle name="Migliaia 60 3 2 2 10" xfId="25242" xr:uid="{00000000-0005-0000-0000-0000B6780000}"/>
    <cellStyle name="Migliaia 60 3 2 2 10 2" xfId="42019" xr:uid="{00000000-0005-0000-0000-0000B7780000}"/>
    <cellStyle name="Migliaia 60 3 2 2 11" xfId="35705" xr:uid="{00000000-0005-0000-0000-0000B8780000}"/>
    <cellStyle name="Migliaia 60 3 2 2 2" xfId="10263" xr:uid="{00000000-0005-0000-0000-0000B9780000}"/>
    <cellStyle name="Migliaia 60 3 2 2 2 2" xfId="10264" xr:uid="{00000000-0005-0000-0000-0000BA780000}"/>
    <cellStyle name="Migliaia 60 3 2 2 2 2 2" xfId="35707" xr:uid="{00000000-0005-0000-0000-0000BB780000}"/>
    <cellStyle name="Migliaia 60 3 2 2 2 3" xfId="10265" xr:uid="{00000000-0005-0000-0000-0000BC780000}"/>
    <cellStyle name="Migliaia 60 3 2 2 2 3 2" xfId="35708" xr:uid="{00000000-0005-0000-0000-0000BD780000}"/>
    <cellStyle name="Migliaia 60 3 2 2 2 4" xfId="10266" xr:uid="{00000000-0005-0000-0000-0000BE780000}"/>
    <cellStyle name="Migliaia 60 3 2 2 2 4 2" xfId="35709" xr:uid="{00000000-0005-0000-0000-0000BF780000}"/>
    <cellStyle name="Migliaia 60 3 2 2 2 5" xfId="35706" xr:uid="{00000000-0005-0000-0000-0000C0780000}"/>
    <cellStyle name="Migliaia 60 3 2 2 3" xfId="10267" xr:uid="{00000000-0005-0000-0000-0000C1780000}"/>
    <cellStyle name="Migliaia 60 3 2 2 3 2" xfId="10268" xr:uid="{00000000-0005-0000-0000-0000C2780000}"/>
    <cellStyle name="Migliaia 60 3 2 2 3 2 2" xfId="35711" xr:uid="{00000000-0005-0000-0000-0000C3780000}"/>
    <cellStyle name="Migliaia 60 3 2 2 3 3" xfId="10269" xr:uid="{00000000-0005-0000-0000-0000C4780000}"/>
    <cellStyle name="Migliaia 60 3 2 2 3 3 2" xfId="35712" xr:uid="{00000000-0005-0000-0000-0000C5780000}"/>
    <cellStyle name="Migliaia 60 3 2 2 3 4" xfId="10270" xr:uid="{00000000-0005-0000-0000-0000C6780000}"/>
    <cellStyle name="Migliaia 60 3 2 2 3 4 2" xfId="35713" xr:uid="{00000000-0005-0000-0000-0000C7780000}"/>
    <cellStyle name="Migliaia 60 3 2 2 3 5" xfId="35710" xr:uid="{00000000-0005-0000-0000-0000C8780000}"/>
    <cellStyle name="Migliaia 60 3 2 2 4" xfId="10271" xr:uid="{00000000-0005-0000-0000-0000C9780000}"/>
    <cellStyle name="Migliaia 60 3 2 2 4 2" xfId="10272" xr:uid="{00000000-0005-0000-0000-0000CA780000}"/>
    <cellStyle name="Migliaia 60 3 2 2 4 2 2" xfId="35715" xr:uid="{00000000-0005-0000-0000-0000CB780000}"/>
    <cellStyle name="Migliaia 60 3 2 2 4 3" xfId="10273" xr:uid="{00000000-0005-0000-0000-0000CC780000}"/>
    <cellStyle name="Migliaia 60 3 2 2 4 3 2" xfId="35716" xr:uid="{00000000-0005-0000-0000-0000CD780000}"/>
    <cellStyle name="Migliaia 60 3 2 2 4 4" xfId="10274" xr:uid="{00000000-0005-0000-0000-0000CE780000}"/>
    <cellStyle name="Migliaia 60 3 2 2 4 4 2" xfId="35717" xr:uid="{00000000-0005-0000-0000-0000CF780000}"/>
    <cellStyle name="Migliaia 60 3 2 2 4 5" xfId="35714" xr:uid="{00000000-0005-0000-0000-0000D0780000}"/>
    <cellStyle name="Migliaia 60 3 2 2 5" xfId="10275" xr:uid="{00000000-0005-0000-0000-0000D1780000}"/>
    <cellStyle name="Migliaia 60 3 2 2 5 2" xfId="35718" xr:uid="{00000000-0005-0000-0000-0000D2780000}"/>
    <cellStyle name="Migliaia 60 3 2 2 6" xfId="10276" xr:uid="{00000000-0005-0000-0000-0000D3780000}"/>
    <cellStyle name="Migliaia 60 3 2 2 6 2" xfId="35719" xr:uid="{00000000-0005-0000-0000-0000D4780000}"/>
    <cellStyle name="Migliaia 60 3 2 2 7" xfId="10277" xr:uid="{00000000-0005-0000-0000-0000D5780000}"/>
    <cellStyle name="Migliaia 60 3 2 2 7 2" xfId="35720" xr:uid="{00000000-0005-0000-0000-0000D6780000}"/>
    <cellStyle name="Migliaia 60 3 2 2 8" xfId="19485" xr:uid="{00000000-0005-0000-0000-0000D7780000}"/>
    <cellStyle name="Migliaia 60 3 2 2 8 2" xfId="38457" xr:uid="{00000000-0005-0000-0000-0000D8780000}"/>
    <cellStyle name="Migliaia 60 3 2 2 9" xfId="22354" xr:uid="{00000000-0005-0000-0000-0000D9780000}"/>
    <cellStyle name="Migliaia 60 3 2 2 9 2" xfId="40229" xr:uid="{00000000-0005-0000-0000-0000DA780000}"/>
    <cellStyle name="Migliaia 60 3 2 3" xfId="10278" xr:uid="{00000000-0005-0000-0000-0000DB780000}"/>
    <cellStyle name="Migliaia 60 3 2 3 2" xfId="10279" xr:uid="{00000000-0005-0000-0000-0000DC780000}"/>
    <cellStyle name="Migliaia 60 3 2 3 2 2" xfId="35722" xr:uid="{00000000-0005-0000-0000-0000DD780000}"/>
    <cellStyle name="Migliaia 60 3 2 3 3" xfId="10280" xr:uid="{00000000-0005-0000-0000-0000DE780000}"/>
    <cellStyle name="Migliaia 60 3 2 3 3 2" xfId="35723" xr:uid="{00000000-0005-0000-0000-0000DF780000}"/>
    <cellStyle name="Migliaia 60 3 2 3 4" xfId="10281" xr:uid="{00000000-0005-0000-0000-0000E0780000}"/>
    <cellStyle name="Migliaia 60 3 2 3 4 2" xfId="35724" xr:uid="{00000000-0005-0000-0000-0000E1780000}"/>
    <cellStyle name="Migliaia 60 3 2 3 5" xfId="35721" xr:uid="{00000000-0005-0000-0000-0000E2780000}"/>
    <cellStyle name="Migliaia 60 3 2 4" xfId="10282" xr:uid="{00000000-0005-0000-0000-0000E3780000}"/>
    <cellStyle name="Migliaia 60 3 2 4 2" xfId="10283" xr:uid="{00000000-0005-0000-0000-0000E4780000}"/>
    <cellStyle name="Migliaia 60 3 2 4 2 2" xfId="35726" xr:uid="{00000000-0005-0000-0000-0000E5780000}"/>
    <cellStyle name="Migliaia 60 3 2 4 3" xfId="10284" xr:uid="{00000000-0005-0000-0000-0000E6780000}"/>
    <cellStyle name="Migliaia 60 3 2 4 3 2" xfId="35727" xr:uid="{00000000-0005-0000-0000-0000E7780000}"/>
    <cellStyle name="Migliaia 60 3 2 4 4" xfId="10285" xr:uid="{00000000-0005-0000-0000-0000E8780000}"/>
    <cellStyle name="Migliaia 60 3 2 4 4 2" xfId="35728" xr:uid="{00000000-0005-0000-0000-0000E9780000}"/>
    <cellStyle name="Migliaia 60 3 2 4 5" xfId="35725" xr:uid="{00000000-0005-0000-0000-0000EA780000}"/>
    <cellStyle name="Migliaia 60 3 2 5" xfId="10286" xr:uid="{00000000-0005-0000-0000-0000EB780000}"/>
    <cellStyle name="Migliaia 60 3 2 5 2" xfId="10287" xr:uid="{00000000-0005-0000-0000-0000EC780000}"/>
    <cellStyle name="Migliaia 60 3 2 5 2 2" xfId="35730" xr:uid="{00000000-0005-0000-0000-0000ED780000}"/>
    <cellStyle name="Migliaia 60 3 2 5 3" xfId="10288" xr:uid="{00000000-0005-0000-0000-0000EE780000}"/>
    <cellStyle name="Migliaia 60 3 2 5 3 2" xfId="35731" xr:uid="{00000000-0005-0000-0000-0000EF780000}"/>
    <cellStyle name="Migliaia 60 3 2 5 4" xfId="10289" xr:uid="{00000000-0005-0000-0000-0000F0780000}"/>
    <cellStyle name="Migliaia 60 3 2 5 4 2" xfId="35732" xr:uid="{00000000-0005-0000-0000-0000F1780000}"/>
    <cellStyle name="Migliaia 60 3 2 5 5" xfId="35729" xr:uid="{00000000-0005-0000-0000-0000F2780000}"/>
    <cellStyle name="Migliaia 60 3 2 6" xfId="10290" xr:uid="{00000000-0005-0000-0000-0000F3780000}"/>
    <cellStyle name="Migliaia 60 3 2 6 2" xfId="35733" xr:uid="{00000000-0005-0000-0000-0000F4780000}"/>
    <cellStyle name="Migliaia 60 3 2 7" xfId="10291" xr:uid="{00000000-0005-0000-0000-0000F5780000}"/>
    <cellStyle name="Migliaia 60 3 2 7 2" xfId="35734" xr:uid="{00000000-0005-0000-0000-0000F6780000}"/>
    <cellStyle name="Migliaia 60 3 2 8" xfId="10292" xr:uid="{00000000-0005-0000-0000-0000F7780000}"/>
    <cellStyle name="Migliaia 60 3 2 8 2" xfId="35735" xr:uid="{00000000-0005-0000-0000-0000F8780000}"/>
    <cellStyle name="Migliaia 60 3 2 9" xfId="17603" xr:uid="{00000000-0005-0000-0000-0000F9780000}"/>
    <cellStyle name="Migliaia 60 3 2 9 2" xfId="37563" xr:uid="{00000000-0005-0000-0000-0000FA780000}"/>
    <cellStyle name="Migliaia 60 3 3" xfId="10293" xr:uid="{00000000-0005-0000-0000-0000FB780000}"/>
    <cellStyle name="Migliaia 60 3 3 10" xfId="25241" xr:uid="{00000000-0005-0000-0000-0000FC780000}"/>
    <cellStyle name="Migliaia 60 3 3 10 2" xfId="42018" xr:uid="{00000000-0005-0000-0000-0000FD780000}"/>
    <cellStyle name="Migliaia 60 3 3 11" xfId="35736" xr:uid="{00000000-0005-0000-0000-0000FE780000}"/>
    <cellStyle name="Migliaia 60 3 3 2" xfId="10294" xr:uid="{00000000-0005-0000-0000-0000FF780000}"/>
    <cellStyle name="Migliaia 60 3 3 2 2" xfId="10295" xr:uid="{00000000-0005-0000-0000-000000790000}"/>
    <cellStyle name="Migliaia 60 3 3 2 2 2" xfId="35738" xr:uid="{00000000-0005-0000-0000-000001790000}"/>
    <cellStyle name="Migliaia 60 3 3 2 3" xfId="10296" xr:uid="{00000000-0005-0000-0000-000002790000}"/>
    <cellStyle name="Migliaia 60 3 3 2 3 2" xfId="35739" xr:uid="{00000000-0005-0000-0000-000003790000}"/>
    <cellStyle name="Migliaia 60 3 3 2 4" xfId="10297" xr:uid="{00000000-0005-0000-0000-000004790000}"/>
    <cellStyle name="Migliaia 60 3 3 2 4 2" xfId="35740" xr:uid="{00000000-0005-0000-0000-000005790000}"/>
    <cellStyle name="Migliaia 60 3 3 2 5" xfId="35737" xr:uid="{00000000-0005-0000-0000-000006790000}"/>
    <cellStyle name="Migliaia 60 3 3 3" xfId="10298" xr:uid="{00000000-0005-0000-0000-000007790000}"/>
    <cellStyle name="Migliaia 60 3 3 3 2" xfId="10299" xr:uid="{00000000-0005-0000-0000-000008790000}"/>
    <cellStyle name="Migliaia 60 3 3 3 2 2" xfId="35742" xr:uid="{00000000-0005-0000-0000-000009790000}"/>
    <cellStyle name="Migliaia 60 3 3 3 3" xfId="10300" xr:uid="{00000000-0005-0000-0000-00000A790000}"/>
    <cellStyle name="Migliaia 60 3 3 3 3 2" xfId="35743" xr:uid="{00000000-0005-0000-0000-00000B790000}"/>
    <cellStyle name="Migliaia 60 3 3 3 4" xfId="10301" xr:uid="{00000000-0005-0000-0000-00000C790000}"/>
    <cellStyle name="Migliaia 60 3 3 3 4 2" xfId="35744" xr:uid="{00000000-0005-0000-0000-00000D790000}"/>
    <cellStyle name="Migliaia 60 3 3 3 5" xfId="35741" xr:uid="{00000000-0005-0000-0000-00000E790000}"/>
    <cellStyle name="Migliaia 60 3 3 4" xfId="10302" xr:uid="{00000000-0005-0000-0000-00000F790000}"/>
    <cellStyle name="Migliaia 60 3 3 4 2" xfId="10303" xr:uid="{00000000-0005-0000-0000-000010790000}"/>
    <cellStyle name="Migliaia 60 3 3 4 2 2" xfId="35746" xr:uid="{00000000-0005-0000-0000-000011790000}"/>
    <cellStyle name="Migliaia 60 3 3 4 3" xfId="10304" xr:uid="{00000000-0005-0000-0000-000012790000}"/>
    <cellStyle name="Migliaia 60 3 3 4 3 2" xfId="35747" xr:uid="{00000000-0005-0000-0000-000013790000}"/>
    <cellStyle name="Migliaia 60 3 3 4 4" xfId="10305" xr:uid="{00000000-0005-0000-0000-000014790000}"/>
    <cellStyle name="Migliaia 60 3 3 4 4 2" xfId="35748" xr:uid="{00000000-0005-0000-0000-000015790000}"/>
    <cellStyle name="Migliaia 60 3 3 4 5" xfId="35745" xr:uid="{00000000-0005-0000-0000-000016790000}"/>
    <cellStyle name="Migliaia 60 3 3 5" xfId="10306" xr:uid="{00000000-0005-0000-0000-000017790000}"/>
    <cellStyle name="Migliaia 60 3 3 5 2" xfId="35749" xr:uid="{00000000-0005-0000-0000-000018790000}"/>
    <cellStyle name="Migliaia 60 3 3 6" xfId="10307" xr:uid="{00000000-0005-0000-0000-000019790000}"/>
    <cellStyle name="Migliaia 60 3 3 6 2" xfId="35750" xr:uid="{00000000-0005-0000-0000-00001A790000}"/>
    <cellStyle name="Migliaia 60 3 3 7" xfId="10308" xr:uid="{00000000-0005-0000-0000-00001B790000}"/>
    <cellStyle name="Migliaia 60 3 3 7 2" xfId="35751" xr:uid="{00000000-0005-0000-0000-00001C790000}"/>
    <cellStyle name="Migliaia 60 3 3 8" xfId="19484" xr:uid="{00000000-0005-0000-0000-00001D790000}"/>
    <cellStyle name="Migliaia 60 3 3 8 2" xfId="38456" xr:uid="{00000000-0005-0000-0000-00001E790000}"/>
    <cellStyle name="Migliaia 60 3 3 9" xfId="22353" xr:uid="{00000000-0005-0000-0000-00001F790000}"/>
    <cellStyle name="Migliaia 60 3 3 9 2" xfId="40228" xr:uid="{00000000-0005-0000-0000-000020790000}"/>
    <cellStyle name="Migliaia 60 3 4" xfId="10309" xr:uid="{00000000-0005-0000-0000-000021790000}"/>
    <cellStyle name="Migliaia 60 3 4 2" xfId="10310" xr:uid="{00000000-0005-0000-0000-000022790000}"/>
    <cellStyle name="Migliaia 60 3 4 2 2" xfId="35753" xr:uid="{00000000-0005-0000-0000-000023790000}"/>
    <cellStyle name="Migliaia 60 3 4 3" xfId="10311" xr:uid="{00000000-0005-0000-0000-000024790000}"/>
    <cellStyle name="Migliaia 60 3 4 3 2" xfId="35754" xr:uid="{00000000-0005-0000-0000-000025790000}"/>
    <cellStyle name="Migliaia 60 3 4 4" xfId="10312" xr:uid="{00000000-0005-0000-0000-000026790000}"/>
    <cellStyle name="Migliaia 60 3 4 4 2" xfId="35755" xr:uid="{00000000-0005-0000-0000-000027790000}"/>
    <cellStyle name="Migliaia 60 3 4 5" xfId="35752" xr:uid="{00000000-0005-0000-0000-000028790000}"/>
    <cellStyle name="Migliaia 60 3 5" xfId="10313" xr:uid="{00000000-0005-0000-0000-000029790000}"/>
    <cellStyle name="Migliaia 60 3 5 2" xfId="10314" xr:uid="{00000000-0005-0000-0000-00002A790000}"/>
    <cellStyle name="Migliaia 60 3 5 2 2" xfId="35757" xr:uid="{00000000-0005-0000-0000-00002B790000}"/>
    <cellStyle name="Migliaia 60 3 5 3" xfId="10315" xr:uid="{00000000-0005-0000-0000-00002C790000}"/>
    <cellStyle name="Migliaia 60 3 5 3 2" xfId="35758" xr:uid="{00000000-0005-0000-0000-00002D790000}"/>
    <cellStyle name="Migliaia 60 3 5 4" xfId="10316" xr:uid="{00000000-0005-0000-0000-00002E790000}"/>
    <cellStyle name="Migliaia 60 3 5 4 2" xfId="35759" xr:uid="{00000000-0005-0000-0000-00002F790000}"/>
    <cellStyle name="Migliaia 60 3 5 5" xfId="35756" xr:uid="{00000000-0005-0000-0000-000030790000}"/>
    <cellStyle name="Migliaia 60 3 6" xfId="10317" xr:uid="{00000000-0005-0000-0000-000031790000}"/>
    <cellStyle name="Migliaia 60 3 6 2" xfId="35760" xr:uid="{00000000-0005-0000-0000-000032790000}"/>
    <cellStyle name="Migliaia 60 3 7" xfId="10318" xr:uid="{00000000-0005-0000-0000-000033790000}"/>
    <cellStyle name="Migliaia 60 3 7 2" xfId="35761" xr:uid="{00000000-0005-0000-0000-000034790000}"/>
    <cellStyle name="Migliaia 60 3 8" xfId="10319" xr:uid="{00000000-0005-0000-0000-000035790000}"/>
    <cellStyle name="Migliaia 60 3 8 2" xfId="35762" xr:uid="{00000000-0005-0000-0000-000036790000}"/>
    <cellStyle name="Migliaia 60 3 9" xfId="17602" xr:uid="{00000000-0005-0000-0000-000037790000}"/>
    <cellStyle name="Migliaia 60 3 9 2" xfId="37562" xr:uid="{00000000-0005-0000-0000-000038790000}"/>
    <cellStyle name="Migliaia 60 4" xfId="10320" xr:uid="{00000000-0005-0000-0000-000039790000}"/>
    <cellStyle name="Migliaia 60 4 10" xfId="20473" xr:uid="{00000000-0005-0000-0000-00003A790000}"/>
    <cellStyle name="Migliaia 60 4 10 2" xfId="39336" xr:uid="{00000000-0005-0000-0000-00003B790000}"/>
    <cellStyle name="Migliaia 60 4 11" xfId="23360" xr:uid="{00000000-0005-0000-0000-00003C790000}"/>
    <cellStyle name="Migliaia 60 4 11 2" xfId="41125" xr:uid="{00000000-0005-0000-0000-00003D790000}"/>
    <cellStyle name="Migliaia 60 4 12" xfId="35763" xr:uid="{00000000-0005-0000-0000-00003E790000}"/>
    <cellStyle name="Migliaia 60 4 2" xfId="10321" xr:uid="{00000000-0005-0000-0000-00003F790000}"/>
    <cellStyle name="Migliaia 60 4 2 10" xfId="25243" xr:uid="{00000000-0005-0000-0000-000040790000}"/>
    <cellStyle name="Migliaia 60 4 2 10 2" xfId="42020" xr:uid="{00000000-0005-0000-0000-000041790000}"/>
    <cellStyle name="Migliaia 60 4 2 11" xfId="35764" xr:uid="{00000000-0005-0000-0000-000042790000}"/>
    <cellStyle name="Migliaia 60 4 2 2" xfId="10322" xr:uid="{00000000-0005-0000-0000-000043790000}"/>
    <cellStyle name="Migliaia 60 4 2 2 2" xfId="10323" xr:uid="{00000000-0005-0000-0000-000044790000}"/>
    <cellStyle name="Migliaia 60 4 2 2 2 2" xfId="35766" xr:uid="{00000000-0005-0000-0000-000045790000}"/>
    <cellStyle name="Migliaia 60 4 2 2 3" xfId="10324" xr:uid="{00000000-0005-0000-0000-000046790000}"/>
    <cellStyle name="Migliaia 60 4 2 2 3 2" xfId="35767" xr:uid="{00000000-0005-0000-0000-000047790000}"/>
    <cellStyle name="Migliaia 60 4 2 2 4" xfId="10325" xr:uid="{00000000-0005-0000-0000-000048790000}"/>
    <cellStyle name="Migliaia 60 4 2 2 4 2" xfId="35768" xr:uid="{00000000-0005-0000-0000-000049790000}"/>
    <cellStyle name="Migliaia 60 4 2 2 5" xfId="35765" xr:uid="{00000000-0005-0000-0000-00004A790000}"/>
    <cellStyle name="Migliaia 60 4 2 3" xfId="10326" xr:uid="{00000000-0005-0000-0000-00004B790000}"/>
    <cellStyle name="Migliaia 60 4 2 3 2" xfId="10327" xr:uid="{00000000-0005-0000-0000-00004C790000}"/>
    <cellStyle name="Migliaia 60 4 2 3 2 2" xfId="35770" xr:uid="{00000000-0005-0000-0000-00004D790000}"/>
    <cellStyle name="Migliaia 60 4 2 3 3" xfId="10328" xr:uid="{00000000-0005-0000-0000-00004E790000}"/>
    <cellStyle name="Migliaia 60 4 2 3 3 2" xfId="35771" xr:uid="{00000000-0005-0000-0000-00004F790000}"/>
    <cellStyle name="Migliaia 60 4 2 3 4" xfId="10329" xr:uid="{00000000-0005-0000-0000-000050790000}"/>
    <cellStyle name="Migliaia 60 4 2 3 4 2" xfId="35772" xr:uid="{00000000-0005-0000-0000-000051790000}"/>
    <cellStyle name="Migliaia 60 4 2 3 5" xfId="35769" xr:uid="{00000000-0005-0000-0000-000052790000}"/>
    <cellStyle name="Migliaia 60 4 2 4" xfId="10330" xr:uid="{00000000-0005-0000-0000-000053790000}"/>
    <cellStyle name="Migliaia 60 4 2 4 2" xfId="10331" xr:uid="{00000000-0005-0000-0000-000054790000}"/>
    <cellStyle name="Migliaia 60 4 2 4 2 2" xfId="35774" xr:uid="{00000000-0005-0000-0000-000055790000}"/>
    <cellStyle name="Migliaia 60 4 2 4 3" xfId="10332" xr:uid="{00000000-0005-0000-0000-000056790000}"/>
    <cellStyle name="Migliaia 60 4 2 4 3 2" xfId="35775" xr:uid="{00000000-0005-0000-0000-000057790000}"/>
    <cellStyle name="Migliaia 60 4 2 4 4" xfId="10333" xr:uid="{00000000-0005-0000-0000-000058790000}"/>
    <cellStyle name="Migliaia 60 4 2 4 4 2" xfId="35776" xr:uid="{00000000-0005-0000-0000-000059790000}"/>
    <cellStyle name="Migliaia 60 4 2 4 5" xfId="35773" xr:uid="{00000000-0005-0000-0000-00005A790000}"/>
    <cellStyle name="Migliaia 60 4 2 5" xfId="10334" xr:uid="{00000000-0005-0000-0000-00005B790000}"/>
    <cellStyle name="Migliaia 60 4 2 5 2" xfId="35777" xr:uid="{00000000-0005-0000-0000-00005C790000}"/>
    <cellStyle name="Migliaia 60 4 2 6" xfId="10335" xr:uid="{00000000-0005-0000-0000-00005D790000}"/>
    <cellStyle name="Migliaia 60 4 2 6 2" xfId="35778" xr:uid="{00000000-0005-0000-0000-00005E790000}"/>
    <cellStyle name="Migliaia 60 4 2 7" xfId="10336" xr:uid="{00000000-0005-0000-0000-00005F790000}"/>
    <cellStyle name="Migliaia 60 4 2 7 2" xfId="35779" xr:uid="{00000000-0005-0000-0000-000060790000}"/>
    <cellStyle name="Migliaia 60 4 2 8" xfId="19486" xr:uid="{00000000-0005-0000-0000-000061790000}"/>
    <cellStyle name="Migliaia 60 4 2 8 2" xfId="38458" xr:uid="{00000000-0005-0000-0000-000062790000}"/>
    <cellStyle name="Migliaia 60 4 2 9" xfId="22355" xr:uid="{00000000-0005-0000-0000-000063790000}"/>
    <cellStyle name="Migliaia 60 4 2 9 2" xfId="40230" xr:uid="{00000000-0005-0000-0000-000064790000}"/>
    <cellStyle name="Migliaia 60 4 3" xfId="10337" xr:uid="{00000000-0005-0000-0000-000065790000}"/>
    <cellStyle name="Migliaia 60 4 3 2" xfId="10338" xr:uid="{00000000-0005-0000-0000-000066790000}"/>
    <cellStyle name="Migliaia 60 4 3 2 2" xfId="35781" xr:uid="{00000000-0005-0000-0000-000067790000}"/>
    <cellStyle name="Migliaia 60 4 3 3" xfId="10339" xr:uid="{00000000-0005-0000-0000-000068790000}"/>
    <cellStyle name="Migliaia 60 4 3 3 2" xfId="35782" xr:uid="{00000000-0005-0000-0000-000069790000}"/>
    <cellStyle name="Migliaia 60 4 3 4" xfId="10340" xr:uid="{00000000-0005-0000-0000-00006A790000}"/>
    <cellStyle name="Migliaia 60 4 3 4 2" xfId="35783" xr:uid="{00000000-0005-0000-0000-00006B790000}"/>
    <cellStyle name="Migliaia 60 4 3 5" xfId="35780" xr:uid="{00000000-0005-0000-0000-00006C790000}"/>
    <cellStyle name="Migliaia 60 4 4" xfId="10341" xr:uid="{00000000-0005-0000-0000-00006D790000}"/>
    <cellStyle name="Migliaia 60 4 4 2" xfId="10342" xr:uid="{00000000-0005-0000-0000-00006E790000}"/>
    <cellStyle name="Migliaia 60 4 4 2 2" xfId="35785" xr:uid="{00000000-0005-0000-0000-00006F790000}"/>
    <cellStyle name="Migliaia 60 4 4 3" xfId="10343" xr:uid="{00000000-0005-0000-0000-000070790000}"/>
    <cellStyle name="Migliaia 60 4 4 3 2" xfId="35786" xr:uid="{00000000-0005-0000-0000-000071790000}"/>
    <cellStyle name="Migliaia 60 4 4 4" xfId="10344" xr:uid="{00000000-0005-0000-0000-000072790000}"/>
    <cellStyle name="Migliaia 60 4 4 4 2" xfId="35787" xr:uid="{00000000-0005-0000-0000-000073790000}"/>
    <cellStyle name="Migliaia 60 4 4 5" xfId="35784" xr:uid="{00000000-0005-0000-0000-000074790000}"/>
    <cellStyle name="Migliaia 60 4 5" xfId="10345" xr:uid="{00000000-0005-0000-0000-000075790000}"/>
    <cellStyle name="Migliaia 60 4 5 2" xfId="10346" xr:uid="{00000000-0005-0000-0000-000076790000}"/>
    <cellStyle name="Migliaia 60 4 5 2 2" xfId="35789" xr:uid="{00000000-0005-0000-0000-000077790000}"/>
    <cellStyle name="Migliaia 60 4 5 3" xfId="10347" xr:uid="{00000000-0005-0000-0000-000078790000}"/>
    <cellStyle name="Migliaia 60 4 5 3 2" xfId="35790" xr:uid="{00000000-0005-0000-0000-000079790000}"/>
    <cellStyle name="Migliaia 60 4 5 4" xfId="10348" xr:uid="{00000000-0005-0000-0000-00007A790000}"/>
    <cellStyle name="Migliaia 60 4 5 4 2" xfId="35791" xr:uid="{00000000-0005-0000-0000-00007B790000}"/>
    <cellStyle name="Migliaia 60 4 5 5" xfId="35788" xr:uid="{00000000-0005-0000-0000-00007C790000}"/>
    <cellStyle name="Migliaia 60 4 6" xfId="10349" xr:uid="{00000000-0005-0000-0000-00007D790000}"/>
    <cellStyle name="Migliaia 60 4 6 2" xfId="35792" xr:uid="{00000000-0005-0000-0000-00007E790000}"/>
    <cellStyle name="Migliaia 60 4 7" xfId="10350" xr:uid="{00000000-0005-0000-0000-00007F790000}"/>
    <cellStyle name="Migliaia 60 4 7 2" xfId="35793" xr:uid="{00000000-0005-0000-0000-000080790000}"/>
    <cellStyle name="Migliaia 60 4 8" xfId="10351" xr:uid="{00000000-0005-0000-0000-000081790000}"/>
    <cellStyle name="Migliaia 60 4 8 2" xfId="35794" xr:uid="{00000000-0005-0000-0000-000082790000}"/>
    <cellStyle name="Migliaia 60 4 9" xfId="17604" xr:uid="{00000000-0005-0000-0000-000083790000}"/>
    <cellStyle name="Migliaia 60 4 9 2" xfId="37564" xr:uid="{00000000-0005-0000-0000-000084790000}"/>
    <cellStyle name="Migliaia 60 5" xfId="10352" xr:uid="{00000000-0005-0000-0000-000085790000}"/>
    <cellStyle name="Migliaia 60 5 10" xfId="20474" xr:uid="{00000000-0005-0000-0000-000086790000}"/>
    <cellStyle name="Migliaia 60 5 10 2" xfId="39337" xr:uid="{00000000-0005-0000-0000-000087790000}"/>
    <cellStyle name="Migliaia 60 5 11" xfId="23361" xr:uid="{00000000-0005-0000-0000-000088790000}"/>
    <cellStyle name="Migliaia 60 5 11 2" xfId="41126" xr:uid="{00000000-0005-0000-0000-000089790000}"/>
    <cellStyle name="Migliaia 60 5 12" xfId="35795" xr:uid="{00000000-0005-0000-0000-00008A790000}"/>
    <cellStyle name="Migliaia 60 5 2" xfId="10353" xr:uid="{00000000-0005-0000-0000-00008B790000}"/>
    <cellStyle name="Migliaia 60 5 2 10" xfId="25244" xr:uid="{00000000-0005-0000-0000-00008C790000}"/>
    <cellStyle name="Migliaia 60 5 2 10 2" xfId="42021" xr:uid="{00000000-0005-0000-0000-00008D790000}"/>
    <cellStyle name="Migliaia 60 5 2 11" xfId="35796" xr:uid="{00000000-0005-0000-0000-00008E790000}"/>
    <cellStyle name="Migliaia 60 5 2 2" xfId="10354" xr:uid="{00000000-0005-0000-0000-00008F790000}"/>
    <cellStyle name="Migliaia 60 5 2 2 2" xfId="10355" xr:uid="{00000000-0005-0000-0000-000090790000}"/>
    <cellStyle name="Migliaia 60 5 2 2 2 2" xfId="35798" xr:uid="{00000000-0005-0000-0000-000091790000}"/>
    <cellStyle name="Migliaia 60 5 2 2 3" xfId="10356" xr:uid="{00000000-0005-0000-0000-000092790000}"/>
    <cellStyle name="Migliaia 60 5 2 2 3 2" xfId="35799" xr:uid="{00000000-0005-0000-0000-000093790000}"/>
    <cellStyle name="Migliaia 60 5 2 2 4" xfId="10357" xr:uid="{00000000-0005-0000-0000-000094790000}"/>
    <cellStyle name="Migliaia 60 5 2 2 4 2" xfId="35800" xr:uid="{00000000-0005-0000-0000-000095790000}"/>
    <cellStyle name="Migliaia 60 5 2 2 5" xfId="35797" xr:uid="{00000000-0005-0000-0000-000096790000}"/>
    <cellStyle name="Migliaia 60 5 2 3" xfId="10358" xr:uid="{00000000-0005-0000-0000-000097790000}"/>
    <cellStyle name="Migliaia 60 5 2 3 2" xfId="10359" xr:uid="{00000000-0005-0000-0000-000098790000}"/>
    <cellStyle name="Migliaia 60 5 2 3 2 2" xfId="35802" xr:uid="{00000000-0005-0000-0000-000099790000}"/>
    <cellStyle name="Migliaia 60 5 2 3 3" xfId="10360" xr:uid="{00000000-0005-0000-0000-00009A790000}"/>
    <cellStyle name="Migliaia 60 5 2 3 3 2" xfId="35803" xr:uid="{00000000-0005-0000-0000-00009B790000}"/>
    <cellStyle name="Migliaia 60 5 2 3 4" xfId="10361" xr:uid="{00000000-0005-0000-0000-00009C790000}"/>
    <cellStyle name="Migliaia 60 5 2 3 4 2" xfId="35804" xr:uid="{00000000-0005-0000-0000-00009D790000}"/>
    <cellStyle name="Migliaia 60 5 2 3 5" xfId="35801" xr:uid="{00000000-0005-0000-0000-00009E790000}"/>
    <cellStyle name="Migliaia 60 5 2 4" xfId="10362" xr:uid="{00000000-0005-0000-0000-00009F790000}"/>
    <cellStyle name="Migliaia 60 5 2 4 2" xfId="10363" xr:uid="{00000000-0005-0000-0000-0000A0790000}"/>
    <cellStyle name="Migliaia 60 5 2 4 2 2" xfId="35806" xr:uid="{00000000-0005-0000-0000-0000A1790000}"/>
    <cellStyle name="Migliaia 60 5 2 4 3" xfId="10364" xr:uid="{00000000-0005-0000-0000-0000A2790000}"/>
    <cellStyle name="Migliaia 60 5 2 4 3 2" xfId="35807" xr:uid="{00000000-0005-0000-0000-0000A3790000}"/>
    <cellStyle name="Migliaia 60 5 2 4 4" xfId="10365" xr:uid="{00000000-0005-0000-0000-0000A4790000}"/>
    <cellStyle name="Migliaia 60 5 2 4 4 2" xfId="35808" xr:uid="{00000000-0005-0000-0000-0000A5790000}"/>
    <cellStyle name="Migliaia 60 5 2 4 5" xfId="35805" xr:uid="{00000000-0005-0000-0000-0000A6790000}"/>
    <cellStyle name="Migliaia 60 5 2 5" xfId="10366" xr:uid="{00000000-0005-0000-0000-0000A7790000}"/>
    <cellStyle name="Migliaia 60 5 2 5 2" xfId="35809" xr:uid="{00000000-0005-0000-0000-0000A8790000}"/>
    <cellStyle name="Migliaia 60 5 2 6" xfId="10367" xr:uid="{00000000-0005-0000-0000-0000A9790000}"/>
    <cellStyle name="Migliaia 60 5 2 6 2" xfId="35810" xr:uid="{00000000-0005-0000-0000-0000AA790000}"/>
    <cellStyle name="Migliaia 60 5 2 7" xfId="10368" xr:uid="{00000000-0005-0000-0000-0000AB790000}"/>
    <cellStyle name="Migliaia 60 5 2 7 2" xfId="35811" xr:uid="{00000000-0005-0000-0000-0000AC790000}"/>
    <cellStyle name="Migliaia 60 5 2 8" xfId="19487" xr:uid="{00000000-0005-0000-0000-0000AD790000}"/>
    <cellStyle name="Migliaia 60 5 2 8 2" xfId="38459" xr:uid="{00000000-0005-0000-0000-0000AE790000}"/>
    <cellStyle name="Migliaia 60 5 2 9" xfId="22356" xr:uid="{00000000-0005-0000-0000-0000AF790000}"/>
    <cellStyle name="Migliaia 60 5 2 9 2" xfId="40231" xr:uid="{00000000-0005-0000-0000-0000B0790000}"/>
    <cellStyle name="Migliaia 60 5 3" xfId="10369" xr:uid="{00000000-0005-0000-0000-0000B1790000}"/>
    <cellStyle name="Migliaia 60 5 3 2" xfId="10370" xr:uid="{00000000-0005-0000-0000-0000B2790000}"/>
    <cellStyle name="Migliaia 60 5 3 2 2" xfId="35813" xr:uid="{00000000-0005-0000-0000-0000B3790000}"/>
    <cellStyle name="Migliaia 60 5 3 3" xfId="10371" xr:uid="{00000000-0005-0000-0000-0000B4790000}"/>
    <cellStyle name="Migliaia 60 5 3 3 2" xfId="35814" xr:uid="{00000000-0005-0000-0000-0000B5790000}"/>
    <cellStyle name="Migliaia 60 5 3 4" xfId="10372" xr:uid="{00000000-0005-0000-0000-0000B6790000}"/>
    <cellStyle name="Migliaia 60 5 3 4 2" xfId="35815" xr:uid="{00000000-0005-0000-0000-0000B7790000}"/>
    <cellStyle name="Migliaia 60 5 3 5" xfId="35812" xr:uid="{00000000-0005-0000-0000-0000B8790000}"/>
    <cellStyle name="Migliaia 60 5 4" xfId="10373" xr:uid="{00000000-0005-0000-0000-0000B9790000}"/>
    <cellStyle name="Migliaia 60 5 4 2" xfId="10374" xr:uid="{00000000-0005-0000-0000-0000BA790000}"/>
    <cellStyle name="Migliaia 60 5 4 2 2" xfId="35817" xr:uid="{00000000-0005-0000-0000-0000BB790000}"/>
    <cellStyle name="Migliaia 60 5 4 3" xfId="10375" xr:uid="{00000000-0005-0000-0000-0000BC790000}"/>
    <cellStyle name="Migliaia 60 5 4 3 2" xfId="35818" xr:uid="{00000000-0005-0000-0000-0000BD790000}"/>
    <cellStyle name="Migliaia 60 5 4 4" xfId="10376" xr:uid="{00000000-0005-0000-0000-0000BE790000}"/>
    <cellStyle name="Migliaia 60 5 4 4 2" xfId="35819" xr:uid="{00000000-0005-0000-0000-0000BF790000}"/>
    <cellStyle name="Migliaia 60 5 4 5" xfId="35816" xr:uid="{00000000-0005-0000-0000-0000C0790000}"/>
    <cellStyle name="Migliaia 60 5 5" xfId="10377" xr:uid="{00000000-0005-0000-0000-0000C1790000}"/>
    <cellStyle name="Migliaia 60 5 5 2" xfId="10378" xr:uid="{00000000-0005-0000-0000-0000C2790000}"/>
    <cellStyle name="Migliaia 60 5 5 2 2" xfId="35821" xr:uid="{00000000-0005-0000-0000-0000C3790000}"/>
    <cellStyle name="Migliaia 60 5 5 3" xfId="10379" xr:uid="{00000000-0005-0000-0000-0000C4790000}"/>
    <cellStyle name="Migliaia 60 5 5 3 2" xfId="35822" xr:uid="{00000000-0005-0000-0000-0000C5790000}"/>
    <cellStyle name="Migliaia 60 5 5 4" xfId="10380" xr:uid="{00000000-0005-0000-0000-0000C6790000}"/>
    <cellStyle name="Migliaia 60 5 5 4 2" xfId="35823" xr:uid="{00000000-0005-0000-0000-0000C7790000}"/>
    <cellStyle name="Migliaia 60 5 5 5" xfId="35820" xr:uid="{00000000-0005-0000-0000-0000C8790000}"/>
    <cellStyle name="Migliaia 60 5 6" xfId="10381" xr:uid="{00000000-0005-0000-0000-0000C9790000}"/>
    <cellStyle name="Migliaia 60 5 6 2" xfId="35824" xr:uid="{00000000-0005-0000-0000-0000CA790000}"/>
    <cellStyle name="Migliaia 60 5 7" xfId="10382" xr:uid="{00000000-0005-0000-0000-0000CB790000}"/>
    <cellStyle name="Migliaia 60 5 7 2" xfId="35825" xr:uid="{00000000-0005-0000-0000-0000CC790000}"/>
    <cellStyle name="Migliaia 60 5 8" xfId="10383" xr:uid="{00000000-0005-0000-0000-0000CD790000}"/>
    <cellStyle name="Migliaia 60 5 8 2" xfId="35826" xr:uid="{00000000-0005-0000-0000-0000CE790000}"/>
    <cellStyle name="Migliaia 60 5 9" xfId="17605" xr:uid="{00000000-0005-0000-0000-0000CF790000}"/>
    <cellStyle name="Migliaia 60 5 9 2" xfId="37565" xr:uid="{00000000-0005-0000-0000-0000D0790000}"/>
    <cellStyle name="Migliaia 60 6" xfId="10384" xr:uid="{00000000-0005-0000-0000-0000D1790000}"/>
    <cellStyle name="Migliaia 60 6 10" xfId="23362" xr:uid="{00000000-0005-0000-0000-0000D2790000}"/>
    <cellStyle name="Migliaia 60 6 10 2" xfId="41127" xr:uid="{00000000-0005-0000-0000-0000D3790000}"/>
    <cellStyle name="Migliaia 60 6 11" xfId="35827" xr:uid="{00000000-0005-0000-0000-0000D4790000}"/>
    <cellStyle name="Migliaia 60 6 2" xfId="10385" xr:uid="{00000000-0005-0000-0000-0000D5790000}"/>
    <cellStyle name="Migliaia 60 6 2 10" xfId="25245" xr:uid="{00000000-0005-0000-0000-0000D6790000}"/>
    <cellStyle name="Migliaia 60 6 2 10 2" xfId="42022" xr:uid="{00000000-0005-0000-0000-0000D7790000}"/>
    <cellStyle name="Migliaia 60 6 2 11" xfId="35828" xr:uid="{00000000-0005-0000-0000-0000D8790000}"/>
    <cellStyle name="Migliaia 60 6 2 2" xfId="10386" xr:uid="{00000000-0005-0000-0000-0000D9790000}"/>
    <cellStyle name="Migliaia 60 6 2 2 2" xfId="10387" xr:uid="{00000000-0005-0000-0000-0000DA790000}"/>
    <cellStyle name="Migliaia 60 6 2 2 2 2" xfId="35830" xr:uid="{00000000-0005-0000-0000-0000DB790000}"/>
    <cellStyle name="Migliaia 60 6 2 2 3" xfId="10388" xr:uid="{00000000-0005-0000-0000-0000DC790000}"/>
    <cellStyle name="Migliaia 60 6 2 2 3 2" xfId="35831" xr:uid="{00000000-0005-0000-0000-0000DD790000}"/>
    <cellStyle name="Migliaia 60 6 2 2 4" xfId="10389" xr:uid="{00000000-0005-0000-0000-0000DE790000}"/>
    <cellStyle name="Migliaia 60 6 2 2 4 2" xfId="35832" xr:uid="{00000000-0005-0000-0000-0000DF790000}"/>
    <cellStyle name="Migliaia 60 6 2 2 5" xfId="35829" xr:uid="{00000000-0005-0000-0000-0000E0790000}"/>
    <cellStyle name="Migliaia 60 6 2 3" xfId="10390" xr:uid="{00000000-0005-0000-0000-0000E1790000}"/>
    <cellStyle name="Migliaia 60 6 2 3 2" xfId="10391" xr:uid="{00000000-0005-0000-0000-0000E2790000}"/>
    <cellStyle name="Migliaia 60 6 2 3 2 2" xfId="35834" xr:uid="{00000000-0005-0000-0000-0000E3790000}"/>
    <cellStyle name="Migliaia 60 6 2 3 3" xfId="10392" xr:uid="{00000000-0005-0000-0000-0000E4790000}"/>
    <cellStyle name="Migliaia 60 6 2 3 3 2" xfId="35835" xr:uid="{00000000-0005-0000-0000-0000E5790000}"/>
    <cellStyle name="Migliaia 60 6 2 3 4" xfId="10393" xr:uid="{00000000-0005-0000-0000-0000E6790000}"/>
    <cellStyle name="Migliaia 60 6 2 3 4 2" xfId="35836" xr:uid="{00000000-0005-0000-0000-0000E7790000}"/>
    <cellStyle name="Migliaia 60 6 2 3 5" xfId="35833" xr:uid="{00000000-0005-0000-0000-0000E8790000}"/>
    <cellStyle name="Migliaia 60 6 2 4" xfId="10394" xr:uid="{00000000-0005-0000-0000-0000E9790000}"/>
    <cellStyle name="Migliaia 60 6 2 4 2" xfId="10395" xr:uid="{00000000-0005-0000-0000-0000EA790000}"/>
    <cellStyle name="Migliaia 60 6 2 4 2 2" xfId="35838" xr:uid="{00000000-0005-0000-0000-0000EB790000}"/>
    <cellStyle name="Migliaia 60 6 2 4 3" xfId="10396" xr:uid="{00000000-0005-0000-0000-0000EC790000}"/>
    <cellStyle name="Migliaia 60 6 2 4 3 2" xfId="35839" xr:uid="{00000000-0005-0000-0000-0000ED790000}"/>
    <cellStyle name="Migliaia 60 6 2 4 4" xfId="10397" xr:uid="{00000000-0005-0000-0000-0000EE790000}"/>
    <cellStyle name="Migliaia 60 6 2 4 4 2" xfId="35840" xr:uid="{00000000-0005-0000-0000-0000EF790000}"/>
    <cellStyle name="Migliaia 60 6 2 4 5" xfId="35837" xr:uid="{00000000-0005-0000-0000-0000F0790000}"/>
    <cellStyle name="Migliaia 60 6 2 5" xfId="10398" xr:uid="{00000000-0005-0000-0000-0000F1790000}"/>
    <cellStyle name="Migliaia 60 6 2 5 2" xfId="35841" xr:uid="{00000000-0005-0000-0000-0000F2790000}"/>
    <cellStyle name="Migliaia 60 6 2 6" xfId="10399" xr:uid="{00000000-0005-0000-0000-0000F3790000}"/>
    <cellStyle name="Migliaia 60 6 2 6 2" xfId="35842" xr:uid="{00000000-0005-0000-0000-0000F4790000}"/>
    <cellStyle name="Migliaia 60 6 2 7" xfId="10400" xr:uid="{00000000-0005-0000-0000-0000F5790000}"/>
    <cellStyle name="Migliaia 60 6 2 7 2" xfId="35843" xr:uid="{00000000-0005-0000-0000-0000F6790000}"/>
    <cellStyle name="Migliaia 60 6 2 8" xfId="19488" xr:uid="{00000000-0005-0000-0000-0000F7790000}"/>
    <cellStyle name="Migliaia 60 6 2 8 2" xfId="38460" xr:uid="{00000000-0005-0000-0000-0000F8790000}"/>
    <cellStyle name="Migliaia 60 6 2 9" xfId="22357" xr:uid="{00000000-0005-0000-0000-0000F9790000}"/>
    <cellStyle name="Migliaia 60 6 2 9 2" xfId="40232" xr:uid="{00000000-0005-0000-0000-0000FA790000}"/>
    <cellStyle name="Migliaia 60 6 3" xfId="10401" xr:uid="{00000000-0005-0000-0000-0000FB790000}"/>
    <cellStyle name="Migliaia 60 6 3 2" xfId="10402" xr:uid="{00000000-0005-0000-0000-0000FC790000}"/>
    <cellStyle name="Migliaia 60 6 3 2 2" xfId="35845" xr:uid="{00000000-0005-0000-0000-0000FD790000}"/>
    <cellStyle name="Migliaia 60 6 3 3" xfId="10403" xr:uid="{00000000-0005-0000-0000-0000FE790000}"/>
    <cellStyle name="Migliaia 60 6 3 3 2" xfId="35846" xr:uid="{00000000-0005-0000-0000-0000FF790000}"/>
    <cellStyle name="Migliaia 60 6 3 4" xfId="10404" xr:uid="{00000000-0005-0000-0000-0000007A0000}"/>
    <cellStyle name="Migliaia 60 6 3 4 2" xfId="35847" xr:uid="{00000000-0005-0000-0000-0000017A0000}"/>
    <cellStyle name="Migliaia 60 6 3 5" xfId="35844" xr:uid="{00000000-0005-0000-0000-0000027A0000}"/>
    <cellStyle name="Migliaia 60 6 4" xfId="10405" xr:uid="{00000000-0005-0000-0000-0000037A0000}"/>
    <cellStyle name="Migliaia 60 6 4 2" xfId="10406" xr:uid="{00000000-0005-0000-0000-0000047A0000}"/>
    <cellStyle name="Migliaia 60 6 4 2 2" xfId="35849" xr:uid="{00000000-0005-0000-0000-0000057A0000}"/>
    <cellStyle name="Migliaia 60 6 4 3" xfId="10407" xr:uid="{00000000-0005-0000-0000-0000067A0000}"/>
    <cellStyle name="Migliaia 60 6 4 3 2" xfId="35850" xr:uid="{00000000-0005-0000-0000-0000077A0000}"/>
    <cellStyle name="Migliaia 60 6 4 4" xfId="10408" xr:uid="{00000000-0005-0000-0000-0000087A0000}"/>
    <cellStyle name="Migliaia 60 6 4 4 2" xfId="35851" xr:uid="{00000000-0005-0000-0000-0000097A0000}"/>
    <cellStyle name="Migliaia 60 6 4 5" xfId="35848" xr:uid="{00000000-0005-0000-0000-00000A7A0000}"/>
    <cellStyle name="Migliaia 60 6 5" xfId="10409" xr:uid="{00000000-0005-0000-0000-00000B7A0000}"/>
    <cellStyle name="Migliaia 60 6 5 2" xfId="35852" xr:uid="{00000000-0005-0000-0000-00000C7A0000}"/>
    <cellStyle name="Migliaia 60 6 6" xfId="10410" xr:uid="{00000000-0005-0000-0000-00000D7A0000}"/>
    <cellStyle name="Migliaia 60 6 6 2" xfId="35853" xr:uid="{00000000-0005-0000-0000-00000E7A0000}"/>
    <cellStyle name="Migliaia 60 6 7" xfId="10411" xr:uid="{00000000-0005-0000-0000-00000F7A0000}"/>
    <cellStyle name="Migliaia 60 6 7 2" xfId="35854" xr:uid="{00000000-0005-0000-0000-0000107A0000}"/>
    <cellStyle name="Migliaia 60 6 8" xfId="17606" xr:uid="{00000000-0005-0000-0000-0000117A0000}"/>
    <cellStyle name="Migliaia 60 6 8 2" xfId="37566" xr:uid="{00000000-0005-0000-0000-0000127A0000}"/>
    <cellStyle name="Migliaia 60 6 9" xfId="20475" xr:uid="{00000000-0005-0000-0000-0000137A0000}"/>
    <cellStyle name="Migliaia 60 6 9 2" xfId="39338" xr:uid="{00000000-0005-0000-0000-0000147A0000}"/>
    <cellStyle name="Migliaia 60 7" xfId="10412" xr:uid="{00000000-0005-0000-0000-0000157A0000}"/>
    <cellStyle name="Migliaia 60 7 2" xfId="10413" xr:uid="{00000000-0005-0000-0000-0000167A0000}"/>
    <cellStyle name="Migliaia 60 7 2 2" xfId="10414" xr:uid="{00000000-0005-0000-0000-0000177A0000}"/>
    <cellStyle name="Migliaia 60 7 2 2 2" xfId="35857" xr:uid="{00000000-0005-0000-0000-0000187A0000}"/>
    <cellStyle name="Migliaia 60 7 2 3" xfId="10415" xr:uid="{00000000-0005-0000-0000-0000197A0000}"/>
    <cellStyle name="Migliaia 60 7 2 3 2" xfId="35858" xr:uid="{00000000-0005-0000-0000-00001A7A0000}"/>
    <cellStyle name="Migliaia 60 7 2 4" xfId="10416" xr:uid="{00000000-0005-0000-0000-00001B7A0000}"/>
    <cellStyle name="Migliaia 60 7 2 4 2" xfId="35859" xr:uid="{00000000-0005-0000-0000-00001C7A0000}"/>
    <cellStyle name="Migliaia 60 7 2 5" xfId="19489" xr:uid="{00000000-0005-0000-0000-00001D7A0000}"/>
    <cellStyle name="Migliaia 60 7 2 5 2" xfId="38461" xr:uid="{00000000-0005-0000-0000-00001E7A0000}"/>
    <cellStyle name="Migliaia 60 7 2 6" xfId="22358" xr:uid="{00000000-0005-0000-0000-00001F7A0000}"/>
    <cellStyle name="Migliaia 60 7 2 6 2" xfId="40233" xr:uid="{00000000-0005-0000-0000-0000207A0000}"/>
    <cellStyle name="Migliaia 60 7 2 7" xfId="25246" xr:uid="{00000000-0005-0000-0000-0000217A0000}"/>
    <cellStyle name="Migliaia 60 7 2 7 2" xfId="42023" xr:uid="{00000000-0005-0000-0000-0000227A0000}"/>
    <cellStyle name="Migliaia 60 7 2 8" xfId="35856" xr:uid="{00000000-0005-0000-0000-0000237A0000}"/>
    <cellStyle name="Migliaia 60 7 3" xfId="10417" xr:uid="{00000000-0005-0000-0000-0000247A0000}"/>
    <cellStyle name="Migliaia 60 7 3 2" xfId="35860" xr:uid="{00000000-0005-0000-0000-0000257A0000}"/>
    <cellStyle name="Migliaia 60 7 4" xfId="10418" xr:uid="{00000000-0005-0000-0000-0000267A0000}"/>
    <cellStyle name="Migliaia 60 7 4 2" xfId="35861" xr:uid="{00000000-0005-0000-0000-0000277A0000}"/>
    <cellStyle name="Migliaia 60 7 5" xfId="10419" xr:uid="{00000000-0005-0000-0000-0000287A0000}"/>
    <cellStyle name="Migliaia 60 7 5 2" xfId="35862" xr:uid="{00000000-0005-0000-0000-0000297A0000}"/>
    <cellStyle name="Migliaia 60 7 6" xfId="17607" xr:uid="{00000000-0005-0000-0000-00002A7A0000}"/>
    <cellStyle name="Migliaia 60 7 6 2" xfId="37567" xr:uid="{00000000-0005-0000-0000-00002B7A0000}"/>
    <cellStyle name="Migliaia 60 7 7" xfId="20476" xr:uid="{00000000-0005-0000-0000-00002C7A0000}"/>
    <cellStyle name="Migliaia 60 7 7 2" xfId="39339" xr:uid="{00000000-0005-0000-0000-00002D7A0000}"/>
    <cellStyle name="Migliaia 60 7 8" xfId="23363" xr:uid="{00000000-0005-0000-0000-00002E7A0000}"/>
    <cellStyle name="Migliaia 60 7 8 2" xfId="41128" xr:uid="{00000000-0005-0000-0000-00002F7A0000}"/>
    <cellStyle name="Migliaia 60 7 9" xfId="35855" xr:uid="{00000000-0005-0000-0000-0000307A0000}"/>
    <cellStyle name="Migliaia 60 8" xfId="10420" xr:uid="{00000000-0005-0000-0000-0000317A0000}"/>
    <cellStyle name="Migliaia 60 8 2" xfId="10421" xr:uid="{00000000-0005-0000-0000-0000327A0000}"/>
    <cellStyle name="Migliaia 60 8 2 2" xfId="35864" xr:uid="{00000000-0005-0000-0000-0000337A0000}"/>
    <cellStyle name="Migliaia 60 8 3" xfId="10422" xr:uid="{00000000-0005-0000-0000-0000347A0000}"/>
    <cellStyle name="Migliaia 60 8 3 2" xfId="35865" xr:uid="{00000000-0005-0000-0000-0000357A0000}"/>
    <cellStyle name="Migliaia 60 8 4" xfId="10423" xr:uid="{00000000-0005-0000-0000-0000367A0000}"/>
    <cellStyle name="Migliaia 60 8 4 2" xfId="35866" xr:uid="{00000000-0005-0000-0000-0000377A0000}"/>
    <cellStyle name="Migliaia 60 8 5" xfId="19482" xr:uid="{00000000-0005-0000-0000-0000387A0000}"/>
    <cellStyle name="Migliaia 60 8 5 2" xfId="38454" xr:uid="{00000000-0005-0000-0000-0000397A0000}"/>
    <cellStyle name="Migliaia 60 8 6" xfId="22351" xr:uid="{00000000-0005-0000-0000-00003A7A0000}"/>
    <cellStyle name="Migliaia 60 8 6 2" xfId="40226" xr:uid="{00000000-0005-0000-0000-00003B7A0000}"/>
    <cellStyle name="Migliaia 60 8 7" xfId="25239" xr:uid="{00000000-0005-0000-0000-00003C7A0000}"/>
    <cellStyle name="Migliaia 60 8 7 2" xfId="42016" xr:uid="{00000000-0005-0000-0000-00003D7A0000}"/>
    <cellStyle name="Migliaia 60 8 8" xfId="35863" xr:uid="{00000000-0005-0000-0000-00003E7A0000}"/>
    <cellStyle name="Migliaia 60 9" xfId="10424" xr:uid="{00000000-0005-0000-0000-00003F7A0000}"/>
    <cellStyle name="Migliaia 60 9 2" xfId="10425" xr:uid="{00000000-0005-0000-0000-0000407A0000}"/>
    <cellStyle name="Migliaia 60 9 2 2" xfId="35868" xr:uid="{00000000-0005-0000-0000-0000417A0000}"/>
    <cellStyle name="Migliaia 60 9 3" xfId="10426" xr:uid="{00000000-0005-0000-0000-0000427A0000}"/>
    <cellStyle name="Migliaia 60 9 3 2" xfId="35869" xr:uid="{00000000-0005-0000-0000-0000437A0000}"/>
    <cellStyle name="Migliaia 60 9 4" xfId="10427" xr:uid="{00000000-0005-0000-0000-0000447A0000}"/>
    <cellStyle name="Migliaia 60 9 4 2" xfId="35870" xr:uid="{00000000-0005-0000-0000-0000457A0000}"/>
    <cellStyle name="Migliaia 60 9 5" xfId="35867" xr:uid="{00000000-0005-0000-0000-0000467A0000}"/>
    <cellStyle name="Migliaia 61" xfId="10428" xr:uid="{00000000-0005-0000-0000-0000477A0000}"/>
    <cellStyle name="Migliaia 61 10" xfId="10429" xr:uid="{00000000-0005-0000-0000-0000487A0000}"/>
    <cellStyle name="Migliaia 61 10 2" xfId="10430" xr:uid="{00000000-0005-0000-0000-0000497A0000}"/>
    <cellStyle name="Migliaia 61 10 2 2" xfId="35873" xr:uid="{00000000-0005-0000-0000-00004A7A0000}"/>
    <cellStyle name="Migliaia 61 10 3" xfId="10431" xr:uid="{00000000-0005-0000-0000-00004B7A0000}"/>
    <cellStyle name="Migliaia 61 10 3 2" xfId="35874" xr:uid="{00000000-0005-0000-0000-00004C7A0000}"/>
    <cellStyle name="Migliaia 61 10 4" xfId="10432" xr:uid="{00000000-0005-0000-0000-00004D7A0000}"/>
    <cellStyle name="Migliaia 61 10 4 2" xfId="35875" xr:uid="{00000000-0005-0000-0000-00004E7A0000}"/>
    <cellStyle name="Migliaia 61 10 5" xfId="35872" xr:uid="{00000000-0005-0000-0000-00004F7A0000}"/>
    <cellStyle name="Migliaia 61 11" xfId="10433" xr:uid="{00000000-0005-0000-0000-0000507A0000}"/>
    <cellStyle name="Migliaia 61 11 2" xfId="10434" xr:uid="{00000000-0005-0000-0000-0000517A0000}"/>
    <cellStyle name="Migliaia 61 11 2 2" xfId="35877" xr:uid="{00000000-0005-0000-0000-0000527A0000}"/>
    <cellStyle name="Migliaia 61 11 3" xfId="10435" xr:uid="{00000000-0005-0000-0000-0000537A0000}"/>
    <cellStyle name="Migliaia 61 11 3 2" xfId="35878" xr:uid="{00000000-0005-0000-0000-0000547A0000}"/>
    <cellStyle name="Migliaia 61 11 4" xfId="10436" xr:uid="{00000000-0005-0000-0000-0000557A0000}"/>
    <cellStyle name="Migliaia 61 11 4 2" xfId="35879" xr:uid="{00000000-0005-0000-0000-0000567A0000}"/>
    <cellStyle name="Migliaia 61 11 5" xfId="35876" xr:uid="{00000000-0005-0000-0000-0000577A0000}"/>
    <cellStyle name="Migliaia 61 12" xfId="10437" xr:uid="{00000000-0005-0000-0000-0000587A0000}"/>
    <cellStyle name="Migliaia 61 12 2" xfId="35880" xr:uid="{00000000-0005-0000-0000-0000597A0000}"/>
    <cellStyle name="Migliaia 61 13" xfId="10438" xr:uid="{00000000-0005-0000-0000-00005A7A0000}"/>
    <cellStyle name="Migliaia 61 13 2" xfId="35881" xr:uid="{00000000-0005-0000-0000-00005B7A0000}"/>
    <cellStyle name="Migliaia 61 14" xfId="10439" xr:uid="{00000000-0005-0000-0000-00005C7A0000}"/>
    <cellStyle name="Migliaia 61 14 2" xfId="35882" xr:uid="{00000000-0005-0000-0000-00005D7A0000}"/>
    <cellStyle name="Migliaia 61 15" xfId="17608" xr:uid="{00000000-0005-0000-0000-00005E7A0000}"/>
    <cellStyle name="Migliaia 61 15 2" xfId="37568" xr:uid="{00000000-0005-0000-0000-00005F7A0000}"/>
    <cellStyle name="Migliaia 61 16" xfId="20477" xr:uid="{00000000-0005-0000-0000-0000607A0000}"/>
    <cellStyle name="Migliaia 61 16 2" xfId="39340" xr:uid="{00000000-0005-0000-0000-0000617A0000}"/>
    <cellStyle name="Migliaia 61 17" xfId="23364" xr:uid="{00000000-0005-0000-0000-0000627A0000}"/>
    <cellStyle name="Migliaia 61 17 2" xfId="41129" xr:uid="{00000000-0005-0000-0000-0000637A0000}"/>
    <cellStyle name="Migliaia 61 18" xfId="25563" xr:uid="{00000000-0005-0000-0000-0000647A0000}"/>
    <cellStyle name="Migliaia 61 18 2" xfId="42223" xr:uid="{00000000-0005-0000-0000-0000657A0000}"/>
    <cellStyle name="Migliaia 61 19" xfId="35871" xr:uid="{00000000-0005-0000-0000-0000667A0000}"/>
    <cellStyle name="Migliaia 61 2" xfId="10440" xr:uid="{00000000-0005-0000-0000-0000677A0000}"/>
    <cellStyle name="Migliaia 61 2 10" xfId="20478" xr:uid="{00000000-0005-0000-0000-0000687A0000}"/>
    <cellStyle name="Migliaia 61 2 10 2" xfId="39341" xr:uid="{00000000-0005-0000-0000-0000697A0000}"/>
    <cellStyle name="Migliaia 61 2 11" xfId="23365" xr:uid="{00000000-0005-0000-0000-00006A7A0000}"/>
    <cellStyle name="Migliaia 61 2 11 2" xfId="41130" xr:uid="{00000000-0005-0000-0000-00006B7A0000}"/>
    <cellStyle name="Migliaia 61 2 12" xfId="35883" xr:uid="{00000000-0005-0000-0000-00006C7A0000}"/>
    <cellStyle name="Migliaia 61 2 2" xfId="10441" xr:uid="{00000000-0005-0000-0000-00006D7A0000}"/>
    <cellStyle name="Migliaia 61 2 2 2" xfId="10442" xr:uid="{00000000-0005-0000-0000-00006E7A0000}"/>
    <cellStyle name="Migliaia 61 2 2 2 2" xfId="35885" xr:uid="{00000000-0005-0000-0000-00006F7A0000}"/>
    <cellStyle name="Migliaia 61 2 2 3" xfId="10443" xr:uid="{00000000-0005-0000-0000-0000707A0000}"/>
    <cellStyle name="Migliaia 61 2 2 3 2" xfId="35886" xr:uid="{00000000-0005-0000-0000-0000717A0000}"/>
    <cellStyle name="Migliaia 61 2 2 4" xfId="10444" xr:uid="{00000000-0005-0000-0000-0000727A0000}"/>
    <cellStyle name="Migliaia 61 2 2 4 2" xfId="35887" xr:uid="{00000000-0005-0000-0000-0000737A0000}"/>
    <cellStyle name="Migliaia 61 2 2 5" xfId="19491" xr:uid="{00000000-0005-0000-0000-0000747A0000}"/>
    <cellStyle name="Migliaia 61 2 2 5 2" xfId="38463" xr:uid="{00000000-0005-0000-0000-0000757A0000}"/>
    <cellStyle name="Migliaia 61 2 2 6" xfId="22360" xr:uid="{00000000-0005-0000-0000-0000767A0000}"/>
    <cellStyle name="Migliaia 61 2 2 6 2" xfId="40235" xr:uid="{00000000-0005-0000-0000-0000777A0000}"/>
    <cellStyle name="Migliaia 61 2 2 7" xfId="25248" xr:uid="{00000000-0005-0000-0000-0000787A0000}"/>
    <cellStyle name="Migliaia 61 2 2 7 2" xfId="42025" xr:uid="{00000000-0005-0000-0000-0000797A0000}"/>
    <cellStyle name="Migliaia 61 2 2 8" xfId="35884" xr:uid="{00000000-0005-0000-0000-00007A7A0000}"/>
    <cellStyle name="Migliaia 61 2 3" xfId="10445" xr:uid="{00000000-0005-0000-0000-00007B7A0000}"/>
    <cellStyle name="Migliaia 61 2 3 2" xfId="10446" xr:uid="{00000000-0005-0000-0000-00007C7A0000}"/>
    <cellStyle name="Migliaia 61 2 3 2 2" xfId="35889" xr:uid="{00000000-0005-0000-0000-00007D7A0000}"/>
    <cellStyle name="Migliaia 61 2 3 3" xfId="10447" xr:uid="{00000000-0005-0000-0000-00007E7A0000}"/>
    <cellStyle name="Migliaia 61 2 3 3 2" xfId="35890" xr:uid="{00000000-0005-0000-0000-00007F7A0000}"/>
    <cellStyle name="Migliaia 61 2 3 4" xfId="10448" xr:uid="{00000000-0005-0000-0000-0000807A0000}"/>
    <cellStyle name="Migliaia 61 2 3 4 2" xfId="35891" xr:uid="{00000000-0005-0000-0000-0000817A0000}"/>
    <cellStyle name="Migliaia 61 2 3 5" xfId="35888" xr:uid="{00000000-0005-0000-0000-0000827A0000}"/>
    <cellStyle name="Migliaia 61 2 4" xfId="10449" xr:uid="{00000000-0005-0000-0000-0000837A0000}"/>
    <cellStyle name="Migliaia 61 2 4 2" xfId="10450" xr:uid="{00000000-0005-0000-0000-0000847A0000}"/>
    <cellStyle name="Migliaia 61 2 4 2 2" xfId="35893" xr:uid="{00000000-0005-0000-0000-0000857A0000}"/>
    <cellStyle name="Migliaia 61 2 4 3" xfId="10451" xr:uid="{00000000-0005-0000-0000-0000867A0000}"/>
    <cellStyle name="Migliaia 61 2 4 3 2" xfId="35894" xr:uid="{00000000-0005-0000-0000-0000877A0000}"/>
    <cellStyle name="Migliaia 61 2 4 4" xfId="10452" xr:uid="{00000000-0005-0000-0000-0000887A0000}"/>
    <cellStyle name="Migliaia 61 2 4 4 2" xfId="35895" xr:uid="{00000000-0005-0000-0000-0000897A0000}"/>
    <cellStyle name="Migliaia 61 2 4 5" xfId="35892" xr:uid="{00000000-0005-0000-0000-00008A7A0000}"/>
    <cellStyle name="Migliaia 61 2 5" xfId="10453" xr:uid="{00000000-0005-0000-0000-00008B7A0000}"/>
    <cellStyle name="Migliaia 61 2 5 2" xfId="10454" xr:uid="{00000000-0005-0000-0000-00008C7A0000}"/>
    <cellStyle name="Migliaia 61 2 5 2 2" xfId="35897" xr:uid="{00000000-0005-0000-0000-00008D7A0000}"/>
    <cellStyle name="Migliaia 61 2 5 3" xfId="10455" xr:uid="{00000000-0005-0000-0000-00008E7A0000}"/>
    <cellStyle name="Migliaia 61 2 5 3 2" xfId="35898" xr:uid="{00000000-0005-0000-0000-00008F7A0000}"/>
    <cellStyle name="Migliaia 61 2 5 4" xfId="10456" xr:uid="{00000000-0005-0000-0000-0000907A0000}"/>
    <cellStyle name="Migliaia 61 2 5 4 2" xfId="35899" xr:uid="{00000000-0005-0000-0000-0000917A0000}"/>
    <cellStyle name="Migliaia 61 2 5 5" xfId="35896" xr:uid="{00000000-0005-0000-0000-0000927A0000}"/>
    <cellStyle name="Migliaia 61 2 6" xfId="10457" xr:uid="{00000000-0005-0000-0000-0000937A0000}"/>
    <cellStyle name="Migliaia 61 2 6 2" xfId="35900" xr:uid="{00000000-0005-0000-0000-0000947A0000}"/>
    <cellStyle name="Migliaia 61 2 7" xfId="10458" xr:uid="{00000000-0005-0000-0000-0000957A0000}"/>
    <cellStyle name="Migliaia 61 2 7 2" xfId="35901" xr:uid="{00000000-0005-0000-0000-0000967A0000}"/>
    <cellStyle name="Migliaia 61 2 8" xfId="10459" xr:uid="{00000000-0005-0000-0000-0000977A0000}"/>
    <cellStyle name="Migliaia 61 2 8 2" xfId="35902" xr:uid="{00000000-0005-0000-0000-0000987A0000}"/>
    <cellStyle name="Migliaia 61 2 9" xfId="17609" xr:uid="{00000000-0005-0000-0000-0000997A0000}"/>
    <cellStyle name="Migliaia 61 2 9 2" xfId="37569" xr:uid="{00000000-0005-0000-0000-00009A7A0000}"/>
    <cellStyle name="Migliaia 61 20" xfId="42390" xr:uid="{00000000-0005-0000-0000-00009B7A0000}"/>
    <cellStyle name="Migliaia 61 3" xfId="10460" xr:uid="{00000000-0005-0000-0000-00009C7A0000}"/>
    <cellStyle name="Migliaia 61 3 10" xfId="20479" xr:uid="{00000000-0005-0000-0000-00009D7A0000}"/>
    <cellStyle name="Migliaia 61 3 10 2" xfId="39342" xr:uid="{00000000-0005-0000-0000-00009E7A0000}"/>
    <cellStyle name="Migliaia 61 3 11" xfId="23366" xr:uid="{00000000-0005-0000-0000-00009F7A0000}"/>
    <cellStyle name="Migliaia 61 3 11 2" xfId="41131" xr:uid="{00000000-0005-0000-0000-0000A07A0000}"/>
    <cellStyle name="Migliaia 61 3 12" xfId="35903" xr:uid="{00000000-0005-0000-0000-0000A17A0000}"/>
    <cellStyle name="Migliaia 61 3 2" xfId="10461" xr:uid="{00000000-0005-0000-0000-0000A27A0000}"/>
    <cellStyle name="Migliaia 61 3 2 10" xfId="20480" xr:uid="{00000000-0005-0000-0000-0000A37A0000}"/>
    <cellStyle name="Migliaia 61 3 2 10 2" xfId="39343" xr:uid="{00000000-0005-0000-0000-0000A47A0000}"/>
    <cellStyle name="Migliaia 61 3 2 11" xfId="23367" xr:uid="{00000000-0005-0000-0000-0000A57A0000}"/>
    <cellStyle name="Migliaia 61 3 2 11 2" xfId="41132" xr:uid="{00000000-0005-0000-0000-0000A67A0000}"/>
    <cellStyle name="Migliaia 61 3 2 12" xfId="35904" xr:uid="{00000000-0005-0000-0000-0000A77A0000}"/>
    <cellStyle name="Migliaia 61 3 2 2" xfId="10462" xr:uid="{00000000-0005-0000-0000-0000A87A0000}"/>
    <cellStyle name="Migliaia 61 3 2 2 10" xfId="25250" xr:uid="{00000000-0005-0000-0000-0000A97A0000}"/>
    <cellStyle name="Migliaia 61 3 2 2 10 2" xfId="42027" xr:uid="{00000000-0005-0000-0000-0000AA7A0000}"/>
    <cellStyle name="Migliaia 61 3 2 2 11" xfId="35905" xr:uid="{00000000-0005-0000-0000-0000AB7A0000}"/>
    <cellStyle name="Migliaia 61 3 2 2 2" xfId="10463" xr:uid="{00000000-0005-0000-0000-0000AC7A0000}"/>
    <cellStyle name="Migliaia 61 3 2 2 2 2" xfId="10464" xr:uid="{00000000-0005-0000-0000-0000AD7A0000}"/>
    <cellStyle name="Migliaia 61 3 2 2 2 2 2" xfId="35907" xr:uid="{00000000-0005-0000-0000-0000AE7A0000}"/>
    <cellStyle name="Migliaia 61 3 2 2 2 3" xfId="10465" xr:uid="{00000000-0005-0000-0000-0000AF7A0000}"/>
    <cellStyle name="Migliaia 61 3 2 2 2 3 2" xfId="35908" xr:uid="{00000000-0005-0000-0000-0000B07A0000}"/>
    <cellStyle name="Migliaia 61 3 2 2 2 4" xfId="10466" xr:uid="{00000000-0005-0000-0000-0000B17A0000}"/>
    <cellStyle name="Migliaia 61 3 2 2 2 4 2" xfId="35909" xr:uid="{00000000-0005-0000-0000-0000B27A0000}"/>
    <cellStyle name="Migliaia 61 3 2 2 2 5" xfId="35906" xr:uid="{00000000-0005-0000-0000-0000B37A0000}"/>
    <cellStyle name="Migliaia 61 3 2 2 3" xfId="10467" xr:uid="{00000000-0005-0000-0000-0000B47A0000}"/>
    <cellStyle name="Migliaia 61 3 2 2 3 2" xfId="10468" xr:uid="{00000000-0005-0000-0000-0000B57A0000}"/>
    <cellStyle name="Migliaia 61 3 2 2 3 2 2" xfId="35911" xr:uid="{00000000-0005-0000-0000-0000B67A0000}"/>
    <cellStyle name="Migliaia 61 3 2 2 3 3" xfId="10469" xr:uid="{00000000-0005-0000-0000-0000B77A0000}"/>
    <cellStyle name="Migliaia 61 3 2 2 3 3 2" xfId="35912" xr:uid="{00000000-0005-0000-0000-0000B87A0000}"/>
    <cellStyle name="Migliaia 61 3 2 2 3 4" xfId="10470" xr:uid="{00000000-0005-0000-0000-0000B97A0000}"/>
    <cellStyle name="Migliaia 61 3 2 2 3 4 2" xfId="35913" xr:uid="{00000000-0005-0000-0000-0000BA7A0000}"/>
    <cellStyle name="Migliaia 61 3 2 2 3 5" xfId="35910" xr:uid="{00000000-0005-0000-0000-0000BB7A0000}"/>
    <cellStyle name="Migliaia 61 3 2 2 4" xfId="10471" xr:uid="{00000000-0005-0000-0000-0000BC7A0000}"/>
    <cellStyle name="Migliaia 61 3 2 2 4 2" xfId="10472" xr:uid="{00000000-0005-0000-0000-0000BD7A0000}"/>
    <cellStyle name="Migliaia 61 3 2 2 4 2 2" xfId="35915" xr:uid="{00000000-0005-0000-0000-0000BE7A0000}"/>
    <cellStyle name="Migliaia 61 3 2 2 4 3" xfId="10473" xr:uid="{00000000-0005-0000-0000-0000BF7A0000}"/>
    <cellStyle name="Migliaia 61 3 2 2 4 3 2" xfId="35916" xr:uid="{00000000-0005-0000-0000-0000C07A0000}"/>
    <cellStyle name="Migliaia 61 3 2 2 4 4" xfId="10474" xr:uid="{00000000-0005-0000-0000-0000C17A0000}"/>
    <cellStyle name="Migliaia 61 3 2 2 4 4 2" xfId="35917" xr:uid="{00000000-0005-0000-0000-0000C27A0000}"/>
    <cellStyle name="Migliaia 61 3 2 2 4 5" xfId="35914" xr:uid="{00000000-0005-0000-0000-0000C37A0000}"/>
    <cellStyle name="Migliaia 61 3 2 2 5" xfId="10475" xr:uid="{00000000-0005-0000-0000-0000C47A0000}"/>
    <cellStyle name="Migliaia 61 3 2 2 5 2" xfId="35918" xr:uid="{00000000-0005-0000-0000-0000C57A0000}"/>
    <cellStyle name="Migliaia 61 3 2 2 6" xfId="10476" xr:uid="{00000000-0005-0000-0000-0000C67A0000}"/>
    <cellStyle name="Migliaia 61 3 2 2 6 2" xfId="35919" xr:uid="{00000000-0005-0000-0000-0000C77A0000}"/>
    <cellStyle name="Migliaia 61 3 2 2 7" xfId="10477" xr:uid="{00000000-0005-0000-0000-0000C87A0000}"/>
    <cellStyle name="Migliaia 61 3 2 2 7 2" xfId="35920" xr:uid="{00000000-0005-0000-0000-0000C97A0000}"/>
    <cellStyle name="Migliaia 61 3 2 2 8" xfId="19493" xr:uid="{00000000-0005-0000-0000-0000CA7A0000}"/>
    <cellStyle name="Migliaia 61 3 2 2 8 2" xfId="38465" xr:uid="{00000000-0005-0000-0000-0000CB7A0000}"/>
    <cellStyle name="Migliaia 61 3 2 2 9" xfId="22362" xr:uid="{00000000-0005-0000-0000-0000CC7A0000}"/>
    <cellStyle name="Migliaia 61 3 2 2 9 2" xfId="40237" xr:uid="{00000000-0005-0000-0000-0000CD7A0000}"/>
    <cellStyle name="Migliaia 61 3 2 3" xfId="10478" xr:uid="{00000000-0005-0000-0000-0000CE7A0000}"/>
    <cellStyle name="Migliaia 61 3 2 3 2" xfId="10479" xr:uid="{00000000-0005-0000-0000-0000CF7A0000}"/>
    <cellStyle name="Migliaia 61 3 2 3 2 2" xfId="35922" xr:uid="{00000000-0005-0000-0000-0000D07A0000}"/>
    <cellStyle name="Migliaia 61 3 2 3 3" xfId="10480" xr:uid="{00000000-0005-0000-0000-0000D17A0000}"/>
    <cellStyle name="Migliaia 61 3 2 3 3 2" xfId="35923" xr:uid="{00000000-0005-0000-0000-0000D27A0000}"/>
    <cellStyle name="Migliaia 61 3 2 3 4" xfId="10481" xr:uid="{00000000-0005-0000-0000-0000D37A0000}"/>
    <cellStyle name="Migliaia 61 3 2 3 4 2" xfId="35924" xr:uid="{00000000-0005-0000-0000-0000D47A0000}"/>
    <cellStyle name="Migliaia 61 3 2 3 5" xfId="35921" xr:uid="{00000000-0005-0000-0000-0000D57A0000}"/>
    <cellStyle name="Migliaia 61 3 2 4" xfId="10482" xr:uid="{00000000-0005-0000-0000-0000D67A0000}"/>
    <cellStyle name="Migliaia 61 3 2 4 2" xfId="10483" xr:uid="{00000000-0005-0000-0000-0000D77A0000}"/>
    <cellStyle name="Migliaia 61 3 2 4 2 2" xfId="35926" xr:uid="{00000000-0005-0000-0000-0000D87A0000}"/>
    <cellStyle name="Migliaia 61 3 2 4 3" xfId="10484" xr:uid="{00000000-0005-0000-0000-0000D97A0000}"/>
    <cellStyle name="Migliaia 61 3 2 4 3 2" xfId="35927" xr:uid="{00000000-0005-0000-0000-0000DA7A0000}"/>
    <cellStyle name="Migliaia 61 3 2 4 4" xfId="10485" xr:uid="{00000000-0005-0000-0000-0000DB7A0000}"/>
    <cellStyle name="Migliaia 61 3 2 4 4 2" xfId="35928" xr:uid="{00000000-0005-0000-0000-0000DC7A0000}"/>
    <cellStyle name="Migliaia 61 3 2 4 5" xfId="35925" xr:uid="{00000000-0005-0000-0000-0000DD7A0000}"/>
    <cellStyle name="Migliaia 61 3 2 5" xfId="10486" xr:uid="{00000000-0005-0000-0000-0000DE7A0000}"/>
    <cellStyle name="Migliaia 61 3 2 5 2" xfId="10487" xr:uid="{00000000-0005-0000-0000-0000DF7A0000}"/>
    <cellStyle name="Migliaia 61 3 2 5 2 2" xfId="35930" xr:uid="{00000000-0005-0000-0000-0000E07A0000}"/>
    <cellStyle name="Migliaia 61 3 2 5 3" xfId="10488" xr:uid="{00000000-0005-0000-0000-0000E17A0000}"/>
    <cellStyle name="Migliaia 61 3 2 5 3 2" xfId="35931" xr:uid="{00000000-0005-0000-0000-0000E27A0000}"/>
    <cellStyle name="Migliaia 61 3 2 5 4" xfId="10489" xr:uid="{00000000-0005-0000-0000-0000E37A0000}"/>
    <cellStyle name="Migliaia 61 3 2 5 4 2" xfId="35932" xr:uid="{00000000-0005-0000-0000-0000E47A0000}"/>
    <cellStyle name="Migliaia 61 3 2 5 5" xfId="35929" xr:uid="{00000000-0005-0000-0000-0000E57A0000}"/>
    <cellStyle name="Migliaia 61 3 2 6" xfId="10490" xr:uid="{00000000-0005-0000-0000-0000E67A0000}"/>
    <cellStyle name="Migliaia 61 3 2 6 2" xfId="35933" xr:uid="{00000000-0005-0000-0000-0000E77A0000}"/>
    <cellStyle name="Migliaia 61 3 2 7" xfId="10491" xr:uid="{00000000-0005-0000-0000-0000E87A0000}"/>
    <cellStyle name="Migliaia 61 3 2 7 2" xfId="35934" xr:uid="{00000000-0005-0000-0000-0000E97A0000}"/>
    <cellStyle name="Migliaia 61 3 2 8" xfId="10492" xr:uid="{00000000-0005-0000-0000-0000EA7A0000}"/>
    <cellStyle name="Migliaia 61 3 2 8 2" xfId="35935" xr:uid="{00000000-0005-0000-0000-0000EB7A0000}"/>
    <cellStyle name="Migliaia 61 3 2 9" xfId="17611" xr:uid="{00000000-0005-0000-0000-0000EC7A0000}"/>
    <cellStyle name="Migliaia 61 3 2 9 2" xfId="37571" xr:uid="{00000000-0005-0000-0000-0000ED7A0000}"/>
    <cellStyle name="Migliaia 61 3 3" xfId="10493" xr:uid="{00000000-0005-0000-0000-0000EE7A0000}"/>
    <cellStyle name="Migliaia 61 3 3 10" xfId="25249" xr:uid="{00000000-0005-0000-0000-0000EF7A0000}"/>
    <cellStyle name="Migliaia 61 3 3 10 2" xfId="42026" xr:uid="{00000000-0005-0000-0000-0000F07A0000}"/>
    <cellStyle name="Migliaia 61 3 3 11" xfId="35936" xr:uid="{00000000-0005-0000-0000-0000F17A0000}"/>
    <cellStyle name="Migliaia 61 3 3 2" xfId="10494" xr:uid="{00000000-0005-0000-0000-0000F27A0000}"/>
    <cellStyle name="Migliaia 61 3 3 2 2" xfId="10495" xr:uid="{00000000-0005-0000-0000-0000F37A0000}"/>
    <cellStyle name="Migliaia 61 3 3 2 2 2" xfId="35938" xr:uid="{00000000-0005-0000-0000-0000F47A0000}"/>
    <cellStyle name="Migliaia 61 3 3 2 3" xfId="10496" xr:uid="{00000000-0005-0000-0000-0000F57A0000}"/>
    <cellStyle name="Migliaia 61 3 3 2 3 2" xfId="35939" xr:uid="{00000000-0005-0000-0000-0000F67A0000}"/>
    <cellStyle name="Migliaia 61 3 3 2 4" xfId="10497" xr:uid="{00000000-0005-0000-0000-0000F77A0000}"/>
    <cellStyle name="Migliaia 61 3 3 2 4 2" xfId="35940" xr:uid="{00000000-0005-0000-0000-0000F87A0000}"/>
    <cellStyle name="Migliaia 61 3 3 2 5" xfId="35937" xr:uid="{00000000-0005-0000-0000-0000F97A0000}"/>
    <cellStyle name="Migliaia 61 3 3 3" xfId="10498" xr:uid="{00000000-0005-0000-0000-0000FA7A0000}"/>
    <cellStyle name="Migliaia 61 3 3 3 2" xfId="10499" xr:uid="{00000000-0005-0000-0000-0000FB7A0000}"/>
    <cellStyle name="Migliaia 61 3 3 3 2 2" xfId="35942" xr:uid="{00000000-0005-0000-0000-0000FC7A0000}"/>
    <cellStyle name="Migliaia 61 3 3 3 3" xfId="10500" xr:uid="{00000000-0005-0000-0000-0000FD7A0000}"/>
    <cellStyle name="Migliaia 61 3 3 3 3 2" xfId="35943" xr:uid="{00000000-0005-0000-0000-0000FE7A0000}"/>
    <cellStyle name="Migliaia 61 3 3 3 4" xfId="10501" xr:uid="{00000000-0005-0000-0000-0000FF7A0000}"/>
    <cellStyle name="Migliaia 61 3 3 3 4 2" xfId="35944" xr:uid="{00000000-0005-0000-0000-0000007B0000}"/>
    <cellStyle name="Migliaia 61 3 3 3 5" xfId="35941" xr:uid="{00000000-0005-0000-0000-0000017B0000}"/>
    <cellStyle name="Migliaia 61 3 3 4" xfId="10502" xr:uid="{00000000-0005-0000-0000-0000027B0000}"/>
    <cellStyle name="Migliaia 61 3 3 4 2" xfId="10503" xr:uid="{00000000-0005-0000-0000-0000037B0000}"/>
    <cellStyle name="Migliaia 61 3 3 4 2 2" xfId="35946" xr:uid="{00000000-0005-0000-0000-0000047B0000}"/>
    <cellStyle name="Migliaia 61 3 3 4 3" xfId="10504" xr:uid="{00000000-0005-0000-0000-0000057B0000}"/>
    <cellStyle name="Migliaia 61 3 3 4 3 2" xfId="35947" xr:uid="{00000000-0005-0000-0000-0000067B0000}"/>
    <cellStyle name="Migliaia 61 3 3 4 4" xfId="10505" xr:uid="{00000000-0005-0000-0000-0000077B0000}"/>
    <cellStyle name="Migliaia 61 3 3 4 4 2" xfId="35948" xr:uid="{00000000-0005-0000-0000-0000087B0000}"/>
    <cellStyle name="Migliaia 61 3 3 4 5" xfId="35945" xr:uid="{00000000-0005-0000-0000-0000097B0000}"/>
    <cellStyle name="Migliaia 61 3 3 5" xfId="10506" xr:uid="{00000000-0005-0000-0000-00000A7B0000}"/>
    <cellStyle name="Migliaia 61 3 3 5 2" xfId="35949" xr:uid="{00000000-0005-0000-0000-00000B7B0000}"/>
    <cellStyle name="Migliaia 61 3 3 6" xfId="10507" xr:uid="{00000000-0005-0000-0000-00000C7B0000}"/>
    <cellStyle name="Migliaia 61 3 3 6 2" xfId="35950" xr:uid="{00000000-0005-0000-0000-00000D7B0000}"/>
    <cellStyle name="Migliaia 61 3 3 7" xfId="10508" xr:uid="{00000000-0005-0000-0000-00000E7B0000}"/>
    <cellStyle name="Migliaia 61 3 3 7 2" xfId="35951" xr:uid="{00000000-0005-0000-0000-00000F7B0000}"/>
    <cellStyle name="Migliaia 61 3 3 8" xfId="19492" xr:uid="{00000000-0005-0000-0000-0000107B0000}"/>
    <cellStyle name="Migliaia 61 3 3 8 2" xfId="38464" xr:uid="{00000000-0005-0000-0000-0000117B0000}"/>
    <cellStyle name="Migliaia 61 3 3 9" xfId="22361" xr:uid="{00000000-0005-0000-0000-0000127B0000}"/>
    <cellStyle name="Migliaia 61 3 3 9 2" xfId="40236" xr:uid="{00000000-0005-0000-0000-0000137B0000}"/>
    <cellStyle name="Migliaia 61 3 4" xfId="10509" xr:uid="{00000000-0005-0000-0000-0000147B0000}"/>
    <cellStyle name="Migliaia 61 3 4 2" xfId="10510" xr:uid="{00000000-0005-0000-0000-0000157B0000}"/>
    <cellStyle name="Migliaia 61 3 4 2 2" xfId="35953" xr:uid="{00000000-0005-0000-0000-0000167B0000}"/>
    <cellStyle name="Migliaia 61 3 4 3" xfId="10511" xr:uid="{00000000-0005-0000-0000-0000177B0000}"/>
    <cellStyle name="Migliaia 61 3 4 3 2" xfId="35954" xr:uid="{00000000-0005-0000-0000-0000187B0000}"/>
    <cellStyle name="Migliaia 61 3 4 4" xfId="10512" xr:uid="{00000000-0005-0000-0000-0000197B0000}"/>
    <cellStyle name="Migliaia 61 3 4 4 2" xfId="35955" xr:uid="{00000000-0005-0000-0000-00001A7B0000}"/>
    <cellStyle name="Migliaia 61 3 4 5" xfId="35952" xr:uid="{00000000-0005-0000-0000-00001B7B0000}"/>
    <cellStyle name="Migliaia 61 3 5" xfId="10513" xr:uid="{00000000-0005-0000-0000-00001C7B0000}"/>
    <cellStyle name="Migliaia 61 3 5 2" xfId="10514" xr:uid="{00000000-0005-0000-0000-00001D7B0000}"/>
    <cellStyle name="Migliaia 61 3 5 2 2" xfId="35957" xr:uid="{00000000-0005-0000-0000-00001E7B0000}"/>
    <cellStyle name="Migliaia 61 3 5 3" xfId="10515" xr:uid="{00000000-0005-0000-0000-00001F7B0000}"/>
    <cellStyle name="Migliaia 61 3 5 3 2" xfId="35958" xr:uid="{00000000-0005-0000-0000-0000207B0000}"/>
    <cellStyle name="Migliaia 61 3 5 4" xfId="10516" xr:uid="{00000000-0005-0000-0000-0000217B0000}"/>
    <cellStyle name="Migliaia 61 3 5 4 2" xfId="35959" xr:uid="{00000000-0005-0000-0000-0000227B0000}"/>
    <cellStyle name="Migliaia 61 3 5 5" xfId="35956" xr:uid="{00000000-0005-0000-0000-0000237B0000}"/>
    <cellStyle name="Migliaia 61 3 6" xfId="10517" xr:uid="{00000000-0005-0000-0000-0000247B0000}"/>
    <cellStyle name="Migliaia 61 3 6 2" xfId="35960" xr:uid="{00000000-0005-0000-0000-0000257B0000}"/>
    <cellStyle name="Migliaia 61 3 7" xfId="10518" xr:uid="{00000000-0005-0000-0000-0000267B0000}"/>
    <cellStyle name="Migliaia 61 3 7 2" xfId="35961" xr:uid="{00000000-0005-0000-0000-0000277B0000}"/>
    <cellStyle name="Migliaia 61 3 8" xfId="10519" xr:uid="{00000000-0005-0000-0000-0000287B0000}"/>
    <cellStyle name="Migliaia 61 3 8 2" xfId="35962" xr:uid="{00000000-0005-0000-0000-0000297B0000}"/>
    <cellStyle name="Migliaia 61 3 9" xfId="17610" xr:uid="{00000000-0005-0000-0000-00002A7B0000}"/>
    <cellStyle name="Migliaia 61 3 9 2" xfId="37570" xr:uid="{00000000-0005-0000-0000-00002B7B0000}"/>
    <cellStyle name="Migliaia 61 4" xfId="10520" xr:uid="{00000000-0005-0000-0000-00002C7B0000}"/>
    <cellStyle name="Migliaia 61 4 10" xfId="20481" xr:uid="{00000000-0005-0000-0000-00002D7B0000}"/>
    <cellStyle name="Migliaia 61 4 10 2" xfId="39344" xr:uid="{00000000-0005-0000-0000-00002E7B0000}"/>
    <cellStyle name="Migliaia 61 4 11" xfId="23368" xr:uid="{00000000-0005-0000-0000-00002F7B0000}"/>
    <cellStyle name="Migliaia 61 4 11 2" xfId="41133" xr:uid="{00000000-0005-0000-0000-0000307B0000}"/>
    <cellStyle name="Migliaia 61 4 12" xfId="35963" xr:uid="{00000000-0005-0000-0000-0000317B0000}"/>
    <cellStyle name="Migliaia 61 4 2" xfId="10521" xr:uid="{00000000-0005-0000-0000-0000327B0000}"/>
    <cellStyle name="Migliaia 61 4 2 10" xfId="25251" xr:uid="{00000000-0005-0000-0000-0000337B0000}"/>
    <cellStyle name="Migliaia 61 4 2 10 2" xfId="42028" xr:uid="{00000000-0005-0000-0000-0000347B0000}"/>
    <cellStyle name="Migliaia 61 4 2 11" xfId="35964" xr:uid="{00000000-0005-0000-0000-0000357B0000}"/>
    <cellStyle name="Migliaia 61 4 2 2" xfId="10522" xr:uid="{00000000-0005-0000-0000-0000367B0000}"/>
    <cellStyle name="Migliaia 61 4 2 2 2" xfId="10523" xr:uid="{00000000-0005-0000-0000-0000377B0000}"/>
    <cellStyle name="Migliaia 61 4 2 2 2 2" xfId="35966" xr:uid="{00000000-0005-0000-0000-0000387B0000}"/>
    <cellStyle name="Migliaia 61 4 2 2 3" xfId="10524" xr:uid="{00000000-0005-0000-0000-0000397B0000}"/>
    <cellStyle name="Migliaia 61 4 2 2 3 2" xfId="35967" xr:uid="{00000000-0005-0000-0000-00003A7B0000}"/>
    <cellStyle name="Migliaia 61 4 2 2 4" xfId="10525" xr:uid="{00000000-0005-0000-0000-00003B7B0000}"/>
    <cellStyle name="Migliaia 61 4 2 2 4 2" xfId="35968" xr:uid="{00000000-0005-0000-0000-00003C7B0000}"/>
    <cellStyle name="Migliaia 61 4 2 2 5" xfId="35965" xr:uid="{00000000-0005-0000-0000-00003D7B0000}"/>
    <cellStyle name="Migliaia 61 4 2 3" xfId="10526" xr:uid="{00000000-0005-0000-0000-00003E7B0000}"/>
    <cellStyle name="Migliaia 61 4 2 3 2" xfId="10527" xr:uid="{00000000-0005-0000-0000-00003F7B0000}"/>
    <cellStyle name="Migliaia 61 4 2 3 2 2" xfId="35970" xr:uid="{00000000-0005-0000-0000-0000407B0000}"/>
    <cellStyle name="Migliaia 61 4 2 3 3" xfId="10528" xr:uid="{00000000-0005-0000-0000-0000417B0000}"/>
    <cellStyle name="Migliaia 61 4 2 3 3 2" xfId="35971" xr:uid="{00000000-0005-0000-0000-0000427B0000}"/>
    <cellStyle name="Migliaia 61 4 2 3 4" xfId="10529" xr:uid="{00000000-0005-0000-0000-0000437B0000}"/>
    <cellStyle name="Migliaia 61 4 2 3 4 2" xfId="35972" xr:uid="{00000000-0005-0000-0000-0000447B0000}"/>
    <cellStyle name="Migliaia 61 4 2 3 5" xfId="35969" xr:uid="{00000000-0005-0000-0000-0000457B0000}"/>
    <cellStyle name="Migliaia 61 4 2 4" xfId="10530" xr:uid="{00000000-0005-0000-0000-0000467B0000}"/>
    <cellStyle name="Migliaia 61 4 2 4 2" xfId="10531" xr:uid="{00000000-0005-0000-0000-0000477B0000}"/>
    <cellStyle name="Migliaia 61 4 2 4 2 2" xfId="35974" xr:uid="{00000000-0005-0000-0000-0000487B0000}"/>
    <cellStyle name="Migliaia 61 4 2 4 3" xfId="10532" xr:uid="{00000000-0005-0000-0000-0000497B0000}"/>
    <cellStyle name="Migliaia 61 4 2 4 3 2" xfId="35975" xr:uid="{00000000-0005-0000-0000-00004A7B0000}"/>
    <cellStyle name="Migliaia 61 4 2 4 4" xfId="10533" xr:uid="{00000000-0005-0000-0000-00004B7B0000}"/>
    <cellStyle name="Migliaia 61 4 2 4 4 2" xfId="35976" xr:uid="{00000000-0005-0000-0000-00004C7B0000}"/>
    <cellStyle name="Migliaia 61 4 2 4 5" xfId="35973" xr:uid="{00000000-0005-0000-0000-00004D7B0000}"/>
    <cellStyle name="Migliaia 61 4 2 5" xfId="10534" xr:uid="{00000000-0005-0000-0000-00004E7B0000}"/>
    <cellStyle name="Migliaia 61 4 2 5 2" xfId="35977" xr:uid="{00000000-0005-0000-0000-00004F7B0000}"/>
    <cellStyle name="Migliaia 61 4 2 6" xfId="10535" xr:uid="{00000000-0005-0000-0000-0000507B0000}"/>
    <cellStyle name="Migliaia 61 4 2 6 2" xfId="35978" xr:uid="{00000000-0005-0000-0000-0000517B0000}"/>
    <cellStyle name="Migliaia 61 4 2 7" xfId="10536" xr:uid="{00000000-0005-0000-0000-0000527B0000}"/>
    <cellStyle name="Migliaia 61 4 2 7 2" xfId="35979" xr:uid="{00000000-0005-0000-0000-0000537B0000}"/>
    <cellStyle name="Migliaia 61 4 2 8" xfId="19494" xr:uid="{00000000-0005-0000-0000-0000547B0000}"/>
    <cellStyle name="Migliaia 61 4 2 8 2" xfId="38466" xr:uid="{00000000-0005-0000-0000-0000557B0000}"/>
    <cellStyle name="Migliaia 61 4 2 9" xfId="22363" xr:uid="{00000000-0005-0000-0000-0000567B0000}"/>
    <cellStyle name="Migliaia 61 4 2 9 2" xfId="40238" xr:uid="{00000000-0005-0000-0000-0000577B0000}"/>
    <cellStyle name="Migliaia 61 4 3" xfId="10537" xr:uid="{00000000-0005-0000-0000-0000587B0000}"/>
    <cellStyle name="Migliaia 61 4 3 2" xfId="10538" xr:uid="{00000000-0005-0000-0000-0000597B0000}"/>
    <cellStyle name="Migliaia 61 4 3 2 2" xfId="35981" xr:uid="{00000000-0005-0000-0000-00005A7B0000}"/>
    <cellStyle name="Migliaia 61 4 3 3" xfId="10539" xr:uid="{00000000-0005-0000-0000-00005B7B0000}"/>
    <cellStyle name="Migliaia 61 4 3 3 2" xfId="35982" xr:uid="{00000000-0005-0000-0000-00005C7B0000}"/>
    <cellStyle name="Migliaia 61 4 3 4" xfId="10540" xr:uid="{00000000-0005-0000-0000-00005D7B0000}"/>
    <cellStyle name="Migliaia 61 4 3 4 2" xfId="35983" xr:uid="{00000000-0005-0000-0000-00005E7B0000}"/>
    <cellStyle name="Migliaia 61 4 3 5" xfId="35980" xr:uid="{00000000-0005-0000-0000-00005F7B0000}"/>
    <cellStyle name="Migliaia 61 4 4" xfId="10541" xr:uid="{00000000-0005-0000-0000-0000607B0000}"/>
    <cellStyle name="Migliaia 61 4 4 2" xfId="10542" xr:uid="{00000000-0005-0000-0000-0000617B0000}"/>
    <cellStyle name="Migliaia 61 4 4 2 2" xfId="35985" xr:uid="{00000000-0005-0000-0000-0000627B0000}"/>
    <cellStyle name="Migliaia 61 4 4 3" xfId="10543" xr:uid="{00000000-0005-0000-0000-0000637B0000}"/>
    <cellStyle name="Migliaia 61 4 4 3 2" xfId="35986" xr:uid="{00000000-0005-0000-0000-0000647B0000}"/>
    <cellStyle name="Migliaia 61 4 4 4" xfId="10544" xr:uid="{00000000-0005-0000-0000-0000657B0000}"/>
    <cellStyle name="Migliaia 61 4 4 4 2" xfId="35987" xr:uid="{00000000-0005-0000-0000-0000667B0000}"/>
    <cellStyle name="Migliaia 61 4 4 5" xfId="35984" xr:uid="{00000000-0005-0000-0000-0000677B0000}"/>
    <cellStyle name="Migliaia 61 4 5" xfId="10545" xr:uid="{00000000-0005-0000-0000-0000687B0000}"/>
    <cellStyle name="Migliaia 61 4 5 2" xfId="10546" xr:uid="{00000000-0005-0000-0000-0000697B0000}"/>
    <cellStyle name="Migliaia 61 4 5 2 2" xfId="35989" xr:uid="{00000000-0005-0000-0000-00006A7B0000}"/>
    <cellStyle name="Migliaia 61 4 5 3" xfId="10547" xr:uid="{00000000-0005-0000-0000-00006B7B0000}"/>
    <cellStyle name="Migliaia 61 4 5 3 2" xfId="35990" xr:uid="{00000000-0005-0000-0000-00006C7B0000}"/>
    <cellStyle name="Migliaia 61 4 5 4" xfId="10548" xr:uid="{00000000-0005-0000-0000-00006D7B0000}"/>
    <cellStyle name="Migliaia 61 4 5 4 2" xfId="35991" xr:uid="{00000000-0005-0000-0000-00006E7B0000}"/>
    <cellStyle name="Migliaia 61 4 5 5" xfId="35988" xr:uid="{00000000-0005-0000-0000-00006F7B0000}"/>
    <cellStyle name="Migliaia 61 4 6" xfId="10549" xr:uid="{00000000-0005-0000-0000-0000707B0000}"/>
    <cellStyle name="Migliaia 61 4 6 2" xfId="35992" xr:uid="{00000000-0005-0000-0000-0000717B0000}"/>
    <cellStyle name="Migliaia 61 4 7" xfId="10550" xr:uid="{00000000-0005-0000-0000-0000727B0000}"/>
    <cellStyle name="Migliaia 61 4 7 2" xfId="35993" xr:uid="{00000000-0005-0000-0000-0000737B0000}"/>
    <cellStyle name="Migliaia 61 4 8" xfId="10551" xr:uid="{00000000-0005-0000-0000-0000747B0000}"/>
    <cellStyle name="Migliaia 61 4 8 2" xfId="35994" xr:uid="{00000000-0005-0000-0000-0000757B0000}"/>
    <cellStyle name="Migliaia 61 4 9" xfId="17612" xr:uid="{00000000-0005-0000-0000-0000767B0000}"/>
    <cellStyle name="Migliaia 61 4 9 2" xfId="37572" xr:uid="{00000000-0005-0000-0000-0000777B0000}"/>
    <cellStyle name="Migliaia 61 5" xfId="10552" xr:uid="{00000000-0005-0000-0000-0000787B0000}"/>
    <cellStyle name="Migliaia 61 5 10" xfId="20482" xr:uid="{00000000-0005-0000-0000-0000797B0000}"/>
    <cellStyle name="Migliaia 61 5 10 2" xfId="39345" xr:uid="{00000000-0005-0000-0000-00007A7B0000}"/>
    <cellStyle name="Migliaia 61 5 11" xfId="23369" xr:uid="{00000000-0005-0000-0000-00007B7B0000}"/>
    <cellStyle name="Migliaia 61 5 11 2" xfId="41134" xr:uid="{00000000-0005-0000-0000-00007C7B0000}"/>
    <cellStyle name="Migliaia 61 5 12" xfId="35995" xr:uid="{00000000-0005-0000-0000-00007D7B0000}"/>
    <cellStyle name="Migliaia 61 5 2" xfId="10553" xr:uid="{00000000-0005-0000-0000-00007E7B0000}"/>
    <cellStyle name="Migliaia 61 5 2 10" xfId="25252" xr:uid="{00000000-0005-0000-0000-00007F7B0000}"/>
    <cellStyle name="Migliaia 61 5 2 10 2" xfId="42029" xr:uid="{00000000-0005-0000-0000-0000807B0000}"/>
    <cellStyle name="Migliaia 61 5 2 11" xfId="35996" xr:uid="{00000000-0005-0000-0000-0000817B0000}"/>
    <cellStyle name="Migliaia 61 5 2 2" xfId="10554" xr:uid="{00000000-0005-0000-0000-0000827B0000}"/>
    <cellStyle name="Migliaia 61 5 2 2 2" xfId="10555" xr:uid="{00000000-0005-0000-0000-0000837B0000}"/>
    <cellStyle name="Migliaia 61 5 2 2 2 2" xfId="35998" xr:uid="{00000000-0005-0000-0000-0000847B0000}"/>
    <cellStyle name="Migliaia 61 5 2 2 3" xfId="10556" xr:uid="{00000000-0005-0000-0000-0000857B0000}"/>
    <cellStyle name="Migliaia 61 5 2 2 3 2" xfId="35999" xr:uid="{00000000-0005-0000-0000-0000867B0000}"/>
    <cellStyle name="Migliaia 61 5 2 2 4" xfId="10557" xr:uid="{00000000-0005-0000-0000-0000877B0000}"/>
    <cellStyle name="Migliaia 61 5 2 2 4 2" xfId="36000" xr:uid="{00000000-0005-0000-0000-0000887B0000}"/>
    <cellStyle name="Migliaia 61 5 2 2 5" xfId="35997" xr:uid="{00000000-0005-0000-0000-0000897B0000}"/>
    <cellStyle name="Migliaia 61 5 2 3" xfId="10558" xr:uid="{00000000-0005-0000-0000-00008A7B0000}"/>
    <cellStyle name="Migliaia 61 5 2 3 2" xfId="10559" xr:uid="{00000000-0005-0000-0000-00008B7B0000}"/>
    <cellStyle name="Migliaia 61 5 2 3 2 2" xfId="36002" xr:uid="{00000000-0005-0000-0000-00008C7B0000}"/>
    <cellStyle name="Migliaia 61 5 2 3 3" xfId="10560" xr:uid="{00000000-0005-0000-0000-00008D7B0000}"/>
    <cellStyle name="Migliaia 61 5 2 3 3 2" xfId="36003" xr:uid="{00000000-0005-0000-0000-00008E7B0000}"/>
    <cellStyle name="Migliaia 61 5 2 3 4" xfId="10561" xr:uid="{00000000-0005-0000-0000-00008F7B0000}"/>
    <cellStyle name="Migliaia 61 5 2 3 4 2" xfId="36004" xr:uid="{00000000-0005-0000-0000-0000907B0000}"/>
    <cellStyle name="Migliaia 61 5 2 3 5" xfId="36001" xr:uid="{00000000-0005-0000-0000-0000917B0000}"/>
    <cellStyle name="Migliaia 61 5 2 4" xfId="10562" xr:uid="{00000000-0005-0000-0000-0000927B0000}"/>
    <cellStyle name="Migliaia 61 5 2 4 2" xfId="10563" xr:uid="{00000000-0005-0000-0000-0000937B0000}"/>
    <cellStyle name="Migliaia 61 5 2 4 2 2" xfId="36006" xr:uid="{00000000-0005-0000-0000-0000947B0000}"/>
    <cellStyle name="Migliaia 61 5 2 4 3" xfId="10564" xr:uid="{00000000-0005-0000-0000-0000957B0000}"/>
    <cellStyle name="Migliaia 61 5 2 4 3 2" xfId="36007" xr:uid="{00000000-0005-0000-0000-0000967B0000}"/>
    <cellStyle name="Migliaia 61 5 2 4 4" xfId="10565" xr:uid="{00000000-0005-0000-0000-0000977B0000}"/>
    <cellStyle name="Migliaia 61 5 2 4 4 2" xfId="36008" xr:uid="{00000000-0005-0000-0000-0000987B0000}"/>
    <cellStyle name="Migliaia 61 5 2 4 5" xfId="36005" xr:uid="{00000000-0005-0000-0000-0000997B0000}"/>
    <cellStyle name="Migliaia 61 5 2 5" xfId="10566" xr:uid="{00000000-0005-0000-0000-00009A7B0000}"/>
    <cellStyle name="Migliaia 61 5 2 5 2" xfId="36009" xr:uid="{00000000-0005-0000-0000-00009B7B0000}"/>
    <cellStyle name="Migliaia 61 5 2 6" xfId="10567" xr:uid="{00000000-0005-0000-0000-00009C7B0000}"/>
    <cellStyle name="Migliaia 61 5 2 6 2" xfId="36010" xr:uid="{00000000-0005-0000-0000-00009D7B0000}"/>
    <cellStyle name="Migliaia 61 5 2 7" xfId="10568" xr:uid="{00000000-0005-0000-0000-00009E7B0000}"/>
    <cellStyle name="Migliaia 61 5 2 7 2" xfId="36011" xr:uid="{00000000-0005-0000-0000-00009F7B0000}"/>
    <cellStyle name="Migliaia 61 5 2 8" xfId="19495" xr:uid="{00000000-0005-0000-0000-0000A07B0000}"/>
    <cellStyle name="Migliaia 61 5 2 8 2" xfId="38467" xr:uid="{00000000-0005-0000-0000-0000A17B0000}"/>
    <cellStyle name="Migliaia 61 5 2 9" xfId="22364" xr:uid="{00000000-0005-0000-0000-0000A27B0000}"/>
    <cellStyle name="Migliaia 61 5 2 9 2" xfId="40239" xr:uid="{00000000-0005-0000-0000-0000A37B0000}"/>
    <cellStyle name="Migliaia 61 5 3" xfId="10569" xr:uid="{00000000-0005-0000-0000-0000A47B0000}"/>
    <cellStyle name="Migliaia 61 5 3 2" xfId="10570" xr:uid="{00000000-0005-0000-0000-0000A57B0000}"/>
    <cellStyle name="Migliaia 61 5 3 2 2" xfId="36013" xr:uid="{00000000-0005-0000-0000-0000A67B0000}"/>
    <cellStyle name="Migliaia 61 5 3 3" xfId="10571" xr:uid="{00000000-0005-0000-0000-0000A77B0000}"/>
    <cellStyle name="Migliaia 61 5 3 3 2" xfId="36014" xr:uid="{00000000-0005-0000-0000-0000A87B0000}"/>
    <cellStyle name="Migliaia 61 5 3 4" xfId="10572" xr:uid="{00000000-0005-0000-0000-0000A97B0000}"/>
    <cellStyle name="Migliaia 61 5 3 4 2" xfId="36015" xr:uid="{00000000-0005-0000-0000-0000AA7B0000}"/>
    <cellStyle name="Migliaia 61 5 3 5" xfId="36012" xr:uid="{00000000-0005-0000-0000-0000AB7B0000}"/>
    <cellStyle name="Migliaia 61 5 4" xfId="10573" xr:uid="{00000000-0005-0000-0000-0000AC7B0000}"/>
    <cellStyle name="Migliaia 61 5 4 2" xfId="10574" xr:uid="{00000000-0005-0000-0000-0000AD7B0000}"/>
    <cellStyle name="Migliaia 61 5 4 2 2" xfId="36017" xr:uid="{00000000-0005-0000-0000-0000AE7B0000}"/>
    <cellStyle name="Migliaia 61 5 4 3" xfId="10575" xr:uid="{00000000-0005-0000-0000-0000AF7B0000}"/>
    <cellStyle name="Migliaia 61 5 4 3 2" xfId="36018" xr:uid="{00000000-0005-0000-0000-0000B07B0000}"/>
    <cellStyle name="Migliaia 61 5 4 4" xfId="10576" xr:uid="{00000000-0005-0000-0000-0000B17B0000}"/>
    <cellStyle name="Migliaia 61 5 4 4 2" xfId="36019" xr:uid="{00000000-0005-0000-0000-0000B27B0000}"/>
    <cellStyle name="Migliaia 61 5 4 5" xfId="36016" xr:uid="{00000000-0005-0000-0000-0000B37B0000}"/>
    <cellStyle name="Migliaia 61 5 5" xfId="10577" xr:uid="{00000000-0005-0000-0000-0000B47B0000}"/>
    <cellStyle name="Migliaia 61 5 5 2" xfId="10578" xr:uid="{00000000-0005-0000-0000-0000B57B0000}"/>
    <cellStyle name="Migliaia 61 5 5 2 2" xfId="36021" xr:uid="{00000000-0005-0000-0000-0000B67B0000}"/>
    <cellStyle name="Migliaia 61 5 5 3" xfId="10579" xr:uid="{00000000-0005-0000-0000-0000B77B0000}"/>
    <cellStyle name="Migliaia 61 5 5 3 2" xfId="36022" xr:uid="{00000000-0005-0000-0000-0000B87B0000}"/>
    <cellStyle name="Migliaia 61 5 5 4" xfId="10580" xr:uid="{00000000-0005-0000-0000-0000B97B0000}"/>
    <cellStyle name="Migliaia 61 5 5 4 2" xfId="36023" xr:uid="{00000000-0005-0000-0000-0000BA7B0000}"/>
    <cellStyle name="Migliaia 61 5 5 5" xfId="36020" xr:uid="{00000000-0005-0000-0000-0000BB7B0000}"/>
    <cellStyle name="Migliaia 61 5 6" xfId="10581" xr:uid="{00000000-0005-0000-0000-0000BC7B0000}"/>
    <cellStyle name="Migliaia 61 5 6 2" xfId="36024" xr:uid="{00000000-0005-0000-0000-0000BD7B0000}"/>
    <cellStyle name="Migliaia 61 5 7" xfId="10582" xr:uid="{00000000-0005-0000-0000-0000BE7B0000}"/>
    <cellStyle name="Migliaia 61 5 7 2" xfId="36025" xr:uid="{00000000-0005-0000-0000-0000BF7B0000}"/>
    <cellStyle name="Migliaia 61 5 8" xfId="10583" xr:uid="{00000000-0005-0000-0000-0000C07B0000}"/>
    <cellStyle name="Migliaia 61 5 8 2" xfId="36026" xr:uid="{00000000-0005-0000-0000-0000C17B0000}"/>
    <cellStyle name="Migliaia 61 5 9" xfId="17613" xr:uid="{00000000-0005-0000-0000-0000C27B0000}"/>
    <cellStyle name="Migliaia 61 5 9 2" xfId="37573" xr:uid="{00000000-0005-0000-0000-0000C37B0000}"/>
    <cellStyle name="Migliaia 61 6" xfId="10584" xr:uid="{00000000-0005-0000-0000-0000C47B0000}"/>
    <cellStyle name="Migliaia 61 6 10" xfId="23370" xr:uid="{00000000-0005-0000-0000-0000C57B0000}"/>
    <cellStyle name="Migliaia 61 6 10 2" xfId="41135" xr:uid="{00000000-0005-0000-0000-0000C67B0000}"/>
    <cellStyle name="Migliaia 61 6 11" xfId="36027" xr:uid="{00000000-0005-0000-0000-0000C77B0000}"/>
    <cellStyle name="Migliaia 61 6 2" xfId="10585" xr:uid="{00000000-0005-0000-0000-0000C87B0000}"/>
    <cellStyle name="Migliaia 61 6 2 10" xfId="25253" xr:uid="{00000000-0005-0000-0000-0000C97B0000}"/>
    <cellStyle name="Migliaia 61 6 2 10 2" xfId="42030" xr:uid="{00000000-0005-0000-0000-0000CA7B0000}"/>
    <cellStyle name="Migliaia 61 6 2 11" xfId="36028" xr:uid="{00000000-0005-0000-0000-0000CB7B0000}"/>
    <cellStyle name="Migliaia 61 6 2 2" xfId="10586" xr:uid="{00000000-0005-0000-0000-0000CC7B0000}"/>
    <cellStyle name="Migliaia 61 6 2 2 2" xfId="10587" xr:uid="{00000000-0005-0000-0000-0000CD7B0000}"/>
    <cellStyle name="Migliaia 61 6 2 2 2 2" xfId="36030" xr:uid="{00000000-0005-0000-0000-0000CE7B0000}"/>
    <cellStyle name="Migliaia 61 6 2 2 3" xfId="10588" xr:uid="{00000000-0005-0000-0000-0000CF7B0000}"/>
    <cellStyle name="Migliaia 61 6 2 2 3 2" xfId="36031" xr:uid="{00000000-0005-0000-0000-0000D07B0000}"/>
    <cellStyle name="Migliaia 61 6 2 2 4" xfId="10589" xr:uid="{00000000-0005-0000-0000-0000D17B0000}"/>
    <cellStyle name="Migliaia 61 6 2 2 4 2" xfId="36032" xr:uid="{00000000-0005-0000-0000-0000D27B0000}"/>
    <cellStyle name="Migliaia 61 6 2 2 5" xfId="36029" xr:uid="{00000000-0005-0000-0000-0000D37B0000}"/>
    <cellStyle name="Migliaia 61 6 2 3" xfId="10590" xr:uid="{00000000-0005-0000-0000-0000D47B0000}"/>
    <cellStyle name="Migliaia 61 6 2 3 2" xfId="10591" xr:uid="{00000000-0005-0000-0000-0000D57B0000}"/>
    <cellStyle name="Migliaia 61 6 2 3 2 2" xfId="36034" xr:uid="{00000000-0005-0000-0000-0000D67B0000}"/>
    <cellStyle name="Migliaia 61 6 2 3 3" xfId="10592" xr:uid="{00000000-0005-0000-0000-0000D77B0000}"/>
    <cellStyle name="Migliaia 61 6 2 3 3 2" xfId="36035" xr:uid="{00000000-0005-0000-0000-0000D87B0000}"/>
    <cellStyle name="Migliaia 61 6 2 3 4" xfId="10593" xr:uid="{00000000-0005-0000-0000-0000D97B0000}"/>
    <cellStyle name="Migliaia 61 6 2 3 4 2" xfId="36036" xr:uid="{00000000-0005-0000-0000-0000DA7B0000}"/>
    <cellStyle name="Migliaia 61 6 2 3 5" xfId="36033" xr:uid="{00000000-0005-0000-0000-0000DB7B0000}"/>
    <cellStyle name="Migliaia 61 6 2 4" xfId="10594" xr:uid="{00000000-0005-0000-0000-0000DC7B0000}"/>
    <cellStyle name="Migliaia 61 6 2 4 2" xfId="10595" xr:uid="{00000000-0005-0000-0000-0000DD7B0000}"/>
    <cellStyle name="Migliaia 61 6 2 4 2 2" xfId="36038" xr:uid="{00000000-0005-0000-0000-0000DE7B0000}"/>
    <cellStyle name="Migliaia 61 6 2 4 3" xfId="10596" xr:uid="{00000000-0005-0000-0000-0000DF7B0000}"/>
    <cellStyle name="Migliaia 61 6 2 4 3 2" xfId="36039" xr:uid="{00000000-0005-0000-0000-0000E07B0000}"/>
    <cellStyle name="Migliaia 61 6 2 4 4" xfId="10597" xr:uid="{00000000-0005-0000-0000-0000E17B0000}"/>
    <cellStyle name="Migliaia 61 6 2 4 4 2" xfId="36040" xr:uid="{00000000-0005-0000-0000-0000E27B0000}"/>
    <cellStyle name="Migliaia 61 6 2 4 5" xfId="36037" xr:uid="{00000000-0005-0000-0000-0000E37B0000}"/>
    <cellStyle name="Migliaia 61 6 2 5" xfId="10598" xr:uid="{00000000-0005-0000-0000-0000E47B0000}"/>
    <cellStyle name="Migliaia 61 6 2 5 2" xfId="36041" xr:uid="{00000000-0005-0000-0000-0000E57B0000}"/>
    <cellStyle name="Migliaia 61 6 2 6" xfId="10599" xr:uid="{00000000-0005-0000-0000-0000E67B0000}"/>
    <cellStyle name="Migliaia 61 6 2 6 2" xfId="36042" xr:uid="{00000000-0005-0000-0000-0000E77B0000}"/>
    <cellStyle name="Migliaia 61 6 2 7" xfId="10600" xr:uid="{00000000-0005-0000-0000-0000E87B0000}"/>
    <cellStyle name="Migliaia 61 6 2 7 2" xfId="36043" xr:uid="{00000000-0005-0000-0000-0000E97B0000}"/>
    <cellStyle name="Migliaia 61 6 2 8" xfId="19496" xr:uid="{00000000-0005-0000-0000-0000EA7B0000}"/>
    <cellStyle name="Migliaia 61 6 2 8 2" xfId="38468" xr:uid="{00000000-0005-0000-0000-0000EB7B0000}"/>
    <cellStyle name="Migliaia 61 6 2 9" xfId="22365" xr:uid="{00000000-0005-0000-0000-0000EC7B0000}"/>
    <cellStyle name="Migliaia 61 6 2 9 2" xfId="40240" xr:uid="{00000000-0005-0000-0000-0000ED7B0000}"/>
    <cellStyle name="Migliaia 61 6 3" xfId="10601" xr:uid="{00000000-0005-0000-0000-0000EE7B0000}"/>
    <cellStyle name="Migliaia 61 6 3 2" xfId="10602" xr:uid="{00000000-0005-0000-0000-0000EF7B0000}"/>
    <cellStyle name="Migliaia 61 6 3 2 2" xfId="36045" xr:uid="{00000000-0005-0000-0000-0000F07B0000}"/>
    <cellStyle name="Migliaia 61 6 3 3" xfId="10603" xr:uid="{00000000-0005-0000-0000-0000F17B0000}"/>
    <cellStyle name="Migliaia 61 6 3 3 2" xfId="36046" xr:uid="{00000000-0005-0000-0000-0000F27B0000}"/>
    <cellStyle name="Migliaia 61 6 3 4" xfId="10604" xr:uid="{00000000-0005-0000-0000-0000F37B0000}"/>
    <cellStyle name="Migliaia 61 6 3 4 2" xfId="36047" xr:uid="{00000000-0005-0000-0000-0000F47B0000}"/>
    <cellStyle name="Migliaia 61 6 3 5" xfId="36044" xr:uid="{00000000-0005-0000-0000-0000F57B0000}"/>
    <cellStyle name="Migliaia 61 6 4" xfId="10605" xr:uid="{00000000-0005-0000-0000-0000F67B0000}"/>
    <cellStyle name="Migliaia 61 6 4 2" xfId="10606" xr:uid="{00000000-0005-0000-0000-0000F77B0000}"/>
    <cellStyle name="Migliaia 61 6 4 2 2" xfId="36049" xr:uid="{00000000-0005-0000-0000-0000F87B0000}"/>
    <cellStyle name="Migliaia 61 6 4 3" xfId="10607" xr:uid="{00000000-0005-0000-0000-0000F97B0000}"/>
    <cellStyle name="Migliaia 61 6 4 3 2" xfId="36050" xr:uid="{00000000-0005-0000-0000-0000FA7B0000}"/>
    <cellStyle name="Migliaia 61 6 4 4" xfId="10608" xr:uid="{00000000-0005-0000-0000-0000FB7B0000}"/>
    <cellStyle name="Migliaia 61 6 4 4 2" xfId="36051" xr:uid="{00000000-0005-0000-0000-0000FC7B0000}"/>
    <cellStyle name="Migliaia 61 6 4 5" xfId="36048" xr:uid="{00000000-0005-0000-0000-0000FD7B0000}"/>
    <cellStyle name="Migliaia 61 6 5" xfId="10609" xr:uid="{00000000-0005-0000-0000-0000FE7B0000}"/>
    <cellStyle name="Migliaia 61 6 5 2" xfId="36052" xr:uid="{00000000-0005-0000-0000-0000FF7B0000}"/>
    <cellStyle name="Migliaia 61 6 6" xfId="10610" xr:uid="{00000000-0005-0000-0000-0000007C0000}"/>
    <cellStyle name="Migliaia 61 6 6 2" xfId="36053" xr:uid="{00000000-0005-0000-0000-0000017C0000}"/>
    <cellStyle name="Migliaia 61 6 7" xfId="10611" xr:uid="{00000000-0005-0000-0000-0000027C0000}"/>
    <cellStyle name="Migliaia 61 6 7 2" xfId="36054" xr:uid="{00000000-0005-0000-0000-0000037C0000}"/>
    <cellStyle name="Migliaia 61 6 8" xfId="17614" xr:uid="{00000000-0005-0000-0000-0000047C0000}"/>
    <cellStyle name="Migliaia 61 6 8 2" xfId="37574" xr:uid="{00000000-0005-0000-0000-0000057C0000}"/>
    <cellStyle name="Migliaia 61 6 9" xfId="20483" xr:uid="{00000000-0005-0000-0000-0000067C0000}"/>
    <cellStyle name="Migliaia 61 6 9 2" xfId="39346" xr:uid="{00000000-0005-0000-0000-0000077C0000}"/>
    <cellStyle name="Migliaia 61 7" xfId="10612" xr:uid="{00000000-0005-0000-0000-0000087C0000}"/>
    <cellStyle name="Migliaia 61 7 2" xfId="10613" xr:uid="{00000000-0005-0000-0000-0000097C0000}"/>
    <cellStyle name="Migliaia 61 7 2 2" xfId="10614" xr:uid="{00000000-0005-0000-0000-00000A7C0000}"/>
    <cellStyle name="Migliaia 61 7 2 2 2" xfId="36057" xr:uid="{00000000-0005-0000-0000-00000B7C0000}"/>
    <cellStyle name="Migliaia 61 7 2 3" xfId="10615" xr:uid="{00000000-0005-0000-0000-00000C7C0000}"/>
    <cellStyle name="Migliaia 61 7 2 3 2" xfId="36058" xr:uid="{00000000-0005-0000-0000-00000D7C0000}"/>
    <cellStyle name="Migliaia 61 7 2 4" xfId="10616" xr:uid="{00000000-0005-0000-0000-00000E7C0000}"/>
    <cellStyle name="Migliaia 61 7 2 4 2" xfId="36059" xr:uid="{00000000-0005-0000-0000-00000F7C0000}"/>
    <cellStyle name="Migliaia 61 7 2 5" xfId="19497" xr:uid="{00000000-0005-0000-0000-0000107C0000}"/>
    <cellStyle name="Migliaia 61 7 2 5 2" xfId="38469" xr:uid="{00000000-0005-0000-0000-0000117C0000}"/>
    <cellStyle name="Migliaia 61 7 2 6" xfId="22366" xr:uid="{00000000-0005-0000-0000-0000127C0000}"/>
    <cellStyle name="Migliaia 61 7 2 6 2" xfId="40241" xr:uid="{00000000-0005-0000-0000-0000137C0000}"/>
    <cellStyle name="Migliaia 61 7 2 7" xfId="25254" xr:uid="{00000000-0005-0000-0000-0000147C0000}"/>
    <cellStyle name="Migliaia 61 7 2 7 2" xfId="42031" xr:uid="{00000000-0005-0000-0000-0000157C0000}"/>
    <cellStyle name="Migliaia 61 7 2 8" xfId="36056" xr:uid="{00000000-0005-0000-0000-0000167C0000}"/>
    <cellStyle name="Migliaia 61 7 3" xfId="10617" xr:uid="{00000000-0005-0000-0000-0000177C0000}"/>
    <cellStyle name="Migliaia 61 7 3 2" xfId="36060" xr:uid="{00000000-0005-0000-0000-0000187C0000}"/>
    <cellStyle name="Migliaia 61 7 4" xfId="10618" xr:uid="{00000000-0005-0000-0000-0000197C0000}"/>
    <cellStyle name="Migliaia 61 7 4 2" xfId="36061" xr:uid="{00000000-0005-0000-0000-00001A7C0000}"/>
    <cellStyle name="Migliaia 61 7 5" xfId="10619" xr:uid="{00000000-0005-0000-0000-00001B7C0000}"/>
    <cellStyle name="Migliaia 61 7 5 2" xfId="36062" xr:uid="{00000000-0005-0000-0000-00001C7C0000}"/>
    <cellStyle name="Migliaia 61 7 6" xfId="17615" xr:uid="{00000000-0005-0000-0000-00001D7C0000}"/>
    <cellStyle name="Migliaia 61 7 6 2" xfId="37575" xr:uid="{00000000-0005-0000-0000-00001E7C0000}"/>
    <cellStyle name="Migliaia 61 7 7" xfId="20484" xr:uid="{00000000-0005-0000-0000-00001F7C0000}"/>
    <cellStyle name="Migliaia 61 7 7 2" xfId="39347" xr:uid="{00000000-0005-0000-0000-0000207C0000}"/>
    <cellStyle name="Migliaia 61 7 8" xfId="23371" xr:uid="{00000000-0005-0000-0000-0000217C0000}"/>
    <cellStyle name="Migliaia 61 7 8 2" xfId="41136" xr:uid="{00000000-0005-0000-0000-0000227C0000}"/>
    <cellStyle name="Migliaia 61 7 9" xfId="36055" xr:uid="{00000000-0005-0000-0000-0000237C0000}"/>
    <cellStyle name="Migliaia 61 8" xfId="10620" xr:uid="{00000000-0005-0000-0000-0000247C0000}"/>
    <cellStyle name="Migliaia 61 8 2" xfId="10621" xr:uid="{00000000-0005-0000-0000-0000257C0000}"/>
    <cellStyle name="Migliaia 61 8 2 2" xfId="36064" xr:uid="{00000000-0005-0000-0000-0000267C0000}"/>
    <cellStyle name="Migliaia 61 8 3" xfId="10622" xr:uid="{00000000-0005-0000-0000-0000277C0000}"/>
    <cellStyle name="Migliaia 61 8 3 2" xfId="36065" xr:uid="{00000000-0005-0000-0000-0000287C0000}"/>
    <cellStyle name="Migliaia 61 8 4" xfId="10623" xr:uid="{00000000-0005-0000-0000-0000297C0000}"/>
    <cellStyle name="Migliaia 61 8 4 2" xfId="36066" xr:uid="{00000000-0005-0000-0000-00002A7C0000}"/>
    <cellStyle name="Migliaia 61 8 5" xfId="19490" xr:uid="{00000000-0005-0000-0000-00002B7C0000}"/>
    <cellStyle name="Migliaia 61 8 5 2" xfId="38462" xr:uid="{00000000-0005-0000-0000-00002C7C0000}"/>
    <cellStyle name="Migliaia 61 8 6" xfId="22359" xr:uid="{00000000-0005-0000-0000-00002D7C0000}"/>
    <cellStyle name="Migliaia 61 8 6 2" xfId="40234" xr:uid="{00000000-0005-0000-0000-00002E7C0000}"/>
    <cellStyle name="Migliaia 61 8 7" xfId="25247" xr:uid="{00000000-0005-0000-0000-00002F7C0000}"/>
    <cellStyle name="Migliaia 61 8 7 2" xfId="42024" xr:uid="{00000000-0005-0000-0000-0000307C0000}"/>
    <cellStyle name="Migliaia 61 8 8" xfId="36063" xr:uid="{00000000-0005-0000-0000-0000317C0000}"/>
    <cellStyle name="Migliaia 61 9" xfId="10624" xr:uid="{00000000-0005-0000-0000-0000327C0000}"/>
    <cellStyle name="Migliaia 61 9 2" xfId="10625" xr:uid="{00000000-0005-0000-0000-0000337C0000}"/>
    <cellStyle name="Migliaia 61 9 2 2" xfId="36068" xr:uid="{00000000-0005-0000-0000-0000347C0000}"/>
    <cellStyle name="Migliaia 61 9 3" xfId="10626" xr:uid="{00000000-0005-0000-0000-0000357C0000}"/>
    <cellStyle name="Migliaia 61 9 3 2" xfId="36069" xr:uid="{00000000-0005-0000-0000-0000367C0000}"/>
    <cellStyle name="Migliaia 61 9 4" xfId="10627" xr:uid="{00000000-0005-0000-0000-0000377C0000}"/>
    <cellStyle name="Migliaia 61 9 4 2" xfId="36070" xr:uid="{00000000-0005-0000-0000-0000387C0000}"/>
    <cellStyle name="Migliaia 61 9 5" xfId="36067" xr:uid="{00000000-0005-0000-0000-0000397C0000}"/>
    <cellStyle name="Migliaia 7" xfId="10628" xr:uid="{00000000-0005-0000-0000-00003A7C0000}"/>
    <cellStyle name="Migliaia 7 10" xfId="10629" xr:uid="{00000000-0005-0000-0000-00003B7C0000}"/>
    <cellStyle name="Migliaia 7 10 2" xfId="10630" xr:uid="{00000000-0005-0000-0000-00003C7C0000}"/>
    <cellStyle name="Migliaia 7 10 2 2" xfId="36073" xr:uid="{00000000-0005-0000-0000-00003D7C0000}"/>
    <cellStyle name="Migliaia 7 10 3" xfId="10631" xr:uid="{00000000-0005-0000-0000-00003E7C0000}"/>
    <cellStyle name="Migliaia 7 10 3 2" xfId="36074" xr:uid="{00000000-0005-0000-0000-00003F7C0000}"/>
    <cellStyle name="Migliaia 7 10 4" xfId="10632" xr:uid="{00000000-0005-0000-0000-0000407C0000}"/>
    <cellStyle name="Migliaia 7 10 4 2" xfId="36075" xr:uid="{00000000-0005-0000-0000-0000417C0000}"/>
    <cellStyle name="Migliaia 7 10 5" xfId="36072" xr:uid="{00000000-0005-0000-0000-0000427C0000}"/>
    <cellStyle name="Migliaia 7 11" xfId="10633" xr:uid="{00000000-0005-0000-0000-0000437C0000}"/>
    <cellStyle name="Migliaia 7 11 2" xfId="10634" xr:uid="{00000000-0005-0000-0000-0000447C0000}"/>
    <cellStyle name="Migliaia 7 11 2 2" xfId="36077" xr:uid="{00000000-0005-0000-0000-0000457C0000}"/>
    <cellStyle name="Migliaia 7 11 3" xfId="10635" xr:uid="{00000000-0005-0000-0000-0000467C0000}"/>
    <cellStyle name="Migliaia 7 11 3 2" xfId="36078" xr:uid="{00000000-0005-0000-0000-0000477C0000}"/>
    <cellStyle name="Migliaia 7 11 4" xfId="10636" xr:uid="{00000000-0005-0000-0000-0000487C0000}"/>
    <cellStyle name="Migliaia 7 11 4 2" xfId="36079" xr:uid="{00000000-0005-0000-0000-0000497C0000}"/>
    <cellStyle name="Migliaia 7 11 5" xfId="36076" xr:uid="{00000000-0005-0000-0000-00004A7C0000}"/>
    <cellStyle name="Migliaia 7 12" xfId="10637" xr:uid="{00000000-0005-0000-0000-00004B7C0000}"/>
    <cellStyle name="Migliaia 7 12 2" xfId="36080" xr:uid="{00000000-0005-0000-0000-00004C7C0000}"/>
    <cellStyle name="Migliaia 7 13" xfId="10638" xr:uid="{00000000-0005-0000-0000-00004D7C0000}"/>
    <cellStyle name="Migliaia 7 13 2" xfId="36081" xr:uid="{00000000-0005-0000-0000-00004E7C0000}"/>
    <cellStyle name="Migliaia 7 14" xfId="10639" xr:uid="{00000000-0005-0000-0000-00004F7C0000}"/>
    <cellStyle name="Migliaia 7 14 2" xfId="36082" xr:uid="{00000000-0005-0000-0000-0000507C0000}"/>
    <cellStyle name="Migliaia 7 15" xfId="17616" xr:uid="{00000000-0005-0000-0000-0000517C0000}"/>
    <cellStyle name="Migliaia 7 15 2" xfId="37576" xr:uid="{00000000-0005-0000-0000-0000527C0000}"/>
    <cellStyle name="Migliaia 7 16" xfId="20485" xr:uid="{00000000-0005-0000-0000-0000537C0000}"/>
    <cellStyle name="Migliaia 7 16 2" xfId="39348" xr:uid="{00000000-0005-0000-0000-0000547C0000}"/>
    <cellStyle name="Migliaia 7 17" xfId="23372" xr:uid="{00000000-0005-0000-0000-0000557C0000}"/>
    <cellStyle name="Migliaia 7 17 2" xfId="41137" xr:uid="{00000000-0005-0000-0000-0000567C0000}"/>
    <cellStyle name="Migliaia 7 18" xfId="25564" xr:uid="{00000000-0005-0000-0000-0000577C0000}"/>
    <cellStyle name="Migliaia 7 18 2" xfId="42224" xr:uid="{00000000-0005-0000-0000-0000587C0000}"/>
    <cellStyle name="Migliaia 7 19" xfId="36071" xr:uid="{00000000-0005-0000-0000-0000597C0000}"/>
    <cellStyle name="Migliaia 7 2" xfId="10640" xr:uid="{00000000-0005-0000-0000-00005A7C0000}"/>
    <cellStyle name="Migliaia 7 2 10" xfId="20486" xr:uid="{00000000-0005-0000-0000-00005B7C0000}"/>
    <cellStyle name="Migliaia 7 2 10 2" xfId="39349" xr:uid="{00000000-0005-0000-0000-00005C7C0000}"/>
    <cellStyle name="Migliaia 7 2 11" xfId="23373" xr:uid="{00000000-0005-0000-0000-00005D7C0000}"/>
    <cellStyle name="Migliaia 7 2 11 2" xfId="41138" xr:uid="{00000000-0005-0000-0000-00005E7C0000}"/>
    <cellStyle name="Migliaia 7 2 12" xfId="36083" xr:uid="{00000000-0005-0000-0000-00005F7C0000}"/>
    <cellStyle name="Migliaia 7 2 2" xfId="10641" xr:uid="{00000000-0005-0000-0000-0000607C0000}"/>
    <cellStyle name="Migliaia 7 2 2 2" xfId="10642" xr:uid="{00000000-0005-0000-0000-0000617C0000}"/>
    <cellStyle name="Migliaia 7 2 2 2 2" xfId="36085" xr:uid="{00000000-0005-0000-0000-0000627C0000}"/>
    <cellStyle name="Migliaia 7 2 2 3" xfId="10643" xr:uid="{00000000-0005-0000-0000-0000637C0000}"/>
    <cellStyle name="Migliaia 7 2 2 3 2" xfId="36086" xr:uid="{00000000-0005-0000-0000-0000647C0000}"/>
    <cellStyle name="Migliaia 7 2 2 4" xfId="10644" xr:uid="{00000000-0005-0000-0000-0000657C0000}"/>
    <cellStyle name="Migliaia 7 2 2 4 2" xfId="36087" xr:uid="{00000000-0005-0000-0000-0000667C0000}"/>
    <cellStyle name="Migliaia 7 2 2 5" xfId="19499" xr:uid="{00000000-0005-0000-0000-0000677C0000}"/>
    <cellStyle name="Migliaia 7 2 2 5 2" xfId="38471" xr:uid="{00000000-0005-0000-0000-0000687C0000}"/>
    <cellStyle name="Migliaia 7 2 2 6" xfId="22368" xr:uid="{00000000-0005-0000-0000-0000697C0000}"/>
    <cellStyle name="Migliaia 7 2 2 6 2" xfId="40243" xr:uid="{00000000-0005-0000-0000-00006A7C0000}"/>
    <cellStyle name="Migliaia 7 2 2 7" xfId="25256" xr:uid="{00000000-0005-0000-0000-00006B7C0000}"/>
    <cellStyle name="Migliaia 7 2 2 7 2" xfId="42033" xr:uid="{00000000-0005-0000-0000-00006C7C0000}"/>
    <cellStyle name="Migliaia 7 2 2 8" xfId="36084" xr:uid="{00000000-0005-0000-0000-00006D7C0000}"/>
    <cellStyle name="Migliaia 7 2 3" xfId="10645" xr:uid="{00000000-0005-0000-0000-00006E7C0000}"/>
    <cellStyle name="Migliaia 7 2 3 2" xfId="10646" xr:uid="{00000000-0005-0000-0000-00006F7C0000}"/>
    <cellStyle name="Migliaia 7 2 3 2 2" xfId="36089" xr:uid="{00000000-0005-0000-0000-0000707C0000}"/>
    <cellStyle name="Migliaia 7 2 3 3" xfId="10647" xr:uid="{00000000-0005-0000-0000-0000717C0000}"/>
    <cellStyle name="Migliaia 7 2 3 3 2" xfId="36090" xr:uid="{00000000-0005-0000-0000-0000727C0000}"/>
    <cellStyle name="Migliaia 7 2 3 4" xfId="10648" xr:uid="{00000000-0005-0000-0000-0000737C0000}"/>
    <cellStyle name="Migliaia 7 2 3 4 2" xfId="36091" xr:uid="{00000000-0005-0000-0000-0000747C0000}"/>
    <cellStyle name="Migliaia 7 2 3 5" xfId="36088" xr:uid="{00000000-0005-0000-0000-0000757C0000}"/>
    <cellStyle name="Migliaia 7 2 4" xfId="10649" xr:uid="{00000000-0005-0000-0000-0000767C0000}"/>
    <cellStyle name="Migliaia 7 2 4 2" xfId="10650" xr:uid="{00000000-0005-0000-0000-0000777C0000}"/>
    <cellStyle name="Migliaia 7 2 4 2 2" xfId="36093" xr:uid="{00000000-0005-0000-0000-0000787C0000}"/>
    <cellStyle name="Migliaia 7 2 4 3" xfId="10651" xr:uid="{00000000-0005-0000-0000-0000797C0000}"/>
    <cellStyle name="Migliaia 7 2 4 3 2" xfId="36094" xr:uid="{00000000-0005-0000-0000-00007A7C0000}"/>
    <cellStyle name="Migliaia 7 2 4 4" xfId="10652" xr:uid="{00000000-0005-0000-0000-00007B7C0000}"/>
    <cellStyle name="Migliaia 7 2 4 4 2" xfId="36095" xr:uid="{00000000-0005-0000-0000-00007C7C0000}"/>
    <cellStyle name="Migliaia 7 2 4 5" xfId="36092" xr:uid="{00000000-0005-0000-0000-00007D7C0000}"/>
    <cellStyle name="Migliaia 7 2 5" xfId="10653" xr:uid="{00000000-0005-0000-0000-00007E7C0000}"/>
    <cellStyle name="Migliaia 7 2 5 2" xfId="10654" xr:uid="{00000000-0005-0000-0000-00007F7C0000}"/>
    <cellStyle name="Migliaia 7 2 5 2 2" xfId="36097" xr:uid="{00000000-0005-0000-0000-0000807C0000}"/>
    <cellStyle name="Migliaia 7 2 5 3" xfId="10655" xr:uid="{00000000-0005-0000-0000-0000817C0000}"/>
    <cellStyle name="Migliaia 7 2 5 3 2" xfId="36098" xr:uid="{00000000-0005-0000-0000-0000827C0000}"/>
    <cellStyle name="Migliaia 7 2 5 4" xfId="10656" xr:uid="{00000000-0005-0000-0000-0000837C0000}"/>
    <cellStyle name="Migliaia 7 2 5 4 2" xfId="36099" xr:uid="{00000000-0005-0000-0000-0000847C0000}"/>
    <cellStyle name="Migliaia 7 2 5 5" xfId="36096" xr:uid="{00000000-0005-0000-0000-0000857C0000}"/>
    <cellStyle name="Migliaia 7 2 6" xfId="10657" xr:uid="{00000000-0005-0000-0000-0000867C0000}"/>
    <cellStyle name="Migliaia 7 2 6 2" xfId="36100" xr:uid="{00000000-0005-0000-0000-0000877C0000}"/>
    <cellStyle name="Migliaia 7 2 7" xfId="10658" xr:uid="{00000000-0005-0000-0000-0000887C0000}"/>
    <cellStyle name="Migliaia 7 2 7 2" xfId="36101" xr:uid="{00000000-0005-0000-0000-0000897C0000}"/>
    <cellStyle name="Migliaia 7 2 8" xfId="10659" xr:uid="{00000000-0005-0000-0000-00008A7C0000}"/>
    <cellStyle name="Migliaia 7 2 8 2" xfId="36102" xr:uid="{00000000-0005-0000-0000-00008B7C0000}"/>
    <cellStyle name="Migliaia 7 2 9" xfId="17617" xr:uid="{00000000-0005-0000-0000-00008C7C0000}"/>
    <cellStyle name="Migliaia 7 2 9 2" xfId="37577" xr:uid="{00000000-0005-0000-0000-00008D7C0000}"/>
    <cellStyle name="Migliaia 7 20" xfId="42391" xr:uid="{00000000-0005-0000-0000-00008E7C0000}"/>
    <cellStyle name="Migliaia 7 3" xfId="10660" xr:uid="{00000000-0005-0000-0000-00008F7C0000}"/>
    <cellStyle name="Migliaia 7 3 10" xfId="20487" xr:uid="{00000000-0005-0000-0000-0000907C0000}"/>
    <cellStyle name="Migliaia 7 3 10 2" xfId="39350" xr:uid="{00000000-0005-0000-0000-0000917C0000}"/>
    <cellStyle name="Migliaia 7 3 11" xfId="23374" xr:uid="{00000000-0005-0000-0000-0000927C0000}"/>
    <cellStyle name="Migliaia 7 3 11 2" xfId="41139" xr:uid="{00000000-0005-0000-0000-0000937C0000}"/>
    <cellStyle name="Migliaia 7 3 12" xfId="36103" xr:uid="{00000000-0005-0000-0000-0000947C0000}"/>
    <cellStyle name="Migliaia 7 3 2" xfId="10661" xr:uid="{00000000-0005-0000-0000-0000957C0000}"/>
    <cellStyle name="Migliaia 7 3 2 10" xfId="20488" xr:uid="{00000000-0005-0000-0000-0000967C0000}"/>
    <cellStyle name="Migliaia 7 3 2 10 2" xfId="39351" xr:uid="{00000000-0005-0000-0000-0000977C0000}"/>
    <cellStyle name="Migliaia 7 3 2 11" xfId="23375" xr:uid="{00000000-0005-0000-0000-0000987C0000}"/>
    <cellStyle name="Migliaia 7 3 2 11 2" xfId="41140" xr:uid="{00000000-0005-0000-0000-0000997C0000}"/>
    <cellStyle name="Migliaia 7 3 2 12" xfId="36104" xr:uid="{00000000-0005-0000-0000-00009A7C0000}"/>
    <cellStyle name="Migliaia 7 3 2 2" xfId="10662" xr:uid="{00000000-0005-0000-0000-00009B7C0000}"/>
    <cellStyle name="Migliaia 7 3 2 2 10" xfId="25258" xr:uid="{00000000-0005-0000-0000-00009C7C0000}"/>
    <cellStyle name="Migliaia 7 3 2 2 10 2" xfId="42035" xr:uid="{00000000-0005-0000-0000-00009D7C0000}"/>
    <cellStyle name="Migliaia 7 3 2 2 11" xfId="36105" xr:uid="{00000000-0005-0000-0000-00009E7C0000}"/>
    <cellStyle name="Migliaia 7 3 2 2 2" xfId="10663" xr:uid="{00000000-0005-0000-0000-00009F7C0000}"/>
    <cellStyle name="Migliaia 7 3 2 2 2 2" xfId="10664" xr:uid="{00000000-0005-0000-0000-0000A07C0000}"/>
    <cellStyle name="Migliaia 7 3 2 2 2 2 2" xfId="36107" xr:uid="{00000000-0005-0000-0000-0000A17C0000}"/>
    <cellStyle name="Migliaia 7 3 2 2 2 3" xfId="10665" xr:uid="{00000000-0005-0000-0000-0000A27C0000}"/>
    <cellStyle name="Migliaia 7 3 2 2 2 3 2" xfId="36108" xr:uid="{00000000-0005-0000-0000-0000A37C0000}"/>
    <cellStyle name="Migliaia 7 3 2 2 2 4" xfId="10666" xr:uid="{00000000-0005-0000-0000-0000A47C0000}"/>
    <cellStyle name="Migliaia 7 3 2 2 2 4 2" xfId="36109" xr:uid="{00000000-0005-0000-0000-0000A57C0000}"/>
    <cellStyle name="Migliaia 7 3 2 2 2 5" xfId="36106" xr:uid="{00000000-0005-0000-0000-0000A67C0000}"/>
    <cellStyle name="Migliaia 7 3 2 2 3" xfId="10667" xr:uid="{00000000-0005-0000-0000-0000A77C0000}"/>
    <cellStyle name="Migliaia 7 3 2 2 3 2" xfId="10668" xr:uid="{00000000-0005-0000-0000-0000A87C0000}"/>
    <cellStyle name="Migliaia 7 3 2 2 3 2 2" xfId="36111" xr:uid="{00000000-0005-0000-0000-0000A97C0000}"/>
    <cellStyle name="Migliaia 7 3 2 2 3 3" xfId="10669" xr:uid="{00000000-0005-0000-0000-0000AA7C0000}"/>
    <cellStyle name="Migliaia 7 3 2 2 3 3 2" xfId="36112" xr:uid="{00000000-0005-0000-0000-0000AB7C0000}"/>
    <cellStyle name="Migliaia 7 3 2 2 3 4" xfId="10670" xr:uid="{00000000-0005-0000-0000-0000AC7C0000}"/>
    <cellStyle name="Migliaia 7 3 2 2 3 4 2" xfId="36113" xr:uid="{00000000-0005-0000-0000-0000AD7C0000}"/>
    <cellStyle name="Migliaia 7 3 2 2 3 5" xfId="36110" xr:uid="{00000000-0005-0000-0000-0000AE7C0000}"/>
    <cellStyle name="Migliaia 7 3 2 2 4" xfId="10671" xr:uid="{00000000-0005-0000-0000-0000AF7C0000}"/>
    <cellStyle name="Migliaia 7 3 2 2 4 2" xfId="10672" xr:uid="{00000000-0005-0000-0000-0000B07C0000}"/>
    <cellStyle name="Migliaia 7 3 2 2 4 2 2" xfId="36115" xr:uid="{00000000-0005-0000-0000-0000B17C0000}"/>
    <cellStyle name="Migliaia 7 3 2 2 4 3" xfId="10673" xr:uid="{00000000-0005-0000-0000-0000B27C0000}"/>
    <cellStyle name="Migliaia 7 3 2 2 4 3 2" xfId="36116" xr:uid="{00000000-0005-0000-0000-0000B37C0000}"/>
    <cellStyle name="Migliaia 7 3 2 2 4 4" xfId="10674" xr:uid="{00000000-0005-0000-0000-0000B47C0000}"/>
    <cellStyle name="Migliaia 7 3 2 2 4 4 2" xfId="36117" xr:uid="{00000000-0005-0000-0000-0000B57C0000}"/>
    <cellStyle name="Migliaia 7 3 2 2 4 5" xfId="36114" xr:uid="{00000000-0005-0000-0000-0000B67C0000}"/>
    <cellStyle name="Migliaia 7 3 2 2 5" xfId="10675" xr:uid="{00000000-0005-0000-0000-0000B77C0000}"/>
    <cellStyle name="Migliaia 7 3 2 2 5 2" xfId="36118" xr:uid="{00000000-0005-0000-0000-0000B87C0000}"/>
    <cellStyle name="Migliaia 7 3 2 2 6" xfId="10676" xr:uid="{00000000-0005-0000-0000-0000B97C0000}"/>
    <cellStyle name="Migliaia 7 3 2 2 6 2" xfId="36119" xr:uid="{00000000-0005-0000-0000-0000BA7C0000}"/>
    <cellStyle name="Migliaia 7 3 2 2 7" xfId="10677" xr:uid="{00000000-0005-0000-0000-0000BB7C0000}"/>
    <cellStyle name="Migliaia 7 3 2 2 7 2" xfId="36120" xr:uid="{00000000-0005-0000-0000-0000BC7C0000}"/>
    <cellStyle name="Migliaia 7 3 2 2 8" xfId="19501" xr:uid="{00000000-0005-0000-0000-0000BD7C0000}"/>
    <cellStyle name="Migliaia 7 3 2 2 8 2" xfId="38473" xr:uid="{00000000-0005-0000-0000-0000BE7C0000}"/>
    <cellStyle name="Migliaia 7 3 2 2 9" xfId="22370" xr:uid="{00000000-0005-0000-0000-0000BF7C0000}"/>
    <cellStyle name="Migliaia 7 3 2 2 9 2" xfId="40245" xr:uid="{00000000-0005-0000-0000-0000C07C0000}"/>
    <cellStyle name="Migliaia 7 3 2 3" xfId="10678" xr:uid="{00000000-0005-0000-0000-0000C17C0000}"/>
    <cellStyle name="Migliaia 7 3 2 3 2" xfId="10679" xr:uid="{00000000-0005-0000-0000-0000C27C0000}"/>
    <cellStyle name="Migliaia 7 3 2 3 2 2" xfId="36122" xr:uid="{00000000-0005-0000-0000-0000C37C0000}"/>
    <cellStyle name="Migliaia 7 3 2 3 3" xfId="10680" xr:uid="{00000000-0005-0000-0000-0000C47C0000}"/>
    <cellStyle name="Migliaia 7 3 2 3 3 2" xfId="36123" xr:uid="{00000000-0005-0000-0000-0000C57C0000}"/>
    <cellStyle name="Migliaia 7 3 2 3 4" xfId="10681" xr:uid="{00000000-0005-0000-0000-0000C67C0000}"/>
    <cellStyle name="Migliaia 7 3 2 3 4 2" xfId="36124" xr:uid="{00000000-0005-0000-0000-0000C77C0000}"/>
    <cellStyle name="Migliaia 7 3 2 3 5" xfId="36121" xr:uid="{00000000-0005-0000-0000-0000C87C0000}"/>
    <cellStyle name="Migliaia 7 3 2 4" xfId="10682" xr:uid="{00000000-0005-0000-0000-0000C97C0000}"/>
    <cellStyle name="Migliaia 7 3 2 4 2" xfId="10683" xr:uid="{00000000-0005-0000-0000-0000CA7C0000}"/>
    <cellStyle name="Migliaia 7 3 2 4 2 2" xfId="36126" xr:uid="{00000000-0005-0000-0000-0000CB7C0000}"/>
    <cellStyle name="Migliaia 7 3 2 4 3" xfId="10684" xr:uid="{00000000-0005-0000-0000-0000CC7C0000}"/>
    <cellStyle name="Migliaia 7 3 2 4 3 2" xfId="36127" xr:uid="{00000000-0005-0000-0000-0000CD7C0000}"/>
    <cellStyle name="Migliaia 7 3 2 4 4" xfId="10685" xr:uid="{00000000-0005-0000-0000-0000CE7C0000}"/>
    <cellStyle name="Migliaia 7 3 2 4 4 2" xfId="36128" xr:uid="{00000000-0005-0000-0000-0000CF7C0000}"/>
    <cellStyle name="Migliaia 7 3 2 4 5" xfId="36125" xr:uid="{00000000-0005-0000-0000-0000D07C0000}"/>
    <cellStyle name="Migliaia 7 3 2 5" xfId="10686" xr:uid="{00000000-0005-0000-0000-0000D17C0000}"/>
    <cellStyle name="Migliaia 7 3 2 5 2" xfId="10687" xr:uid="{00000000-0005-0000-0000-0000D27C0000}"/>
    <cellStyle name="Migliaia 7 3 2 5 2 2" xfId="36130" xr:uid="{00000000-0005-0000-0000-0000D37C0000}"/>
    <cellStyle name="Migliaia 7 3 2 5 3" xfId="10688" xr:uid="{00000000-0005-0000-0000-0000D47C0000}"/>
    <cellStyle name="Migliaia 7 3 2 5 3 2" xfId="36131" xr:uid="{00000000-0005-0000-0000-0000D57C0000}"/>
    <cellStyle name="Migliaia 7 3 2 5 4" xfId="10689" xr:uid="{00000000-0005-0000-0000-0000D67C0000}"/>
    <cellStyle name="Migliaia 7 3 2 5 4 2" xfId="36132" xr:uid="{00000000-0005-0000-0000-0000D77C0000}"/>
    <cellStyle name="Migliaia 7 3 2 5 5" xfId="36129" xr:uid="{00000000-0005-0000-0000-0000D87C0000}"/>
    <cellStyle name="Migliaia 7 3 2 6" xfId="10690" xr:uid="{00000000-0005-0000-0000-0000D97C0000}"/>
    <cellStyle name="Migliaia 7 3 2 6 2" xfId="36133" xr:uid="{00000000-0005-0000-0000-0000DA7C0000}"/>
    <cellStyle name="Migliaia 7 3 2 7" xfId="10691" xr:uid="{00000000-0005-0000-0000-0000DB7C0000}"/>
    <cellStyle name="Migliaia 7 3 2 7 2" xfId="36134" xr:uid="{00000000-0005-0000-0000-0000DC7C0000}"/>
    <cellStyle name="Migliaia 7 3 2 8" xfId="10692" xr:uid="{00000000-0005-0000-0000-0000DD7C0000}"/>
    <cellStyle name="Migliaia 7 3 2 8 2" xfId="36135" xr:uid="{00000000-0005-0000-0000-0000DE7C0000}"/>
    <cellStyle name="Migliaia 7 3 2 9" xfId="17619" xr:uid="{00000000-0005-0000-0000-0000DF7C0000}"/>
    <cellStyle name="Migliaia 7 3 2 9 2" xfId="37579" xr:uid="{00000000-0005-0000-0000-0000E07C0000}"/>
    <cellStyle name="Migliaia 7 3 3" xfId="10693" xr:uid="{00000000-0005-0000-0000-0000E17C0000}"/>
    <cellStyle name="Migliaia 7 3 3 10" xfId="25257" xr:uid="{00000000-0005-0000-0000-0000E27C0000}"/>
    <cellStyle name="Migliaia 7 3 3 10 2" xfId="42034" xr:uid="{00000000-0005-0000-0000-0000E37C0000}"/>
    <cellStyle name="Migliaia 7 3 3 11" xfId="36136" xr:uid="{00000000-0005-0000-0000-0000E47C0000}"/>
    <cellStyle name="Migliaia 7 3 3 2" xfId="10694" xr:uid="{00000000-0005-0000-0000-0000E57C0000}"/>
    <cellStyle name="Migliaia 7 3 3 2 2" xfId="10695" xr:uid="{00000000-0005-0000-0000-0000E67C0000}"/>
    <cellStyle name="Migliaia 7 3 3 2 2 2" xfId="36138" xr:uid="{00000000-0005-0000-0000-0000E77C0000}"/>
    <cellStyle name="Migliaia 7 3 3 2 3" xfId="10696" xr:uid="{00000000-0005-0000-0000-0000E87C0000}"/>
    <cellStyle name="Migliaia 7 3 3 2 3 2" xfId="36139" xr:uid="{00000000-0005-0000-0000-0000E97C0000}"/>
    <cellStyle name="Migliaia 7 3 3 2 4" xfId="10697" xr:uid="{00000000-0005-0000-0000-0000EA7C0000}"/>
    <cellStyle name="Migliaia 7 3 3 2 4 2" xfId="36140" xr:uid="{00000000-0005-0000-0000-0000EB7C0000}"/>
    <cellStyle name="Migliaia 7 3 3 2 5" xfId="36137" xr:uid="{00000000-0005-0000-0000-0000EC7C0000}"/>
    <cellStyle name="Migliaia 7 3 3 3" xfId="10698" xr:uid="{00000000-0005-0000-0000-0000ED7C0000}"/>
    <cellStyle name="Migliaia 7 3 3 3 2" xfId="10699" xr:uid="{00000000-0005-0000-0000-0000EE7C0000}"/>
    <cellStyle name="Migliaia 7 3 3 3 2 2" xfId="36142" xr:uid="{00000000-0005-0000-0000-0000EF7C0000}"/>
    <cellStyle name="Migliaia 7 3 3 3 3" xfId="10700" xr:uid="{00000000-0005-0000-0000-0000F07C0000}"/>
    <cellStyle name="Migliaia 7 3 3 3 3 2" xfId="36143" xr:uid="{00000000-0005-0000-0000-0000F17C0000}"/>
    <cellStyle name="Migliaia 7 3 3 3 4" xfId="10701" xr:uid="{00000000-0005-0000-0000-0000F27C0000}"/>
    <cellStyle name="Migliaia 7 3 3 3 4 2" xfId="36144" xr:uid="{00000000-0005-0000-0000-0000F37C0000}"/>
    <cellStyle name="Migliaia 7 3 3 3 5" xfId="36141" xr:uid="{00000000-0005-0000-0000-0000F47C0000}"/>
    <cellStyle name="Migliaia 7 3 3 4" xfId="10702" xr:uid="{00000000-0005-0000-0000-0000F57C0000}"/>
    <cellStyle name="Migliaia 7 3 3 4 2" xfId="10703" xr:uid="{00000000-0005-0000-0000-0000F67C0000}"/>
    <cellStyle name="Migliaia 7 3 3 4 2 2" xfId="36146" xr:uid="{00000000-0005-0000-0000-0000F77C0000}"/>
    <cellStyle name="Migliaia 7 3 3 4 3" xfId="10704" xr:uid="{00000000-0005-0000-0000-0000F87C0000}"/>
    <cellStyle name="Migliaia 7 3 3 4 3 2" xfId="36147" xr:uid="{00000000-0005-0000-0000-0000F97C0000}"/>
    <cellStyle name="Migliaia 7 3 3 4 4" xfId="10705" xr:uid="{00000000-0005-0000-0000-0000FA7C0000}"/>
    <cellStyle name="Migliaia 7 3 3 4 4 2" xfId="36148" xr:uid="{00000000-0005-0000-0000-0000FB7C0000}"/>
    <cellStyle name="Migliaia 7 3 3 4 5" xfId="36145" xr:uid="{00000000-0005-0000-0000-0000FC7C0000}"/>
    <cellStyle name="Migliaia 7 3 3 5" xfId="10706" xr:uid="{00000000-0005-0000-0000-0000FD7C0000}"/>
    <cellStyle name="Migliaia 7 3 3 5 2" xfId="36149" xr:uid="{00000000-0005-0000-0000-0000FE7C0000}"/>
    <cellStyle name="Migliaia 7 3 3 6" xfId="10707" xr:uid="{00000000-0005-0000-0000-0000FF7C0000}"/>
    <cellStyle name="Migliaia 7 3 3 6 2" xfId="36150" xr:uid="{00000000-0005-0000-0000-0000007D0000}"/>
    <cellStyle name="Migliaia 7 3 3 7" xfId="10708" xr:uid="{00000000-0005-0000-0000-0000017D0000}"/>
    <cellStyle name="Migliaia 7 3 3 7 2" xfId="36151" xr:uid="{00000000-0005-0000-0000-0000027D0000}"/>
    <cellStyle name="Migliaia 7 3 3 8" xfId="19500" xr:uid="{00000000-0005-0000-0000-0000037D0000}"/>
    <cellStyle name="Migliaia 7 3 3 8 2" xfId="38472" xr:uid="{00000000-0005-0000-0000-0000047D0000}"/>
    <cellStyle name="Migliaia 7 3 3 9" xfId="22369" xr:uid="{00000000-0005-0000-0000-0000057D0000}"/>
    <cellStyle name="Migliaia 7 3 3 9 2" xfId="40244" xr:uid="{00000000-0005-0000-0000-0000067D0000}"/>
    <cellStyle name="Migliaia 7 3 4" xfId="10709" xr:uid="{00000000-0005-0000-0000-0000077D0000}"/>
    <cellStyle name="Migliaia 7 3 4 2" xfId="10710" xr:uid="{00000000-0005-0000-0000-0000087D0000}"/>
    <cellStyle name="Migliaia 7 3 4 2 2" xfId="36153" xr:uid="{00000000-0005-0000-0000-0000097D0000}"/>
    <cellStyle name="Migliaia 7 3 4 3" xfId="10711" xr:uid="{00000000-0005-0000-0000-00000A7D0000}"/>
    <cellStyle name="Migliaia 7 3 4 3 2" xfId="36154" xr:uid="{00000000-0005-0000-0000-00000B7D0000}"/>
    <cellStyle name="Migliaia 7 3 4 4" xfId="10712" xr:uid="{00000000-0005-0000-0000-00000C7D0000}"/>
    <cellStyle name="Migliaia 7 3 4 4 2" xfId="36155" xr:uid="{00000000-0005-0000-0000-00000D7D0000}"/>
    <cellStyle name="Migliaia 7 3 4 5" xfId="36152" xr:uid="{00000000-0005-0000-0000-00000E7D0000}"/>
    <cellStyle name="Migliaia 7 3 5" xfId="10713" xr:uid="{00000000-0005-0000-0000-00000F7D0000}"/>
    <cellStyle name="Migliaia 7 3 5 2" xfId="10714" xr:uid="{00000000-0005-0000-0000-0000107D0000}"/>
    <cellStyle name="Migliaia 7 3 5 2 2" xfId="36157" xr:uid="{00000000-0005-0000-0000-0000117D0000}"/>
    <cellStyle name="Migliaia 7 3 5 3" xfId="10715" xr:uid="{00000000-0005-0000-0000-0000127D0000}"/>
    <cellStyle name="Migliaia 7 3 5 3 2" xfId="36158" xr:uid="{00000000-0005-0000-0000-0000137D0000}"/>
    <cellStyle name="Migliaia 7 3 5 4" xfId="10716" xr:uid="{00000000-0005-0000-0000-0000147D0000}"/>
    <cellStyle name="Migliaia 7 3 5 4 2" xfId="36159" xr:uid="{00000000-0005-0000-0000-0000157D0000}"/>
    <cellStyle name="Migliaia 7 3 5 5" xfId="36156" xr:uid="{00000000-0005-0000-0000-0000167D0000}"/>
    <cellStyle name="Migliaia 7 3 6" xfId="10717" xr:uid="{00000000-0005-0000-0000-0000177D0000}"/>
    <cellStyle name="Migliaia 7 3 6 2" xfId="36160" xr:uid="{00000000-0005-0000-0000-0000187D0000}"/>
    <cellStyle name="Migliaia 7 3 7" xfId="10718" xr:uid="{00000000-0005-0000-0000-0000197D0000}"/>
    <cellStyle name="Migliaia 7 3 7 2" xfId="36161" xr:uid="{00000000-0005-0000-0000-00001A7D0000}"/>
    <cellStyle name="Migliaia 7 3 8" xfId="10719" xr:uid="{00000000-0005-0000-0000-00001B7D0000}"/>
    <cellStyle name="Migliaia 7 3 8 2" xfId="36162" xr:uid="{00000000-0005-0000-0000-00001C7D0000}"/>
    <cellStyle name="Migliaia 7 3 9" xfId="17618" xr:uid="{00000000-0005-0000-0000-00001D7D0000}"/>
    <cellStyle name="Migliaia 7 3 9 2" xfId="37578" xr:uid="{00000000-0005-0000-0000-00001E7D0000}"/>
    <cellStyle name="Migliaia 7 4" xfId="10720" xr:uid="{00000000-0005-0000-0000-00001F7D0000}"/>
    <cellStyle name="Migliaia 7 4 10" xfId="20489" xr:uid="{00000000-0005-0000-0000-0000207D0000}"/>
    <cellStyle name="Migliaia 7 4 10 2" xfId="39352" xr:uid="{00000000-0005-0000-0000-0000217D0000}"/>
    <cellStyle name="Migliaia 7 4 11" xfId="23376" xr:uid="{00000000-0005-0000-0000-0000227D0000}"/>
    <cellStyle name="Migliaia 7 4 11 2" xfId="41141" xr:uid="{00000000-0005-0000-0000-0000237D0000}"/>
    <cellStyle name="Migliaia 7 4 12" xfId="36163" xr:uid="{00000000-0005-0000-0000-0000247D0000}"/>
    <cellStyle name="Migliaia 7 4 2" xfId="10721" xr:uid="{00000000-0005-0000-0000-0000257D0000}"/>
    <cellStyle name="Migliaia 7 4 2 10" xfId="25259" xr:uid="{00000000-0005-0000-0000-0000267D0000}"/>
    <cellStyle name="Migliaia 7 4 2 10 2" xfId="42036" xr:uid="{00000000-0005-0000-0000-0000277D0000}"/>
    <cellStyle name="Migliaia 7 4 2 11" xfId="36164" xr:uid="{00000000-0005-0000-0000-0000287D0000}"/>
    <cellStyle name="Migliaia 7 4 2 2" xfId="10722" xr:uid="{00000000-0005-0000-0000-0000297D0000}"/>
    <cellStyle name="Migliaia 7 4 2 2 2" xfId="10723" xr:uid="{00000000-0005-0000-0000-00002A7D0000}"/>
    <cellStyle name="Migliaia 7 4 2 2 2 2" xfId="36166" xr:uid="{00000000-0005-0000-0000-00002B7D0000}"/>
    <cellStyle name="Migliaia 7 4 2 2 3" xfId="10724" xr:uid="{00000000-0005-0000-0000-00002C7D0000}"/>
    <cellStyle name="Migliaia 7 4 2 2 3 2" xfId="36167" xr:uid="{00000000-0005-0000-0000-00002D7D0000}"/>
    <cellStyle name="Migliaia 7 4 2 2 4" xfId="10725" xr:uid="{00000000-0005-0000-0000-00002E7D0000}"/>
    <cellStyle name="Migliaia 7 4 2 2 4 2" xfId="36168" xr:uid="{00000000-0005-0000-0000-00002F7D0000}"/>
    <cellStyle name="Migliaia 7 4 2 2 5" xfId="36165" xr:uid="{00000000-0005-0000-0000-0000307D0000}"/>
    <cellStyle name="Migliaia 7 4 2 3" xfId="10726" xr:uid="{00000000-0005-0000-0000-0000317D0000}"/>
    <cellStyle name="Migliaia 7 4 2 3 2" xfId="10727" xr:uid="{00000000-0005-0000-0000-0000327D0000}"/>
    <cellStyle name="Migliaia 7 4 2 3 2 2" xfId="36170" xr:uid="{00000000-0005-0000-0000-0000337D0000}"/>
    <cellStyle name="Migliaia 7 4 2 3 3" xfId="10728" xr:uid="{00000000-0005-0000-0000-0000347D0000}"/>
    <cellStyle name="Migliaia 7 4 2 3 3 2" xfId="36171" xr:uid="{00000000-0005-0000-0000-0000357D0000}"/>
    <cellStyle name="Migliaia 7 4 2 3 4" xfId="10729" xr:uid="{00000000-0005-0000-0000-0000367D0000}"/>
    <cellStyle name="Migliaia 7 4 2 3 4 2" xfId="36172" xr:uid="{00000000-0005-0000-0000-0000377D0000}"/>
    <cellStyle name="Migliaia 7 4 2 3 5" xfId="36169" xr:uid="{00000000-0005-0000-0000-0000387D0000}"/>
    <cellStyle name="Migliaia 7 4 2 4" xfId="10730" xr:uid="{00000000-0005-0000-0000-0000397D0000}"/>
    <cellStyle name="Migliaia 7 4 2 4 2" xfId="10731" xr:uid="{00000000-0005-0000-0000-00003A7D0000}"/>
    <cellStyle name="Migliaia 7 4 2 4 2 2" xfId="36174" xr:uid="{00000000-0005-0000-0000-00003B7D0000}"/>
    <cellStyle name="Migliaia 7 4 2 4 3" xfId="10732" xr:uid="{00000000-0005-0000-0000-00003C7D0000}"/>
    <cellStyle name="Migliaia 7 4 2 4 3 2" xfId="36175" xr:uid="{00000000-0005-0000-0000-00003D7D0000}"/>
    <cellStyle name="Migliaia 7 4 2 4 4" xfId="10733" xr:uid="{00000000-0005-0000-0000-00003E7D0000}"/>
    <cellStyle name="Migliaia 7 4 2 4 4 2" xfId="36176" xr:uid="{00000000-0005-0000-0000-00003F7D0000}"/>
    <cellStyle name="Migliaia 7 4 2 4 5" xfId="36173" xr:uid="{00000000-0005-0000-0000-0000407D0000}"/>
    <cellStyle name="Migliaia 7 4 2 5" xfId="10734" xr:uid="{00000000-0005-0000-0000-0000417D0000}"/>
    <cellStyle name="Migliaia 7 4 2 5 2" xfId="36177" xr:uid="{00000000-0005-0000-0000-0000427D0000}"/>
    <cellStyle name="Migliaia 7 4 2 6" xfId="10735" xr:uid="{00000000-0005-0000-0000-0000437D0000}"/>
    <cellStyle name="Migliaia 7 4 2 6 2" xfId="36178" xr:uid="{00000000-0005-0000-0000-0000447D0000}"/>
    <cellStyle name="Migliaia 7 4 2 7" xfId="10736" xr:uid="{00000000-0005-0000-0000-0000457D0000}"/>
    <cellStyle name="Migliaia 7 4 2 7 2" xfId="36179" xr:uid="{00000000-0005-0000-0000-0000467D0000}"/>
    <cellStyle name="Migliaia 7 4 2 8" xfId="19502" xr:uid="{00000000-0005-0000-0000-0000477D0000}"/>
    <cellStyle name="Migliaia 7 4 2 8 2" xfId="38474" xr:uid="{00000000-0005-0000-0000-0000487D0000}"/>
    <cellStyle name="Migliaia 7 4 2 9" xfId="22371" xr:uid="{00000000-0005-0000-0000-0000497D0000}"/>
    <cellStyle name="Migliaia 7 4 2 9 2" xfId="40246" xr:uid="{00000000-0005-0000-0000-00004A7D0000}"/>
    <cellStyle name="Migliaia 7 4 3" xfId="10737" xr:uid="{00000000-0005-0000-0000-00004B7D0000}"/>
    <cellStyle name="Migliaia 7 4 3 2" xfId="10738" xr:uid="{00000000-0005-0000-0000-00004C7D0000}"/>
    <cellStyle name="Migliaia 7 4 3 2 2" xfId="36181" xr:uid="{00000000-0005-0000-0000-00004D7D0000}"/>
    <cellStyle name="Migliaia 7 4 3 3" xfId="10739" xr:uid="{00000000-0005-0000-0000-00004E7D0000}"/>
    <cellStyle name="Migliaia 7 4 3 3 2" xfId="36182" xr:uid="{00000000-0005-0000-0000-00004F7D0000}"/>
    <cellStyle name="Migliaia 7 4 3 4" xfId="10740" xr:uid="{00000000-0005-0000-0000-0000507D0000}"/>
    <cellStyle name="Migliaia 7 4 3 4 2" xfId="36183" xr:uid="{00000000-0005-0000-0000-0000517D0000}"/>
    <cellStyle name="Migliaia 7 4 3 5" xfId="36180" xr:uid="{00000000-0005-0000-0000-0000527D0000}"/>
    <cellStyle name="Migliaia 7 4 4" xfId="10741" xr:uid="{00000000-0005-0000-0000-0000537D0000}"/>
    <cellStyle name="Migliaia 7 4 4 2" xfId="10742" xr:uid="{00000000-0005-0000-0000-0000547D0000}"/>
    <cellStyle name="Migliaia 7 4 4 2 2" xfId="36185" xr:uid="{00000000-0005-0000-0000-0000557D0000}"/>
    <cellStyle name="Migliaia 7 4 4 3" xfId="10743" xr:uid="{00000000-0005-0000-0000-0000567D0000}"/>
    <cellStyle name="Migliaia 7 4 4 3 2" xfId="36186" xr:uid="{00000000-0005-0000-0000-0000577D0000}"/>
    <cellStyle name="Migliaia 7 4 4 4" xfId="10744" xr:uid="{00000000-0005-0000-0000-0000587D0000}"/>
    <cellStyle name="Migliaia 7 4 4 4 2" xfId="36187" xr:uid="{00000000-0005-0000-0000-0000597D0000}"/>
    <cellStyle name="Migliaia 7 4 4 5" xfId="36184" xr:uid="{00000000-0005-0000-0000-00005A7D0000}"/>
    <cellStyle name="Migliaia 7 4 5" xfId="10745" xr:uid="{00000000-0005-0000-0000-00005B7D0000}"/>
    <cellStyle name="Migliaia 7 4 5 2" xfId="10746" xr:uid="{00000000-0005-0000-0000-00005C7D0000}"/>
    <cellStyle name="Migliaia 7 4 5 2 2" xfId="36189" xr:uid="{00000000-0005-0000-0000-00005D7D0000}"/>
    <cellStyle name="Migliaia 7 4 5 3" xfId="10747" xr:uid="{00000000-0005-0000-0000-00005E7D0000}"/>
    <cellStyle name="Migliaia 7 4 5 3 2" xfId="36190" xr:uid="{00000000-0005-0000-0000-00005F7D0000}"/>
    <cellStyle name="Migliaia 7 4 5 4" xfId="10748" xr:uid="{00000000-0005-0000-0000-0000607D0000}"/>
    <cellStyle name="Migliaia 7 4 5 4 2" xfId="36191" xr:uid="{00000000-0005-0000-0000-0000617D0000}"/>
    <cellStyle name="Migliaia 7 4 5 5" xfId="36188" xr:uid="{00000000-0005-0000-0000-0000627D0000}"/>
    <cellStyle name="Migliaia 7 4 6" xfId="10749" xr:uid="{00000000-0005-0000-0000-0000637D0000}"/>
    <cellStyle name="Migliaia 7 4 6 2" xfId="36192" xr:uid="{00000000-0005-0000-0000-0000647D0000}"/>
    <cellStyle name="Migliaia 7 4 7" xfId="10750" xr:uid="{00000000-0005-0000-0000-0000657D0000}"/>
    <cellStyle name="Migliaia 7 4 7 2" xfId="36193" xr:uid="{00000000-0005-0000-0000-0000667D0000}"/>
    <cellStyle name="Migliaia 7 4 8" xfId="10751" xr:uid="{00000000-0005-0000-0000-0000677D0000}"/>
    <cellStyle name="Migliaia 7 4 8 2" xfId="36194" xr:uid="{00000000-0005-0000-0000-0000687D0000}"/>
    <cellStyle name="Migliaia 7 4 9" xfId="17620" xr:uid="{00000000-0005-0000-0000-0000697D0000}"/>
    <cellStyle name="Migliaia 7 4 9 2" xfId="37580" xr:uid="{00000000-0005-0000-0000-00006A7D0000}"/>
    <cellStyle name="Migliaia 7 5" xfId="10752" xr:uid="{00000000-0005-0000-0000-00006B7D0000}"/>
    <cellStyle name="Migliaia 7 5 10" xfId="20490" xr:uid="{00000000-0005-0000-0000-00006C7D0000}"/>
    <cellStyle name="Migliaia 7 5 10 2" xfId="39353" xr:uid="{00000000-0005-0000-0000-00006D7D0000}"/>
    <cellStyle name="Migliaia 7 5 11" xfId="23377" xr:uid="{00000000-0005-0000-0000-00006E7D0000}"/>
    <cellStyle name="Migliaia 7 5 11 2" xfId="41142" xr:uid="{00000000-0005-0000-0000-00006F7D0000}"/>
    <cellStyle name="Migliaia 7 5 12" xfId="36195" xr:uid="{00000000-0005-0000-0000-0000707D0000}"/>
    <cellStyle name="Migliaia 7 5 2" xfId="10753" xr:uid="{00000000-0005-0000-0000-0000717D0000}"/>
    <cellStyle name="Migliaia 7 5 2 10" xfId="25260" xr:uid="{00000000-0005-0000-0000-0000727D0000}"/>
    <cellStyle name="Migliaia 7 5 2 10 2" xfId="42037" xr:uid="{00000000-0005-0000-0000-0000737D0000}"/>
    <cellStyle name="Migliaia 7 5 2 11" xfId="36196" xr:uid="{00000000-0005-0000-0000-0000747D0000}"/>
    <cellStyle name="Migliaia 7 5 2 2" xfId="10754" xr:uid="{00000000-0005-0000-0000-0000757D0000}"/>
    <cellStyle name="Migliaia 7 5 2 2 2" xfId="10755" xr:uid="{00000000-0005-0000-0000-0000767D0000}"/>
    <cellStyle name="Migliaia 7 5 2 2 2 2" xfId="36198" xr:uid="{00000000-0005-0000-0000-0000777D0000}"/>
    <cellStyle name="Migliaia 7 5 2 2 3" xfId="10756" xr:uid="{00000000-0005-0000-0000-0000787D0000}"/>
    <cellStyle name="Migliaia 7 5 2 2 3 2" xfId="36199" xr:uid="{00000000-0005-0000-0000-0000797D0000}"/>
    <cellStyle name="Migliaia 7 5 2 2 4" xfId="10757" xr:uid="{00000000-0005-0000-0000-00007A7D0000}"/>
    <cellStyle name="Migliaia 7 5 2 2 4 2" xfId="36200" xr:uid="{00000000-0005-0000-0000-00007B7D0000}"/>
    <cellStyle name="Migliaia 7 5 2 2 5" xfId="36197" xr:uid="{00000000-0005-0000-0000-00007C7D0000}"/>
    <cellStyle name="Migliaia 7 5 2 3" xfId="10758" xr:uid="{00000000-0005-0000-0000-00007D7D0000}"/>
    <cellStyle name="Migliaia 7 5 2 3 2" xfId="10759" xr:uid="{00000000-0005-0000-0000-00007E7D0000}"/>
    <cellStyle name="Migliaia 7 5 2 3 2 2" xfId="36202" xr:uid="{00000000-0005-0000-0000-00007F7D0000}"/>
    <cellStyle name="Migliaia 7 5 2 3 3" xfId="10760" xr:uid="{00000000-0005-0000-0000-0000807D0000}"/>
    <cellStyle name="Migliaia 7 5 2 3 3 2" xfId="36203" xr:uid="{00000000-0005-0000-0000-0000817D0000}"/>
    <cellStyle name="Migliaia 7 5 2 3 4" xfId="10761" xr:uid="{00000000-0005-0000-0000-0000827D0000}"/>
    <cellStyle name="Migliaia 7 5 2 3 4 2" xfId="36204" xr:uid="{00000000-0005-0000-0000-0000837D0000}"/>
    <cellStyle name="Migliaia 7 5 2 3 5" xfId="36201" xr:uid="{00000000-0005-0000-0000-0000847D0000}"/>
    <cellStyle name="Migliaia 7 5 2 4" xfId="10762" xr:uid="{00000000-0005-0000-0000-0000857D0000}"/>
    <cellStyle name="Migliaia 7 5 2 4 2" xfId="10763" xr:uid="{00000000-0005-0000-0000-0000867D0000}"/>
    <cellStyle name="Migliaia 7 5 2 4 2 2" xfId="36206" xr:uid="{00000000-0005-0000-0000-0000877D0000}"/>
    <cellStyle name="Migliaia 7 5 2 4 3" xfId="10764" xr:uid="{00000000-0005-0000-0000-0000887D0000}"/>
    <cellStyle name="Migliaia 7 5 2 4 3 2" xfId="36207" xr:uid="{00000000-0005-0000-0000-0000897D0000}"/>
    <cellStyle name="Migliaia 7 5 2 4 4" xfId="10765" xr:uid="{00000000-0005-0000-0000-00008A7D0000}"/>
    <cellStyle name="Migliaia 7 5 2 4 4 2" xfId="36208" xr:uid="{00000000-0005-0000-0000-00008B7D0000}"/>
    <cellStyle name="Migliaia 7 5 2 4 5" xfId="36205" xr:uid="{00000000-0005-0000-0000-00008C7D0000}"/>
    <cellStyle name="Migliaia 7 5 2 5" xfId="10766" xr:uid="{00000000-0005-0000-0000-00008D7D0000}"/>
    <cellStyle name="Migliaia 7 5 2 5 2" xfId="36209" xr:uid="{00000000-0005-0000-0000-00008E7D0000}"/>
    <cellStyle name="Migliaia 7 5 2 6" xfId="10767" xr:uid="{00000000-0005-0000-0000-00008F7D0000}"/>
    <cellStyle name="Migliaia 7 5 2 6 2" xfId="36210" xr:uid="{00000000-0005-0000-0000-0000907D0000}"/>
    <cellStyle name="Migliaia 7 5 2 7" xfId="10768" xr:uid="{00000000-0005-0000-0000-0000917D0000}"/>
    <cellStyle name="Migliaia 7 5 2 7 2" xfId="36211" xr:uid="{00000000-0005-0000-0000-0000927D0000}"/>
    <cellStyle name="Migliaia 7 5 2 8" xfId="19503" xr:uid="{00000000-0005-0000-0000-0000937D0000}"/>
    <cellStyle name="Migliaia 7 5 2 8 2" xfId="38475" xr:uid="{00000000-0005-0000-0000-0000947D0000}"/>
    <cellStyle name="Migliaia 7 5 2 9" xfId="22372" xr:uid="{00000000-0005-0000-0000-0000957D0000}"/>
    <cellStyle name="Migliaia 7 5 2 9 2" xfId="40247" xr:uid="{00000000-0005-0000-0000-0000967D0000}"/>
    <cellStyle name="Migliaia 7 5 3" xfId="10769" xr:uid="{00000000-0005-0000-0000-0000977D0000}"/>
    <cellStyle name="Migliaia 7 5 3 2" xfId="10770" xr:uid="{00000000-0005-0000-0000-0000987D0000}"/>
    <cellStyle name="Migliaia 7 5 3 2 2" xfId="36213" xr:uid="{00000000-0005-0000-0000-0000997D0000}"/>
    <cellStyle name="Migliaia 7 5 3 3" xfId="10771" xr:uid="{00000000-0005-0000-0000-00009A7D0000}"/>
    <cellStyle name="Migliaia 7 5 3 3 2" xfId="36214" xr:uid="{00000000-0005-0000-0000-00009B7D0000}"/>
    <cellStyle name="Migliaia 7 5 3 4" xfId="10772" xr:uid="{00000000-0005-0000-0000-00009C7D0000}"/>
    <cellStyle name="Migliaia 7 5 3 4 2" xfId="36215" xr:uid="{00000000-0005-0000-0000-00009D7D0000}"/>
    <cellStyle name="Migliaia 7 5 3 5" xfId="36212" xr:uid="{00000000-0005-0000-0000-00009E7D0000}"/>
    <cellStyle name="Migliaia 7 5 4" xfId="10773" xr:uid="{00000000-0005-0000-0000-00009F7D0000}"/>
    <cellStyle name="Migliaia 7 5 4 2" xfId="10774" xr:uid="{00000000-0005-0000-0000-0000A07D0000}"/>
    <cellStyle name="Migliaia 7 5 4 2 2" xfId="36217" xr:uid="{00000000-0005-0000-0000-0000A17D0000}"/>
    <cellStyle name="Migliaia 7 5 4 3" xfId="10775" xr:uid="{00000000-0005-0000-0000-0000A27D0000}"/>
    <cellStyle name="Migliaia 7 5 4 3 2" xfId="36218" xr:uid="{00000000-0005-0000-0000-0000A37D0000}"/>
    <cellStyle name="Migliaia 7 5 4 4" xfId="10776" xr:uid="{00000000-0005-0000-0000-0000A47D0000}"/>
    <cellStyle name="Migliaia 7 5 4 4 2" xfId="36219" xr:uid="{00000000-0005-0000-0000-0000A57D0000}"/>
    <cellStyle name="Migliaia 7 5 4 5" xfId="36216" xr:uid="{00000000-0005-0000-0000-0000A67D0000}"/>
    <cellStyle name="Migliaia 7 5 5" xfId="10777" xr:uid="{00000000-0005-0000-0000-0000A77D0000}"/>
    <cellStyle name="Migliaia 7 5 5 2" xfId="10778" xr:uid="{00000000-0005-0000-0000-0000A87D0000}"/>
    <cellStyle name="Migliaia 7 5 5 2 2" xfId="36221" xr:uid="{00000000-0005-0000-0000-0000A97D0000}"/>
    <cellStyle name="Migliaia 7 5 5 3" xfId="10779" xr:uid="{00000000-0005-0000-0000-0000AA7D0000}"/>
    <cellStyle name="Migliaia 7 5 5 3 2" xfId="36222" xr:uid="{00000000-0005-0000-0000-0000AB7D0000}"/>
    <cellStyle name="Migliaia 7 5 5 4" xfId="10780" xr:uid="{00000000-0005-0000-0000-0000AC7D0000}"/>
    <cellStyle name="Migliaia 7 5 5 4 2" xfId="36223" xr:uid="{00000000-0005-0000-0000-0000AD7D0000}"/>
    <cellStyle name="Migliaia 7 5 5 5" xfId="36220" xr:uid="{00000000-0005-0000-0000-0000AE7D0000}"/>
    <cellStyle name="Migliaia 7 5 6" xfId="10781" xr:uid="{00000000-0005-0000-0000-0000AF7D0000}"/>
    <cellStyle name="Migliaia 7 5 6 2" xfId="36224" xr:uid="{00000000-0005-0000-0000-0000B07D0000}"/>
    <cellStyle name="Migliaia 7 5 7" xfId="10782" xr:uid="{00000000-0005-0000-0000-0000B17D0000}"/>
    <cellStyle name="Migliaia 7 5 7 2" xfId="36225" xr:uid="{00000000-0005-0000-0000-0000B27D0000}"/>
    <cellStyle name="Migliaia 7 5 8" xfId="10783" xr:uid="{00000000-0005-0000-0000-0000B37D0000}"/>
    <cellStyle name="Migliaia 7 5 8 2" xfId="36226" xr:uid="{00000000-0005-0000-0000-0000B47D0000}"/>
    <cellStyle name="Migliaia 7 5 9" xfId="17621" xr:uid="{00000000-0005-0000-0000-0000B57D0000}"/>
    <cellStyle name="Migliaia 7 5 9 2" xfId="37581" xr:uid="{00000000-0005-0000-0000-0000B67D0000}"/>
    <cellStyle name="Migliaia 7 6" xfId="10784" xr:uid="{00000000-0005-0000-0000-0000B77D0000}"/>
    <cellStyle name="Migliaia 7 6 10" xfId="23378" xr:uid="{00000000-0005-0000-0000-0000B87D0000}"/>
    <cellStyle name="Migliaia 7 6 10 2" xfId="41143" xr:uid="{00000000-0005-0000-0000-0000B97D0000}"/>
    <cellStyle name="Migliaia 7 6 11" xfId="36227" xr:uid="{00000000-0005-0000-0000-0000BA7D0000}"/>
    <cellStyle name="Migliaia 7 6 2" xfId="10785" xr:uid="{00000000-0005-0000-0000-0000BB7D0000}"/>
    <cellStyle name="Migliaia 7 6 2 10" xfId="25261" xr:uid="{00000000-0005-0000-0000-0000BC7D0000}"/>
    <cellStyle name="Migliaia 7 6 2 10 2" xfId="42038" xr:uid="{00000000-0005-0000-0000-0000BD7D0000}"/>
    <cellStyle name="Migliaia 7 6 2 11" xfId="36228" xr:uid="{00000000-0005-0000-0000-0000BE7D0000}"/>
    <cellStyle name="Migliaia 7 6 2 2" xfId="10786" xr:uid="{00000000-0005-0000-0000-0000BF7D0000}"/>
    <cellStyle name="Migliaia 7 6 2 2 2" xfId="10787" xr:uid="{00000000-0005-0000-0000-0000C07D0000}"/>
    <cellStyle name="Migliaia 7 6 2 2 2 2" xfId="36230" xr:uid="{00000000-0005-0000-0000-0000C17D0000}"/>
    <cellStyle name="Migliaia 7 6 2 2 3" xfId="10788" xr:uid="{00000000-0005-0000-0000-0000C27D0000}"/>
    <cellStyle name="Migliaia 7 6 2 2 3 2" xfId="36231" xr:uid="{00000000-0005-0000-0000-0000C37D0000}"/>
    <cellStyle name="Migliaia 7 6 2 2 4" xfId="10789" xr:uid="{00000000-0005-0000-0000-0000C47D0000}"/>
    <cellStyle name="Migliaia 7 6 2 2 4 2" xfId="36232" xr:uid="{00000000-0005-0000-0000-0000C57D0000}"/>
    <cellStyle name="Migliaia 7 6 2 2 5" xfId="36229" xr:uid="{00000000-0005-0000-0000-0000C67D0000}"/>
    <cellStyle name="Migliaia 7 6 2 3" xfId="10790" xr:uid="{00000000-0005-0000-0000-0000C77D0000}"/>
    <cellStyle name="Migliaia 7 6 2 3 2" xfId="10791" xr:uid="{00000000-0005-0000-0000-0000C87D0000}"/>
    <cellStyle name="Migliaia 7 6 2 3 2 2" xfId="36234" xr:uid="{00000000-0005-0000-0000-0000C97D0000}"/>
    <cellStyle name="Migliaia 7 6 2 3 3" xfId="10792" xr:uid="{00000000-0005-0000-0000-0000CA7D0000}"/>
    <cellStyle name="Migliaia 7 6 2 3 3 2" xfId="36235" xr:uid="{00000000-0005-0000-0000-0000CB7D0000}"/>
    <cellStyle name="Migliaia 7 6 2 3 4" xfId="10793" xr:uid="{00000000-0005-0000-0000-0000CC7D0000}"/>
    <cellStyle name="Migliaia 7 6 2 3 4 2" xfId="36236" xr:uid="{00000000-0005-0000-0000-0000CD7D0000}"/>
    <cellStyle name="Migliaia 7 6 2 3 5" xfId="36233" xr:uid="{00000000-0005-0000-0000-0000CE7D0000}"/>
    <cellStyle name="Migliaia 7 6 2 4" xfId="10794" xr:uid="{00000000-0005-0000-0000-0000CF7D0000}"/>
    <cellStyle name="Migliaia 7 6 2 4 2" xfId="10795" xr:uid="{00000000-0005-0000-0000-0000D07D0000}"/>
    <cellStyle name="Migliaia 7 6 2 4 2 2" xfId="36238" xr:uid="{00000000-0005-0000-0000-0000D17D0000}"/>
    <cellStyle name="Migliaia 7 6 2 4 3" xfId="10796" xr:uid="{00000000-0005-0000-0000-0000D27D0000}"/>
    <cellStyle name="Migliaia 7 6 2 4 3 2" xfId="36239" xr:uid="{00000000-0005-0000-0000-0000D37D0000}"/>
    <cellStyle name="Migliaia 7 6 2 4 4" xfId="10797" xr:uid="{00000000-0005-0000-0000-0000D47D0000}"/>
    <cellStyle name="Migliaia 7 6 2 4 4 2" xfId="36240" xr:uid="{00000000-0005-0000-0000-0000D57D0000}"/>
    <cellStyle name="Migliaia 7 6 2 4 5" xfId="36237" xr:uid="{00000000-0005-0000-0000-0000D67D0000}"/>
    <cellStyle name="Migliaia 7 6 2 5" xfId="10798" xr:uid="{00000000-0005-0000-0000-0000D77D0000}"/>
    <cellStyle name="Migliaia 7 6 2 5 2" xfId="36241" xr:uid="{00000000-0005-0000-0000-0000D87D0000}"/>
    <cellStyle name="Migliaia 7 6 2 6" xfId="10799" xr:uid="{00000000-0005-0000-0000-0000D97D0000}"/>
    <cellStyle name="Migliaia 7 6 2 6 2" xfId="36242" xr:uid="{00000000-0005-0000-0000-0000DA7D0000}"/>
    <cellStyle name="Migliaia 7 6 2 7" xfId="10800" xr:uid="{00000000-0005-0000-0000-0000DB7D0000}"/>
    <cellStyle name="Migliaia 7 6 2 7 2" xfId="36243" xr:uid="{00000000-0005-0000-0000-0000DC7D0000}"/>
    <cellStyle name="Migliaia 7 6 2 8" xfId="19504" xr:uid="{00000000-0005-0000-0000-0000DD7D0000}"/>
    <cellStyle name="Migliaia 7 6 2 8 2" xfId="38476" xr:uid="{00000000-0005-0000-0000-0000DE7D0000}"/>
    <cellStyle name="Migliaia 7 6 2 9" xfId="22373" xr:uid="{00000000-0005-0000-0000-0000DF7D0000}"/>
    <cellStyle name="Migliaia 7 6 2 9 2" xfId="40248" xr:uid="{00000000-0005-0000-0000-0000E07D0000}"/>
    <cellStyle name="Migliaia 7 6 3" xfId="10801" xr:uid="{00000000-0005-0000-0000-0000E17D0000}"/>
    <cellStyle name="Migliaia 7 6 3 2" xfId="10802" xr:uid="{00000000-0005-0000-0000-0000E27D0000}"/>
    <cellStyle name="Migliaia 7 6 3 2 2" xfId="36245" xr:uid="{00000000-0005-0000-0000-0000E37D0000}"/>
    <cellStyle name="Migliaia 7 6 3 3" xfId="10803" xr:uid="{00000000-0005-0000-0000-0000E47D0000}"/>
    <cellStyle name="Migliaia 7 6 3 3 2" xfId="36246" xr:uid="{00000000-0005-0000-0000-0000E57D0000}"/>
    <cellStyle name="Migliaia 7 6 3 4" xfId="10804" xr:uid="{00000000-0005-0000-0000-0000E67D0000}"/>
    <cellStyle name="Migliaia 7 6 3 4 2" xfId="36247" xr:uid="{00000000-0005-0000-0000-0000E77D0000}"/>
    <cellStyle name="Migliaia 7 6 3 5" xfId="36244" xr:uid="{00000000-0005-0000-0000-0000E87D0000}"/>
    <cellStyle name="Migliaia 7 6 4" xfId="10805" xr:uid="{00000000-0005-0000-0000-0000E97D0000}"/>
    <cellStyle name="Migliaia 7 6 4 2" xfId="10806" xr:uid="{00000000-0005-0000-0000-0000EA7D0000}"/>
    <cellStyle name="Migliaia 7 6 4 2 2" xfId="36249" xr:uid="{00000000-0005-0000-0000-0000EB7D0000}"/>
    <cellStyle name="Migliaia 7 6 4 3" xfId="10807" xr:uid="{00000000-0005-0000-0000-0000EC7D0000}"/>
    <cellStyle name="Migliaia 7 6 4 3 2" xfId="36250" xr:uid="{00000000-0005-0000-0000-0000ED7D0000}"/>
    <cellStyle name="Migliaia 7 6 4 4" xfId="10808" xr:uid="{00000000-0005-0000-0000-0000EE7D0000}"/>
    <cellStyle name="Migliaia 7 6 4 4 2" xfId="36251" xr:uid="{00000000-0005-0000-0000-0000EF7D0000}"/>
    <cellStyle name="Migliaia 7 6 4 5" xfId="36248" xr:uid="{00000000-0005-0000-0000-0000F07D0000}"/>
    <cellStyle name="Migliaia 7 6 5" xfId="10809" xr:uid="{00000000-0005-0000-0000-0000F17D0000}"/>
    <cellStyle name="Migliaia 7 6 5 2" xfId="36252" xr:uid="{00000000-0005-0000-0000-0000F27D0000}"/>
    <cellStyle name="Migliaia 7 6 6" xfId="10810" xr:uid="{00000000-0005-0000-0000-0000F37D0000}"/>
    <cellStyle name="Migliaia 7 6 6 2" xfId="36253" xr:uid="{00000000-0005-0000-0000-0000F47D0000}"/>
    <cellStyle name="Migliaia 7 6 7" xfId="10811" xr:uid="{00000000-0005-0000-0000-0000F57D0000}"/>
    <cellStyle name="Migliaia 7 6 7 2" xfId="36254" xr:uid="{00000000-0005-0000-0000-0000F67D0000}"/>
    <cellStyle name="Migliaia 7 6 8" xfId="17622" xr:uid="{00000000-0005-0000-0000-0000F77D0000}"/>
    <cellStyle name="Migliaia 7 6 8 2" xfId="37582" xr:uid="{00000000-0005-0000-0000-0000F87D0000}"/>
    <cellStyle name="Migliaia 7 6 9" xfId="20491" xr:uid="{00000000-0005-0000-0000-0000F97D0000}"/>
    <cellStyle name="Migliaia 7 6 9 2" xfId="39354" xr:uid="{00000000-0005-0000-0000-0000FA7D0000}"/>
    <cellStyle name="Migliaia 7 7" xfId="10812" xr:uid="{00000000-0005-0000-0000-0000FB7D0000}"/>
    <cellStyle name="Migliaia 7 7 2" xfId="10813" xr:uid="{00000000-0005-0000-0000-0000FC7D0000}"/>
    <cellStyle name="Migliaia 7 7 2 2" xfId="10814" xr:uid="{00000000-0005-0000-0000-0000FD7D0000}"/>
    <cellStyle name="Migliaia 7 7 2 2 2" xfId="36257" xr:uid="{00000000-0005-0000-0000-0000FE7D0000}"/>
    <cellStyle name="Migliaia 7 7 2 3" xfId="10815" xr:uid="{00000000-0005-0000-0000-0000FF7D0000}"/>
    <cellStyle name="Migliaia 7 7 2 3 2" xfId="36258" xr:uid="{00000000-0005-0000-0000-0000007E0000}"/>
    <cellStyle name="Migliaia 7 7 2 4" xfId="10816" xr:uid="{00000000-0005-0000-0000-0000017E0000}"/>
    <cellStyle name="Migliaia 7 7 2 4 2" xfId="36259" xr:uid="{00000000-0005-0000-0000-0000027E0000}"/>
    <cellStyle name="Migliaia 7 7 2 5" xfId="19505" xr:uid="{00000000-0005-0000-0000-0000037E0000}"/>
    <cellStyle name="Migliaia 7 7 2 5 2" xfId="38477" xr:uid="{00000000-0005-0000-0000-0000047E0000}"/>
    <cellStyle name="Migliaia 7 7 2 6" xfId="22374" xr:uid="{00000000-0005-0000-0000-0000057E0000}"/>
    <cellStyle name="Migliaia 7 7 2 6 2" xfId="40249" xr:uid="{00000000-0005-0000-0000-0000067E0000}"/>
    <cellStyle name="Migliaia 7 7 2 7" xfId="25262" xr:uid="{00000000-0005-0000-0000-0000077E0000}"/>
    <cellStyle name="Migliaia 7 7 2 7 2" xfId="42039" xr:uid="{00000000-0005-0000-0000-0000087E0000}"/>
    <cellStyle name="Migliaia 7 7 2 8" xfId="36256" xr:uid="{00000000-0005-0000-0000-0000097E0000}"/>
    <cellStyle name="Migliaia 7 7 3" xfId="10817" xr:uid="{00000000-0005-0000-0000-00000A7E0000}"/>
    <cellStyle name="Migliaia 7 7 3 2" xfId="36260" xr:uid="{00000000-0005-0000-0000-00000B7E0000}"/>
    <cellStyle name="Migliaia 7 7 4" xfId="10818" xr:uid="{00000000-0005-0000-0000-00000C7E0000}"/>
    <cellStyle name="Migliaia 7 7 4 2" xfId="36261" xr:uid="{00000000-0005-0000-0000-00000D7E0000}"/>
    <cellStyle name="Migliaia 7 7 5" xfId="10819" xr:uid="{00000000-0005-0000-0000-00000E7E0000}"/>
    <cellStyle name="Migliaia 7 7 5 2" xfId="36262" xr:uid="{00000000-0005-0000-0000-00000F7E0000}"/>
    <cellStyle name="Migliaia 7 7 6" xfId="17623" xr:uid="{00000000-0005-0000-0000-0000107E0000}"/>
    <cellStyle name="Migliaia 7 7 6 2" xfId="37583" xr:uid="{00000000-0005-0000-0000-0000117E0000}"/>
    <cellStyle name="Migliaia 7 7 7" xfId="20492" xr:uid="{00000000-0005-0000-0000-0000127E0000}"/>
    <cellStyle name="Migliaia 7 7 7 2" xfId="39355" xr:uid="{00000000-0005-0000-0000-0000137E0000}"/>
    <cellStyle name="Migliaia 7 7 8" xfId="23379" xr:uid="{00000000-0005-0000-0000-0000147E0000}"/>
    <cellStyle name="Migliaia 7 7 8 2" xfId="41144" xr:uid="{00000000-0005-0000-0000-0000157E0000}"/>
    <cellStyle name="Migliaia 7 7 9" xfId="36255" xr:uid="{00000000-0005-0000-0000-0000167E0000}"/>
    <cellStyle name="Migliaia 7 8" xfId="10820" xr:uid="{00000000-0005-0000-0000-0000177E0000}"/>
    <cellStyle name="Migliaia 7 8 2" xfId="10821" xr:uid="{00000000-0005-0000-0000-0000187E0000}"/>
    <cellStyle name="Migliaia 7 8 2 2" xfId="36264" xr:uid="{00000000-0005-0000-0000-0000197E0000}"/>
    <cellStyle name="Migliaia 7 8 3" xfId="10822" xr:uid="{00000000-0005-0000-0000-00001A7E0000}"/>
    <cellStyle name="Migliaia 7 8 3 2" xfId="36265" xr:uid="{00000000-0005-0000-0000-00001B7E0000}"/>
    <cellStyle name="Migliaia 7 8 4" xfId="10823" xr:uid="{00000000-0005-0000-0000-00001C7E0000}"/>
    <cellStyle name="Migliaia 7 8 4 2" xfId="36266" xr:uid="{00000000-0005-0000-0000-00001D7E0000}"/>
    <cellStyle name="Migliaia 7 8 5" xfId="19498" xr:uid="{00000000-0005-0000-0000-00001E7E0000}"/>
    <cellStyle name="Migliaia 7 8 5 2" xfId="38470" xr:uid="{00000000-0005-0000-0000-00001F7E0000}"/>
    <cellStyle name="Migliaia 7 8 6" xfId="22367" xr:uid="{00000000-0005-0000-0000-0000207E0000}"/>
    <cellStyle name="Migliaia 7 8 6 2" xfId="40242" xr:uid="{00000000-0005-0000-0000-0000217E0000}"/>
    <cellStyle name="Migliaia 7 8 7" xfId="25255" xr:uid="{00000000-0005-0000-0000-0000227E0000}"/>
    <cellStyle name="Migliaia 7 8 7 2" xfId="42032" xr:uid="{00000000-0005-0000-0000-0000237E0000}"/>
    <cellStyle name="Migliaia 7 8 8" xfId="36263" xr:uid="{00000000-0005-0000-0000-0000247E0000}"/>
    <cellStyle name="Migliaia 7 9" xfId="10824" xr:uid="{00000000-0005-0000-0000-0000257E0000}"/>
    <cellStyle name="Migliaia 7 9 2" xfId="10825" xr:uid="{00000000-0005-0000-0000-0000267E0000}"/>
    <cellStyle name="Migliaia 7 9 2 2" xfId="36268" xr:uid="{00000000-0005-0000-0000-0000277E0000}"/>
    <cellStyle name="Migliaia 7 9 3" xfId="10826" xr:uid="{00000000-0005-0000-0000-0000287E0000}"/>
    <cellStyle name="Migliaia 7 9 3 2" xfId="36269" xr:uid="{00000000-0005-0000-0000-0000297E0000}"/>
    <cellStyle name="Migliaia 7 9 4" xfId="10827" xr:uid="{00000000-0005-0000-0000-00002A7E0000}"/>
    <cellStyle name="Migliaia 7 9 4 2" xfId="36270" xr:uid="{00000000-0005-0000-0000-00002B7E0000}"/>
    <cellStyle name="Migliaia 7 9 5" xfId="36267" xr:uid="{00000000-0005-0000-0000-00002C7E0000}"/>
    <cellStyle name="Migliaia 8" xfId="10828" xr:uid="{00000000-0005-0000-0000-00002D7E0000}"/>
    <cellStyle name="Migliaia 8 10" xfId="10829" xr:uid="{00000000-0005-0000-0000-00002E7E0000}"/>
    <cellStyle name="Migliaia 8 10 2" xfId="10830" xr:uid="{00000000-0005-0000-0000-00002F7E0000}"/>
    <cellStyle name="Migliaia 8 10 2 2" xfId="36273" xr:uid="{00000000-0005-0000-0000-0000307E0000}"/>
    <cellStyle name="Migliaia 8 10 3" xfId="10831" xr:uid="{00000000-0005-0000-0000-0000317E0000}"/>
    <cellStyle name="Migliaia 8 10 3 2" xfId="36274" xr:uid="{00000000-0005-0000-0000-0000327E0000}"/>
    <cellStyle name="Migliaia 8 10 4" xfId="10832" xr:uid="{00000000-0005-0000-0000-0000337E0000}"/>
    <cellStyle name="Migliaia 8 10 4 2" xfId="36275" xr:uid="{00000000-0005-0000-0000-0000347E0000}"/>
    <cellStyle name="Migliaia 8 10 5" xfId="36272" xr:uid="{00000000-0005-0000-0000-0000357E0000}"/>
    <cellStyle name="Migliaia 8 11" xfId="10833" xr:uid="{00000000-0005-0000-0000-0000367E0000}"/>
    <cellStyle name="Migliaia 8 11 2" xfId="10834" xr:uid="{00000000-0005-0000-0000-0000377E0000}"/>
    <cellStyle name="Migliaia 8 11 2 2" xfId="36277" xr:uid="{00000000-0005-0000-0000-0000387E0000}"/>
    <cellStyle name="Migliaia 8 11 3" xfId="10835" xr:uid="{00000000-0005-0000-0000-0000397E0000}"/>
    <cellStyle name="Migliaia 8 11 3 2" xfId="36278" xr:uid="{00000000-0005-0000-0000-00003A7E0000}"/>
    <cellStyle name="Migliaia 8 11 4" xfId="10836" xr:uid="{00000000-0005-0000-0000-00003B7E0000}"/>
    <cellStyle name="Migliaia 8 11 4 2" xfId="36279" xr:uid="{00000000-0005-0000-0000-00003C7E0000}"/>
    <cellStyle name="Migliaia 8 11 5" xfId="36276" xr:uid="{00000000-0005-0000-0000-00003D7E0000}"/>
    <cellStyle name="Migliaia 8 12" xfId="10837" xr:uid="{00000000-0005-0000-0000-00003E7E0000}"/>
    <cellStyle name="Migliaia 8 12 2" xfId="36280" xr:uid="{00000000-0005-0000-0000-00003F7E0000}"/>
    <cellStyle name="Migliaia 8 13" xfId="10838" xr:uid="{00000000-0005-0000-0000-0000407E0000}"/>
    <cellStyle name="Migliaia 8 13 2" xfId="36281" xr:uid="{00000000-0005-0000-0000-0000417E0000}"/>
    <cellStyle name="Migliaia 8 14" xfId="10839" xr:uid="{00000000-0005-0000-0000-0000427E0000}"/>
    <cellStyle name="Migliaia 8 14 2" xfId="36282" xr:uid="{00000000-0005-0000-0000-0000437E0000}"/>
    <cellStyle name="Migliaia 8 15" xfId="17624" xr:uid="{00000000-0005-0000-0000-0000447E0000}"/>
    <cellStyle name="Migliaia 8 15 2" xfId="37584" xr:uid="{00000000-0005-0000-0000-0000457E0000}"/>
    <cellStyle name="Migliaia 8 16" xfId="20493" xr:uid="{00000000-0005-0000-0000-0000467E0000}"/>
    <cellStyle name="Migliaia 8 16 2" xfId="39356" xr:uid="{00000000-0005-0000-0000-0000477E0000}"/>
    <cellStyle name="Migliaia 8 17" xfId="23380" xr:uid="{00000000-0005-0000-0000-0000487E0000}"/>
    <cellStyle name="Migliaia 8 17 2" xfId="41145" xr:uid="{00000000-0005-0000-0000-0000497E0000}"/>
    <cellStyle name="Migliaia 8 18" xfId="25565" xr:uid="{00000000-0005-0000-0000-00004A7E0000}"/>
    <cellStyle name="Migliaia 8 18 2" xfId="42225" xr:uid="{00000000-0005-0000-0000-00004B7E0000}"/>
    <cellStyle name="Migliaia 8 19" xfId="36271" xr:uid="{00000000-0005-0000-0000-00004C7E0000}"/>
    <cellStyle name="Migliaia 8 2" xfId="10840" xr:uid="{00000000-0005-0000-0000-00004D7E0000}"/>
    <cellStyle name="Migliaia 8 2 10" xfId="20494" xr:uid="{00000000-0005-0000-0000-00004E7E0000}"/>
    <cellStyle name="Migliaia 8 2 10 2" xfId="39357" xr:uid="{00000000-0005-0000-0000-00004F7E0000}"/>
    <cellStyle name="Migliaia 8 2 11" xfId="23381" xr:uid="{00000000-0005-0000-0000-0000507E0000}"/>
    <cellStyle name="Migliaia 8 2 11 2" xfId="41146" xr:uid="{00000000-0005-0000-0000-0000517E0000}"/>
    <cellStyle name="Migliaia 8 2 12" xfId="36283" xr:uid="{00000000-0005-0000-0000-0000527E0000}"/>
    <cellStyle name="Migliaia 8 2 2" xfId="10841" xr:uid="{00000000-0005-0000-0000-0000537E0000}"/>
    <cellStyle name="Migliaia 8 2 2 2" xfId="10842" xr:uid="{00000000-0005-0000-0000-0000547E0000}"/>
    <cellStyle name="Migliaia 8 2 2 2 2" xfId="36285" xr:uid="{00000000-0005-0000-0000-0000557E0000}"/>
    <cellStyle name="Migliaia 8 2 2 3" xfId="10843" xr:uid="{00000000-0005-0000-0000-0000567E0000}"/>
    <cellStyle name="Migliaia 8 2 2 3 2" xfId="36286" xr:uid="{00000000-0005-0000-0000-0000577E0000}"/>
    <cellStyle name="Migliaia 8 2 2 4" xfId="10844" xr:uid="{00000000-0005-0000-0000-0000587E0000}"/>
    <cellStyle name="Migliaia 8 2 2 4 2" xfId="36287" xr:uid="{00000000-0005-0000-0000-0000597E0000}"/>
    <cellStyle name="Migliaia 8 2 2 5" xfId="19507" xr:uid="{00000000-0005-0000-0000-00005A7E0000}"/>
    <cellStyle name="Migliaia 8 2 2 5 2" xfId="38479" xr:uid="{00000000-0005-0000-0000-00005B7E0000}"/>
    <cellStyle name="Migliaia 8 2 2 6" xfId="22376" xr:uid="{00000000-0005-0000-0000-00005C7E0000}"/>
    <cellStyle name="Migliaia 8 2 2 6 2" xfId="40251" xr:uid="{00000000-0005-0000-0000-00005D7E0000}"/>
    <cellStyle name="Migliaia 8 2 2 7" xfId="25264" xr:uid="{00000000-0005-0000-0000-00005E7E0000}"/>
    <cellStyle name="Migliaia 8 2 2 7 2" xfId="42041" xr:uid="{00000000-0005-0000-0000-00005F7E0000}"/>
    <cellStyle name="Migliaia 8 2 2 8" xfId="36284" xr:uid="{00000000-0005-0000-0000-0000607E0000}"/>
    <cellStyle name="Migliaia 8 2 3" xfId="10845" xr:uid="{00000000-0005-0000-0000-0000617E0000}"/>
    <cellStyle name="Migliaia 8 2 3 2" xfId="10846" xr:uid="{00000000-0005-0000-0000-0000627E0000}"/>
    <cellStyle name="Migliaia 8 2 3 2 2" xfId="36289" xr:uid="{00000000-0005-0000-0000-0000637E0000}"/>
    <cellStyle name="Migliaia 8 2 3 3" xfId="10847" xr:uid="{00000000-0005-0000-0000-0000647E0000}"/>
    <cellStyle name="Migliaia 8 2 3 3 2" xfId="36290" xr:uid="{00000000-0005-0000-0000-0000657E0000}"/>
    <cellStyle name="Migliaia 8 2 3 4" xfId="10848" xr:uid="{00000000-0005-0000-0000-0000667E0000}"/>
    <cellStyle name="Migliaia 8 2 3 4 2" xfId="36291" xr:uid="{00000000-0005-0000-0000-0000677E0000}"/>
    <cellStyle name="Migliaia 8 2 3 5" xfId="36288" xr:uid="{00000000-0005-0000-0000-0000687E0000}"/>
    <cellStyle name="Migliaia 8 2 4" xfId="10849" xr:uid="{00000000-0005-0000-0000-0000697E0000}"/>
    <cellStyle name="Migliaia 8 2 4 2" xfId="10850" xr:uid="{00000000-0005-0000-0000-00006A7E0000}"/>
    <cellStyle name="Migliaia 8 2 4 2 2" xfId="36293" xr:uid="{00000000-0005-0000-0000-00006B7E0000}"/>
    <cellStyle name="Migliaia 8 2 4 3" xfId="10851" xr:uid="{00000000-0005-0000-0000-00006C7E0000}"/>
    <cellStyle name="Migliaia 8 2 4 3 2" xfId="36294" xr:uid="{00000000-0005-0000-0000-00006D7E0000}"/>
    <cellStyle name="Migliaia 8 2 4 4" xfId="10852" xr:uid="{00000000-0005-0000-0000-00006E7E0000}"/>
    <cellStyle name="Migliaia 8 2 4 4 2" xfId="36295" xr:uid="{00000000-0005-0000-0000-00006F7E0000}"/>
    <cellStyle name="Migliaia 8 2 4 5" xfId="36292" xr:uid="{00000000-0005-0000-0000-0000707E0000}"/>
    <cellStyle name="Migliaia 8 2 5" xfId="10853" xr:uid="{00000000-0005-0000-0000-0000717E0000}"/>
    <cellStyle name="Migliaia 8 2 5 2" xfId="10854" xr:uid="{00000000-0005-0000-0000-0000727E0000}"/>
    <cellStyle name="Migliaia 8 2 5 2 2" xfId="36297" xr:uid="{00000000-0005-0000-0000-0000737E0000}"/>
    <cellStyle name="Migliaia 8 2 5 3" xfId="10855" xr:uid="{00000000-0005-0000-0000-0000747E0000}"/>
    <cellStyle name="Migliaia 8 2 5 3 2" xfId="36298" xr:uid="{00000000-0005-0000-0000-0000757E0000}"/>
    <cellStyle name="Migliaia 8 2 5 4" xfId="10856" xr:uid="{00000000-0005-0000-0000-0000767E0000}"/>
    <cellStyle name="Migliaia 8 2 5 4 2" xfId="36299" xr:uid="{00000000-0005-0000-0000-0000777E0000}"/>
    <cellStyle name="Migliaia 8 2 5 5" xfId="36296" xr:uid="{00000000-0005-0000-0000-0000787E0000}"/>
    <cellStyle name="Migliaia 8 2 6" xfId="10857" xr:uid="{00000000-0005-0000-0000-0000797E0000}"/>
    <cellStyle name="Migliaia 8 2 6 2" xfId="36300" xr:uid="{00000000-0005-0000-0000-00007A7E0000}"/>
    <cellStyle name="Migliaia 8 2 7" xfId="10858" xr:uid="{00000000-0005-0000-0000-00007B7E0000}"/>
    <cellStyle name="Migliaia 8 2 7 2" xfId="36301" xr:uid="{00000000-0005-0000-0000-00007C7E0000}"/>
    <cellStyle name="Migliaia 8 2 8" xfId="10859" xr:uid="{00000000-0005-0000-0000-00007D7E0000}"/>
    <cellStyle name="Migliaia 8 2 8 2" xfId="36302" xr:uid="{00000000-0005-0000-0000-00007E7E0000}"/>
    <cellStyle name="Migliaia 8 2 9" xfId="17625" xr:uid="{00000000-0005-0000-0000-00007F7E0000}"/>
    <cellStyle name="Migliaia 8 2 9 2" xfId="37585" xr:uid="{00000000-0005-0000-0000-0000807E0000}"/>
    <cellStyle name="Migliaia 8 20" xfId="42392" xr:uid="{00000000-0005-0000-0000-0000817E0000}"/>
    <cellStyle name="Migliaia 8 3" xfId="10860" xr:uid="{00000000-0005-0000-0000-0000827E0000}"/>
    <cellStyle name="Migliaia 8 3 10" xfId="20495" xr:uid="{00000000-0005-0000-0000-0000837E0000}"/>
    <cellStyle name="Migliaia 8 3 10 2" xfId="39358" xr:uid="{00000000-0005-0000-0000-0000847E0000}"/>
    <cellStyle name="Migliaia 8 3 11" xfId="23382" xr:uid="{00000000-0005-0000-0000-0000857E0000}"/>
    <cellStyle name="Migliaia 8 3 11 2" xfId="41147" xr:uid="{00000000-0005-0000-0000-0000867E0000}"/>
    <cellStyle name="Migliaia 8 3 12" xfId="36303" xr:uid="{00000000-0005-0000-0000-0000877E0000}"/>
    <cellStyle name="Migliaia 8 3 2" xfId="10861" xr:uid="{00000000-0005-0000-0000-0000887E0000}"/>
    <cellStyle name="Migliaia 8 3 2 10" xfId="20496" xr:uid="{00000000-0005-0000-0000-0000897E0000}"/>
    <cellStyle name="Migliaia 8 3 2 10 2" xfId="39359" xr:uid="{00000000-0005-0000-0000-00008A7E0000}"/>
    <cellStyle name="Migliaia 8 3 2 11" xfId="23383" xr:uid="{00000000-0005-0000-0000-00008B7E0000}"/>
    <cellStyle name="Migliaia 8 3 2 11 2" xfId="41148" xr:uid="{00000000-0005-0000-0000-00008C7E0000}"/>
    <cellStyle name="Migliaia 8 3 2 12" xfId="36304" xr:uid="{00000000-0005-0000-0000-00008D7E0000}"/>
    <cellStyle name="Migliaia 8 3 2 2" xfId="10862" xr:uid="{00000000-0005-0000-0000-00008E7E0000}"/>
    <cellStyle name="Migliaia 8 3 2 2 10" xfId="25266" xr:uid="{00000000-0005-0000-0000-00008F7E0000}"/>
    <cellStyle name="Migliaia 8 3 2 2 10 2" xfId="42043" xr:uid="{00000000-0005-0000-0000-0000907E0000}"/>
    <cellStyle name="Migliaia 8 3 2 2 11" xfId="36305" xr:uid="{00000000-0005-0000-0000-0000917E0000}"/>
    <cellStyle name="Migliaia 8 3 2 2 2" xfId="10863" xr:uid="{00000000-0005-0000-0000-0000927E0000}"/>
    <cellStyle name="Migliaia 8 3 2 2 2 2" xfId="10864" xr:uid="{00000000-0005-0000-0000-0000937E0000}"/>
    <cellStyle name="Migliaia 8 3 2 2 2 2 2" xfId="36307" xr:uid="{00000000-0005-0000-0000-0000947E0000}"/>
    <cellStyle name="Migliaia 8 3 2 2 2 3" xfId="10865" xr:uid="{00000000-0005-0000-0000-0000957E0000}"/>
    <cellStyle name="Migliaia 8 3 2 2 2 3 2" xfId="36308" xr:uid="{00000000-0005-0000-0000-0000967E0000}"/>
    <cellStyle name="Migliaia 8 3 2 2 2 4" xfId="10866" xr:uid="{00000000-0005-0000-0000-0000977E0000}"/>
    <cellStyle name="Migliaia 8 3 2 2 2 4 2" xfId="36309" xr:uid="{00000000-0005-0000-0000-0000987E0000}"/>
    <cellStyle name="Migliaia 8 3 2 2 2 5" xfId="36306" xr:uid="{00000000-0005-0000-0000-0000997E0000}"/>
    <cellStyle name="Migliaia 8 3 2 2 3" xfId="10867" xr:uid="{00000000-0005-0000-0000-00009A7E0000}"/>
    <cellStyle name="Migliaia 8 3 2 2 3 2" xfId="10868" xr:uid="{00000000-0005-0000-0000-00009B7E0000}"/>
    <cellStyle name="Migliaia 8 3 2 2 3 2 2" xfId="36311" xr:uid="{00000000-0005-0000-0000-00009C7E0000}"/>
    <cellStyle name="Migliaia 8 3 2 2 3 3" xfId="10869" xr:uid="{00000000-0005-0000-0000-00009D7E0000}"/>
    <cellStyle name="Migliaia 8 3 2 2 3 3 2" xfId="36312" xr:uid="{00000000-0005-0000-0000-00009E7E0000}"/>
    <cellStyle name="Migliaia 8 3 2 2 3 4" xfId="10870" xr:uid="{00000000-0005-0000-0000-00009F7E0000}"/>
    <cellStyle name="Migliaia 8 3 2 2 3 4 2" xfId="36313" xr:uid="{00000000-0005-0000-0000-0000A07E0000}"/>
    <cellStyle name="Migliaia 8 3 2 2 3 5" xfId="36310" xr:uid="{00000000-0005-0000-0000-0000A17E0000}"/>
    <cellStyle name="Migliaia 8 3 2 2 4" xfId="10871" xr:uid="{00000000-0005-0000-0000-0000A27E0000}"/>
    <cellStyle name="Migliaia 8 3 2 2 4 2" xfId="10872" xr:uid="{00000000-0005-0000-0000-0000A37E0000}"/>
    <cellStyle name="Migliaia 8 3 2 2 4 2 2" xfId="36315" xr:uid="{00000000-0005-0000-0000-0000A47E0000}"/>
    <cellStyle name="Migliaia 8 3 2 2 4 3" xfId="10873" xr:uid="{00000000-0005-0000-0000-0000A57E0000}"/>
    <cellStyle name="Migliaia 8 3 2 2 4 3 2" xfId="36316" xr:uid="{00000000-0005-0000-0000-0000A67E0000}"/>
    <cellStyle name="Migliaia 8 3 2 2 4 4" xfId="10874" xr:uid="{00000000-0005-0000-0000-0000A77E0000}"/>
    <cellStyle name="Migliaia 8 3 2 2 4 4 2" xfId="36317" xr:uid="{00000000-0005-0000-0000-0000A87E0000}"/>
    <cellStyle name="Migliaia 8 3 2 2 4 5" xfId="36314" xr:uid="{00000000-0005-0000-0000-0000A97E0000}"/>
    <cellStyle name="Migliaia 8 3 2 2 5" xfId="10875" xr:uid="{00000000-0005-0000-0000-0000AA7E0000}"/>
    <cellStyle name="Migliaia 8 3 2 2 5 2" xfId="36318" xr:uid="{00000000-0005-0000-0000-0000AB7E0000}"/>
    <cellStyle name="Migliaia 8 3 2 2 6" xfId="10876" xr:uid="{00000000-0005-0000-0000-0000AC7E0000}"/>
    <cellStyle name="Migliaia 8 3 2 2 6 2" xfId="36319" xr:uid="{00000000-0005-0000-0000-0000AD7E0000}"/>
    <cellStyle name="Migliaia 8 3 2 2 7" xfId="10877" xr:uid="{00000000-0005-0000-0000-0000AE7E0000}"/>
    <cellStyle name="Migliaia 8 3 2 2 7 2" xfId="36320" xr:uid="{00000000-0005-0000-0000-0000AF7E0000}"/>
    <cellStyle name="Migliaia 8 3 2 2 8" xfId="19509" xr:uid="{00000000-0005-0000-0000-0000B07E0000}"/>
    <cellStyle name="Migliaia 8 3 2 2 8 2" xfId="38481" xr:uid="{00000000-0005-0000-0000-0000B17E0000}"/>
    <cellStyle name="Migliaia 8 3 2 2 9" xfId="22378" xr:uid="{00000000-0005-0000-0000-0000B27E0000}"/>
    <cellStyle name="Migliaia 8 3 2 2 9 2" xfId="40253" xr:uid="{00000000-0005-0000-0000-0000B37E0000}"/>
    <cellStyle name="Migliaia 8 3 2 3" xfId="10878" xr:uid="{00000000-0005-0000-0000-0000B47E0000}"/>
    <cellStyle name="Migliaia 8 3 2 3 2" xfId="10879" xr:uid="{00000000-0005-0000-0000-0000B57E0000}"/>
    <cellStyle name="Migliaia 8 3 2 3 2 2" xfId="36322" xr:uid="{00000000-0005-0000-0000-0000B67E0000}"/>
    <cellStyle name="Migliaia 8 3 2 3 3" xfId="10880" xr:uid="{00000000-0005-0000-0000-0000B77E0000}"/>
    <cellStyle name="Migliaia 8 3 2 3 3 2" xfId="36323" xr:uid="{00000000-0005-0000-0000-0000B87E0000}"/>
    <cellStyle name="Migliaia 8 3 2 3 4" xfId="10881" xr:uid="{00000000-0005-0000-0000-0000B97E0000}"/>
    <cellStyle name="Migliaia 8 3 2 3 4 2" xfId="36324" xr:uid="{00000000-0005-0000-0000-0000BA7E0000}"/>
    <cellStyle name="Migliaia 8 3 2 3 5" xfId="36321" xr:uid="{00000000-0005-0000-0000-0000BB7E0000}"/>
    <cellStyle name="Migliaia 8 3 2 4" xfId="10882" xr:uid="{00000000-0005-0000-0000-0000BC7E0000}"/>
    <cellStyle name="Migliaia 8 3 2 4 2" xfId="10883" xr:uid="{00000000-0005-0000-0000-0000BD7E0000}"/>
    <cellStyle name="Migliaia 8 3 2 4 2 2" xfId="36326" xr:uid="{00000000-0005-0000-0000-0000BE7E0000}"/>
    <cellStyle name="Migliaia 8 3 2 4 3" xfId="10884" xr:uid="{00000000-0005-0000-0000-0000BF7E0000}"/>
    <cellStyle name="Migliaia 8 3 2 4 3 2" xfId="36327" xr:uid="{00000000-0005-0000-0000-0000C07E0000}"/>
    <cellStyle name="Migliaia 8 3 2 4 4" xfId="10885" xr:uid="{00000000-0005-0000-0000-0000C17E0000}"/>
    <cellStyle name="Migliaia 8 3 2 4 4 2" xfId="36328" xr:uid="{00000000-0005-0000-0000-0000C27E0000}"/>
    <cellStyle name="Migliaia 8 3 2 4 5" xfId="36325" xr:uid="{00000000-0005-0000-0000-0000C37E0000}"/>
    <cellStyle name="Migliaia 8 3 2 5" xfId="10886" xr:uid="{00000000-0005-0000-0000-0000C47E0000}"/>
    <cellStyle name="Migliaia 8 3 2 5 2" xfId="10887" xr:uid="{00000000-0005-0000-0000-0000C57E0000}"/>
    <cellStyle name="Migliaia 8 3 2 5 2 2" xfId="36330" xr:uid="{00000000-0005-0000-0000-0000C67E0000}"/>
    <cellStyle name="Migliaia 8 3 2 5 3" xfId="10888" xr:uid="{00000000-0005-0000-0000-0000C77E0000}"/>
    <cellStyle name="Migliaia 8 3 2 5 3 2" xfId="36331" xr:uid="{00000000-0005-0000-0000-0000C87E0000}"/>
    <cellStyle name="Migliaia 8 3 2 5 4" xfId="10889" xr:uid="{00000000-0005-0000-0000-0000C97E0000}"/>
    <cellStyle name="Migliaia 8 3 2 5 4 2" xfId="36332" xr:uid="{00000000-0005-0000-0000-0000CA7E0000}"/>
    <cellStyle name="Migliaia 8 3 2 5 5" xfId="36329" xr:uid="{00000000-0005-0000-0000-0000CB7E0000}"/>
    <cellStyle name="Migliaia 8 3 2 6" xfId="10890" xr:uid="{00000000-0005-0000-0000-0000CC7E0000}"/>
    <cellStyle name="Migliaia 8 3 2 6 2" xfId="36333" xr:uid="{00000000-0005-0000-0000-0000CD7E0000}"/>
    <cellStyle name="Migliaia 8 3 2 7" xfId="10891" xr:uid="{00000000-0005-0000-0000-0000CE7E0000}"/>
    <cellStyle name="Migliaia 8 3 2 7 2" xfId="36334" xr:uid="{00000000-0005-0000-0000-0000CF7E0000}"/>
    <cellStyle name="Migliaia 8 3 2 8" xfId="10892" xr:uid="{00000000-0005-0000-0000-0000D07E0000}"/>
    <cellStyle name="Migliaia 8 3 2 8 2" xfId="36335" xr:uid="{00000000-0005-0000-0000-0000D17E0000}"/>
    <cellStyle name="Migliaia 8 3 2 9" xfId="17627" xr:uid="{00000000-0005-0000-0000-0000D27E0000}"/>
    <cellStyle name="Migliaia 8 3 2 9 2" xfId="37587" xr:uid="{00000000-0005-0000-0000-0000D37E0000}"/>
    <cellStyle name="Migliaia 8 3 3" xfId="10893" xr:uid="{00000000-0005-0000-0000-0000D47E0000}"/>
    <cellStyle name="Migliaia 8 3 3 10" xfId="25265" xr:uid="{00000000-0005-0000-0000-0000D57E0000}"/>
    <cellStyle name="Migliaia 8 3 3 10 2" xfId="42042" xr:uid="{00000000-0005-0000-0000-0000D67E0000}"/>
    <cellStyle name="Migliaia 8 3 3 11" xfId="36336" xr:uid="{00000000-0005-0000-0000-0000D77E0000}"/>
    <cellStyle name="Migliaia 8 3 3 2" xfId="10894" xr:uid="{00000000-0005-0000-0000-0000D87E0000}"/>
    <cellStyle name="Migliaia 8 3 3 2 2" xfId="10895" xr:uid="{00000000-0005-0000-0000-0000D97E0000}"/>
    <cellStyle name="Migliaia 8 3 3 2 2 2" xfId="36338" xr:uid="{00000000-0005-0000-0000-0000DA7E0000}"/>
    <cellStyle name="Migliaia 8 3 3 2 3" xfId="10896" xr:uid="{00000000-0005-0000-0000-0000DB7E0000}"/>
    <cellStyle name="Migliaia 8 3 3 2 3 2" xfId="36339" xr:uid="{00000000-0005-0000-0000-0000DC7E0000}"/>
    <cellStyle name="Migliaia 8 3 3 2 4" xfId="10897" xr:uid="{00000000-0005-0000-0000-0000DD7E0000}"/>
    <cellStyle name="Migliaia 8 3 3 2 4 2" xfId="36340" xr:uid="{00000000-0005-0000-0000-0000DE7E0000}"/>
    <cellStyle name="Migliaia 8 3 3 2 5" xfId="36337" xr:uid="{00000000-0005-0000-0000-0000DF7E0000}"/>
    <cellStyle name="Migliaia 8 3 3 3" xfId="10898" xr:uid="{00000000-0005-0000-0000-0000E07E0000}"/>
    <cellStyle name="Migliaia 8 3 3 3 2" xfId="10899" xr:uid="{00000000-0005-0000-0000-0000E17E0000}"/>
    <cellStyle name="Migliaia 8 3 3 3 2 2" xfId="36342" xr:uid="{00000000-0005-0000-0000-0000E27E0000}"/>
    <cellStyle name="Migliaia 8 3 3 3 3" xfId="10900" xr:uid="{00000000-0005-0000-0000-0000E37E0000}"/>
    <cellStyle name="Migliaia 8 3 3 3 3 2" xfId="36343" xr:uid="{00000000-0005-0000-0000-0000E47E0000}"/>
    <cellStyle name="Migliaia 8 3 3 3 4" xfId="10901" xr:uid="{00000000-0005-0000-0000-0000E57E0000}"/>
    <cellStyle name="Migliaia 8 3 3 3 4 2" xfId="36344" xr:uid="{00000000-0005-0000-0000-0000E67E0000}"/>
    <cellStyle name="Migliaia 8 3 3 3 5" xfId="36341" xr:uid="{00000000-0005-0000-0000-0000E77E0000}"/>
    <cellStyle name="Migliaia 8 3 3 4" xfId="10902" xr:uid="{00000000-0005-0000-0000-0000E87E0000}"/>
    <cellStyle name="Migliaia 8 3 3 4 2" xfId="10903" xr:uid="{00000000-0005-0000-0000-0000E97E0000}"/>
    <cellStyle name="Migliaia 8 3 3 4 2 2" xfId="36346" xr:uid="{00000000-0005-0000-0000-0000EA7E0000}"/>
    <cellStyle name="Migliaia 8 3 3 4 3" xfId="10904" xr:uid="{00000000-0005-0000-0000-0000EB7E0000}"/>
    <cellStyle name="Migliaia 8 3 3 4 3 2" xfId="36347" xr:uid="{00000000-0005-0000-0000-0000EC7E0000}"/>
    <cellStyle name="Migliaia 8 3 3 4 4" xfId="10905" xr:uid="{00000000-0005-0000-0000-0000ED7E0000}"/>
    <cellStyle name="Migliaia 8 3 3 4 4 2" xfId="36348" xr:uid="{00000000-0005-0000-0000-0000EE7E0000}"/>
    <cellStyle name="Migliaia 8 3 3 4 5" xfId="36345" xr:uid="{00000000-0005-0000-0000-0000EF7E0000}"/>
    <cellStyle name="Migliaia 8 3 3 5" xfId="10906" xr:uid="{00000000-0005-0000-0000-0000F07E0000}"/>
    <cellStyle name="Migliaia 8 3 3 5 2" xfId="36349" xr:uid="{00000000-0005-0000-0000-0000F17E0000}"/>
    <cellStyle name="Migliaia 8 3 3 6" xfId="10907" xr:uid="{00000000-0005-0000-0000-0000F27E0000}"/>
    <cellStyle name="Migliaia 8 3 3 6 2" xfId="36350" xr:uid="{00000000-0005-0000-0000-0000F37E0000}"/>
    <cellStyle name="Migliaia 8 3 3 7" xfId="10908" xr:uid="{00000000-0005-0000-0000-0000F47E0000}"/>
    <cellStyle name="Migliaia 8 3 3 7 2" xfId="36351" xr:uid="{00000000-0005-0000-0000-0000F57E0000}"/>
    <cellStyle name="Migliaia 8 3 3 8" xfId="19508" xr:uid="{00000000-0005-0000-0000-0000F67E0000}"/>
    <cellStyle name="Migliaia 8 3 3 8 2" xfId="38480" xr:uid="{00000000-0005-0000-0000-0000F77E0000}"/>
    <cellStyle name="Migliaia 8 3 3 9" xfId="22377" xr:uid="{00000000-0005-0000-0000-0000F87E0000}"/>
    <cellStyle name="Migliaia 8 3 3 9 2" xfId="40252" xr:uid="{00000000-0005-0000-0000-0000F97E0000}"/>
    <cellStyle name="Migliaia 8 3 4" xfId="10909" xr:uid="{00000000-0005-0000-0000-0000FA7E0000}"/>
    <cellStyle name="Migliaia 8 3 4 2" xfId="10910" xr:uid="{00000000-0005-0000-0000-0000FB7E0000}"/>
    <cellStyle name="Migliaia 8 3 4 2 2" xfId="36353" xr:uid="{00000000-0005-0000-0000-0000FC7E0000}"/>
    <cellStyle name="Migliaia 8 3 4 3" xfId="10911" xr:uid="{00000000-0005-0000-0000-0000FD7E0000}"/>
    <cellStyle name="Migliaia 8 3 4 3 2" xfId="36354" xr:uid="{00000000-0005-0000-0000-0000FE7E0000}"/>
    <cellStyle name="Migliaia 8 3 4 4" xfId="10912" xr:uid="{00000000-0005-0000-0000-0000FF7E0000}"/>
    <cellStyle name="Migliaia 8 3 4 4 2" xfId="36355" xr:uid="{00000000-0005-0000-0000-0000007F0000}"/>
    <cellStyle name="Migliaia 8 3 4 5" xfId="36352" xr:uid="{00000000-0005-0000-0000-0000017F0000}"/>
    <cellStyle name="Migliaia 8 3 5" xfId="10913" xr:uid="{00000000-0005-0000-0000-0000027F0000}"/>
    <cellStyle name="Migliaia 8 3 5 2" xfId="10914" xr:uid="{00000000-0005-0000-0000-0000037F0000}"/>
    <cellStyle name="Migliaia 8 3 5 2 2" xfId="36357" xr:uid="{00000000-0005-0000-0000-0000047F0000}"/>
    <cellStyle name="Migliaia 8 3 5 3" xfId="10915" xr:uid="{00000000-0005-0000-0000-0000057F0000}"/>
    <cellStyle name="Migliaia 8 3 5 3 2" xfId="36358" xr:uid="{00000000-0005-0000-0000-0000067F0000}"/>
    <cellStyle name="Migliaia 8 3 5 4" xfId="10916" xr:uid="{00000000-0005-0000-0000-0000077F0000}"/>
    <cellStyle name="Migliaia 8 3 5 4 2" xfId="36359" xr:uid="{00000000-0005-0000-0000-0000087F0000}"/>
    <cellStyle name="Migliaia 8 3 5 5" xfId="36356" xr:uid="{00000000-0005-0000-0000-0000097F0000}"/>
    <cellStyle name="Migliaia 8 3 6" xfId="10917" xr:uid="{00000000-0005-0000-0000-00000A7F0000}"/>
    <cellStyle name="Migliaia 8 3 6 2" xfId="36360" xr:uid="{00000000-0005-0000-0000-00000B7F0000}"/>
    <cellStyle name="Migliaia 8 3 7" xfId="10918" xr:uid="{00000000-0005-0000-0000-00000C7F0000}"/>
    <cellStyle name="Migliaia 8 3 7 2" xfId="36361" xr:uid="{00000000-0005-0000-0000-00000D7F0000}"/>
    <cellStyle name="Migliaia 8 3 8" xfId="10919" xr:uid="{00000000-0005-0000-0000-00000E7F0000}"/>
    <cellStyle name="Migliaia 8 3 8 2" xfId="36362" xr:uid="{00000000-0005-0000-0000-00000F7F0000}"/>
    <cellStyle name="Migliaia 8 3 9" xfId="17626" xr:uid="{00000000-0005-0000-0000-0000107F0000}"/>
    <cellStyle name="Migliaia 8 3 9 2" xfId="37586" xr:uid="{00000000-0005-0000-0000-0000117F0000}"/>
    <cellStyle name="Migliaia 8 4" xfId="10920" xr:uid="{00000000-0005-0000-0000-0000127F0000}"/>
    <cellStyle name="Migliaia 8 4 10" xfId="20497" xr:uid="{00000000-0005-0000-0000-0000137F0000}"/>
    <cellStyle name="Migliaia 8 4 10 2" xfId="39360" xr:uid="{00000000-0005-0000-0000-0000147F0000}"/>
    <cellStyle name="Migliaia 8 4 11" xfId="23384" xr:uid="{00000000-0005-0000-0000-0000157F0000}"/>
    <cellStyle name="Migliaia 8 4 11 2" xfId="41149" xr:uid="{00000000-0005-0000-0000-0000167F0000}"/>
    <cellStyle name="Migliaia 8 4 12" xfId="36363" xr:uid="{00000000-0005-0000-0000-0000177F0000}"/>
    <cellStyle name="Migliaia 8 4 2" xfId="10921" xr:uid="{00000000-0005-0000-0000-0000187F0000}"/>
    <cellStyle name="Migliaia 8 4 2 10" xfId="25267" xr:uid="{00000000-0005-0000-0000-0000197F0000}"/>
    <cellStyle name="Migliaia 8 4 2 10 2" xfId="42044" xr:uid="{00000000-0005-0000-0000-00001A7F0000}"/>
    <cellStyle name="Migliaia 8 4 2 11" xfId="36364" xr:uid="{00000000-0005-0000-0000-00001B7F0000}"/>
    <cellStyle name="Migliaia 8 4 2 2" xfId="10922" xr:uid="{00000000-0005-0000-0000-00001C7F0000}"/>
    <cellStyle name="Migliaia 8 4 2 2 2" xfId="10923" xr:uid="{00000000-0005-0000-0000-00001D7F0000}"/>
    <cellStyle name="Migliaia 8 4 2 2 2 2" xfId="36366" xr:uid="{00000000-0005-0000-0000-00001E7F0000}"/>
    <cellStyle name="Migliaia 8 4 2 2 3" xfId="10924" xr:uid="{00000000-0005-0000-0000-00001F7F0000}"/>
    <cellStyle name="Migliaia 8 4 2 2 3 2" xfId="36367" xr:uid="{00000000-0005-0000-0000-0000207F0000}"/>
    <cellStyle name="Migliaia 8 4 2 2 4" xfId="10925" xr:uid="{00000000-0005-0000-0000-0000217F0000}"/>
    <cellStyle name="Migliaia 8 4 2 2 4 2" xfId="36368" xr:uid="{00000000-0005-0000-0000-0000227F0000}"/>
    <cellStyle name="Migliaia 8 4 2 2 5" xfId="36365" xr:uid="{00000000-0005-0000-0000-0000237F0000}"/>
    <cellStyle name="Migliaia 8 4 2 3" xfId="10926" xr:uid="{00000000-0005-0000-0000-0000247F0000}"/>
    <cellStyle name="Migliaia 8 4 2 3 2" xfId="10927" xr:uid="{00000000-0005-0000-0000-0000257F0000}"/>
    <cellStyle name="Migliaia 8 4 2 3 2 2" xfId="36370" xr:uid="{00000000-0005-0000-0000-0000267F0000}"/>
    <cellStyle name="Migliaia 8 4 2 3 3" xfId="10928" xr:uid="{00000000-0005-0000-0000-0000277F0000}"/>
    <cellStyle name="Migliaia 8 4 2 3 3 2" xfId="36371" xr:uid="{00000000-0005-0000-0000-0000287F0000}"/>
    <cellStyle name="Migliaia 8 4 2 3 4" xfId="10929" xr:uid="{00000000-0005-0000-0000-0000297F0000}"/>
    <cellStyle name="Migliaia 8 4 2 3 4 2" xfId="36372" xr:uid="{00000000-0005-0000-0000-00002A7F0000}"/>
    <cellStyle name="Migliaia 8 4 2 3 5" xfId="36369" xr:uid="{00000000-0005-0000-0000-00002B7F0000}"/>
    <cellStyle name="Migliaia 8 4 2 4" xfId="10930" xr:uid="{00000000-0005-0000-0000-00002C7F0000}"/>
    <cellStyle name="Migliaia 8 4 2 4 2" xfId="10931" xr:uid="{00000000-0005-0000-0000-00002D7F0000}"/>
    <cellStyle name="Migliaia 8 4 2 4 2 2" xfId="36374" xr:uid="{00000000-0005-0000-0000-00002E7F0000}"/>
    <cellStyle name="Migliaia 8 4 2 4 3" xfId="10932" xr:uid="{00000000-0005-0000-0000-00002F7F0000}"/>
    <cellStyle name="Migliaia 8 4 2 4 3 2" xfId="36375" xr:uid="{00000000-0005-0000-0000-0000307F0000}"/>
    <cellStyle name="Migliaia 8 4 2 4 4" xfId="10933" xr:uid="{00000000-0005-0000-0000-0000317F0000}"/>
    <cellStyle name="Migliaia 8 4 2 4 4 2" xfId="36376" xr:uid="{00000000-0005-0000-0000-0000327F0000}"/>
    <cellStyle name="Migliaia 8 4 2 4 5" xfId="36373" xr:uid="{00000000-0005-0000-0000-0000337F0000}"/>
    <cellStyle name="Migliaia 8 4 2 5" xfId="10934" xr:uid="{00000000-0005-0000-0000-0000347F0000}"/>
    <cellStyle name="Migliaia 8 4 2 5 2" xfId="36377" xr:uid="{00000000-0005-0000-0000-0000357F0000}"/>
    <cellStyle name="Migliaia 8 4 2 6" xfId="10935" xr:uid="{00000000-0005-0000-0000-0000367F0000}"/>
    <cellStyle name="Migliaia 8 4 2 6 2" xfId="36378" xr:uid="{00000000-0005-0000-0000-0000377F0000}"/>
    <cellStyle name="Migliaia 8 4 2 7" xfId="10936" xr:uid="{00000000-0005-0000-0000-0000387F0000}"/>
    <cellStyle name="Migliaia 8 4 2 7 2" xfId="36379" xr:uid="{00000000-0005-0000-0000-0000397F0000}"/>
    <cellStyle name="Migliaia 8 4 2 8" xfId="19510" xr:uid="{00000000-0005-0000-0000-00003A7F0000}"/>
    <cellStyle name="Migliaia 8 4 2 8 2" xfId="38482" xr:uid="{00000000-0005-0000-0000-00003B7F0000}"/>
    <cellStyle name="Migliaia 8 4 2 9" xfId="22379" xr:uid="{00000000-0005-0000-0000-00003C7F0000}"/>
    <cellStyle name="Migliaia 8 4 2 9 2" xfId="40254" xr:uid="{00000000-0005-0000-0000-00003D7F0000}"/>
    <cellStyle name="Migliaia 8 4 3" xfId="10937" xr:uid="{00000000-0005-0000-0000-00003E7F0000}"/>
    <cellStyle name="Migliaia 8 4 3 2" xfId="10938" xr:uid="{00000000-0005-0000-0000-00003F7F0000}"/>
    <cellStyle name="Migliaia 8 4 3 2 2" xfId="36381" xr:uid="{00000000-0005-0000-0000-0000407F0000}"/>
    <cellStyle name="Migliaia 8 4 3 3" xfId="10939" xr:uid="{00000000-0005-0000-0000-0000417F0000}"/>
    <cellStyle name="Migliaia 8 4 3 3 2" xfId="36382" xr:uid="{00000000-0005-0000-0000-0000427F0000}"/>
    <cellStyle name="Migliaia 8 4 3 4" xfId="10940" xr:uid="{00000000-0005-0000-0000-0000437F0000}"/>
    <cellStyle name="Migliaia 8 4 3 4 2" xfId="36383" xr:uid="{00000000-0005-0000-0000-0000447F0000}"/>
    <cellStyle name="Migliaia 8 4 3 5" xfId="36380" xr:uid="{00000000-0005-0000-0000-0000457F0000}"/>
    <cellStyle name="Migliaia 8 4 4" xfId="10941" xr:uid="{00000000-0005-0000-0000-0000467F0000}"/>
    <cellStyle name="Migliaia 8 4 4 2" xfId="10942" xr:uid="{00000000-0005-0000-0000-0000477F0000}"/>
    <cellStyle name="Migliaia 8 4 4 2 2" xfId="36385" xr:uid="{00000000-0005-0000-0000-0000487F0000}"/>
    <cellStyle name="Migliaia 8 4 4 3" xfId="10943" xr:uid="{00000000-0005-0000-0000-0000497F0000}"/>
    <cellStyle name="Migliaia 8 4 4 3 2" xfId="36386" xr:uid="{00000000-0005-0000-0000-00004A7F0000}"/>
    <cellStyle name="Migliaia 8 4 4 4" xfId="10944" xr:uid="{00000000-0005-0000-0000-00004B7F0000}"/>
    <cellStyle name="Migliaia 8 4 4 4 2" xfId="36387" xr:uid="{00000000-0005-0000-0000-00004C7F0000}"/>
    <cellStyle name="Migliaia 8 4 4 5" xfId="36384" xr:uid="{00000000-0005-0000-0000-00004D7F0000}"/>
    <cellStyle name="Migliaia 8 4 5" xfId="10945" xr:uid="{00000000-0005-0000-0000-00004E7F0000}"/>
    <cellStyle name="Migliaia 8 4 5 2" xfId="10946" xr:uid="{00000000-0005-0000-0000-00004F7F0000}"/>
    <cellStyle name="Migliaia 8 4 5 2 2" xfId="36389" xr:uid="{00000000-0005-0000-0000-0000507F0000}"/>
    <cellStyle name="Migliaia 8 4 5 3" xfId="10947" xr:uid="{00000000-0005-0000-0000-0000517F0000}"/>
    <cellStyle name="Migliaia 8 4 5 3 2" xfId="36390" xr:uid="{00000000-0005-0000-0000-0000527F0000}"/>
    <cellStyle name="Migliaia 8 4 5 4" xfId="10948" xr:uid="{00000000-0005-0000-0000-0000537F0000}"/>
    <cellStyle name="Migliaia 8 4 5 4 2" xfId="36391" xr:uid="{00000000-0005-0000-0000-0000547F0000}"/>
    <cellStyle name="Migliaia 8 4 5 5" xfId="36388" xr:uid="{00000000-0005-0000-0000-0000557F0000}"/>
    <cellStyle name="Migliaia 8 4 6" xfId="10949" xr:uid="{00000000-0005-0000-0000-0000567F0000}"/>
    <cellStyle name="Migliaia 8 4 6 2" xfId="36392" xr:uid="{00000000-0005-0000-0000-0000577F0000}"/>
    <cellStyle name="Migliaia 8 4 7" xfId="10950" xr:uid="{00000000-0005-0000-0000-0000587F0000}"/>
    <cellStyle name="Migliaia 8 4 7 2" xfId="36393" xr:uid="{00000000-0005-0000-0000-0000597F0000}"/>
    <cellStyle name="Migliaia 8 4 8" xfId="10951" xr:uid="{00000000-0005-0000-0000-00005A7F0000}"/>
    <cellStyle name="Migliaia 8 4 8 2" xfId="36394" xr:uid="{00000000-0005-0000-0000-00005B7F0000}"/>
    <cellStyle name="Migliaia 8 4 9" xfId="17628" xr:uid="{00000000-0005-0000-0000-00005C7F0000}"/>
    <cellStyle name="Migliaia 8 4 9 2" xfId="37588" xr:uid="{00000000-0005-0000-0000-00005D7F0000}"/>
    <cellStyle name="Migliaia 8 5" xfId="10952" xr:uid="{00000000-0005-0000-0000-00005E7F0000}"/>
    <cellStyle name="Migliaia 8 5 10" xfId="20498" xr:uid="{00000000-0005-0000-0000-00005F7F0000}"/>
    <cellStyle name="Migliaia 8 5 10 2" xfId="39361" xr:uid="{00000000-0005-0000-0000-0000607F0000}"/>
    <cellStyle name="Migliaia 8 5 11" xfId="23385" xr:uid="{00000000-0005-0000-0000-0000617F0000}"/>
    <cellStyle name="Migliaia 8 5 11 2" xfId="41150" xr:uid="{00000000-0005-0000-0000-0000627F0000}"/>
    <cellStyle name="Migliaia 8 5 12" xfId="36395" xr:uid="{00000000-0005-0000-0000-0000637F0000}"/>
    <cellStyle name="Migliaia 8 5 2" xfId="10953" xr:uid="{00000000-0005-0000-0000-0000647F0000}"/>
    <cellStyle name="Migliaia 8 5 2 10" xfId="25268" xr:uid="{00000000-0005-0000-0000-0000657F0000}"/>
    <cellStyle name="Migliaia 8 5 2 10 2" xfId="42045" xr:uid="{00000000-0005-0000-0000-0000667F0000}"/>
    <cellStyle name="Migliaia 8 5 2 11" xfId="36396" xr:uid="{00000000-0005-0000-0000-0000677F0000}"/>
    <cellStyle name="Migliaia 8 5 2 2" xfId="10954" xr:uid="{00000000-0005-0000-0000-0000687F0000}"/>
    <cellStyle name="Migliaia 8 5 2 2 2" xfId="10955" xr:uid="{00000000-0005-0000-0000-0000697F0000}"/>
    <cellStyle name="Migliaia 8 5 2 2 2 2" xfId="36398" xr:uid="{00000000-0005-0000-0000-00006A7F0000}"/>
    <cellStyle name="Migliaia 8 5 2 2 3" xfId="10956" xr:uid="{00000000-0005-0000-0000-00006B7F0000}"/>
    <cellStyle name="Migliaia 8 5 2 2 3 2" xfId="36399" xr:uid="{00000000-0005-0000-0000-00006C7F0000}"/>
    <cellStyle name="Migliaia 8 5 2 2 4" xfId="10957" xr:uid="{00000000-0005-0000-0000-00006D7F0000}"/>
    <cellStyle name="Migliaia 8 5 2 2 4 2" xfId="36400" xr:uid="{00000000-0005-0000-0000-00006E7F0000}"/>
    <cellStyle name="Migliaia 8 5 2 2 5" xfId="36397" xr:uid="{00000000-0005-0000-0000-00006F7F0000}"/>
    <cellStyle name="Migliaia 8 5 2 3" xfId="10958" xr:uid="{00000000-0005-0000-0000-0000707F0000}"/>
    <cellStyle name="Migliaia 8 5 2 3 2" xfId="10959" xr:uid="{00000000-0005-0000-0000-0000717F0000}"/>
    <cellStyle name="Migliaia 8 5 2 3 2 2" xfId="36402" xr:uid="{00000000-0005-0000-0000-0000727F0000}"/>
    <cellStyle name="Migliaia 8 5 2 3 3" xfId="10960" xr:uid="{00000000-0005-0000-0000-0000737F0000}"/>
    <cellStyle name="Migliaia 8 5 2 3 3 2" xfId="36403" xr:uid="{00000000-0005-0000-0000-0000747F0000}"/>
    <cellStyle name="Migliaia 8 5 2 3 4" xfId="10961" xr:uid="{00000000-0005-0000-0000-0000757F0000}"/>
    <cellStyle name="Migliaia 8 5 2 3 4 2" xfId="36404" xr:uid="{00000000-0005-0000-0000-0000767F0000}"/>
    <cellStyle name="Migliaia 8 5 2 3 5" xfId="36401" xr:uid="{00000000-0005-0000-0000-0000777F0000}"/>
    <cellStyle name="Migliaia 8 5 2 4" xfId="10962" xr:uid="{00000000-0005-0000-0000-0000787F0000}"/>
    <cellStyle name="Migliaia 8 5 2 4 2" xfId="10963" xr:uid="{00000000-0005-0000-0000-0000797F0000}"/>
    <cellStyle name="Migliaia 8 5 2 4 2 2" xfId="36406" xr:uid="{00000000-0005-0000-0000-00007A7F0000}"/>
    <cellStyle name="Migliaia 8 5 2 4 3" xfId="10964" xr:uid="{00000000-0005-0000-0000-00007B7F0000}"/>
    <cellStyle name="Migliaia 8 5 2 4 3 2" xfId="36407" xr:uid="{00000000-0005-0000-0000-00007C7F0000}"/>
    <cellStyle name="Migliaia 8 5 2 4 4" xfId="10965" xr:uid="{00000000-0005-0000-0000-00007D7F0000}"/>
    <cellStyle name="Migliaia 8 5 2 4 4 2" xfId="36408" xr:uid="{00000000-0005-0000-0000-00007E7F0000}"/>
    <cellStyle name="Migliaia 8 5 2 4 5" xfId="36405" xr:uid="{00000000-0005-0000-0000-00007F7F0000}"/>
    <cellStyle name="Migliaia 8 5 2 5" xfId="10966" xr:uid="{00000000-0005-0000-0000-0000807F0000}"/>
    <cellStyle name="Migliaia 8 5 2 5 2" xfId="36409" xr:uid="{00000000-0005-0000-0000-0000817F0000}"/>
    <cellStyle name="Migliaia 8 5 2 6" xfId="10967" xr:uid="{00000000-0005-0000-0000-0000827F0000}"/>
    <cellStyle name="Migliaia 8 5 2 6 2" xfId="36410" xr:uid="{00000000-0005-0000-0000-0000837F0000}"/>
    <cellStyle name="Migliaia 8 5 2 7" xfId="10968" xr:uid="{00000000-0005-0000-0000-0000847F0000}"/>
    <cellStyle name="Migliaia 8 5 2 7 2" xfId="36411" xr:uid="{00000000-0005-0000-0000-0000857F0000}"/>
    <cellStyle name="Migliaia 8 5 2 8" xfId="19511" xr:uid="{00000000-0005-0000-0000-0000867F0000}"/>
    <cellStyle name="Migliaia 8 5 2 8 2" xfId="38483" xr:uid="{00000000-0005-0000-0000-0000877F0000}"/>
    <cellStyle name="Migliaia 8 5 2 9" xfId="22380" xr:uid="{00000000-0005-0000-0000-0000887F0000}"/>
    <cellStyle name="Migliaia 8 5 2 9 2" xfId="40255" xr:uid="{00000000-0005-0000-0000-0000897F0000}"/>
    <cellStyle name="Migliaia 8 5 3" xfId="10969" xr:uid="{00000000-0005-0000-0000-00008A7F0000}"/>
    <cellStyle name="Migliaia 8 5 3 2" xfId="10970" xr:uid="{00000000-0005-0000-0000-00008B7F0000}"/>
    <cellStyle name="Migliaia 8 5 3 2 2" xfId="36413" xr:uid="{00000000-0005-0000-0000-00008C7F0000}"/>
    <cellStyle name="Migliaia 8 5 3 3" xfId="10971" xr:uid="{00000000-0005-0000-0000-00008D7F0000}"/>
    <cellStyle name="Migliaia 8 5 3 3 2" xfId="36414" xr:uid="{00000000-0005-0000-0000-00008E7F0000}"/>
    <cellStyle name="Migliaia 8 5 3 4" xfId="10972" xr:uid="{00000000-0005-0000-0000-00008F7F0000}"/>
    <cellStyle name="Migliaia 8 5 3 4 2" xfId="36415" xr:uid="{00000000-0005-0000-0000-0000907F0000}"/>
    <cellStyle name="Migliaia 8 5 3 5" xfId="36412" xr:uid="{00000000-0005-0000-0000-0000917F0000}"/>
    <cellStyle name="Migliaia 8 5 4" xfId="10973" xr:uid="{00000000-0005-0000-0000-0000927F0000}"/>
    <cellStyle name="Migliaia 8 5 4 2" xfId="10974" xr:uid="{00000000-0005-0000-0000-0000937F0000}"/>
    <cellStyle name="Migliaia 8 5 4 2 2" xfId="36417" xr:uid="{00000000-0005-0000-0000-0000947F0000}"/>
    <cellStyle name="Migliaia 8 5 4 3" xfId="10975" xr:uid="{00000000-0005-0000-0000-0000957F0000}"/>
    <cellStyle name="Migliaia 8 5 4 3 2" xfId="36418" xr:uid="{00000000-0005-0000-0000-0000967F0000}"/>
    <cellStyle name="Migliaia 8 5 4 4" xfId="10976" xr:uid="{00000000-0005-0000-0000-0000977F0000}"/>
    <cellStyle name="Migliaia 8 5 4 4 2" xfId="36419" xr:uid="{00000000-0005-0000-0000-0000987F0000}"/>
    <cellStyle name="Migliaia 8 5 4 5" xfId="36416" xr:uid="{00000000-0005-0000-0000-0000997F0000}"/>
    <cellStyle name="Migliaia 8 5 5" xfId="10977" xr:uid="{00000000-0005-0000-0000-00009A7F0000}"/>
    <cellStyle name="Migliaia 8 5 5 2" xfId="10978" xr:uid="{00000000-0005-0000-0000-00009B7F0000}"/>
    <cellStyle name="Migliaia 8 5 5 2 2" xfId="36421" xr:uid="{00000000-0005-0000-0000-00009C7F0000}"/>
    <cellStyle name="Migliaia 8 5 5 3" xfId="10979" xr:uid="{00000000-0005-0000-0000-00009D7F0000}"/>
    <cellStyle name="Migliaia 8 5 5 3 2" xfId="36422" xr:uid="{00000000-0005-0000-0000-00009E7F0000}"/>
    <cellStyle name="Migliaia 8 5 5 4" xfId="10980" xr:uid="{00000000-0005-0000-0000-00009F7F0000}"/>
    <cellStyle name="Migliaia 8 5 5 4 2" xfId="36423" xr:uid="{00000000-0005-0000-0000-0000A07F0000}"/>
    <cellStyle name="Migliaia 8 5 5 5" xfId="36420" xr:uid="{00000000-0005-0000-0000-0000A17F0000}"/>
    <cellStyle name="Migliaia 8 5 6" xfId="10981" xr:uid="{00000000-0005-0000-0000-0000A27F0000}"/>
    <cellStyle name="Migliaia 8 5 6 2" xfId="36424" xr:uid="{00000000-0005-0000-0000-0000A37F0000}"/>
    <cellStyle name="Migliaia 8 5 7" xfId="10982" xr:uid="{00000000-0005-0000-0000-0000A47F0000}"/>
    <cellStyle name="Migliaia 8 5 7 2" xfId="36425" xr:uid="{00000000-0005-0000-0000-0000A57F0000}"/>
    <cellStyle name="Migliaia 8 5 8" xfId="10983" xr:uid="{00000000-0005-0000-0000-0000A67F0000}"/>
    <cellStyle name="Migliaia 8 5 8 2" xfId="36426" xr:uid="{00000000-0005-0000-0000-0000A77F0000}"/>
    <cellStyle name="Migliaia 8 5 9" xfId="17629" xr:uid="{00000000-0005-0000-0000-0000A87F0000}"/>
    <cellStyle name="Migliaia 8 5 9 2" xfId="37589" xr:uid="{00000000-0005-0000-0000-0000A97F0000}"/>
    <cellStyle name="Migliaia 8 6" xfId="10984" xr:uid="{00000000-0005-0000-0000-0000AA7F0000}"/>
    <cellStyle name="Migliaia 8 6 10" xfId="23386" xr:uid="{00000000-0005-0000-0000-0000AB7F0000}"/>
    <cellStyle name="Migliaia 8 6 10 2" xfId="41151" xr:uid="{00000000-0005-0000-0000-0000AC7F0000}"/>
    <cellStyle name="Migliaia 8 6 11" xfId="36427" xr:uid="{00000000-0005-0000-0000-0000AD7F0000}"/>
    <cellStyle name="Migliaia 8 6 2" xfId="10985" xr:uid="{00000000-0005-0000-0000-0000AE7F0000}"/>
    <cellStyle name="Migliaia 8 6 2 10" xfId="25269" xr:uid="{00000000-0005-0000-0000-0000AF7F0000}"/>
    <cellStyle name="Migliaia 8 6 2 10 2" xfId="42046" xr:uid="{00000000-0005-0000-0000-0000B07F0000}"/>
    <cellStyle name="Migliaia 8 6 2 11" xfId="36428" xr:uid="{00000000-0005-0000-0000-0000B17F0000}"/>
    <cellStyle name="Migliaia 8 6 2 2" xfId="10986" xr:uid="{00000000-0005-0000-0000-0000B27F0000}"/>
    <cellStyle name="Migliaia 8 6 2 2 2" xfId="10987" xr:uid="{00000000-0005-0000-0000-0000B37F0000}"/>
    <cellStyle name="Migliaia 8 6 2 2 2 2" xfId="36430" xr:uid="{00000000-0005-0000-0000-0000B47F0000}"/>
    <cellStyle name="Migliaia 8 6 2 2 3" xfId="10988" xr:uid="{00000000-0005-0000-0000-0000B57F0000}"/>
    <cellStyle name="Migliaia 8 6 2 2 3 2" xfId="36431" xr:uid="{00000000-0005-0000-0000-0000B67F0000}"/>
    <cellStyle name="Migliaia 8 6 2 2 4" xfId="10989" xr:uid="{00000000-0005-0000-0000-0000B77F0000}"/>
    <cellStyle name="Migliaia 8 6 2 2 4 2" xfId="36432" xr:uid="{00000000-0005-0000-0000-0000B87F0000}"/>
    <cellStyle name="Migliaia 8 6 2 2 5" xfId="36429" xr:uid="{00000000-0005-0000-0000-0000B97F0000}"/>
    <cellStyle name="Migliaia 8 6 2 3" xfId="10990" xr:uid="{00000000-0005-0000-0000-0000BA7F0000}"/>
    <cellStyle name="Migliaia 8 6 2 3 2" xfId="10991" xr:uid="{00000000-0005-0000-0000-0000BB7F0000}"/>
    <cellStyle name="Migliaia 8 6 2 3 2 2" xfId="36434" xr:uid="{00000000-0005-0000-0000-0000BC7F0000}"/>
    <cellStyle name="Migliaia 8 6 2 3 3" xfId="10992" xr:uid="{00000000-0005-0000-0000-0000BD7F0000}"/>
    <cellStyle name="Migliaia 8 6 2 3 3 2" xfId="36435" xr:uid="{00000000-0005-0000-0000-0000BE7F0000}"/>
    <cellStyle name="Migliaia 8 6 2 3 4" xfId="10993" xr:uid="{00000000-0005-0000-0000-0000BF7F0000}"/>
    <cellStyle name="Migliaia 8 6 2 3 4 2" xfId="36436" xr:uid="{00000000-0005-0000-0000-0000C07F0000}"/>
    <cellStyle name="Migliaia 8 6 2 3 5" xfId="36433" xr:uid="{00000000-0005-0000-0000-0000C17F0000}"/>
    <cellStyle name="Migliaia 8 6 2 4" xfId="10994" xr:uid="{00000000-0005-0000-0000-0000C27F0000}"/>
    <cellStyle name="Migliaia 8 6 2 4 2" xfId="10995" xr:uid="{00000000-0005-0000-0000-0000C37F0000}"/>
    <cellStyle name="Migliaia 8 6 2 4 2 2" xfId="36438" xr:uid="{00000000-0005-0000-0000-0000C47F0000}"/>
    <cellStyle name="Migliaia 8 6 2 4 3" xfId="10996" xr:uid="{00000000-0005-0000-0000-0000C57F0000}"/>
    <cellStyle name="Migliaia 8 6 2 4 3 2" xfId="36439" xr:uid="{00000000-0005-0000-0000-0000C67F0000}"/>
    <cellStyle name="Migliaia 8 6 2 4 4" xfId="10997" xr:uid="{00000000-0005-0000-0000-0000C77F0000}"/>
    <cellStyle name="Migliaia 8 6 2 4 4 2" xfId="36440" xr:uid="{00000000-0005-0000-0000-0000C87F0000}"/>
    <cellStyle name="Migliaia 8 6 2 4 5" xfId="36437" xr:uid="{00000000-0005-0000-0000-0000C97F0000}"/>
    <cellStyle name="Migliaia 8 6 2 5" xfId="10998" xr:uid="{00000000-0005-0000-0000-0000CA7F0000}"/>
    <cellStyle name="Migliaia 8 6 2 5 2" xfId="36441" xr:uid="{00000000-0005-0000-0000-0000CB7F0000}"/>
    <cellStyle name="Migliaia 8 6 2 6" xfId="10999" xr:uid="{00000000-0005-0000-0000-0000CC7F0000}"/>
    <cellStyle name="Migliaia 8 6 2 6 2" xfId="36442" xr:uid="{00000000-0005-0000-0000-0000CD7F0000}"/>
    <cellStyle name="Migliaia 8 6 2 7" xfId="11000" xr:uid="{00000000-0005-0000-0000-0000CE7F0000}"/>
    <cellStyle name="Migliaia 8 6 2 7 2" xfId="36443" xr:uid="{00000000-0005-0000-0000-0000CF7F0000}"/>
    <cellStyle name="Migliaia 8 6 2 8" xfId="19512" xr:uid="{00000000-0005-0000-0000-0000D07F0000}"/>
    <cellStyle name="Migliaia 8 6 2 8 2" xfId="38484" xr:uid="{00000000-0005-0000-0000-0000D17F0000}"/>
    <cellStyle name="Migliaia 8 6 2 9" xfId="22381" xr:uid="{00000000-0005-0000-0000-0000D27F0000}"/>
    <cellStyle name="Migliaia 8 6 2 9 2" xfId="40256" xr:uid="{00000000-0005-0000-0000-0000D37F0000}"/>
    <cellStyle name="Migliaia 8 6 3" xfId="11001" xr:uid="{00000000-0005-0000-0000-0000D47F0000}"/>
    <cellStyle name="Migliaia 8 6 3 2" xfId="11002" xr:uid="{00000000-0005-0000-0000-0000D57F0000}"/>
    <cellStyle name="Migliaia 8 6 3 2 2" xfId="36445" xr:uid="{00000000-0005-0000-0000-0000D67F0000}"/>
    <cellStyle name="Migliaia 8 6 3 3" xfId="11003" xr:uid="{00000000-0005-0000-0000-0000D77F0000}"/>
    <cellStyle name="Migliaia 8 6 3 3 2" xfId="36446" xr:uid="{00000000-0005-0000-0000-0000D87F0000}"/>
    <cellStyle name="Migliaia 8 6 3 4" xfId="11004" xr:uid="{00000000-0005-0000-0000-0000D97F0000}"/>
    <cellStyle name="Migliaia 8 6 3 4 2" xfId="36447" xr:uid="{00000000-0005-0000-0000-0000DA7F0000}"/>
    <cellStyle name="Migliaia 8 6 3 5" xfId="36444" xr:uid="{00000000-0005-0000-0000-0000DB7F0000}"/>
    <cellStyle name="Migliaia 8 6 4" xfId="11005" xr:uid="{00000000-0005-0000-0000-0000DC7F0000}"/>
    <cellStyle name="Migliaia 8 6 4 2" xfId="11006" xr:uid="{00000000-0005-0000-0000-0000DD7F0000}"/>
    <cellStyle name="Migliaia 8 6 4 2 2" xfId="36449" xr:uid="{00000000-0005-0000-0000-0000DE7F0000}"/>
    <cellStyle name="Migliaia 8 6 4 3" xfId="11007" xr:uid="{00000000-0005-0000-0000-0000DF7F0000}"/>
    <cellStyle name="Migliaia 8 6 4 3 2" xfId="36450" xr:uid="{00000000-0005-0000-0000-0000E07F0000}"/>
    <cellStyle name="Migliaia 8 6 4 4" xfId="11008" xr:uid="{00000000-0005-0000-0000-0000E17F0000}"/>
    <cellStyle name="Migliaia 8 6 4 4 2" xfId="36451" xr:uid="{00000000-0005-0000-0000-0000E27F0000}"/>
    <cellStyle name="Migliaia 8 6 4 5" xfId="36448" xr:uid="{00000000-0005-0000-0000-0000E37F0000}"/>
    <cellStyle name="Migliaia 8 6 5" xfId="11009" xr:uid="{00000000-0005-0000-0000-0000E47F0000}"/>
    <cellStyle name="Migliaia 8 6 5 2" xfId="36452" xr:uid="{00000000-0005-0000-0000-0000E57F0000}"/>
    <cellStyle name="Migliaia 8 6 6" xfId="11010" xr:uid="{00000000-0005-0000-0000-0000E67F0000}"/>
    <cellStyle name="Migliaia 8 6 6 2" xfId="36453" xr:uid="{00000000-0005-0000-0000-0000E77F0000}"/>
    <cellStyle name="Migliaia 8 6 7" xfId="11011" xr:uid="{00000000-0005-0000-0000-0000E87F0000}"/>
    <cellStyle name="Migliaia 8 6 7 2" xfId="36454" xr:uid="{00000000-0005-0000-0000-0000E97F0000}"/>
    <cellStyle name="Migliaia 8 6 8" xfId="17630" xr:uid="{00000000-0005-0000-0000-0000EA7F0000}"/>
    <cellStyle name="Migliaia 8 6 8 2" xfId="37590" xr:uid="{00000000-0005-0000-0000-0000EB7F0000}"/>
    <cellStyle name="Migliaia 8 6 9" xfId="20499" xr:uid="{00000000-0005-0000-0000-0000EC7F0000}"/>
    <cellStyle name="Migliaia 8 6 9 2" xfId="39362" xr:uid="{00000000-0005-0000-0000-0000ED7F0000}"/>
    <cellStyle name="Migliaia 8 7" xfId="11012" xr:uid="{00000000-0005-0000-0000-0000EE7F0000}"/>
    <cellStyle name="Migliaia 8 7 2" xfId="11013" xr:uid="{00000000-0005-0000-0000-0000EF7F0000}"/>
    <cellStyle name="Migliaia 8 7 2 2" xfId="11014" xr:uid="{00000000-0005-0000-0000-0000F07F0000}"/>
    <cellStyle name="Migliaia 8 7 2 2 2" xfId="36457" xr:uid="{00000000-0005-0000-0000-0000F17F0000}"/>
    <cellStyle name="Migliaia 8 7 2 3" xfId="11015" xr:uid="{00000000-0005-0000-0000-0000F27F0000}"/>
    <cellStyle name="Migliaia 8 7 2 3 2" xfId="36458" xr:uid="{00000000-0005-0000-0000-0000F37F0000}"/>
    <cellStyle name="Migliaia 8 7 2 4" xfId="11016" xr:uid="{00000000-0005-0000-0000-0000F47F0000}"/>
    <cellStyle name="Migliaia 8 7 2 4 2" xfId="36459" xr:uid="{00000000-0005-0000-0000-0000F57F0000}"/>
    <cellStyle name="Migliaia 8 7 2 5" xfId="19513" xr:uid="{00000000-0005-0000-0000-0000F67F0000}"/>
    <cellStyle name="Migliaia 8 7 2 5 2" xfId="38485" xr:uid="{00000000-0005-0000-0000-0000F77F0000}"/>
    <cellStyle name="Migliaia 8 7 2 6" xfId="22382" xr:uid="{00000000-0005-0000-0000-0000F87F0000}"/>
    <cellStyle name="Migliaia 8 7 2 6 2" xfId="40257" xr:uid="{00000000-0005-0000-0000-0000F97F0000}"/>
    <cellStyle name="Migliaia 8 7 2 7" xfId="25270" xr:uid="{00000000-0005-0000-0000-0000FA7F0000}"/>
    <cellStyle name="Migliaia 8 7 2 7 2" xfId="42047" xr:uid="{00000000-0005-0000-0000-0000FB7F0000}"/>
    <cellStyle name="Migliaia 8 7 2 8" xfId="36456" xr:uid="{00000000-0005-0000-0000-0000FC7F0000}"/>
    <cellStyle name="Migliaia 8 7 3" xfId="11017" xr:uid="{00000000-0005-0000-0000-0000FD7F0000}"/>
    <cellStyle name="Migliaia 8 7 3 2" xfId="36460" xr:uid="{00000000-0005-0000-0000-0000FE7F0000}"/>
    <cellStyle name="Migliaia 8 7 4" xfId="11018" xr:uid="{00000000-0005-0000-0000-0000FF7F0000}"/>
    <cellStyle name="Migliaia 8 7 4 2" xfId="36461" xr:uid="{00000000-0005-0000-0000-000000800000}"/>
    <cellStyle name="Migliaia 8 7 5" xfId="11019" xr:uid="{00000000-0005-0000-0000-000001800000}"/>
    <cellStyle name="Migliaia 8 7 5 2" xfId="36462" xr:uid="{00000000-0005-0000-0000-000002800000}"/>
    <cellStyle name="Migliaia 8 7 6" xfId="17631" xr:uid="{00000000-0005-0000-0000-000003800000}"/>
    <cellStyle name="Migliaia 8 7 6 2" xfId="37591" xr:uid="{00000000-0005-0000-0000-000004800000}"/>
    <cellStyle name="Migliaia 8 7 7" xfId="20500" xr:uid="{00000000-0005-0000-0000-000005800000}"/>
    <cellStyle name="Migliaia 8 7 7 2" xfId="39363" xr:uid="{00000000-0005-0000-0000-000006800000}"/>
    <cellStyle name="Migliaia 8 7 8" xfId="23387" xr:uid="{00000000-0005-0000-0000-000007800000}"/>
    <cellStyle name="Migliaia 8 7 8 2" xfId="41152" xr:uid="{00000000-0005-0000-0000-000008800000}"/>
    <cellStyle name="Migliaia 8 7 9" xfId="36455" xr:uid="{00000000-0005-0000-0000-000009800000}"/>
    <cellStyle name="Migliaia 8 8" xfId="11020" xr:uid="{00000000-0005-0000-0000-00000A800000}"/>
    <cellStyle name="Migliaia 8 8 2" xfId="11021" xr:uid="{00000000-0005-0000-0000-00000B800000}"/>
    <cellStyle name="Migliaia 8 8 2 2" xfId="36464" xr:uid="{00000000-0005-0000-0000-00000C800000}"/>
    <cellStyle name="Migliaia 8 8 3" xfId="11022" xr:uid="{00000000-0005-0000-0000-00000D800000}"/>
    <cellStyle name="Migliaia 8 8 3 2" xfId="36465" xr:uid="{00000000-0005-0000-0000-00000E800000}"/>
    <cellStyle name="Migliaia 8 8 4" xfId="11023" xr:uid="{00000000-0005-0000-0000-00000F800000}"/>
    <cellStyle name="Migliaia 8 8 4 2" xfId="36466" xr:uid="{00000000-0005-0000-0000-000010800000}"/>
    <cellStyle name="Migliaia 8 8 5" xfId="19506" xr:uid="{00000000-0005-0000-0000-000011800000}"/>
    <cellStyle name="Migliaia 8 8 5 2" xfId="38478" xr:uid="{00000000-0005-0000-0000-000012800000}"/>
    <cellStyle name="Migliaia 8 8 6" xfId="22375" xr:uid="{00000000-0005-0000-0000-000013800000}"/>
    <cellStyle name="Migliaia 8 8 6 2" xfId="40250" xr:uid="{00000000-0005-0000-0000-000014800000}"/>
    <cellStyle name="Migliaia 8 8 7" xfId="25263" xr:uid="{00000000-0005-0000-0000-000015800000}"/>
    <cellStyle name="Migliaia 8 8 7 2" xfId="42040" xr:uid="{00000000-0005-0000-0000-000016800000}"/>
    <cellStyle name="Migliaia 8 8 8" xfId="36463" xr:uid="{00000000-0005-0000-0000-000017800000}"/>
    <cellStyle name="Migliaia 8 9" xfId="11024" xr:uid="{00000000-0005-0000-0000-000018800000}"/>
    <cellStyle name="Migliaia 8 9 2" xfId="11025" xr:uid="{00000000-0005-0000-0000-000019800000}"/>
    <cellStyle name="Migliaia 8 9 2 2" xfId="36468" xr:uid="{00000000-0005-0000-0000-00001A800000}"/>
    <cellStyle name="Migliaia 8 9 3" xfId="11026" xr:uid="{00000000-0005-0000-0000-00001B800000}"/>
    <cellStyle name="Migliaia 8 9 3 2" xfId="36469" xr:uid="{00000000-0005-0000-0000-00001C800000}"/>
    <cellStyle name="Migliaia 8 9 4" xfId="11027" xr:uid="{00000000-0005-0000-0000-00001D800000}"/>
    <cellStyle name="Migliaia 8 9 4 2" xfId="36470" xr:uid="{00000000-0005-0000-0000-00001E800000}"/>
    <cellStyle name="Migliaia 8 9 5" xfId="36467" xr:uid="{00000000-0005-0000-0000-00001F800000}"/>
    <cellStyle name="Migliaia 9" xfId="11028" xr:uid="{00000000-0005-0000-0000-000020800000}"/>
    <cellStyle name="Migliaia 9 10" xfId="11029" xr:uid="{00000000-0005-0000-0000-000021800000}"/>
    <cellStyle name="Migliaia 9 10 2" xfId="11030" xr:uid="{00000000-0005-0000-0000-000022800000}"/>
    <cellStyle name="Migliaia 9 10 2 2" xfId="36473" xr:uid="{00000000-0005-0000-0000-000023800000}"/>
    <cellStyle name="Migliaia 9 10 3" xfId="11031" xr:uid="{00000000-0005-0000-0000-000024800000}"/>
    <cellStyle name="Migliaia 9 10 3 2" xfId="36474" xr:uid="{00000000-0005-0000-0000-000025800000}"/>
    <cellStyle name="Migliaia 9 10 4" xfId="11032" xr:uid="{00000000-0005-0000-0000-000026800000}"/>
    <cellStyle name="Migliaia 9 10 4 2" xfId="36475" xr:uid="{00000000-0005-0000-0000-000027800000}"/>
    <cellStyle name="Migliaia 9 10 5" xfId="36472" xr:uid="{00000000-0005-0000-0000-000028800000}"/>
    <cellStyle name="Migliaia 9 11" xfId="11033" xr:uid="{00000000-0005-0000-0000-000029800000}"/>
    <cellStyle name="Migliaia 9 11 2" xfId="11034" xr:uid="{00000000-0005-0000-0000-00002A800000}"/>
    <cellStyle name="Migliaia 9 11 2 2" xfId="36477" xr:uid="{00000000-0005-0000-0000-00002B800000}"/>
    <cellStyle name="Migliaia 9 11 3" xfId="11035" xr:uid="{00000000-0005-0000-0000-00002C800000}"/>
    <cellStyle name="Migliaia 9 11 3 2" xfId="36478" xr:uid="{00000000-0005-0000-0000-00002D800000}"/>
    <cellStyle name="Migliaia 9 11 4" xfId="11036" xr:uid="{00000000-0005-0000-0000-00002E800000}"/>
    <cellStyle name="Migliaia 9 11 4 2" xfId="36479" xr:uid="{00000000-0005-0000-0000-00002F800000}"/>
    <cellStyle name="Migliaia 9 11 5" xfId="36476" xr:uid="{00000000-0005-0000-0000-000030800000}"/>
    <cellStyle name="Migliaia 9 12" xfId="11037" xr:uid="{00000000-0005-0000-0000-000031800000}"/>
    <cellStyle name="Migliaia 9 12 2" xfId="36480" xr:uid="{00000000-0005-0000-0000-000032800000}"/>
    <cellStyle name="Migliaia 9 13" xfId="11038" xr:uid="{00000000-0005-0000-0000-000033800000}"/>
    <cellStyle name="Migliaia 9 13 2" xfId="36481" xr:uid="{00000000-0005-0000-0000-000034800000}"/>
    <cellStyle name="Migliaia 9 14" xfId="11039" xr:uid="{00000000-0005-0000-0000-000035800000}"/>
    <cellStyle name="Migliaia 9 14 2" xfId="36482" xr:uid="{00000000-0005-0000-0000-000036800000}"/>
    <cellStyle name="Migliaia 9 15" xfId="17632" xr:uid="{00000000-0005-0000-0000-000037800000}"/>
    <cellStyle name="Migliaia 9 15 2" xfId="37592" xr:uid="{00000000-0005-0000-0000-000038800000}"/>
    <cellStyle name="Migliaia 9 16" xfId="20501" xr:uid="{00000000-0005-0000-0000-000039800000}"/>
    <cellStyle name="Migliaia 9 16 2" xfId="39364" xr:uid="{00000000-0005-0000-0000-00003A800000}"/>
    <cellStyle name="Migliaia 9 17" xfId="23388" xr:uid="{00000000-0005-0000-0000-00003B800000}"/>
    <cellStyle name="Migliaia 9 17 2" xfId="41153" xr:uid="{00000000-0005-0000-0000-00003C800000}"/>
    <cellStyle name="Migliaia 9 18" xfId="25566" xr:uid="{00000000-0005-0000-0000-00003D800000}"/>
    <cellStyle name="Migliaia 9 18 2" xfId="42226" xr:uid="{00000000-0005-0000-0000-00003E800000}"/>
    <cellStyle name="Migliaia 9 19" xfId="36471" xr:uid="{00000000-0005-0000-0000-00003F800000}"/>
    <cellStyle name="Migliaia 9 2" xfId="11040" xr:uid="{00000000-0005-0000-0000-000040800000}"/>
    <cellStyle name="Migliaia 9 2 10" xfId="20502" xr:uid="{00000000-0005-0000-0000-000041800000}"/>
    <cellStyle name="Migliaia 9 2 10 2" xfId="39365" xr:uid="{00000000-0005-0000-0000-000042800000}"/>
    <cellStyle name="Migliaia 9 2 11" xfId="23389" xr:uid="{00000000-0005-0000-0000-000043800000}"/>
    <cellStyle name="Migliaia 9 2 11 2" xfId="41154" xr:uid="{00000000-0005-0000-0000-000044800000}"/>
    <cellStyle name="Migliaia 9 2 12" xfId="36483" xr:uid="{00000000-0005-0000-0000-000045800000}"/>
    <cellStyle name="Migliaia 9 2 2" xfId="11041" xr:uid="{00000000-0005-0000-0000-000046800000}"/>
    <cellStyle name="Migliaia 9 2 2 2" xfId="11042" xr:uid="{00000000-0005-0000-0000-000047800000}"/>
    <cellStyle name="Migliaia 9 2 2 2 2" xfId="36485" xr:uid="{00000000-0005-0000-0000-000048800000}"/>
    <cellStyle name="Migliaia 9 2 2 3" xfId="11043" xr:uid="{00000000-0005-0000-0000-000049800000}"/>
    <cellStyle name="Migliaia 9 2 2 3 2" xfId="36486" xr:uid="{00000000-0005-0000-0000-00004A800000}"/>
    <cellStyle name="Migliaia 9 2 2 4" xfId="11044" xr:uid="{00000000-0005-0000-0000-00004B800000}"/>
    <cellStyle name="Migliaia 9 2 2 4 2" xfId="36487" xr:uid="{00000000-0005-0000-0000-00004C800000}"/>
    <cellStyle name="Migliaia 9 2 2 5" xfId="19515" xr:uid="{00000000-0005-0000-0000-00004D800000}"/>
    <cellStyle name="Migliaia 9 2 2 5 2" xfId="38487" xr:uid="{00000000-0005-0000-0000-00004E800000}"/>
    <cellStyle name="Migliaia 9 2 2 6" xfId="22384" xr:uid="{00000000-0005-0000-0000-00004F800000}"/>
    <cellStyle name="Migliaia 9 2 2 6 2" xfId="40259" xr:uid="{00000000-0005-0000-0000-000050800000}"/>
    <cellStyle name="Migliaia 9 2 2 7" xfId="25272" xr:uid="{00000000-0005-0000-0000-000051800000}"/>
    <cellStyle name="Migliaia 9 2 2 7 2" xfId="42049" xr:uid="{00000000-0005-0000-0000-000052800000}"/>
    <cellStyle name="Migliaia 9 2 2 8" xfId="36484" xr:uid="{00000000-0005-0000-0000-000053800000}"/>
    <cellStyle name="Migliaia 9 2 3" xfId="11045" xr:uid="{00000000-0005-0000-0000-000054800000}"/>
    <cellStyle name="Migliaia 9 2 3 2" xfId="11046" xr:uid="{00000000-0005-0000-0000-000055800000}"/>
    <cellStyle name="Migliaia 9 2 3 2 2" xfId="36489" xr:uid="{00000000-0005-0000-0000-000056800000}"/>
    <cellStyle name="Migliaia 9 2 3 3" xfId="11047" xr:uid="{00000000-0005-0000-0000-000057800000}"/>
    <cellStyle name="Migliaia 9 2 3 3 2" xfId="36490" xr:uid="{00000000-0005-0000-0000-000058800000}"/>
    <cellStyle name="Migliaia 9 2 3 4" xfId="11048" xr:uid="{00000000-0005-0000-0000-000059800000}"/>
    <cellStyle name="Migliaia 9 2 3 4 2" xfId="36491" xr:uid="{00000000-0005-0000-0000-00005A800000}"/>
    <cellStyle name="Migliaia 9 2 3 5" xfId="36488" xr:uid="{00000000-0005-0000-0000-00005B800000}"/>
    <cellStyle name="Migliaia 9 2 4" xfId="11049" xr:uid="{00000000-0005-0000-0000-00005C800000}"/>
    <cellStyle name="Migliaia 9 2 4 2" xfId="11050" xr:uid="{00000000-0005-0000-0000-00005D800000}"/>
    <cellStyle name="Migliaia 9 2 4 2 2" xfId="36493" xr:uid="{00000000-0005-0000-0000-00005E800000}"/>
    <cellStyle name="Migliaia 9 2 4 3" xfId="11051" xr:uid="{00000000-0005-0000-0000-00005F800000}"/>
    <cellStyle name="Migliaia 9 2 4 3 2" xfId="36494" xr:uid="{00000000-0005-0000-0000-000060800000}"/>
    <cellStyle name="Migliaia 9 2 4 4" xfId="11052" xr:uid="{00000000-0005-0000-0000-000061800000}"/>
    <cellStyle name="Migliaia 9 2 4 4 2" xfId="36495" xr:uid="{00000000-0005-0000-0000-000062800000}"/>
    <cellStyle name="Migliaia 9 2 4 5" xfId="36492" xr:uid="{00000000-0005-0000-0000-000063800000}"/>
    <cellStyle name="Migliaia 9 2 5" xfId="11053" xr:uid="{00000000-0005-0000-0000-000064800000}"/>
    <cellStyle name="Migliaia 9 2 5 2" xfId="11054" xr:uid="{00000000-0005-0000-0000-000065800000}"/>
    <cellStyle name="Migliaia 9 2 5 2 2" xfId="36497" xr:uid="{00000000-0005-0000-0000-000066800000}"/>
    <cellStyle name="Migliaia 9 2 5 3" xfId="11055" xr:uid="{00000000-0005-0000-0000-000067800000}"/>
    <cellStyle name="Migliaia 9 2 5 3 2" xfId="36498" xr:uid="{00000000-0005-0000-0000-000068800000}"/>
    <cellStyle name="Migliaia 9 2 5 4" xfId="11056" xr:uid="{00000000-0005-0000-0000-000069800000}"/>
    <cellStyle name="Migliaia 9 2 5 4 2" xfId="36499" xr:uid="{00000000-0005-0000-0000-00006A800000}"/>
    <cellStyle name="Migliaia 9 2 5 5" xfId="36496" xr:uid="{00000000-0005-0000-0000-00006B800000}"/>
    <cellStyle name="Migliaia 9 2 6" xfId="11057" xr:uid="{00000000-0005-0000-0000-00006C800000}"/>
    <cellStyle name="Migliaia 9 2 6 2" xfId="36500" xr:uid="{00000000-0005-0000-0000-00006D800000}"/>
    <cellStyle name="Migliaia 9 2 7" xfId="11058" xr:uid="{00000000-0005-0000-0000-00006E800000}"/>
    <cellStyle name="Migliaia 9 2 7 2" xfId="36501" xr:uid="{00000000-0005-0000-0000-00006F800000}"/>
    <cellStyle name="Migliaia 9 2 8" xfId="11059" xr:uid="{00000000-0005-0000-0000-000070800000}"/>
    <cellStyle name="Migliaia 9 2 8 2" xfId="36502" xr:uid="{00000000-0005-0000-0000-000071800000}"/>
    <cellStyle name="Migliaia 9 2 9" xfId="17633" xr:uid="{00000000-0005-0000-0000-000072800000}"/>
    <cellStyle name="Migliaia 9 2 9 2" xfId="37593" xr:uid="{00000000-0005-0000-0000-000073800000}"/>
    <cellStyle name="Migliaia 9 20" xfId="42393" xr:uid="{00000000-0005-0000-0000-000074800000}"/>
    <cellStyle name="Migliaia 9 3" xfId="11060" xr:uid="{00000000-0005-0000-0000-000075800000}"/>
    <cellStyle name="Migliaia 9 3 10" xfId="20503" xr:uid="{00000000-0005-0000-0000-000076800000}"/>
    <cellStyle name="Migliaia 9 3 10 2" xfId="39366" xr:uid="{00000000-0005-0000-0000-000077800000}"/>
    <cellStyle name="Migliaia 9 3 11" xfId="23390" xr:uid="{00000000-0005-0000-0000-000078800000}"/>
    <cellStyle name="Migliaia 9 3 11 2" xfId="41155" xr:uid="{00000000-0005-0000-0000-000079800000}"/>
    <cellStyle name="Migliaia 9 3 12" xfId="36503" xr:uid="{00000000-0005-0000-0000-00007A800000}"/>
    <cellStyle name="Migliaia 9 3 2" xfId="11061" xr:uid="{00000000-0005-0000-0000-00007B800000}"/>
    <cellStyle name="Migliaia 9 3 2 10" xfId="20504" xr:uid="{00000000-0005-0000-0000-00007C800000}"/>
    <cellStyle name="Migliaia 9 3 2 10 2" xfId="39367" xr:uid="{00000000-0005-0000-0000-00007D800000}"/>
    <cellStyle name="Migliaia 9 3 2 11" xfId="23391" xr:uid="{00000000-0005-0000-0000-00007E800000}"/>
    <cellStyle name="Migliaia 9 3 2 11 2" xfId="41156" xr:uid="{00000000-0005-0000-0000-00007F800000}"/>
    <cellStyle name="Migliaia 9 3 2 12" xfId="36504" xr:uid="{00000000-0005-0000-0000-000080800000}"/>
    <cellStyle name="Migliaia 9 3 2 2" xfId="11062" xr:uid="{00000000-0005-0000-0000-000081800000}"/>
    <cellStyle name="Migliaia 9 3 2 2 10" xfId="25274" xr:uid="{00000000-0005-0000-0000-000082800000}"/>
    <cellStyle name="Migliaia 9 3 2 2 10 2" xfId="42051" xr:uid="{00000000-0005-0000-0000-000083800000}"/>
    <cellStyle name="Migliaia 9 3 2 2 11" xfId="36505" xr:uid="{00000000-0005-0000-0000-000084800000}"/>
    <cellStyle name="Migliaia 9 3 2 2 2" xfId="11063" xr:uid="{00000000-0005-0000-0000-000085800000}"/>
    <cellStyle name="Migliaia 9 3 2 2 2 2" xfId="11064" xr:uid="{00000000-0005-0000-0000-000086800000}"/>
    <cellStyle name="Migliaia 9 3 2 2 2 2 2" xfId="36507" xr:uid="{00000000-0005-0000-0000-000087800000}"/>
    <cellStyle name="Migliaia 9 3 2 2 2 3" xfId="11065" xr:uid="{00000000-0005-0000-0000-000088800000}"/>
    <cellStyle name="Migliaia 9 3 2 2 2 3 2" xfId="36508" xr:uid="{00000000-0005-0000-0000-000089800000}"/>
    <cellStyle name="Migliaia 9 3 2 2 2 4" xfId="11066" xr:uid="{00000000-0005-0000-0000-00008A800000}"/>
    <cellStyle name="Migliaia 9 3 2 2 2 4 2" xfId="36509" xr:uid="{00000000-0005-0000-0000-00008B800000}"/>
    <cellStyle name="Migliaia 9 3 2 2 2 5" xfId="36506" xr:uid="{00000000-0005-0000-0000-00008C800000}"/>
    <cellStyle name="Migliaia 9 3 2 2 3" xfId="11067" xr:uid="{00000000-0005-0000-0000-00008D800000}"/>
    <cellStyle name="Migliaia 9 3 2 2 3 2" xfId="11068" xr:uid="{00000000-0005-0000-0000-00008E800000}"/>
    <cellStyle name="Migliaia 9 3 2 2 3 2 2" xfId="36511" xr:uid="{00000000-0005-0000-0000-00008F800000}"/>
    <cellStyle name="Migliaia 9 3 2 2 3 3" xfId="11069" xr:uid="{00000000-0005-0000-0000-000090800000}"/>
    <cellStyle name="Migliaia 9 3 2 2 3 3 2" xfId="36512" xr:uid="{00000000-0005-0000-0000-000091800000}"/>
    <cellStyle name="Migliaia 9 3 2 2 3 4" xfId="11070" xr:uid="{00000000-0005-0000-0000-000092800000}"/>
    <cellStyle name="Migliaia 9 3 2 2 3 4 2" xfId="36513" xr:uid="{00000000-0005-0000-0000-000093800000}"/>
    <cellStyle name="Migliaia 9 3 2 2 3 5" xfId="36510" xr:uid="{00000000-0005-0000-0000-000094800000}"/>
    <cellStyle name="Migliaia 9 3 2 2 4" xfId="11071" xr:uid="{00000000-0005-0000-0000-000095800000}"/>
    <cellStyle name="Migliaia 9 3 2 2 4 2" xfId="11072" xr:uid="{00000000-0005-0000-0000-000096800000}"/>
    <cellStyle name="Migliaia 9 3 2 2 4 2 2" xfId="36515" xr:uid="{00000000-0005-0000-0000-000097800000}"/>
    <cellStyle name="Migliaia 9 3 2 2 4 3" xfId="11073" xr:uid="{00000000-0005-0000-0000-000098800000}"/>
    <cellStyle name="Migliaia 9 3 2 2 4 3 2" xfId="36516" xr:uid="{00000000-0005-0000-0000-000099800000}"/>
    <cellStyle name="Migliaia 9 3 2 2 4 4" xfId="11074" xr:uid="{00000000-0005-0000-0000-00009A800000}"/>
    <cellStyle name="Migliaia 9 3 2 2 4 4 2" xfId="36517" xr:uid="{00000000-0005-0000-0000-00009B800000}"/>
    <cellStyle name="Migliaia 9 3 2 2 4 5" xfId="36514" xr:uid="{00000000-0005-0000-0000-00009C800000}"/>
    <cellStyle name="Migliaia 9 3 2 2 5" xfId="11075" xr:uid="{00000000-0005-0000-0000-00009D800000}"/>
    <cellStyle name="Migliaia 9 3 2 2 5 2" xfId="36518" xr:uid="{00000000-0005-0000-0000-00009E800000}"/>
    <cellStyle name="Migliaia 9 3 2 2 6" xfId="11076" xr:uid="{00000000-0005-0000-0000-00009F800000}"/>
    <cellStyle name="Migliaia 9 3 2 2 6 2" xfId="36519" xr:uid="{00000000-0005-0000-0000-0000A0800000}"/>
    <cellStyle name="Migliaia 9 3 2 2 7" xfId="11077" xr:uid="{00000000-0005-0000-0000-0000A1800000}"/>
    <cellStyle name="Migliaia 9 3 2 2 7 2" xfId="36520" xr:uid="{00000000-0005-0000-0000-0000A2800000}"/>
    <cellStyle name="Migliaia 9 3 2 2 8" xfId="19517" xr:uid="{00000000-0005-0000-0000-0000A3800000}"/>
    <cellStyle name="Migliaia 9 3 2 2 8 2" xfId="38489" xr:uid="{00000000-0005-0000-0000-0000A4800000}"/>
    <cellStyle name="Migliaia 9 3 2 2 9" xfId="22386" xr:uid="{00000000-0005-0000-0000-0000A5800000}"/>
    <cellStyle name="Migliaia 9 3 2 2 9 2" xfId="40261" xr:uid="{00000000-0005-0000-0000-0000A6800000}"/>
    <cellStyle name="Migliaia 9 3 2 3" xfId="11078" xr:uid="{00000000-0005-0000-0000-0000A7800000}"/>
    <cellStyle name="Migliaia 9 3 2 3 2" xfId="11079" xr:uid="{00000000-0005-0000-0000-0000A8800000}"/>
    <cellStyle name="Migliaia 9 3 2 3 2 2" xfId="36522" xr:uid="{00000000-0005-0000-0000-0000A9800000}"/>
    <cellStyle name="Migliaia 9 3 2 3 3" xfId="11080" xr:uid="{00000000-0005-0000-0000-0000AA800000}"/>
    <cellStyle name="Migliaia 9 3 2 3 3 2" xfId="36523" xr:uid="{00000000-0005-0000-0000-0000AB800000}"/>
    <cellStyle name="Migliaia 9 3 2 3 4" xfId="11081" xr:uid="{00000000-0005-0000-0000-0000AC800000}"/>
    <cellStyle name="Migliaia 9 3 2 3 4 2" xfId="36524" xr:uid="{00000000-0005-0000-0000-0000AD800000}"/>
    <cellStyle name="Migliaia 9 3 2 3 5" xfId="36521" xr:uid="{00000000-0005-0000-0000-0000AE800000}"/>
    <cellStyle name="Migliaia 9 3 2 4" xfId="11082" xr:uid="{00000000-0005-0000-0000-0000AF800000}"/>
    <cellStyle name="Migliaia 9 3 2 4 2" xfId="11083" xr:uid="{00000000-0005-0000-0000-0000B0800000}"/>
    <cellStyle name="Migliaia 9 3 2 4 2 2" xfId="36526" xr:uid="{00000000-0005-0000-0000-0000B1800000}"/>
    <cellStyle name="Migliaia 9 3 2 4 3" xfId="11084" xr:uid="{00000000-0005-0000-0000-0000B2800000}"/>
    <cellStyle name="Migliaia 9 3 2 4 3 2" xfId="36527" xr:uid="{00000000-0005-0000-0000-0000B3800000}"/>
    <cellStyle name="Migliaia 9 3 2 4 4" xfId="11085" xr:uid="{00000000-0005-0000-0000-0000B4800000}"/>
    <cellStyle name="Migliaia 9 3 2 4 4 2" xfId="36528" xr:uid="{00000000-0005-0000-0000-0000B5800000}"/>
    <cellStyle name="Migliaia 9 3 2 4 5" xfId="36525" xr:uid="{00000000-0005-0000-0000-0000B6800000}"/>
    <cellStyle name="Migliaia 9 3 2 5" xfId="11086" xr:uid="{00000000-0005-0000-0000-0000B7800000}"/>
    <cellStyle name="Migliaia 9 3 2 5 2" xfId="11087" xr:uid="{00000000-0005-0000-0000-0000B8800000}"/>
    <cellStyle name="Migliaia 9 3 2 5 2 2" xfId="36530" xr:uid="{00000000-0005-0000-0000-0000B9800000}"/>
    <cellStyle name="Migliaia 9 3 2 5 3" xfId="11088" xr:uid="{00000000-0005-0000-0000-0000BA800000}"/>
    <cellStyle name="Migliaia 9 3 2 5 3 2" xfId="36531" xr:uid="{00000000-0005-0000-0000-0000BB800000}"/>
    <cellStyle name="Migliaia 9 3 2 5 4" xfId="11089" xr:uid="{00000000-0005-0000-0000-0000BC800000}"/>
    <cellStyle name="Migliaia 9 3 2 5 4 2" xfId="36532" xr:uid="{00000000-0005-0000-0000-0000BD800000}"/>
    <cellStyle name="Migliaia 9 3 2 5 5" xfId="36529" xr:uid="{00000000-0005-0000-0000-0000BE800000}"/>
    <cellStyle name="Migliaia 9 3 2 6" xfId="11090" xr:uid="{00000000-0005-0000-0000-0000BF800000}"/>
    <cellStyle name="Migliaia 9 3 2 6 2" xfId="36533" xr:uid="{00000000-0005-0000-0000-0000C0800000}"/>
    <cellStyle name="Migliaia 9 3 2 7" xfId="11091" xr:uid="{00000000-0005-0000-0000-0000C1800000}"/>
    <cellStyle name="Migliaia 9 3 2 7 2" xfId="36534" xr:uid="{00000000-0005-0000-0000-0000C2800000}"/>
    <cellStyle name="Migliaia 9 3 2 8" xfId="11092" xr:uid="{00000000-0005-0000-0000-0000C3800000}"/>
    <cellStyle name="Migliaia 9 3 2 8 2" xfId="36535" xr:uid="{00000000-0005-0000-0000-0000C4800000}"/>
    <cellStyle name="Migliaia 9 3 2 9" xfId="17635" xr:uid="{00000000-0005-0000-0000-0000C5800000}"/>
    <cellStyle name="Migliaia 9 3 2 9 2" xfId="37595" xr:uid="{00000000-0005-0000-0000-0000C6800000}"/>
    <cellStyle name="Migliaia 9 3 3" xfId="11093" xr:uid="{00000000-0005-0000-0000-0000C7800000}"/>
    <cellStyle name="Migliaia 9 3 3 10" xfId="25273" xr:uid="{00000000-0005-0000-0000-0000C8800000}"/>
    <cellStyle name="Migliaia 9 3 3 10 2" xfId="42050" xr:uid="{00000000-0005-0000-0000-0000C9800000}"/>
    <cellStyle name="Migliaia 9 3 3 11" xfId="36536" xr:uid="{00000000-0005-0000-0000-0000CA800000}"/>
    <cellStyle name="Migliaia 9 3 3 2" xfId="11094" xr:uid="{00000000-0005-0000-0000-0000CB800000}"/>
    <cellStyle name="Migliaia 9 3 3 2 2" xfId="11095" xr:uid="{00000000-0005-0000-0000-0000CC800000}"/>
    <cellStyle name="Migliaia 9 3 3 2 2 2" xfId="36538" xr:uid="{00000000-0005-0000-0000-0000CD800000}"/>
    <cellStyle name="Migliaia 9 3 3 2 3" xfId="11096" xr:uid="{00000000-0005-0000-0000-0000CE800000}"/>
    <cellStyle name="Migliaia 9 3 3 2 3 2" xfId="36539" xr:uid="{00000000-0005-0000-0000-0000CF800000}"/>
    <cellStyle name="Migliaia 9 3 3 2 4" xfId="11097" xr:uid="{00000000-0005-0000-0000-0000D0800000}"/>
    <cellStyle name="Migliaia 9 3 3 2 4 2" xfId="36540" xr:uid="{00000000-0005-0000-0000-0000D1800000}"/>
    <cellStyle name="Migliaia 9 3 3 2 5" xfId="36537" xr:uid="{00000000-0005-0000-0000-0000D2800000}"/>
    <cellStyle name="Migliaia 9 3 3 3" xfId="11098" xr:uid="{00000000-0005-0000-0000-0000D3800000}"/>
    <cellStyle name="Migliaia 9 3 3 3 2" xfId="11099" xr:uid="{00000000-0005-0000-0000-0000D4800000}"/>
    <cellStyle name="Migliaia 9 3 3 3 2 2" xfId="36542" xr:uid="{00000000-0005-0000-0000-0000D5800000}"/>
    <cellStyle name="Migliaia 9 3 3 3 3" xfId="11100" xr:uid="{00000000-0005-0000-0000-0000D6800000}"/>
    <cellStyle name="Migliaia 9 3 3 3 3 2" xfId="36543" xr:uid="{00000000-0005-0000-0000-0000D7800000}"/>
    <cellStyle name="Migliaia 9 3 3 3 4" xfId="11101" xr:uid="{00000000-0005-0000-0000-0000D8800000}"/>
    <cellStyle name="Migliaia 9 3 3 3 4 2" xfId="36544" xr:uid="{00000000-0005-0000-0000-0000D9800000}"/>
    <cellStyle name="Migliaia 9 3 3 3 5" xfId="36541" xr:uid="{00000000-0005-0000-0000-0000DA800000}"/>
    <cellStyle name="Migliaia 9 3 3 4" xfId="11102" xr:uid="{00000000-0005-0000-0000-0000DB800000}"/>
    <cellStyle name="Migliaia 9 3 3 4 2" xfId="11103" xr:uid="{00000000-0005-0000-0000-0000DC800000}"/>
    <cellStyle name="Migliaia 9 3 3 4 2 2" xfId="36546" xr:uid="{00000000-0005-0000-0000-0000DD800000}"/>
    <cellStyle name="Migliaia 9 3 3 4 3" xfId="11104" xr:uid="{00000000-0005-0000-0000-0000DE800000}"/>
    <cellStyle name="Migliaia 9 3 3 4 3 2" xfId="36547" xr:uid="{00000000-0005-0000-0000-0000DF800000}"/>
    <cellStyle name="Migliaia 9 3 3 4 4" xfId="11105" xr:uid="{00000000-0005-0000-0000-0000E0800000}"/>
    <cellStyle name="Migliaia 9 3 3 4 4 2" xfId="36548" xr:uid="{00000000-0005-0000-0000-0000E1800000}"/>
    <cellStyle name="Migliaia 9 3 3 4 5" xfId="36545" xr:uid="{00000000-0005-0000-0000-0000E2800000}"/>
    <cellStyle name="Migliaia 9 3 3 5" xfId="11106" xr:uid="{00000000-0005-0000-0000-0000E3800000}"/>
    <cellStyle name="Migliaia 9 3 3 5 2" xfId="36549" xr:uid="{00000000-0005-0000-0000-0000E4800000}"/>
    <cellStyle name="Migliaia 9 3 3 6" xfId="11107" xr:uid="{00000000-0005-0000-0000-0000E5800000}"/>
    <cellStyle name="Migliaia 9 3 3 6 2" xfId="36550" xr:uid="{00000000-0005-0000-0000-0000E6800000}"/>
    <cellStyle name="Migliaia 9 3 3 7" xfId="11108" xr:uid="{00000000-0005-0000-0000-0000E7800000}"/>
    <cellStyle name="Migliaia 9 3 3 7 2" xfId="36551" xr:uid="{00000000-0005-0000-0000-0000E8800000}"/>
    <cellStyle name="Migliaia 9 3 3 8" xfId="19516" xr:uid="{00000000-0005-0000-0000-0000E9800000}"/>
    <cellStyle name="Migliaia 9 3 3 8 2" xfId="38488" xr:uid="{00000000-0005-0000-0000-0000EA800000}"/>
    <cellStyle name="Migliaia 9 3 3 9" xfId="22385" xr:uid="{00000000-0005-0000-0000-0000EB800000}"/>
    <cellStyle name="Migliaia 9 3 3 9 2" xfId="40260" xr:uid="{00000000-0005-0000-0000-0000EC800000}"/>
    <cellStyle name="Migliaia 9 3 4" xfId="11109" xr:uid="{00000000-0005-0000-0000-0000ED800000}"/>
    <cellStyle name="Migliaia 9 3 4 2" xfId="11110" xr:uid="{00000000-0005-0000-0000-0000EE800000}"/>
    <cellStyle name="Migliaia 9 3 4 2 2" xfId="36553" xr:uid="{00000000-0005-0000-0000-0000EF800000}"/>
    <cellStyle name="Migliaia 9 3 4 3" xfId="11111" xr:uid="{00000000-0005-0000-0000-0000F0800000}"/>
    <cellStyle name="Migliaia 9 3 4 3 2" xfId="36554" xr:uid="{00000000-0005-0000-0000-0000F1800000}"/>
    <cellStyle name="Migliaia 9 3 4 4" xfId="11112" xr:uid="{00000000-0005-0000-0000-0000F2800000}"/>
    <cellStyle name="Migliaia 9 3 4 4 2" xfId="36555" xr:uid="{00000000-0005-0000-0000-0000F3800000}"/>
    <cellStyle name="Migliaia 9 3 4 5" xfId="36552" xr:uid="{00000000-0005-0000-0000-0000F4800000}"/>
    <cellStyle name="Migliaia 9 3 5" xfId="11113" xr:uid="{00000000-0005-0000-0000-0000F5800000}"/>
    <cellStyle name="Migliaia 9 3 5 2" xfId="11114" xr:uid="{00000000-0005-0000-0000-0000F6800000}"/>
    <cellStyle name="Migliaia 9 3 5 2 2" xfId="36557" xr:uid="{00000000-0005-0000-0000-0000F7800000}"/>
    <cellStyle name="Migliaia 9 3 5 3" xfId="11115" xr:uid="{00000000-0005-0000-0000-0000F8800000}"/>
    <cellStyle name="Migliaia 9 3 5 3 2" xfId="36558" xr:uid="{00000000-0005-0000-0000-0000F9800000}"/>
    <cellStyle name="Migliaia 9 3 5 4" xfId="11116" xr:uid="{00000000-0005-0000-0000-0000FA800000}"/>
    <cellStyle name="Migliaia 9 3 5 4 2" xfId="36559" xr:uid="{00000000-0005-0000-0000-0000FB800000}"/>
    <cellStyle name="Migliaia 9 3 5 5" xfId="36556" xr:uid="{00000000-0005-0000-0000-0000FC800000}"/>
    <cellStyle name="Migliaia 9 3 6" xfId="11117" xr:uid="{00000000-0005-0000-0000-0000FD800000}"/>
    <cellStyle name="Migliaia 9 3 6 2" xfId="36560" xr:uid="{00000000-0005-0000-0000-0000FE800000}"/>
    <cellStyle name="Migliaia 9 3 7" xfId="11118" xr:uid="{00000000-0005-0000-0000-0000FF800000}"/>
    <cellStyle name="Migliaia 9 3 7 2" xfId="36561" xr:uid="{00000000-0005-0000-0000-000000810000}"/>
    <cellStyle name="Migliaia 9 3 8" xfId="11119" xr:uid="{00000000-0005-0000-0000-000001810000}"/>
    <cellStyle name="Migliaia 9 3 8 2" xfId="36562" xr:uid="{00000000-0005-0000-0000-000002810000}"/>
    <cellStyle name="Migliaia 9 3 9" xfId="17634" xr:uid="{00000000-0005-0000-0000-000003810000}"/>
    <cellStyle name="Migliaia 9 3 9 2" xfId="37594" xr:uid="{00000000-0005-0000-0000-000004810000}"/>
    <cellStyle name="Migliaia 9 4" xfId="11120" xr:uid="{00000000-0005-0000-0000-000005810000}"/>
    <cellStyle name="Migliaia 9 4 10" xfId="20505" xr:uid="{00000000-0005-0000-0000-000006810000}"/>
    <cellStyle name="Migliaia 9 4 10 2" xfId="39368" xr:uid="{00000000-0005-0000-0000-000007810000}"/>
    <cellStyle name="Migliaia 9 4 11" xfId="23392" xr:uid="{00000000-0005-0000-0000-000008810000}"/>
    <cellStyle name="Migliaia 9 4 11 2" xfId="41157" xr:uid="{00000000-0005-0000-0000-000009810000}"/>
    <cellStyle name="Migliaia 9 4 12" xfId="36563" xr:uid="{00000000-0005-0000-0000-00000A810000}"/>
    <cellStyle name="Migliaia 9 4 2" xfId="11121" xr:uid="{00000000-0005-0000-0000-00000B810000}"/>
    <cellStyle name="Migliaia 9 4 2 10" xfId="25275" xr:uid="{00000000-0005-0000-0000-00000C810000}"/>
    <cellStyle name="Migliaia 9 4 2 10 2" xfId="42052" xr:uid="{00000000-0005-0000-0000-00000D810000}"/>
    <cellStyle name="Migliaia 9 4 2 11" xfId="36564" xr:uid="{00000000-0005-0000-0000-00000E810000}"/>
    <cellStyle name="Migliaia 9 4 2 2" xfId="11122" xr:uid="{00000000-0005-0000-0000-00000F810000}"/>
    <cellStyle name="Migliaia 9 4 2 2 2" xfId="11123" xr:uid="{00000000-0005-0000-0000-000010810000}"/>
    <cellStyle name="Migliaia 9 4 2 2 2 2" xfId="36566" xr:uid="{00000000-0005-0000-0000-000011810000}"/>
    <cellStyle name="Migliaia 9 4 2 2 3" xfId="11124" xr:uid="{00000000-0005-0000-0000-000012810000}"/>
    <cellStyle name="Migliaia 9 4 2 2 3 2" xfId="36567" xr:uid="{00000000-0005-0000-0000-000013810000}"/>
    <cellStyle name="Migliaia 9 4 2 2 4" xfId="11125" xr:uid="{00000000-0005-0000-0000-000014810000}"/>
    <cellStyle name="Migliaia 9 4 2 2 4 2" xfId="36568" xr:uid="{00000000-0005-0000-0000-000015810000}"/>
    <cellStyle name="Migliaia 9 4 2 2 5" xfId="36565" xr:uid="{00000000-0005-0000-0000-000016810000}"/>
    <cellStyle name="Migliaia 9 4 2 3" xfId="11126" xr:uid="{00000000-0005-0000-0000-000017810000}"/>
    <cellStyle name="Migliaia 9 4 2 3 2" xfId="11127" xr:uid="{00000000-0005-0000-0000-000018810000}"/>
    <cellStyle name="Migliaia 9 4 2 3 2 2" xfId="36570" xr:uid="{00000000-0005-0000-0000-000019810000}"/>
    <cellStyle name="Migliaia 9 4 2 3 3" xfId="11128" xr:uid="{00000000-0005-0000-0000-00001A810000}"/>
    <cellStyle name="Migliaia 9 4 2 3 3 2" xfId="36571" xr:uid="{00000000-0005-0000-0000-00001B810000}"/>
    <cellStyle name="Migliaia 9 4 2 3 4" xfId="11129" xr:uid="{00000000-0005-0000-0000-00001C810000}"/>
    <cellStyle name="Migliaia 9 4 2 3 4 2" xfId="36572" xr:uid="{00000000-0005-0000-0000-00001D810000}"/>
    <cellStyle name="Migliaia 9 4 2 3 5" xfId="36569" xr:uid="{00000000-0005-0000-0000-00001E810000}"/>
    <cellStyle name="Migliaia 9 4 2 4" xfId="11130" xr:uid="{00000000-0005-0000-0000-00001F810000}"/>
    <cellStyle name="Migliaia 9 4 2 4 2" xfId="11131" xr:uid="{00000000-0005-0000-0000-000020810000}"/>
    <cellStyle name="Migliaia 9 4 2 4 2 2" xfId="36574" xr:uid="{00000000-0005-0000-0000-000021810000}"/>
    <cellStyle name="Migliaia 9 4 2 4 3" xfId="11132" xr:uid="{00000000-0005-0000-0000-000022810000}"/>
    <cellStyle name="Migliaia 9 4 2 4 3 2" xfId="36575" xr:uid="{00000000-0005-0000-0000-000023810000}"/>
    <cellStyle name="Migliaia 9 4 2 4 4" xfId="11133" xr:uid="{00000000-0005-0000-0000-000024810000}"/>
    <cellStyle name="Migliaia 9 4 2 4 4 2" xfId="36576" xr:uid="{00000000-0005-0000-0000-000025810000}"/>
    <cellStyle name="Migliaia 9 4 2 4 5" xfId="36573" xr:uid="{00000000-0005-0000-0000-000026810000}"/>
    <cellStyle name="Migliaia 9 4 2 5" xfId="11134" xr:uid="{00000000-0005-0000-0000-000027810000}"/>
    <cellStyle name="Migliaia 9 4 2 5 2" xfId="36577" xr:uid="{00000000-0005-0000-0000-000028810000}"/>
    <cellStyle name="Migliaia 9 4 2 6" xfId="11135" xr:uid="{00000000-0005-0000-0000-000029810000}"/>
    <cellStyle name="Migliaia 9 4 2 6 2" xfId="36578" xr:uid="{00000000-0005-0000-0000-00002A810000}"/>
    <cellStyle name="Migliaia 9 4 2 7" xfId="11136" xr:uid="{00000000-0005-0000-0000-00002B810000}"/>
    <cellStyle name="Migliaia 9 4 2 7 2" xfId="36579" xr:uid="{00000000-0005-0000-0000-00002C810000}"/>
    <cellStyle name="Migliaia 9 4 2 8" xfId="19518" xr:uid="{00000000-0005-0000-0000-00002D810000}"/>
    <cellStyle name="Migliaia 9 4 2 8 2" xfId="38490" xr:uid="{00000000-0005-0000-0000-00002E810000}"/>
    <cellStyle name="Migliaia 9 4 2 9" xfId="22387" xr:uid="{00000000-0005-0000-0000-00002F810000}"/>
    <cellStyle name="Migliaia 9 4 2 9 2" xfId="40262" xr:uid="{00000000-0005-0000-0000-000030810000}"/>
    <cellStyle name="Migliaia 9 4 3" xfId="11137" xr:uid="{00000000-0005-0000-0000-000031810000}"/>
    <cellStyle name="Migliaia 9 4 3 2" xfId="11138" xr:uid="{00000000-0005-0000-0000-000032810000}"/>
    <cellStyle name="Migliaia 9 4 3 2 2" xfId="36581" xr:uid="{00000000-0005-0000-0000-000033810000}"/>
    <cellStyle name="Migliaia 9 4 3 3" xfId="11139" xr:uid="{00000000-0005-0000-0000-000034810000}"/>
    <cellStyle name="Migliaia 9 4 3 3 2" xfId="36582" xr:uid="{00000000-0005-0000-0000-000035810000}"/>
    <cellStyle name="Migliaia 9 4 3 4" xfId="11140" xr:uid="{00000000-0005-0000-0000-000036810000}"/>
    <cellStyle name="Migliaia 9 4 3 4 2" xfId="36583" xr:uid="{00000000-0005-0000-0000-000037810000}"/>
    <cellStyle name="Migliaia 9 4 3 5" xfId="36580" xr:uid="{00000000-0005-0000-0000-000038810000}"/>
    <cellStyle name="Migliaia 9 4 4" xfId="11141" xr:uid="{00000000-0005-0000-0000-000039810000}"/>
    <cellStyle name="Migliaia 9 4 4 2" xfId="11142" xr:uid="{00000000-0005-0000-0000-00003A810000}"/>
    <cellStyle name="Migliaia 9 4 4 2 2" xfId="36585" xr:uid="{00000000-0005-0000-0000-00003B810000}"/>
    <cellStyle name="Migliaia 9 4 4 3" xfId="11143" xr:uid="{00000000-0005-0000-0000-00003C810000}"/>
    <cellStyle name="Migliaia 9 4 4 3 2" xfId="36586" xr:uid="{00000000-0005-0000-0000-00003D810000}"/>
    <cellStyle name="Migliaia 9 4 4 4" xfId="11144" xr:uid="{00000000-0005-0000-0000-00003E810000}"/>
    <cellStyle name="Migliaia 9 4 4 4 2" xfId="36587" xr:uid="{00000000-0005-0000-0000-00003F810000}"/>
    <cellStyle name="Migliaia 9 4 4 5" xfId="36584" xr:uid="{00000000-0005-0000-0000-000040810000}"/>
    <cellStyle name="Migliaia 9 4 5" xfId="11145" xr:uid="{00000000-0005-0000-0000-000041810000}"/>
    <cellStyle name="Migliaia 9 4 5 2" xfId="11146" xr:uid="{00000000-0005-0000-0000-000042810000}"/>
    <cellStyle name="Migliaia 9 4 5 2 2" xfId="36589" xr:uid="{00000000-0005-0000-0000-000043810000}"/>
    <cellStyle name="Migliaia 9 4 5 3" xfId="11147" xr:uid="{00000000-0005-0000-0000-000044810000}"/>
    <cellStyle name="Migliaia 9 4 5 3 2" xfId="36590" xr:uid="{00000000-0005-0000-0000-000045810000}"/>
    <cellStyle name="Migliaia 9 4 5 4" xfId="11148" xr:uid="{00000000-0005-0000-0000-000046810000}"/>
    <cellStyle name="Migliaia 9 4 5 4 2" xfId="36591" xr:uid="{00000000-0005-0000-0000-000047810000}"/>
    <cellStyle name="Migliaia 9 4 5 5" xfId="36588" xr:uid="{00000000-0005-0000-0000-000048810000}"/>
    <cellStyle name="Migliaia 9 4 6" xfId="11149" xr:uid="{00000000-0005-0000-0000-000049810000}"/>
    <cellStyle name="Migliaia 9 4 6 2" xfId="36592" xr:uid="{00000000-0005-0000-0000-00004A810000}"/>
    <cellStyle name="Migliaia 9 4 7" xfId="11150" xr:uid="{00000000-0005-0000-0000-00004B810000}"/>
    <cellStyle name="Migliaia 9 4 7 2" xfId="36593" xr:uid="{00000000-0005-0000-0000-00004C810000}"/>
    <cellStyle name="Migliaia 9 4 8" xfId="11151" xr:uid="{00000000-0005-0000-0000-00004D810000}"/>
    <cellStyle name="Migliaia 9 4 8 2" xfId="36594" xr:uid="{00000000-0005-0000-0000-00004E810000}"/>
    <cellStyle name="Migliaia 9 4 9" xfId="17636" xr:uid="{00000000-0005-0000-0000-00004F810000}"/>
    <cellStyle name="Migliaia 9 4 9 2" xfId="37596" xr:uid="{00000000-0005-0000-0000-000050810000}"/>
    <cellStyle name="Migliaia 9 5" xfId="11152" xr:uid="{00000000-0005-0000-0000-000051810000}"/>
    <cellStyle name="Migliaia 9 5 10" xfId="20506" xr:uid="{00000000-0005-0000-0000-000052810000}"/>
    <cellStyle name="Migliaia 9 5 10 2" xfId="39369" xr:uid="{00000000-0005-0000-0000-000053810000}"/>
    <cellStyle name="Migliaia 9 5 11" xfId="23393" xr:uid="{00000000-0005-0000-0000-000054810000}"/>
    <cellStyle name="Migliaia 9 5 11 2" xfId="41158" xr:uid="{00000000-0005-0000-0000-000055810000}"/>
    <cellStyle name="Migliaia 9 5 12" xfId="36595" xr:uid="{00000000-0005-0000-0000-000056810000}"/>
    <cellStyle name="Migliaia 9 5 2" xfId="11153" xr:uid="{00000000-0005-0000-0000-000057810000}"/>
    <cellStyle name="Migliaia 9 5 2 10" xfId="25276" xr:uid="{00000000-0005-0000-0000-000058810000}"/>
    <cellStyle name="Migliaia 9 5 2 10 2" xfId="42053" xr:uid="{00000000-0005-0000-0000-000059810000}"/>
    <cellStyle name="Migliaia 9 5 2 11" xfId="36596" xr:uid="{00000000-0005-0000-0000-00005A810000}"/>
    <cellStyle name="Migliaia 9 5 2 2" xfId="11154" xr:uid="{00000000-0005-0000-0000-00005B810000}"/>
    <cellStyle name="Migliaia 9 5 2 2 2" xfId="11155" xr:uid="{00000000-0005-0000-0000-00005C810000}"/>
    <cellStyle name="Migliaia 9 5 2 2 2 2" xfId="36598" xr:uid="{00000000-0005-0000-0000-00005D810000}"/>
    <cellStyle name="Migliaia 9 5 2 2 3" xfId="11156" xr:uid="{00000000-0005-0000-0000-00005E810000}"/>
    <cellStyle name="Migliaia 9 5 2 2 3 2" xfId="36599" xr:uid="{00000000-0005-0000-0000-00005F810000}"/>
    <cellStyle name="Migliaia 9 5 2 2 4" xfId="11157" xr:uid="{00000000-0005-0000-0000-000060810000}"/>
    <cellStyle name="Migliaia 9 5 2 2 4 2" xfId="36600" xr:uid="{00000000-0005-0000-0000-000061810000}"/>
    <cellStyle name="Migliaia 9 5 2 2 5" xfId="36597" xr:uid="{00000000-0005-0000-0000-000062810000}"/>
    <cellStyle name="Migliaia 9 5 2 3" xfId="11158" xr:uid="{00000000-0005-0000-0000-000063810000}"/>
    <cellStyle name="Migliaia 9 5 2 3 2" xfId="11159" xr:uid="{00000000-0005-0000-0000-000064810000}"/>
    <cellStyle name="Migliaia 9 5 2 3 2 2" xfId="36602" xr:uid="{00000000-0005-0000-0000-000065810000}"/>
    <cellStyle name="Migliaia 9 5 2 3 3" xfId="11160" xr:uid="{00000000-0005-0000-0000-000066810000}"/>
    <cellStyle name="Migliaia 9 5 2 3 3 2" xfId="36603" xr:uid="{00000000-0005-0000-0000-000067810000}"/>
    <cellStyle name="Migliaia 9 5 2 3 4" xfId="11161" xr:uid="{00000000-0005-0000-0000-000068810000}"/>
    <cellStyle name="Migliaia 9 5 2 3 4 2" xfId="36604" xr:uid="{00000000-0005-0000-0000-000069810000}"/>
    <cellStyle name="Migliaia 9 5 2 3 5" xfId="36601" xr:uid="{00000000-0005-0000-0000-00006A810000}"/>
    <cellStyle name="Migliaia 9 5 2 4" xfId="11162" xr:uid="{00000000-0005-0000-0000-00006B810000}"/>
    <cellStyle name="Migliaia 9 5 2 4 2" xfId="11163" xr:uid="{00000000-0005-0000-0000-00006C810000}"/>
    <cellStyle name="Migliaia 9 5 2 4 2 2" xfId="36606" xr:uid="{00000000-0005-0000-0000-00006D810000}"/>
    <cellStyle name="Migliaia 9 5 2 4 3" xfId="11164" xr:uid="{00000000-0005-0000-0000-00006E810000}"/>
    <cellStyle name="Migliaia 9 5 2 4 3 2" xfId="36607" xr:uid="{00000000-0005-0000-0000-00006F810000}"/>
    <cellStyle name="Migliaia 9 5 2 4 4" xfId="11165" xr:uid="{00000000-0005-0000-0000-000070810000}"/>
    <cellStyle name="Migliaia 9 5 2 4 4 2" xfId="36608" xr:uid="{00000000-0005-0000-0000-000071810000}"/>
    <cellStyle name="Migliaia 9 5 2 4 5" xfId="36605" xr:uid="{00000000-0005-0000-0000-000072810000}"/>
    <cellStyle name="Migliaia 9 5 2 5" xfId="11166" xr:uid="{00000000-0005-0000-0000-000073810000}"/>
    <cellStyle name="Migliaia 9 5 2 5 2" xfId="36609" xr:uid="{00000000-0005-0000-0000-000074810000}"/>
    <cellStyle name="Migliaia 9 5 2 6" xfId="11167" xr:uid="{00000000-0005-0000-0000-000075810000}"/>
    <cellStyle name="Migliaia 9 5 2 6 2" xfId="36610" xr:uid="{00000000-0005-0000-0000-000076810000}"/>
    <cellStyle name="Migliaia 9 5 2 7" xfId="11168" xr:uid="{00000000-0005-0000-0000-000077810000}"/>
    <cellStyle name="Migliaia 9 5 2 7 2" xfId="36611" xr:uid="{00000000-0005-0000-0000-000078810000}"/>
    <cellStyle name="Migliaia 9 5 2 8" xfId="19519" xr:uid="{00000000-0005-0000-0000-000079810000}"/>
    <cellStyle name="Migliaia 9 5 2 8 2" xfId="38491" xr:uid="{00000000-0005-0000-0000-00007A810000}"/>
    <cellStyle name="Migliaia 9 5 2 9" xfId="22388" xr:uid="{00000000-0005-0000-0000-00007B810000}"/>
    <cellStyle name="Migliaia 9 5 2 9 2" xfId="40263" xr:uid="{00000000-0005-0000-0000-00007C810000}"/>
    <cellStyle name="Migliaia 9 5 3" xfId="11169" xr:uid="{00000000-0005-0000-0000-00007D810000}"/>
    <cellStyle name="Migliaia 9 5 3 2" xfId="11170" xr:uid="{00000000-0005-0000-0000-00007E810000}"/>
    <cellStyle name="Migliaia 9 5 3 2 2" xfId="36613" xr:uid="{00000000-0005-0000-0000-00007F810000}"/>
    <cellStyle name="Migliaia 9 5 3 3" xfId="11171" xr:uid="{00000000-0005-0000-0000-000080810000}"/>
    <cellStyle name="Migliaia 9 5 3 3 2" xfId="36614" xr:uid="{00000000-0005-0000-0000-000081810000}"/>
    <cellStyle name="Migliaia 9 5 3 4" xfId="11172" xr:uid="{00000000-0005-0000-0000-000082810000}"/>
    <cellStyle name="Migliaia 9 5 3 4 2" xfId="36615" xr:uid="{00000000-0005-0000-0000-000083810000}"/>
    <cellStyle name="Migliaia 9 5 3 5" xfId="36612" xr:uid="{00000000-0005-0000-0000-000084810000}"/>
    <cellStyle name="Migliaia 9 5 4" xfId="11173" xr:uid="{00000000-0005-0000-0000-000085810000}"/>
    <cellStyle name="Migliaia 9 5 4 2" xfId="11174" xr:uid="{00000000-0005-0000-0000-000086810000}"/>
    <cellStyle name="Migliaia 9 5 4 2 2" xfId="36617" xr:uid="{00000000-0005-0000-0000-000087810000}"/>
    <cellStyle name="Migliaia 9 5 4 3" xfId="11175" xr:uid="{00000000-0005-0000-0000-000088810000}"/>
    <cellStyle name="Migliaia 9 5 4 3 2" xfId="36618" xr:uid="{00000000-0005-0000-0000-000089810000}"/>
    <cellStyle name="Migliaia 9 5 4 4" xfId="11176" xr:uid="{00000000-0005-0000-0000-00008A810000}"/>
    <cellStyle name="Migliaia 9 5 4 4 2" xfId="36619" xr:uid="{00000000-0005-0000-0000-00008B810000}"/>
    <cellStyle name="Migliaia 9 5 4 5" xfId="36616" xr:uid="{00000000-0005-0000-0000-00008C810000}"/>
    <cellStyle name="Migliaia 9 5 5" xfId="11177" xr:uid="{00000000-0005-0000-0000-00008D810000}"/>
    <cellStyle name="Migliaia 9 5 5 2" xfId="11178" xr:uid="{00000000-0005-0000-0000-00008E810000}"/>
    <cellStyle name="Migliaia 9 5 5 2 2" xfId="36621" xr:uid="{00000000-0005-0000-0000-00008F810000}"/>
    <cellStyle name="Migliaia 9 5 5 3" xfId="11179" xr:uid="{00000000-0005-0000-0000-000090810000}"/>
    <cellStyle name="Migliaia 9 5 5 3 2" xfId="36622" xr:uid="{00000000-0005-0000-0000-000091810000}"/>
    <cellStyle name="Migliaia 9 5 5 4" xfId="11180" xr:uid="{00000000-0005-0000-0000-000092810000}"/>
    <cellStyle name="Migliaia 9 5 5 4 2" xfId="36623" xr:uid="{00000000-0005-0000-0000-000093810000}"/>
    <cellStyle name="Migliaia 9 5 5 5" xfId="36620" xr:uid="{00000000-0005-0000-0000-000094810000}"/>
    <cellStyle name="Migliaia 9 5 6" xfId="11181" xr:uid="{00000000-0005-0000-0000-000095810000}"/>
    <cellStyle name="Migliaia 9 5 6 2" xfId="36624" xr:uid="{00000000-0005-0000-0000-000096810000}"/>
    <cellStyle name="Migliaia 9 5 7" xfId="11182" xr:uid="{00000000-0005-0000-0000-000097810000}"/>
    <cellStyle name="Migliaia 9 5 7 2" xfId="36625" xr:uid="{00000000-0005-0000-0000-000098810000}"/>
    <cellStyle name="Migliaia 9 5 8" xfId="11183" xr:uid="{00000000-0005-0000-0000-000099810000}"/>
    <cellStyle name="Migliaia 9 5 8 2" xfId="36626" xr:uid="{00000000-0005-0000-0000-00009A810000}"/>
    <cellStyle name="Migliaia 9 5 9" xfId="17637" xr:uid="{00000000-0005-0000-0000-00009B810000}"/>
    <cellStyle name="Migliaia 9 5 9 2" xfId="37597" xr:uid="{00000000-0005-0000-0000-00009C810000}"/>
    <cellStyle name="Migliaia 9 6" xfId="11184" xr:uid="{00000000-0005-0000-0000-00009D810000}"/>
    <cellStyle name="Migliaia 9 6 10" xfId="23394" xr:uid="{00000000-0005-0000-0000-00009E810000}"/>
    <cellStyle name="Migliaia 9 6 10 2" xfId="41159" xr:uid="{00000000-0005-0000-0000-00009F810000}"/>
    <cellStyle name="Migliaia 9 6 11" xfId="36627" xr:uid="{00000000-0005-0000-0000-0000A0810000}"/>
    <cellStyle name="Migliaia 9 6 2" xfId="11185" xr:uid="{00000000-0005-0000-0000-0000A1810000}"/>
    <cellStyle name="Migliaia 9 6 2 10" xfId="25277" xr:uid="{00000000-0005-0000-0000-0000A2810000}"/>
    <cellStyle name="Migliaia 9 6 2 10 2" xfId="42054" xr:uid="{00000000-0005-0000-0000-0000A3810000}"/>
    <cellStyle name="Migliaia 9 6 2 11" xfId="36628" xr:uid="{00000000-0005-0000-0000-0000A4810000}"/>
    <cellStyle name="Migliaia 9 6 2 2" xfId="11186" xr:uid="{00000000-0005-0000-0000-0000A5810000}"/>
    <cellStyle name="Migliaia 9 6 2 2 2" xfId="11187" xr:uid="{00000000-0005-0000-0000-0000A6810000}"/>
    <cellStyle name="Migliaia 9 6 2 2 2 2" xfId="36630" xr:uid="{00000000-0005-0000-0000-0000A7810000}"/>
    <cellStyle name="Migliaia 9 6 2 2 3" xfId="11188" xr:uid="{00000000-0005-0000-0000-0000A8810000}"/>
    <cellStyle name="Migliaia 9 6 2 2 3 2" xfId="36631" xr:uid="{00000000-0005-0000-0000-0000A9810000}"/>
    <cellStyle name="Migliaia 9 6 2 2 4" xfId="11189" xr:uid="{00000000-0005-0000-0000-0000AA810000}"/>
    <cellStyle name="Migliaia 9 6 2 2 4 2" xfId="36632" xr:uid="{00000000-0005-0000-0000-0000AB810000}"/>
    <cellStyle name="Migliaia 9 6 2 2 5" xfId="36629" xr:uid="{00000000-0005-0000-0000-0000AC810000}"/>
    <cellStyle name="Migliaia 9 6 2 3" xfId="11190" xr:uid="{00000000-0005-0000-0000-0000AD810000}"/>
    <cellStyle name="Migliaia 9 6 2 3 2" xfId="11191" xr:uid="{00000000-0005-0000-0000-0000AE810000}"/>
    <cellStyle name="Migliaia 9 6 2 3 2 2" xfId="36634" xr:uid="{00000000-0005-0000-0000-0000AF810000}"/>
    <cellStyle name="Migliaia 9 6 2 3 3" xfId="11192" xr:uid="{00000000-0005-0000-0000-0000B0810000}"/>
    <cellStyle name="Migliaia 9 6 2 3 3 2" xfId="36635" xr:uid="{00000000-0005-0000-0000-0000B1810000}"/>
    <cellStyle name="Migliaia 9 6 2 3 4" xfId="11193" xr:uid="{00000000-0005-0000-0000-0000B2810000}"/>
    <cellStyle name="Migliaia 9 6 2 3 4 2" xfId="36636" xr:uid="{00000000-0005-0000-0000-0000B3810000}"/>
    <cellStyle name="Migliaia 9 6 2 3 5" xfId="36633" xr:uid="{00000000-0005-0000-0000-0000B4810000}"/>
    <cellStyle name="Migliaia 9 6 2 4" xfId="11194" xr:uid="{00000000-0005-0000-0000-0000B5810000}"/>
    <cellStyle name="Migliaia 9 6 2 4 2" xfId="11195" xr:uid="{00000000-0005-0000-0000-0000B6810000}"/>
    <cellStyle name="Migliaia 9 6 2 4 2 2" xfId="36638" xr:uid="{00000000-0005-0000-0000-0000B7810000}"/>
    <cellStyle name="Migliaia 9 6 2 4 3" xfId="11196" xr:uid="{00000000-0005-0000-0000-0000B8810000}"/>
    <cellStyle name="Migliaia 9 6 2 4 3 2" xfId="36639" xr:uid="{00000000-0005-0000-0000-0000B9810000}"/>
    <cellStyle name="Migliaia 9 6 2 4 4" xfId="11197" xr:uid="{00000000-0005-0000-0000-0000BA810000}"/>
    <cellStyle name="Migliaia 9 6 2 4 4 2" xfId="36640" xr:uid="{00000000-0005-0000-0000-0000BB810000}"/>
    <cellStyle name="Migliaia 9 6 2 4 5" xfId="36637" xr:uid="{00000000-0005-0000-0000-0000BC810000}"/>
    <cellStyle name="Migliaia 9 6 2 5" xfId="11198" xr:uid="{00000000-0005-0000-0000-0000BD810000}"/>
    <cellStyle name="Migliaia 9 6 2 5 2" xfId="36641" xr:uid="{00000000-0005-0000-0000-0000BE810000}"/>
    <cellStyle name="Migliaia 9 6 2 6" xfId="11199" xr:uid="{00000000-0005-0000-0000-0000BF810000}"/>
    <cellStyle name="Migliaia 9 6 2 6 2" xfId="36642" xr:uid="{00000000-0005-0000-0000-0000C0810000}"/>
    <cellStyle name="Migliaia 9 6 2 7" xfId="11200" xr:uid="{00000000-0005-0000-0000-0000C1810000}"/>
    <cellStyle name="Migliaia 9 6 2 7 2" xfId="36643" xr:uid="{00000000-0005-0000-0000-0000C2810000}"/>
    <cellStyle name="Migliaia 9 6 2 8" xfId="19520" xr:uid="{00000000-0005-0000-0000-0000C3810000}"/>
    <cellStyle name="Migliaia 9 6 2 8 2" xfId="38492" xr:uid="{00000000-0005-0000-0000-0000C4810000}"/>
    <cellStyle name="Migliaia 9 6 2 9" xfId="22389" xr:uid="{00000000-0005-0000-0000-0000C5810000}"/>
    <cellStyle name="Migliaia 9 6 2 9 2" xfId="40264" xr:uid="{00000000-0005-0000-0000-0000C6810000}"/>
    <cellStyle name="Migliaia 9 6 3" xfId="11201" xr:uid="{00000000-0005-0000-0000-0000C7810000}"/>
    <cellStyle name="Migliaia 9 6 3 2" xfId="11202" xr:uid="{00000000-0005-0000-0000-0000C8810000}"/>
    <cellStyle name="Migliaia 9 6 3 2 2" xfId="36645" xr:uid="{00000000-0005-0000-0000-0000C9810000}"/>
    <cellStyle name="Migliaia 9 6 3 3" xfId="11203" xr:uid="{00000000-0005-0000-0000-0000CA810000}"/>
    <cellStyle name="Migliaia 9 6 3 3 2" xfId="36646" xr:uid="{00000000-0005-0000-0000-0000CB810000}"/>
    <cellStyle name="Migliaia 9 6 3 4" xfId="11204" xr:uid="{00000000-0005-0000-0000-0000CC810000}"/>
    <cellStyle name="Migliaia 9 6 3 4 2" xfId="36647" xr:uid="{00000000-0005-0000-0000-0000CD810000}"/>
    <cellStyle name="Migliaia 9 6 3 5" xfId="36644" xr:uid="{00000000-0005-0000-0000-0000CE810000}"/>
    <cellStyle name="Migliaia 9 6 4" xfId="11205" xr:uid="{00000000-0005-0000-0000-0000CF810000}"/>
    <cellStyle name="Migliaia 9 6 4 2" xfId="11206" xr:uid="{00000000-0005-0000-0000-0000D0810000}"/>
    <cellStyle name="Migliaia 9 6 4 2 2" xfId="36649" xr:uid="{00000000-0005-0000-0000-0000D1810000}"/>
    <cellStyle name="Migliaia 9 6 4 3" xfId="11207" xr:uid="{00000000-0005-0000-0000-0000D2810000}"/>
    <cellStyle name="Migliaia 9 6 4 3 2" xfId="36650" xr:uid="{00000000-0005-0000-0000-0000D3810000}"/>
    <cellStyle name="Migliaia 9 6 4 4" xfId="11208" xr:uid="{00000000-0005-0000-0000-0000D4810000}"/>
    <cellStyle name="Migliaia 9 6 4 4 2" xfId="36651" xr:uid="{00000000-0005-0000-0000-0000D5810000}"/>
    <cellStyle name="Migliaia 9 6 4 5" xfId="36648" xr:uid="{00000000-0005-0000-0000-0000D6810000}"/>
    <cellStyle name="Migliaia 9 6 5" xfId="11209" xr:uid="{00000000-0005-0000-0000-0000D7810000}"/>
    <cellStyle name="Migliaia 9 6 5 2" xfId="36652" xr:uid="{00000000-0005-0000-0000-0000D8810000}"/>
    <cellStyle name="Migliaia 9 6 6" xfId="11210" xr:uid="{00000000-0005-0000-0000-0000D9810000}"/>
    <cellStyle name="Migliaia 9 6 6 2" xfId="36653" xr:uid="{00000000-0005-0000-0000-0000DA810000}"/>
    <cellStyle name="Migliaia 9 6 7" xfId="11211" xr:uid="{00000000-0005-0000-0000-0000DB810000}"/>
    <cellStyle name="Migliaia 9 6 7 2" xfId="36654" xr:uid="{00000000-0005-0000-0000-0000DC810000}"/>
    <cellStyle name="Migliaia 9 6 8" xfId="17638" xr:uid="{00000000-0005-0000-0000-0000DD810000}"/>
    <cellStyle name="Migliaia 9 6 8 2" xfId="37598" xr:uid="{00000000-0005-0000-0000-0000DE810000}"/>
    <cellStyle name="Migliaia 9 6 9" xfId="20507" xr:uid="{00000000-0005-0000-0000-0000DF810000}"/>
    <cellStyle name="Migliaia 9 6 9 2" xfId="39370" xr:uid="{00000000-0005-0000-0000-0000E0810000}"/>
    <cellStyle name="Migliaia 9 7" xfId="11212" xr:uid="{00000000-0005-0000-0000-0000E1810000}"/>
    <cellStyle name="Migliaia 9 7 2" xfId="11213" xr:uid="{00000000-0005-0000-0000-0000E2810000}"/>
    <cellStyle name="Migliaia 9 7 2 2" xfId="11214" xr:uid="{00000000-0005-0000-0000-0000E3810000}"/>
    <cellStyle name="Migliaia 9 7 2 2 2" xfId="36657" xr:uid="{00000000-0005-0000-0000-0000E4810000}"/>
    <cellStyle name="Migliaia 9 7 2 3" xfId="11215" xr:uid="{00000000-0005-0000-0000-0000E5810000}"/>
    <cellStyle name="Migliaia 9 7 2 3 2" xfId="36658" xr:uid="{00000000-0005-0000-0000-0000E6810000}"/>
    <cellStyle name="Migliaia 9 7 2 4" xfId="11216" xr:uid="{00000000-0005-0000-0000-0000E7810000}"/>
    <cellStyle name="Migliaia 9 7 2 4 2" xfId="36659" xr:uid="{00000000-0005-0000-0000-0000E8810000}"/>
    <cellStyle name="Migliaia 9 7 2 5" xfId="19521" xr:uid="{00000000-0005-0000-0000-0000E9810000}"/>
    <cellStyle name="Migliaia 9 7 2 5 2" xfId="38493" xr:uid="{00000000-0005-0000-0000-0000EA810000}"/>
    <cellStyle name="Migliaia 9 7 2 6" xfId="22390" xr:uid="{00000000-0005-0000-0000-0000EB810000}"/>
    <cellStyle name="Migliaia 9 7 2 6 2" xfId="40265" xr:uid="{00000000-0005-0000-0000-0000EC810000}"/>
    <cellStyle name="Migliaia 9 7 2 7" xfId="25278" xr:uid="{00000000-0005-0000-0000-0000ED810000}"/>
    <cellStyle name="Migliaia 9 7 2 7 2" xfId="42055" xr:uid="{00000000-0005-0000-0000-0000EE810000}"/>
    <cellStyle name="Migliaia 9 7 2 8" xfId="36656" xr:uid="{00000000-0005-0000-0000-0000EF810000}"/>
    <cellStyle name="Migliaia 9 7 3" xfId="11217" xr:uid="{00000000-0005-0000-0000-0000F0810000}"/>
    <cellStyle name="Migliaia 9 7 3 2" xfId="36660" xr:uid="{00000000-0005-0000-0000-0000F1810000}"/>
    <cellStyle name="Migliaia 9 7 4" xfId="11218" xr:uid="{00000000-0005-0000-0000-0000F2810000}"/>
    <cellStyle name="Migliaia 9 7 4 2" xfId="36661" xr:uid="{00000000-0005-0000-0000-0000F3810000}"/>
    <cellStyle name="Migliaia 9 7 5" xfId="11219" xr:uid="{00000000-0005-0000-0000-0000F4810000}"/>
    <cellStyle name="Migliaia 9 7 5 2" xfId="36662" xr:uid="{00000000-0005-0000-0000-0000F5810000}"/>
    <cellStyle name="Migliaia 9 7 6" xfId="17639" xr:uid="{00000000-0005-0000-0000-0000F6810000}"/>
    <cellStyle name="Migliaia 9 7 6 2" xfId="37599" xr:uid="{00000000-0005-0000-0000-0000F7810000}"/>
    <cellStyle name="Migliaia 9 7 7" xfId="20508" xr:uid="{00000000-0005-0000-0000-0000F8810000}"/>
    <cellStyle name="Migliaia 9 7 7 2" xfId="39371" xr:uid="{00000000-0005-0000-0000-0000F9810000}"/>
    <cellStyle name="Migliaia 9 7 8" xfId="23395" xr:uid="{00000000-0005-0000-0000-0000FA810000}"/>
    <cellStyle name="Migliaia 9 7 8 2" xfId="41160" xr:uid="{00000000-0005-0000-0000-0000FB810000}"/>
    <cellStyle name="Migliaia 9 7 9" xfId="36655" xr:uid="{00000000-0005-0000-0000-0000FC810000}"/>
    <cellStyle name="Migliaia 9 8" xfId="11220" xr:uid="{00000000-0005-0000-0000-0000FD810000}"/>
    <cellStyle name="Migliaia 9 8 2" xfId="11221" xr:uid="{00000000-0005-0000-0000-0000FE810000}"/>
    <cellStyle name="Migliaia 9 8 2 2" xfId="36664" xr:uid="{00000000-0005-0000-0000-0000FF810000}"/>
    <cellStyle name="Migliaia 9 8 3" xfId="11222" xr:uid="{00000000-0005-0000-0000-000000820000}"/>
    <cellStyle name="Migliaia 9 8 3 2" xfId="36665" xr:uid="{00000000-0005-0000-0000-000001820000}"/>
    <cellStyle name="Migliaia 9 8 4" xfId="11223" xr:uid="{00000000-0005-0000-0000-000002820000}"/>
    <cellStyle name="Migliaia 9 8 4 2" xfId="36666" xr:uid="{00000000-0005-0000-0000-000003820000}"/>
    <cellStyle name="Migliaia 9 8 5" xfId="19514" xr:uid="{00000000-0005-0000-0000-000004820000}"/>
    <cellStyle name="Migliaia 9 8 5 2" xfId="38486" xr:uid="{00000000-0005-0000-0000-000005820000}"/>
    <cellStyle name="Migliaia 9 8 6" xfId="22383" xr:uid="{00000000-0005-0000-0000-000006820000}"/>
    <cellStyle name="Migliaia 9 8 6 2" xfId="40258" xr:uid="{00000000-0005-0000-0000-000007820000}"/>
    <cellStyle name="Migliaia 9 8 7" xfId="25271" xr:uid="{00000000-0005-0000-0000-000008820000}"/>
    <cellStyle name="Migliaia 9 8 7 2" xfId="42048" xr:uid="{00000000-0005-0000-0000-000009820000}"/>
    <cellStyle name="Migliaia 9 8 8" xfId="36663" xr:uid="{00000000-0005-0000-0000-00000A820000}"/>
    <cellStyle name="Migliaia 9 9" xfId="11224" xr:uid="{00000000-0005-0000-0000-00000B820000}"/>
    <cellStyle name="Migliaia 9 9 2" xfId="11225" xr:uid="{00000000-0005-0000-0000-00000C820000}"/>
    <cellStyle name="Migliaia 9 9 2 2" xfId="36668" xr:uid="{00000000-0005-0000-0000-00000D820000}"/>
    <cellStyle name="Migliaia 9 9 3" xfId="11226" xr:uid="{00000000-0005-0000-0000-00000E820000}"/>
    <cellStyle name="Migliaia 9 9 3 2" xfId="36669" xr:uid="{00000000-0005-0000-0000-00000F820000}"/>
    <cellStyle name="Migliaia 9 9 4" xfId="11227" xr:uid="{00000000-0005-0000-0000-000010820000}"/>
    <cellStyle name="Migliaia 9 9 4 2" xfId="36670" xr:uid="{00000000-0005-0000-0000-000011820000}"/>
    <cellStyle name="Migliaia 9 9 5" xfId="36667" xr:uid="{00000000-0005-0000-0000-000012820000}"/>
    <cellStyle name="Neutral" xfId="25389" builtinId="28" customBuiltin="1"/>
    <cellStyle name="Neutral 2" xfId="11228" xr:uid="{00000000-0005-0000-0000-000014820000}"/>
    <cellStyle name="Neutral 2 2" xfId="11229" xr:uid="{00000000-0005-0000-0000-000015820000}"/>
    <cellStyle name="Neutral 2 2 2" xfId="36672" xr:uid="{00000000-0005-0000-0000-000016820000}"/>
    <cellStyle name="Neutral 2 3" xfId="11230" xr:uid="{00000000-0005-0000-0000-000017820000}"/>
    <cellStyle name="Neutral 2 3 2" xfId="36673" xr:uid="{00000000-0005-0000-0000-000018820000}"/>
    <cellStyle name="Neutral 2 4" xfId="11231" xr:uid="{00000000-0005-0000-0000-000019820000}"/>
    <cellStyle name="Neutral 2 4 2" xfId="36674" xr:uid="{00000000-0005-0000-0000-00001A820000}"/>
    <cellStyle name="Neutral 2 5" xfId="11232" xr:uid="{00000000-0005-0000-0000-00001B820000}"/>
    <cellStyle name="Neutral 2 5 2" xfId="36675" xr:uid="{00000000-0005-0000-0000-00001C820000}"/>
    <cellStyle name="Neutral 2 6" xfId="36671" xr:uid="{00000000-0005-0000-0000-00001D820000}"/>
    <cellStyle name="Neutral 3" xfId="11233" xr:uid="{00000000-0005-0000-0000-00001E820000}"/>
    <cellStyle name="Neutral 3 2" xfId="36676" xr:uid="{00000000-0005-0000-0000-00001F820000}"/>
    <cellStyle name="Neutral 4" xfId="11234" xr:uid="{00000000-0005-0000-0000-000020820000}"/>
    <cellStyle name="Neutral 4 2" xfId="36677" xr:uid="{00000000-0005-0000-0000-000021820000}"/>
    <cellStyle name="Neutral 5" xfId="11235" xr:uid="{00000000-0005-0000-0000-000022820000}"/>
    <cellStyle name="Neutral 5 2" xfId="36678" xr:uid="{00000000-0005-0000-0000-000023820000}"/>
    <cellStyle name="Neutrale" xfId="11236" xr:uid="{00000000-0005-0000-0000-000024820000}"/>
    <cellStyle name="Neutrale 10" xfId="36679" xr:uid="{00000000-0005-0000-0000-000025820000}"/>
    <cellStyle name="Neutrale 2" xfId="11237" xr:uid="{00000000-0005-0000-0000-000026820000}"/>
    <cellStyle name="Neutrale 2 2" xfId="36680" xr:uid="{00000000-0005-0000-0000-000027820000}"/>
    <cellStyle name="Neutrale 3" xfId="11238" xr:uid="{00000000-0005-0000-0000-000028820000}"/>
    <cellStyle name="Neutrale 3 2" xfId="36681" xr:uid="{00000000-0005-0000-0000-000029820000}"/>
    <cellStyle name="Neutrale 4" xfId="11239" xr:uid="{00000000-0005-0000-0000-00002A820000}"/>
    <cellStyle name="Neutrale 4 2" xfId="36682" xr:uid="{00000000-0005-0000-0000-00002B820000}"/>
    <cellStyle name="Neutrale 5" xfId="11240" xr:uid="{00000000-0005-0000-0000-00002C820000}"/>
    <cellStyle name="Neutrale 5 2" xfId="36683" xr:uid="{00000000-0005-0000-0000-00002D820000}"/>
    <cellStyle name="Neutrale 6" xfId="17640" xr:uid="{00000000-0005-0000-0000-00002E820000}"/>
    <cellStyle name="Neutrale 7" xfId="20509" xr:uid="{00000000-0005-0000-0000-00002F820000}"/>
    <cellStyle name="Neutrale 8" xfId="23396" xr:uid="{00000000-0005-0000-0000-000030820000}"/>
    <cellStyle name="Neutrale 9" xfId="25567" xr:uid="{00000000-0005-0000-0000-000031820000}"/>
    <cellStyle name="Normal" xfId="0" builtinId="0"/>
    <cellStyle name="Normal 10" xfId="11241" xr:uid="{00000000-0005-0000-0000-000033820000}"/>
    <cellStyle name="Normal 10 2" xfId="11242" xr:uid="{00000000-0005-0000-0000-000034820000}"/>
    <cellStyle name="Normal 10 2 2" xfId="42395" xr:uid="{00000000-0005-0000-0000-000035820000}"/>
    <cellStyle name="Normal 10 3" xfId="17641" xr:uid="{00000000-0005-0000-0000-000036820000}"/>
    <cellStyle name="Normal 10 4" xfId="20510" xr:uid="{00000000-0005-0000-0000-000037820000}"/>
    <cellStyle name="Normal 10 5" xfId="23397" xr:uid="{00000000-0005-0000-0000-000038820000}"/>
    <cellStyle name="Normal 11" xfId="25806" xr:uid="{00000000-0005-0000-0000-000039820000}"/>
    <cellStyle name="Normal 12" xfId="25819" xr:uid="{00000000-0005-0000-0000-00003A820000}"/>
    <cellStyle name="Normal 13" xfId="25822" xr:uid="{00000000-0005-0000-0000-00003B820000}"/>
    <cellStyle name="Normal 14" xfId="25825" xr:uid="{00000000-0005-0000-0000-00003C820000}"/>
    <cellStyle name="Normal 15" xfId="25829" xr:uid="{00000000-0005-0000-0000-00003D820000}"/>
    <cellStyle name="Normal 16" xfId="25832" xr:uid="{00000000-0005-0000-0000-00003E820000}"/>
    <cellStyle name="Normal 17" xfId="25796" xr:uid="{00000000-0005-0000-0000-00003F820000}"/>
    <cellStyle name="Normal 18" xfId="42398" xr:uid="{AA8ABF8C-CD7B-462D-AB99-CF25247FCC9B}"/>
    <cellStyle name="Normal 18 2" xfId="25840" xr:uid="{00000000-0005-0000-0000-000040820000}"/>
    <cellStyle name="Normal 19" xfId="25834" xr:uid="{00000000-0005-0000-0000-000041820000}"/>
    <cellStyle name="Normal 2" xfId="11243" xr:uid="{00000000-0005-0000-0000-000042820000}"/>
    <cellStyle name="Normal 2 10" xfId="23398" xr:uid="{00000000-0005-0000-0000-000043820000}"/>
    <cellStyle name="Normal 2 11" xfId="42240" xr:uid="{00000000-0005-0000-0000-000044820000}"/>
    <cellStyle name="Normal 2 12" xfId="42239" xr:uid="{00000000-0005-0000-0000-000045820000}"/>
    <cellStyle name="Normal 2 13" xfId="42399" xr:uid="{C657E242-770E-44B1-AF7C-A475DCCF1CC3}"/>
    <cellStyle name="Normal 2 2" xfId="11244" xr:uid="{00000000-0005-0000-0000-000046820000}"/>
    <cellStyle name="Normal 2 2 2" xfId="11245" xr:uid="{00000000-0005-0000-0000-000047820000}"/>
    <cellStyle name="Normal 2 2 2 2" xfId="11246" xr:uid="{00000000-0005-0000-0000-000048820000}"/>
    <cellStyle name="Normal 2 2 3" xfId="11247" xr:uid="{00000000-0005-0000-0000-000049820000}"/>
    <cellStyle name="Normal 2 2 4" xfId="11248" xr:uid="{00000000-0005-0000-0000-00004A820000}"/>
    <cellStyle name="Normal 2 2 5" xfId="17643" xr:uid="{00000000-0005-0000-0000-00004B820000}"/>
    <cellStyle name="Normal 2 2 6" xfId="20512" xr:uid="{00000000-0005-0000-0000-00004C820000}"/>
    <cellStyle name="Normal 2 2 7" xfId="23399" xr:uid="{00000000-0005-0000-0000-00004D820000}"/>
    <cellStyle name="Normal 2 2 8" xfId="25568" xr:uid="{00000000-0005-0000-0000-00004E820000}"/>
    <cellStyle name="Normal 2 3" xfId="11249" xr:uid="{00000000-0005-0000-0000-00004F820000}"/>
    <cellStyle name="Normal 2 3 2" xfId="11250" xr:uid="{00000000-0005-0000-0000-000050820000}"/>
    <cellStyle name="Normal 2 3 2 2" xfId="11251" xr:uid="{00000000-0005-0000-0000-000051820000}"/>
    <cellStyle name="Normal 2 3 2 3" xfId="11252" xr:uid="{00000000-0005-0000-0000-000052820000}"/>
    <cellStyle name="Normal 2 3 2 4" xfId="11253" xr:uid="{00000000-0005-0000-0000-000053820000}"/>
    <cellStyle name="Normal 2 3 3" xfId="11254" xr:uid="{00000000-0005-0000-0000-000054820000}"/>
    <cellStyle name="Normal 2 3 4" xfId="11255" xr:uid="{00000000-0005-0000-0000-000055820000}"/>
    <cellStyle name="Normal 2 3 5" xfId="11256" xr:uid="{00000000-0005-0000-0000-000056820000}"/>
    <cellStyle name="Normal 2 3 6" xfId="17644" xr:uid="{00000000-0005-0000-0000-000057820000}"/>
    <cellStyle name="Normal 2 3 7" xfId="20513" xr:uid="{00000000-0005-0000-0000-000058820000}"/>
    <cellStyle name="Normal 2 3 8" xfId="23400" xr:uid="{00000000-0005-0000-0000-000059820000}"/>
    <cellStyle name="Normal 2 3 9" xfId="25839" xr:uid="{00000000-0005-0000-0000-00005A820000}"/>
    <cellStyle name="Normal 2 4" xfId="11257" xr:uid="{00000000-0005-0000-0000-00005B820000}"/>
    <cellStyle name="Normal 2 4 2" xfId="11258" xr:uid="{00000000-0005-0000-0000-00005C820000}"/>
    <cellStyle name="Normal 2 4 3" xfId="17645" xr:uid="{00000000-0005-0000-0000-00005D820000}"/>
    <cellStyle name="Normal 2 4 4" xfId="20514" xr:uid="{00000000-0005-0000-0000-00005E820000}"/>
    <cellStyle name="Normal 2 4 5" xfId="23401" xr:uid="{00000000-0005-0000-0000-00005F820000}"/>
    <cellStyle name="Normal 2 5" xfId="11259" xr:uid="{00000000-0005-0000-0000-000060820000}"/>
    <cellStyle name="Normal 2 5 2" xfId="19522" xr:uid="{00000000-0005-0000-0000-000061820000}"/>
    <cellStyle name="Normal 2 5 3" xfId="22391" xr:uid="{00000000-0005-0000-0000-000062820000}"/>
    <cellStyle name="Normal 2 5 4" xfId="25279" xr:uid="{00000000-0005-0000-0000-000063820000}"/>
    <cellStyle name="Normal 2 6" xfId="11260" xr:uid="{00000000-0005-0000-0000-000064820000}"/>
    <cellStyle name="Normal 2 7" xfId="11261" xr:uid="{00000000-0005-0000-0000-000065820000}"/>
    <cellStyle name="Normal 2 8" xfId="17642" xr:uid="{00000000-0005-0000-0000-000066820000}"/>
    <cellStyle name="Normal 2 9" xfId="20511" xr:uid="{00000000-0005-0000-0000-000067820000}"/>
    <cellStyle name="Normal 20" xfId="25836" xr:uid="{00000000-0005-0000-0000-000068820000}"/>
    <cellStyle name="Normal 21" xfId="42400" xr:uid="{FAE9ABE1-E92E-4AE3-B1C2-6F59EFAAC36F}"/>
    <cellStyle name="Normal 22" xfId="42253" xr:uid="{00000000-0005-0000-0000-000069820000}"/>
    <cellStyle name="Normal 3" xfId="11262" xr:uid="{00000000-0005-0000-0000-00006A820000}"/>
    <cellStyle name="Normal 3 10" xfId="25388" xr:uid="{00000000-0005-0000-0000-00006B820000}"/>
    <cellStyle name="Normal 3 11" xfId="25390" xr:uid="{00000000-0005-0000-0000-00006C820000}"/>
    <cellStyle name="Normal 3 12" xfId="25842" xr:uid="{00000000-0005-0000-0000-00006D820000}"/>
    <cellStyle name="Normal 3 12 2" xfId="42241" xr:uid="{00000000-0005-0000-0000-00006E820000}"/>
    <cellStyle name="Normal 3 13" xfId="42257" xr:uid="{00000000-0005-0000-0000-00006F820000}"/>
    <cellStyle name="Normal 3 2" xfId="11263" xr:uid="{00000000-0005-0000-0000-000070820000}"/>
    <cellStyle name="Normal 3 2 2" xfId="42394" xr:uid="{00000000-0005-0000-0000-000071820000}"/>
    <cellStyle name="Normal 3 3" xfId="11264" xr:uid="{00000000-0005-0000-0000-000072820000}"/>
    <cellStyle name="Normal 3 3 2" xfId="11265" xr:uid="{00000000-0005-0000-0000-000073820000}"/>
    <cellStyle name="Normal 3 3 3" xfId="11266" xr:uid="{00000000-0005-0000-0000-000074820000}"/>
    <cellStyle name="Normal 3 3 4" xfId="11267" xr:uid="{00000000-0005-0000-0000-000075820000}"/>
    <cellStyle name="Normal 3 4" xfId="11268" xr:uid="{00000000-0005-0000-0000-000076820000}"/>
    <cellStyle name="Normal 3 5" xfId="11269" xr:uid="{00000000-0005-0000-0000-000077820000}"/>
    <cellStyle name="Normal 3 6" xfId="11270" xr:uid="{00000000-0005-0000-0000-000078820000}"/>
    <cellStyle name="Normal 3 7" xfId="11271" xr:uid="{00000000-0005-0000-0000-000079820000}"/>
    <cellStyle name="Normal 3 8" xfId="11272" xr:uid="{00000000-0005-0000-0000-00007A820000}"/>
    <cellStyle name="Normal 3 9" xfId="11273" xr:uid="{00000000-0005-0000-0000-00007B820000}"/>
    <cellStyle name="Normal 4" xfId="11274" xr:uid="{00000000-0005-0000-0000-00007C820000}"/>
    <cellStyle name="Normal 4 10" xfId="20515" xr:uid="{00000000-0005-0000-0000-00007D820000}"/>
    <cellStyle name="Normal 4 11" xfId="23402" xr:uid="{00000000-0005-0000-0000-00007E820000}"/>
    <cellStyle name="Normal 4 12" xfId="25569" xr:uid="{00000000-0005-0000-0000-00007F820000}"/>
    <cellStyle name="Normal 4 2" xfId="11275" xr:uid="{00000000-0005-0000-0000-000080820000}"/>
    <cellStyle name="Normal 4 2 2" xfId="11276" xr:uid="{00000000-0005-0000-0000-000081820000}"/>
    <cellStyle name="Normal 4 2 2 2" xfId="11277" xr:uid="{00000000-0005-0000-0000-000082820000}"/>
    <cellStyle name="Normal 4 2 2 3" xfId="11278" xr:uid="{00000000-0005-0000-0000-000083820000}"/>
    <cellStyle name="Normal 4 2 2 4" xfId="11279" xr:uid="{00000000-0005-0000-0000-000084820000}"/>
    <cellStyle name="Normal 4 2 3" xfId="11280" xr:uid="{00000000-0005-0000-0000-000085820000}"/>
    <cellStyle name="Normal 4 2 4" xfId="11281" xr:uid="{00000000-0005-0000-0000-000086820000}"/>
    <cellStyle name="Normal 4 2 5" xfId="11282" xr:uid="{00000000-0005-0000-0000-000087820000}"/>
    <cellStyle name="Normal 4 2 6" xfId="11283" xr:uid="{00000000-0005-0000-0000-000088820000}"/>
    <cellStyle name="Normal 4 2 7" xfId="25570" xr:uid="{00000000-0005-0000-0000-000089820000}"/>
    <cellStyle name="Normal 4 3" xfId="11284" xr:uid="{00000000-0005-0000-0000-00008A820000}"/>
    <cellStyle name="Normal 4 4" xfId="11285" xr:uid="{00000000-0005-0000-0000-00008B820000}"/>
    <cellStyle name="Normal 4 5" xfId="11286" xr:uid="{00000000-0005-0000-0000-00008C820000}"/>
    <cellStyle name="Normal 4 6" xfId="11287" xr:uid="{00000000-0005-0000-0000-00008D820000}"/>
    <cellStyle name="Normal 4 7" xfId="11288" xr:uid="{00000000-0005-0000-0000-00008E820000}"/>
    <cellStyle name="Normal 4 8" xfId="11289" xr:uid="{00000000-0005-0000-0000-00008F820000}"/>
    <cellStyle name="Normal 4 9" xfId="17646" xr:uid="{00000000-0005-0000-0000-000090820000}"/>
    <cellStyle name="Normal 44" xfId="42397" xr:uid="{00000000-0005-0000-0000-000091820000}"/>
    <cellStyle name="Normal 5" xfId="11290" xr:uid="{00000000-0005-0000-0000-000092820000}"/>
    <cellStyle name="Normal 5 2" xfId="11291" xr:uid="{00000000-0005-0000-0000-000093820000}"/>
    <cellStyle name="Normal 5 2 2" xfId="11292" xr:uid="{00000000-0005-0000-0000-000094820000}"/>
    <cellStyle name="Normal 5 2 2 2" xfId="11293" xr:uid="{00000000-0005-0000-0000-000095820000}"/>
    <cellStyle name="Normal 5 2 2 2 2" xfId="25574" xr:uid="{00000000-0005-0000-0000-000096820000}"/>
    <cellStyle name="Normal 5 2 2 3" xfId="25573" xr:uid="{00000000-0005-0000-0000-000097820000}"/>
    <cellStyle name="Normal 5 2 3" xfId="25572" xr:uid="{00000000-0005-0000-0000-000098820000}"/>
    <cellStyle name="Normal 5 3" xfId="17647" xr:uid="{00000000-0005-0000-0000-000099820000}"/>
    <cellStyle name="Normal 5 4" xfId="20516" xr:uid="{00000000-0005-0000-0000-00009A820000}"/>
    <cellStyle name="Normal 5 5" xfId="23403" xr:uid="{00000000-0005-0000-0000-00009B820000}"/>
    <cellStyle name="Normal 5 6" xfId="25571" xr:uid="{00000000-0005-0000-0000-00009C820000}"/>
    <cellStyle name="Normal 6" xfId="11294" xr:uid="{00000000-0005-0000-0000-00009D820000}"/>
    <cellStyle name="Normal 6 10" xfId="11295" xr:uid="{00000000-0005-0000-0000-00009E820000}"/>
    <cellStyle name="Normal 6 11" xfId="11296" xr:uid="{00000000-0005-0000-0000-00009F820000}"/>
    <cellStyle name="Normal 6 2" xfId="11297" xr:uid="{00000000-0005-0000-0000-0000A0820000}"/>
    <cellStyle name="Normal 6 3" xfId="11298" xr:uid="{00000000-0005-0000-0000-0000A1820000}"/>
    <cellStyle name="Normal 6 4" xfId="11299" xr:uid="{00000000-0005-0000-0000-0000A2820000}"/>
    <cellStyle name="Normal 6 5" xfId="11300" xr:uid="{00000000-0005-0000-0000-0000A3820000}"/>
    <cellStyle name="Normal 6 6" xfId="11301" xr:uid="{00000000-0005-0000-0000-0000A4820000}"/>
    <cellStyle name="Normal 6 7" xfId="11302" xr:uid="{00000000-0005-0000-0000-0000A5820000}"/>
    <cellStyle name="Normal 6 8" xfId="11303" xr:uid="{00000000-0005-0000-0000-0000A6820000}"/>
    <cellStyle name="Normal 6 9" xfId="11304" xr:uid="{00000000-0005-0000-0000-0000A7820000}"/>
    <cellStyle name="Normal 7" xfId="11305" xr:uid="{00000000-0005-0000-0000-0000A8820000}"/>
    <cellStyle name="Normal 7 10" xfId="20517" xr:uid="{00000000-0005-0000-0000-0000A9820000}"/>
    <cellStyle name="Normal 7 11" xfId="23404" xr:uid="{00000000-0005-0000-0000-0000AA820000}"/>
    <cellStyle name="Normal 7 12" xfId="25575" xr:uid="{00000000-0005-0000-0000-0000AB820000}"/>
    <cellStyle name="Normal 7 2" xfId="11306" xr:uid="{00000000-0005-0000-0000-0000AC820000}"/>
    <cellStyle name="Normal 7 2 2" xfId="11307" xr:uid="{00000000-0005-0000-0000-0000AD820000}"/>
    <cellStyle name="Normal 7 2 3" xfId="11308" xr:uid="{00000000-0005-0000-0000-0000AE820000}"/>
    <cellStyle name="Normal 7 2 4" xfId="11309" xr:uid="{00000000-0005-0000-0000-0000AF820000}"/>
    <cellStyle name="Normal 7 2 5" xfId="25576" xr:uid="{00000000-0005-0000-0000-0000B0820000}"/>
    <cellStyle name="Normal 7 3" xfId="11310" xr:uid="{00000000-0005-0000-0000-0000B1820000}"/>
    <cellStyle name="Normal 7 4" xfId="11311" xr:uid="{00000000-0005-0000-0000-0000B2820000}"/>
    <cellStyle name="Normal 7 5" xfId="11312" xr:uid="{00000000-0005-0000-0000-0000B3820000}"/>
    <cellStyle name="Normal 7 6" xfId="11313" xr:uid="{00000000-0005-0000-0000-0000B4820000}"/>
    <cellStyle name="Normal 7 7" xfId="11314" xr:uid="{00000000-0005-0000-0000-0000B5820000}"/>
    <cellStyle name="Normal 7 8" xfId="11315" xr:uid="{00000000-0005-0000-0000-0000B6820000}"/>
    <cellStyle name="Normal 7 9" xfId="17648" xr:uid="{00000000-0005-0000-0000-0000B7820000}"/>
    <cellStyle name="Normal 8" xfId="11316" xr:uid="{00000000-0005-0000-0000-0000B8820000}"/>
    <cellStyle name="Normal 8 2" xfId="11317" xr:uid="{00000000-0005-0000-0000-0000B9820000}"/>
    <cellStyle name="Normal 8 2 2" xfId="11318" xr:uid="{00000000-0005-0000-0000-0000BA820000}"/>
    <cellStyle name="Normal 8 2 3" xfId="11319" xr:uid="{00000000-0005-0000-0000-0000BB820000}"/>
    <cellStyle name="Normal 8 2 4" xfId="11320" xr:uid="{00000000-0005-0000-0000-0000BC820000}"/>
    <cellStyle name="Normal 8 3" xfId="11321" xr:uid="{00000000-0005-0000-0000-0000BD820000}"/>
    <cellStyle name="Normal 8 4" xfId="11322" xr:uid="{00000000-0005-0000-0000-0000BE820000}"/>
    <cellStyle name="Normal 8 5" xfId="11323" xr:uid="{00000000-0005-0000-0000-0000BF820000}"/>
    <cellStyle name="Normal 8 6" xfId="17649" xr:uid="{00000000-0005-0000-0000-0000C0820000}"/>
    <cellStyle name="Normal 8 7" xfId="20518" xr:uid="{00000000-0005-0000-0000-0000C1820000}"/>
    <cellStyle name="Normal 8 8" xfId="23405" xr:uid="{00000000-0005-0000-0000-0000C2820000}"/>
    <cellStyle name="Normal 8 9" xfId="25577" xr:uid="{00000000-0005-0000-0000-0000C3820000}"/>
    <cellStyle name="Normal 9" xfId="11324" xr:uid="{00000000-0005-0000-0000-0000C4820000}"/>
    <cellStyle name="Normal 9 2" xfId="25578" xr:uid="{00000000-0005-0000-0000-0000C5820000}"/>
    <cellStyle name="Normal GHG Numbers (0.00)" xfId="11325" xr:uid="{00000000-0005-0000-0000-0000C6820000}"/>
    <cellStyle name="Normal GHG Numbers (0.00) 2" xfId="11326" xr:uid="{00000000-0005-0000-0000-0000C7820000}"/>
    <cellStyle name="Normal GHG Numbers (0.00) 3" xfId="17650" xr:uid="{00000000-0005-0000-0000-0000C8820000}"/>
    <cellStyle name="Normal GHG Numbers (0.00) 4" xfId="20519" xr:uid="{00000000-0005-0000-0000-0000C9820000}"/>
    <cellStyle name="Normal GHG Numbers (0.00) 5" xfId="23406" xr:uid="{00000000-0005-0000-0000-0000CA820000}"/>
    <cellStyle name="Normal GHG Textfiels Bold" xfId="11327" xr:uid="{00000000-0005-0000-0000-0000CB820000}"/>
    <cellStyle name="Normal GHG Textfiels Bold 2" xfId="11328" xr:uid="{00000000-0005-0000-0000-0000CC820000}"/>
    <cellStyle name="Normal GHG Textfiels Bold 3" xfId="17651" xr:uid="{00000000-0005-0000-0000-0000CD820000}"/>
    <cellStyle name="Normal GHG Textfiels Bold 4" xfId="20520" xr:uid="{00000000-0005-0000-0000-0000CE820000}"/>
    <cellStyle name="Normal GHG Textfiels Bold 5" xfId="23407" xr:uid="{00000000-0005-0000-0000-0000CF820000}"/>
    <cellStyle name="Normal GHG-Shade" xfId="11329" xr:uid="{00000000-0005-0000-0000-0000D0820000}"/>
    <cellStyle name="Normal GHG-Shade 2" xfId="11330" xr:uid="{00000000-0005-0000-0000-0000D1820000}"/>
    <cellStyle name="Normal GHG-Shade 3" xfId="17652" xr:uid="{00000000-0005-0000-0000-0000D2820000}"/>
    <cellStyle name="Normal GHG-Shade 4" xfId="20521" xr:uid="{00000000-0005-0000-0000-0000D3820000}"/>
    <cellStyle name="Normal GHG-Shade 5" xfId="23408" xr:uid="{00000000-0005-0000-0000-0000D4820000}"/>
    <cellStyle name="Normal_Book1" xfId="42401" xr:uid="{53DE6DE1-5C76-41A6-A3ED-1C11B612232E}"/>
    <cellStyle name="Normale 10" xfId="11331" xr:uid="{00000000-0005-0000-0000-0000D5820000}"/>
    <cellStyle name="Normale 10 2" xfId="11332" xr:uid="{00000000-0005-0000-0000-0000D6820000}"/>
    <cellStyle name="Normale 10 2 2" xfId="11333" xr:uid="{00000000-0005-0000-0000-0000D7820000}"/>
    <cellStyle name="Normale 10 2 3" xfId="17654" xr:uid="{00000000-0005-0000-0000-0000D8820000}"/>
    <cellStyle name="Normale 10 2 4" xfId="20523" xr:uid="{00000000-0005-0000-0000-0000D9820000}"/>
    <cellStyle name="Normale 10 2 5" xfId="23410" xr:uid="{00000000-0005-0000-0000-0000DA820000}"/>
    <cellStyle name="Normale 10 2 6" xfId="25580" xr:uid="{00000000-0005-0000-0000-0000DB820000}"/>
    <cellStyle name="Normale 10 3" xfId="11334" xr:uid="{00000000-0005-0000-0000-0000DC820000}"/>
    <cellStyle name="Normale 10 3 2" xfId="11335" xr:uid="{00000000-0005-0000-0000-0000DD820000}"/>
    <cellStyle name="Normale 10 3 3" xfId="17655" xr:uid="{00000000-0005-0000-0000-0000DE820000}"/>
    <cellStyle name="Normale 10 3 4" xfId="20524" xr:uid="{00000000-0005-0000-0000-0000DF820000}"/>
    <cellStyle name="Normale 10 3 5" xfId="23411" xr:uid="{00000000-0005-0000-0000-0000E0820000}"/>
    <cellStyle name="Normale 10 3 6" xfId="25581" xr:uid="{00000000-0005-0000-0000-0000E1820000}"/>
    <cellStyle name="Normale 10 4" xfId="11336" xr:uid="{00000000-0005-0000-0000-0000E2820000}"/>
    <cellStyle name="Normale 10 5" xfId="17653" xr:uid="{00000000-0005-0000-0000-0000E3820000}"/>
    <cellStyle name="Normale 10 6" xfId="20522" xr:uid="{00000000-0005-0000-0000-0000E4820000}"/>
    <cellStyle name="Normale 10 7" xfId="23409" xr:uid="{00000000-0005-0000-0000-0000E5820000}"/>
    <cellStyle name="Normale 10 8" xfId="25579" xr:uid="{00000000-0005-0000-0000-0000E6820000}"/>
    <cellStyle name="Normale 10_EDEN industria 2008 rev" xfId="11337" xr:uid="{00000000-0005-0000-0000-0000E7820000}"/>
    <cellStyle name="Normale 11" xfId="11338" xr:uid="{00000000-0005-0000-0000-0000E8820000}"/>
    <cellStyle name="Normale 11 2" xfId="11339" xr:uid="{00000000-0005-0000-0000-0000E9820000}"/>
    <cellStyle name="Normale 11 2 2" xfId="11340" xr:uid="{00000000-0005-0000-0000-0000EA820000}"/>
    <cellStyle name="Normale 11 2 3" xfId="17657" xr:uid="{00000000-0005-0000-0000-0000EB820000}"/>
    <cellStyle name="Normale 11 2 4" xfId="20526" xr:uid="{00000000-0005-0000-0000-0000EC820000}"/>
    <cellStyle name="Normale 11 2 5" xfId="23413" xr:uid="{00000000-0005-0000-0000-0000ED820000}"/>
    <cellStyle name="Normale 11 2 6" xfId="25583" xr:uid="{00000000-0005-0000-0000-0000EE820000}"/>
    <cellStyle name="Normale 11 3" xfId="11341" xr:uid="{00000000-0005-0000-0000-0000EF820000}"/>
    <cellStyle name="Normale 11 3 2" xfId="11342" xr:uid="{00000000-0005-0000-0000-0000F0820000}"/>
    <cellStyle name="Normale 11 3 3" xfId="17658" xr:uid="{00000000-0005-0000-0000-0000F1820000}"/>
    <cellStyle name="Normale 11 3 4" xfId="20527" xr:uid="{00000000-0005-0000-0000-0000F2820000}"/>
    <cellStyle name="Normale 11 3 5" xfId="23414" xr:uid="{00000000-0005-0000-0000-0000F3820000}"/>
    <cellStyle name="Normale 11 3 6" xfId="25584" xr:uid="{00000000-0005-0000-0000-0000F4820000}"/>
    <cellStyle name="Normale 11 4" xfId="11343" xr:uid="{00000000-0005-0000-0000-0000F5820000}"/>
    <cellStyle name="Normale 11 5" xfId="17656" xr:uid="{00000000-0005-0000-0000-0000F6820000}"/>
    <cellStyle name="Normale 11 6" xfId="20525" xr:uid="{00000000-0005-0000-0000-0000F7820000}"/>
    <cellStyle name="Normale 11 7" xfId="23412" xr:uid="{00000000-0005-0000-0000-0000F8820000}"/>
    <cellStyle name="Normale 11 8" xfId="25582" xr:uid="{00000000-0005-0000-0000-0000F9820000}"/>
    <cellStyle name="Normale 11_EDEN industria 2008 rev" xfId="11344" xr:uid="{00000000-0005-0000-0000-0000FA820000}"/>
    <cellStyle name="Normale 12" xfId="11345" xr:uid="{00000000-0005-0000-0000-0000FB820000}"/>
    <cellStyle name="Normale 12 2" xfId="11346" xr:uid="{00000000-0005-0000-0000-0000FC820000}"/>
    <cellStyle name="Normale 12 2 2" xfId="11347" xr:uid="{00000000-0005-0000-0000-0000FD820000}"/>
    <cellStyle name="Normale 12 2 3" xfId="17660" xr:uid="{00000000-0005-0000-0000-0000FE820000}"/>
    <cellStyle name="Normale 12 2 4" xfId="20529" xr:uid="{00000000-0005-0000-0000-0000FF820000}"/>
    <cellStyle name="Normale 12 2 5" xfId="23416" xr:uid="{00000000-0005-0000-0000-000000830000}"/>
    <cellStyle name="Normale 12 2 6" xfId="25586" xr:uid="{00000000-0005-0000-0000-000001830000}"/>
    <cellStyle name="Normale 12 3" xfId="11348" xr:uid="{00000000-0005-0000-0000-000002830000}"/>
    <cellStyle name="Normale 12 3 2" xfId="11349" xr:uid="{00000000-0005-0000-0000-000003830000}"/>
    <cellStyle name="Normale 12 3 3" xfId="17661" xr:uid="{00000000-0005-0000-0000-000004830000}"/>
    <cellStyle name="Normale 12 3 4" xfId="20530" xr:uid="{00000000-0005-0000-0000-000005830000}"/>
    <cellStyle name="Normale 12 3 5" xfId="23417" xr:uid="{00000000-0005-0000-0000-000006830000}"/>
    <cellStyle name="Normale 12 3 6" xfId="25587" xr:uid="{00000000-0005-0000-0000-000007830000}"/>
    <cellStyle name="Normale 12 4" xfId="11350" xr:uid="{00000000-0005-0000-0000-000008830000}"/>
    <cellStyle name="Normale 12 5" xfId="17659" xr:uid="{00000000-0005-0000-0000-000009830000}"/>
    <cellStyle name="Normale 12 6" xfId="20528" xr:uid="{00000000-0005-0000-0000-00000A830000}"/>
    <cellStyle name="Normale 12 7" xfId="23415" xr:uid="{00000000-0005-0000-0000-00000B830000}"/>
    <cellStyle name="Normale 12 8" xfId="25585" xr:uid="{00000000-0005-0000-0000-00000C830000}"/>
    <cellStyle name="Normale 12_EDEN industria 2008 rev" xfId="11351" xr:uid="{00000000-0005-0000-0000-00000D830000}"/>
    <cellStyle name="Normale 13" xfId="11352" xr:uid="{00000000-0005-0000-0000-00000E830000}"/>
    <cellStyle name="Normale 13 2" xfId="11353" xr:uid="{00000000-0005-0000-0000-00000F830000}"/>
    <cellStyle name="Normale 13 2 2" xfId="11354" xr:uid="{00000000-0005-0000-0000-000010830000}"/>
    <cellStyle name="Normale 13 2 3" xfId="17663" xr:uid="{00000000-0005-0000-0000-000011830000}"/>
    <cellStyle name="Normale 13 2 4" xfId="20532" xr:uid="{00000000-0005-0000-0000-000012830000}"/>
    <cellStyle name="Normale 13 2 5" xfId="23419" xr:uid="{00000000-0005-0000-0000-000013830000}"/>
    <cellStyle name="Normale 13 2 6" xfId="25589" xr:uid="{00000000-0005-0000-0000-000014830000}"/>
    <cellStyle name="Normale 13 3" xfId="11355" xr:uid="{00000000-0005-0000-0000-000015830000}"/>
    <cellStyle name="Normale 13 3 2" xfId="11356" xr:uid="{00000000-0005-0000-0000-000016830000}"/>
    <cellStyle name="Normale 13 3 3" xfId="17664" xr:uid="{00000000-0005-0000-0000-000017830000}"/>
    <cellStyle name="Normale 13 3 4" xfId="20533" xr:uid="{00000000-0005-0000-0000-000018830000}"/>
    <cellStyle name="Normale 13 3 5" xfId="23420" xr:uid="{00000000-0005-0000-0000-000019830000}"/>
    <cellStyle name="Normale 13 3 6" xfId="25590" xr:uid="{00000000-0005-0000-0000-00001A830000}"/>
    <cellStyle name="Normale 13 4" xfId="11357" xr:uid="{00000000-0005-0000-0000-00001B830000}"/>
    <cellStyle name="Normale 13 5" xfId="17662" xr:uid="{00000000-0005-0000-0000-00001C830000}"/>
    <cellStyle name="Normale 13 6" xfId="20531" xr:uid="{00000000-0005-0000-0000-00001D830000}"/>
    <cellStyle name="Normale 13 7" xfId="23418" xr:uid="{00000000-0005-0000-0000-00001E830000}"/>
    <cellStyle name="Normale 13 8" xfId="25588" xr:uid="{00000000-0005-0000-0000-00001F830000}"/>
    <cellStyle name="Normale 13_EDEN industria 2008 rev" xfId="11358" xr:uid="{00000000-0005-0000-0000-000020830000}"/>
    <cellStyle name="Normale 14" xfId="11359" xr:uid="{00000000-0005-0000-0000-000021830000}"/>
    <cellStyle name="Normale 14 2" xfId="11360" xr:uid="{00000000-0005-0000-0000-000022830000}"/>
    <cellStyle name="Normale 14 2 2" xfId="11361" xr:uid="{00000000-0005-0000-0000-000023830000}"/>
    <cellStyle name="Normale 14 2 3" xfId="17666" xr:uid="{00000000-0005-0000-0000-000024830000}"/>
    <cellStyle name="Normale 14 2 4" xfId="20535" xr:uid="{00000000-0005-0000-0000-000025830000}"/>
    <cellStyle name="Normale 14 2 5" xfId="23422" xr:uid="{00000000-0005-0000-0000-000026830000}"/>
    <cellStyle name="Normale 14 2 6" xfId="25592" xr:uid="{00000000-0005-0000-0000-000027830000}"/>
    <cellStyle name="Normale 14 3" xfId="11362" xr:uid="{00000000-0005-0000-0000-000028830000}"/>
    <cellStyle name="Normale 14 3 2" xfId="11363" xr:uid="{00000000-0005-0000-0000-000029830000}"/>
    <cellStyle name="Normale 14 3 3" xfId="17667" xr:uid="{00000000-0005-0000-0000-00002A830000}"/>
    <cellStyle name="Normale 14 3 4" xfId="20536" xr:uid="{00000000-0005-0000-0000-00002B830000}"/>
    <cellStyle name="Normale 14 3 5" xfId="23423" xr:uid="{00000000-0005-0000-0000-00002C830000}"/>
    <cellStyle name="Normale 14 3 6" xfId="25593" xr:uid="{00000000-0005-0000-0000-00002D830000}"/>
    <cellStyle name="Normale 14 4" xfId="11364" xr:uid="{00000000-0005-0000-0000-00002E830000}"/>
    <cellStyle name="Normale 14 5" xfId="17665" xr:uid="{00000000-0005-0000-0000-00002F830000}"/>
    <cellStyle name="Normale 14 6" xfId="20534" xr:uid="{00000000-0005-0000-0000-000030830000}"/>
    <cellStyle name="Normale 14 7" xfId="23421" xr:uid="{00000000-0005-0000-0000-000031830000}"/>
    <cellStyle name="Normale 14 8" xfId="25591" xr:uid="{00000000-0005-0000-0000-000032830000}"/>
    <cellStyle name="Normale 14_EDEN industria 2008 rev" xfId="11365" xr:uid="{00000000-0005-0000-0000-000033830000}"/>
    <cellStyle name="Normale 15" xfId="11366" xr:uid="{00000000-0005-0000-0000-000034830000}"/>
    <cellStyle name="Normale 15 2" xfId="11367" xr:uid="{00000000-0005-0000-0000-000035830000}"/>
    <cellStyle name="Normale 15 2 2" xfId="11368" xr:uid="{00000000-0005-0000-0000-000036830000}"/>
    <cellStyle name="Normale 15 2 3" xfId="17669" xr:uid="{00000000-0005-0000-0000-000037830000}"/>
    <cellStyle name="Normale 15 2 4" xfId="20538" xr:uid="{00000000-0005-0000-0000-000038830000}"/>
    <cellStyle name="Normale 15 2 5" xfId="23425" xr:uid="{00000000-0005-0000-0000-000039830000}"/>
    <cellStyle name="Normale 15 2 6" xfId="25595" xr:uid="{00000000-0005-0000-0000-00003A830000}"/>
    <cellStyle name="Normale 15 3" xfId="11369" xr:uid="{00000000-0005-0000-0000-00003B830000}"/>
    <cellStyle name="Normale 15 3 2" xfId="11370" xr:uid="{00000000-0005-0000-0000-00003C830000}"/>
    <cellStyle name="Normale 15 3 3" xfId="17670" xr:uid="{00000000-0005-0000-0000-00003D830000}"/>
    <cellStyle name="Normale 15 3 4" xfId="20539" xr:uid="{00000000-0005-0000-0000-00003E830000}"/>
    <cellStyle name="Normale 15 3 5" xfId="23426" xr:uid="{00000000-0005-0000-0000-00003F830000}"/>
    <cellStyle name="Normale 15 3 6" xfId="25596" xr:uid="{00000000-0005-0000-0000-000040830000}"/>
    <cellStyle name="Normale 15 4" xfId="11371" xr:uid="{00000000-0005-0000-0000-000041830000}"/>
    <cellStyle name="Normale 15 5" xfId="17668" xr:uid="{00000000-0005-0000-0000-000042830000}"/>
    <cellStyle name="Normale 15 6" xfId="20537" xr:uid="{00000000-0005-0000-0000-000043830000}"/>
    <cellStyle name="Normale 15 7" xfId="23424" xr:uid="{00000000-0005-0000-0000-000044830000}"/>
    <cellStyle name="Normale 15 8" xfId="25594" xr:uid="{00000000-0005-0000-0000-000045830000}"/>
    <cellStyle name="Normale 15_EDEN industria 2008 rev" xfId="11372" xr:uid="{00000000-0005-0000-0000-000046830000}"/>
    <cellStyle name="Normale 16" xfId="11373" xr:uid="{00000000-0005-0000-0000-000047830000}"/>
    <cellStyle name="Normale 16 2" xfId="11374" xr:uid="{00000000-0005-0000-0000-000048830000}"/>
    <cellStyle name="Normale 16 3" xfId="17671" xr:uid="{00000000-0005-0000-0000-000049830000}"/>
    <cellStyle name="Normale 16 4" xfId="20540" xr:uid="{00000000-0005-0000-0000-00004A830000}"/>
    <cellStyle name="Normale 16 5" xfId="23427" xr:uid="{00000000-0005-0000-0000-00004B830000}"/>
    <cellStyle name="Normale 16 6" xfId="25597" xr:uid="{00000000-0005-0000-0000-00004C830000}"/>
    <cellStyle name="Normale 17" xfId="11375" xr:uid="{00000000-0005-0000-0000-00004D830000}"/>
    <cellStyle name="Normale 17 2" xfId="11376" xr:uid="{00000000-0005-0000-0000-00004E830000}"/>
    <cellStyle name="Normale 17 3" xfId="17672" xr:uid="{00000000-0005-0000-0000-00004F830000}"/>
    <cellStyle name="Normale 17 4" xfId="20541" xr:uid="{00000000-0005-0000-0000-000050830000}"/>
    <cellStyle name="Normale 17 5" xfId="23428" xr:uid="{00000000-0005-0000-0000-000051830000}"/>
    <cellStyle name="Normale 17 6" xfId="25598" xr:uid="{00000000-0005-0000-0000-000052830000}"/>
    <cellStyle name="Normale 18" xfId="11377" xr:uid="{00000000-0005-0000-0000-000053830000}"/>
    <cellStyle name="Normale 18 2" xfId="11378" xr:uid="{00000000-0005-0000-0000-000054830000}"/>
    <cellStyle name="Normale 18 3" xfId="17673" xr:uid="{00000000-0005-0000-0000-000055830000}"/>
    <cellStyle name="Normale 18 4" xfId="20542" xr:uid="{00000000-0005-0000-0000-000056830000}"/>
    <cellStyle name="Normale 18 5" xfId="23429" xr:uid="{00000000-0005-0000-0000-000057830000}"/>
    <cellStyle name="Normale 18 6" xfId="25599" xr:uid="{00000000-0005-0000-0000-000058830000}"/>
    <cellStyle name="Normale 19" xfId="11379" xr:uid="{00000000-0005-0000-0000-000059830000}"/>
    <cellStyle name="Normale 19 2" xfId="11380" xr:uid="{00000000-0005-0000-0000-00005A830000}"/>
    <cellStyle name="Normale 19 3" xfId="17674" xr:uid="{00000000-0005-0000-0000-00005B830000}"/>
    <cellStyle name="Normale 19 4" xfId="20543" xr:uid="{00000000-0005-0000-0000-00005C830000}"/>
    <cellStyle name="Normale 19 5" xfId="23430" xr:uid="{00000000-0005-0000-0000-00005D830000}"/>
    <cellStyle name="Normale 19 6" xfId="25600" xr:uid="{00000000-0005-0000-0000-00005E830000}"/>
    <cellStyle name="Normale 2" xfId="11381" xr:uid="{00000000-0005-0000-0000-00005F830000}"/>
    <cellStyle name="Normale 2 2" xfId="11382" xr:uid="{00000000-0005-0000-0000-000060830000}"/>
    <cellStyle name="Normale 2 2 2" xfId="11383" xr:uid="{00000000-0005-0000-0000-000061830000}"/>
    <cellStyle name="Normale 2 2 3" xfId="17676" xr:uid="{00000000-0005-0000-0000-000062830000}"/>
    <cellStyle name="Normale 2 2 4" xfId="20545" xr:uid="{00000000-0005-0000-0000-000063830000}"/>
    <cellStyle name="Normale 2 2 5" xfId="23432" xr:uid="{00000000-0005-0000-0000-000064830000}"/>
    <cellStyle name="Normale 2 2 6" xfId="25602" xr:uid="{00000000-0005-0000-0000-000065830000}"/>
    <cellStyle name="Normale 2 3" xfId="11384" xr:uid="{00000000-0005-0000-0000-000066830000}"/>
    <cellStyle name="Normale 2 4" xfId="17675" xr:uid="{00000000-0005-0000-0000-000067830000}"/>
    <cellStyle name="Normale 2 5" xfId="20544" xr:uid="{00000000-0005-0000-0000-000068830000}"/>
    <cellStyle name="Normale 2 6" xfId="23431" xr:uid="{00000000-0005-0000-0000-000069830000}"/>
    <cellStyle name="Normale 2 7" xfId="25601" xr:uid="{00000000-0005-0000-0000-00006A830000}"/>
    <cellStyle name="Normale 2_EDEN industria 2008 rev" xfId="11385" xr:uid="{00000000-0005-0000-0000-00006B830000}"/>
    <cellStyle name="Normale 20" xfId="11386" xr:uid="{00000000-0005-0000-0000-00006C830000}"/>
    <cellStyle name="Normale 20 2" xfId="11387" xr:uid="{00000000-0005-0000-0000-00006D830000}"/>
    <cellStyle name="Normale 20 3" xfId="17677" xr:uid="{00000000-0005-0000-0000-00006E830000}"/>
    <cellStyle name="Normale 20 4" xfId="20546" xr:uid="{00000000-0005-0000-0000-00006F830000}"/>
    <cellStyle name="Normale 20 5" xfId="23433" xr:uid="{00000000-0005-0000-0000-000070830000}"/>
    <cellStyle name="Normale 20 6" xfId="25603" xr:uid="{00000000-0005-0000-0000-000071830000}"/>
    <cellStyle name="Normale 21" xfId="11388" xr:uid="{00000000-0005-0000-0000-000072830000}"/>
    <cellStyle name="Normale 21 2" xfId="11389" xr:uid="{00000000-0005-0000-0000-000073830000}"/>
    <cellStyle name="Normale 21 3" xfId="17678" xr:uid="{00000000-0005-0000-0000-000074830000}"/>
    <cellStyle name="Normale 21 4" xfId="20547" xr:uid="{00000000-0005-0000-0000-000075830000}"/>
    <cellStyle name="Normale 21 5" xfId="23434" xr:uid="{00000000-0005-0000-0000-000076830000}"/>
    <cellStyle name="Normale 21 6" xfId="25604" xr:uid="{00000000-0005-0000-0000-000077830000}"/>
    <cellStyle name="Normale 22" xfId="11390" xr:uid="{00000000-0005-0000-0000-000078830000}"/>
    <cellStyle name="Normale 22 2" xfId="11391" xr:uid="{00000000-0005-0000-0000-000079830000}"/>
    <cellStyle name="Normale 22 3" xfId="17679" xr:uid="{00000000-0005-0000-0000-00007A830000}"/>
    <cellStyle name="Normale 22 4" xfId="20548" xr:uid="{00000000-0005-0000-0000-00007B830000}"/>
    <cellStyle name="Normale 22 5" xfId="23435" xr:uid="{00000000-0005-0000-0000-00007C830000}"/>
    <cellStyle name="Normale 22 6" xfId="25605" xr:uid="{00000000-0005-0000-0000-00007D830000}"/>
    <cellStyle name="Normale 23" xfId="11392" xr:uid="{00000000-0005-0000-0000-00007E830000}"/>
    <cellStyle name="Normale 23 2" xfId="11393" xr:uid="{00000000-0005-0000-0000-00007F830000}"/>
    <cellStyle name="Normale 23 3" xfId="17680" xr:uid="{00000000-0005-0000-0000-000080830000}"/>
    <cellStyle name="Normale 23 4" xfId="20549" xr:uid="{00000000-0005-0000-0000-000081830000}"/>
    <cellStyle name="Normale 23 5" xfId="23436" xr:uid="{00000000-0005-0000-0000-000082830000}"/>
    <cellStyle name="Normale 23 6" xfId="25606" xr:uid="{00000000-0005-0000-0000-000083830000}"/>
    <cellStyle name="Normale 24" xfId="11394" xr:uid="{00000000-0005-0000-0000-000084830000}"/>
    <cellStyle name="Normale 24 2" xfId="11395" xr:uid="{00000000-0005-0000-0000-000085830000}"/>
    <cellStyle name="Normale 24 3" xfId="17681" xr:uid="{00000000-0005-0000-0000-000086830000}"/>
    <cellStyle name="Normale 24 4" xfId="20550" xr:uid="{00000000-0005-0000-0000-000087830000}"/>
    <cellStyle name="Normale 24 5" xfId="23437" xr:uid="{00000000-0005-0000-0000-000088830000}"/>
    <cellStyle name="Normale 24 6" xfId="25607" xr:uid="{00000000-0005-0000-0000-000089830000}"/>
    <cellStyle name="Normale 25" xfId="11396" xr:uid="{00000000-0005-0000-0000-00008A830000}"/>
    <cellStyle name="Normale 25 2" xfId="11397" xr:uid="{00000000-0005-0000-0000-00008B830000}"/>
    <cellStyle name="Normale 25 3" xfId="17682" xr:uid="{00000000-0005-0000-0000-00008C830000}"/>
    <cellStyle name="Normale 25 4" xfId="20551" xr:uid="{00000000-0005-0000-0000-00008D830000}"/>
    <cellStyle name="Normale 25 5" xfId="23438" xr:uid="{00000000-0005-0000-0000-00008E830000}"/>
    <cellStyle name="Normale 25 6" xfId="25608" xr:uid="{00000000-0005-0000-0000-00008F830000}"/>
    <cellStyle name="Normale 26" xfId="11398" xr:uid="{00000000-0005-0000-0000-000090830000}"/>
    <cellStyle name="Normale 26 2" xfId="11399" xr:uid="{00000000-0005-0000-0000-000091830000}"/>
    <cellStyle name="Normale 26 3" xfId="17683" xr:uid="{00000000-0005-0000-0000-000092830000}"/>
    <cellStyle name="Normale 26 4" xfId="20552" xr:uid="{00000000-0005-0000-0000-000093830000}"/>
    <cellStyle name="Normale 26 5" xfId="23439" xr:uid="{00000000-0005-0000-0000-000094830000}"/>
    <cellStyle name="Normale 26 6" xfId="25609" xr:uid="{00000000-0005-0000-0000-000095830000}"/>
    <cellStyle name="Normale 27" xfId="11400" xr:uid="{00000000-0005-0000-0000-000096830000}"/>
    <cellStyle name="Normale 27 2" xfId="11401" xr:uid="{00000000-0005-0000-0000-000097830000}"/>
    <cellStyle name="Normale 27 3" xfId="17684" xr:uid="{00000000-0005-0000-0000-000098830000}"/>
    <cellStyle name="Normale 27 4" xfId="20553" xr:uid="{00000000-0005-0000-0000-000099830000}"/>
    <cellStyle name="Normale 27 5" xfId="23440" xr:uid="{00000000-0005-0000-0000-00009A830000}"/>
    <cellStyle name="Normale 27 6" xfId="25610" xr:uid="{00000000-0005-0000-0000-00009B830000}"/>
    <cellStyle name="Normale 28" xfId="11402" xr:uid="{00000000-0005-0000-0000-00009C830000}"/>
    <cellStyle name="Normale 28 2" xfId="11403" xr:uid="{00000000-0005-0000-0000-00009D830000}"/>
    <cellStyle name="Normale 28 3" xfId="17685" xr:uid="{00000000-0005-0000-0000-00009E830000}"/>
    <cellStyle name="Normale 28 4" xfId="20554" xr:uid="{00000000-0005-0000-0000-00009F830000}"/>
    <cellStyle name="Normale 28 5" xfId="23441" xr:uid="{00000000-0005-0000-0000-0000A0830000}"/>
    <cellStyle name="Normale 28 6" xfId="25611" xr:uid="{00000000-0005-0000-0000-0000A1830000}"/>
    <cellStyle name="Normale 29" xfId="11404" xr:uid="{00000000-0005-0000-0000-0000A2830000}"/>
    <cellStyle name="Normale 29 2" xfId="11405" xr:uid="{00000000-0005-0000-0000-0000A3830000}"/>
    <cellStyle name="Normale 29 3" xfId="17686" xr:uid="{00000000-0005-0000-0000-0000A4830000}"/>
    <cellStyle name="Normale 29 4" xfId="20555" xr:uid="{00000000-0005-0000-0000-0000A5830000}"/>
    <cellStyle name="Normale 29 5" xfId="23442" xr:uid="{00000000-0005-0000-0000-0000A6830000}"/>
    <cellStyle name="Normale 29 6" xfId="25612" xr:uid="{00000000-0005-0000-0000-0000A7830000}"/>
    <cellStyle name="Normale 3" xfId="11406" xr:uid="{00000000-0005-0000-0000-0000A8830000}"/>
    <cellStyle name="Normale 3 2" xfId="11407" xr:uid="{00000000-0005-0000-0000-0000A9830000}"/>
    <cellStyle name="Normale 3 2 2" xfId="11408" xr:uid="{00000000-0005-0000-0000-0000AA830000}"/>
    <cellStyle name="Normale 3 2 3" xfId="17688" xr:uid="{00000000-0005-0000-0000-0000AB830000}"/>
    <cellStyle name="Normale 3 2 4" xfId="20557" xr:uid="{00000000-0005-0000-0000-0000AC830000}"/>
    <cellStyle name="Normale 3 2 5" xfId="23444" xr:uid="{00000000-0005-0000-0000-0000AD830000}"/>
    <cellStyle name="Normale 3 2 6" xfId="25614" xr:uid="{00000000-0005-0000-0000-0000AE830000}"/>
    <cellStyle name="Normale 3 3" xfId="11409" xr:uid="{00000000-0005-0000-0000-0000AF830000}"/>
    <cellStyle name="Normale 3 3 2" xfId="11410" xr:uid="{00000000-0005-0000-0000-0000B0830000}"/>
    <cellStyle name="Normale 3 3 3" xfId="17689" xr:uid="{00000000-0005-0000-0000-0000B1830000}"/>
    <cellStyle name="Normale 3 3 4" xfId="20558" xr:uid="{00000000-0005-0000-0000-0000B2830000}"/>
    <cellStyle name="Normale 3 3 5" xfId="23445" xr:uid="{00000000-0005-0000-0000-0000B3830000}"/>
    <cellStyle name="Normale 3 3 6" xfId="25615" xr:uid="{00000000-0005-0000-0000-0000B4830000}"/>
    <cellStyle name="Normale 3 4" xfId="11411" xr:uid="{00000000-0005-0000-0000-0000B5830000}"/>
    <cellStyle name="Normale 3 5" xfId="17687" xr:uid="{00000000-0005-0000-0000-0000B6830000}"/>
    <cellStyle name="Normale 3 6" xfId="20556" xr:uid="{00000000-0005-0000-0000-0000B7830000}"/>
    <cellStyle name="Normale 3 7" xfId="23443" xr:uid="{00000000-0005-0000-0000-0000B8830000}"/>
    <cellStyle name="Normale 3 8" xfId="25613" xr:uid="{00000000-0005-0000-0000-0000B9830000}"/>
    <cellStyle name="Normale 3_EDEN industria 2008 rev" xfId="11412" xr:uid="{00000000-0005-0000-0000-0000BA830000}"/>
    <cellStyle name="Normale 30" xfId="11413" xr:uid="{00000000-0005-0000-0000-0000BB830000}"/>
    <cellStyle name="Normale 30 2" xfId="11414" xr:uid="{00000000-0005-0000-0000-0000BC830000}"/>
    <cellStyle name="Normale 30 3" xfId="17690" xr:uid="{00000000-0005-0000-0000-0000BD830000}"/>
    <cellStyle name="Normale 30 4" xfId="20559" xr:uid="{00000000-0005-0000-0000-0000BE830000}"/>
    <cellStyle name="Normale 30 5" xfId="23446" xr:uid="{00000000-0005-0000-0000-0000BF830000}"/>
    <cellStyle name="Normale 30 6" xfId="25616" xr:uid="{00000000-0005-0000-0000-0000C0830000}"/>
    <cellStyle name="Normale 31" xfId="11415" xr:uid="{00000000-0005-0000-0000-0000C1830000}"/>
    <cellStyle name="Normale 31 2" xfId="11416" xr:uid="{00000000-0005-0000-0000-0000C2830000}"/>
    <cellStyle name="Normale 31 3" xfId="17691" xr:uid="{00000000-0005-0000-0000-0000C3830000}"/>
    <cellStyle name="Normale 31 4" xfId="20560" xr:uid="{00000000-0005-0000-0000-0000C4830000}"/>
    <cellStyle name="Normale 31 5" xfId="23447" xr:uid="{00000000-0005-0000-0000-0000C5830000}"/>
    <cellStyle name="Normale 31 6" xfId="25617" xr:uid="{00000000-0005-0000-0000-0000C6830000}"/>
    <cellStyle name="Normale 32" xfId="11417" xr:uid="{00000000-0005-0000-0000-0000C7830000}"/>
    <cellStyle name="Normale 32 2" xfId="11418" xr:uid="{00000000-0005-0000-0000-0000C8830000}"/>
    <cellStyle name="Normale 32 3" xfId="17692" xr:uid="{00000000-0005-0000-0000-0000C9830000}"/>
    <cellStyle name="Normale 32 4" xfId="20561" xr:uid="{00000000-0005-0000-0000-0000CA830000}"/>
    <cellStyle name="Normale 32 5" xfId="23448" xr:uid="{00000000-0005-0000-0000-0000CB830000}"/>
    <cellStyle name="Normale 32 6" xfId="25618" xr:uid="{00000000-0005-0000-0000-0000CC830000}"/>
    <cellStyle name="Normale 33" xfId="11419" xr:uid="{00000000-0005-0000-0000-0000CD830000}"/>
    <cellStyle name="Normale 33 2" xfId="11420" xr:uid="{00000000-0005-0000-0000-0000CE830000}"/>
    <cellStyle name="Normale 33 3" xfId="17693" xr:uid="{00000000-0005-0000-0000-0000CF830000}"/>
    <cellStyle name="Normale 33 4" xfId="20562" xr:uid="{00000000-0005-0000-0000-0000D0830000}"/>
    <cellStyle name="Normale 33 5" xfId="23449" xr:uid="{00000000-0005-0000-0000-0000D1830000}"/>
    <cellStyle name="Normale 33 6" xfId="25619" xr:uid="{00000000-0005-0000-0000-0000D2830000}"/>
    <cellStyle name="Normale 34" xfId="11421" xr:uid="{00000000-0005-0000-0000-0000D3830000}"/>
    <cellStyle name="Normale 34 2" xfId="11422" xr:uid="{00000000-0005-0000-0000-0000D4830000}"/>
    <cellStyle name="Normale 34 3" xfId="17694" xr:uid="{00000000-0005-0000-0000-0000D5830000}"/>
    <cellStyle name="Normale 34 4" xfId="20563" xr:uid="{00000000-0005-0000-0000-0000D6830000}"/>
    <cellStyle name="Normale 34 5" xfId="23450" xr:uid="{00000000-0005-0000-0000-0000D7830000}"/>
    <cellStyle name="Normale 34 6" xfId="25620" xr:uid="{00000000-0005-0000-0000-0000D8830000}"/>
    <cellStyle name="Normale 35" xfId="11423" xr:uid="{00000000-0005-0000-0000-0000D9830000}"/>
    <cellStyle name="Normale 35 2" xfId="11424" xr:uid="{00000000-0005-0000-0000-0000DA830000}"/>
    <cellStyle name="Normale 35 3" xfId="17695" xr:uid="{00000000-0005-0000-0000-0000DB830000}"/>
    <cellStyle name="Normale 35 4" xfId="20564" xr:uid="{00000000-0005-0000-0000-0000DC830000}"/>
    <cellStyle name="Normale 35 5" xfId="23451" xr:uid="{00000000-0005-0000-0000-0000DD830000}"/>
    <cellStyle name="Normale 35 6" xfId="25621" xr:uid="{00000000-0005-0000-0000-0000DE830000}"/>
    <cellStyle name="Normale 36" xfId="11425" xr:uid="{00000000-0005-0000-0000-0000DF830000}"/>
    <cellStyle name="Normale 36 2" xfId="11426" xr:uid="{00000000-0005-0000-0000-0000E0830000}"/>
    <cellStyle name="Normale 36 3" xfId="17696" xr:uid="{00000000-0005-0000-0000-0000E1830000}"/>
    <cellStyle name="Normale 36 4" xfId="20565" xr:uid="{00000000-0005-0000-0000-0000E2830000}"/>
    <cellStyle name="Normale 36 5" xfId="23452" xr:uid="{00000000-0005-0000-0000-0000E3830000}"/>
    <cellStyle name="Normale 36 6" xfId="25622" xr:uid="{00000000-0005-0000-0000-0000E4830000}"/>
    <cellStyle name="Normale 37" xfId="11427" xr:uid="{00000000-0005-0000-0000-0000E5830000}"/>
    <cellStyle name="Normale 37 2" xfId="11428" xr:uid="{00000000-0005-0000-0000-0000E6830000}"/>
    <cellStyle name="Normale 37 3" xfId="17697" xr:uid="{00000000-0005-0000-0000-0000E7830000}"/>
    <cellStyle name="Normale 37 4" xfId="20566" xr:uid="{00000000-0005-0000-0000-0000E8830000}"/>
    <cellStyle name="Normale 37 5" xfId="23453" xr:uid="{00000000-0005-0000-0000-0000E9830000}"/>
    <cellStyle name="Normale 37 6" xfId="25623" xr:uid="{00000000-0005-0000-0000-0000EA830000}"/>
    <cellStyle name="Normale 38" xfId="11429" xr:uid="{00000000-0005-0000-0000-0000EB830000}"/>
    <cellStyle name="Normale 38 2" xfId="11430" xr:uid="{00000000-0005-0000-0000-0000EC830000}"/>
    <cellStyle name="Normale 38 3" xfId="17698" xr:uid="{00000000-0005-0000-0000-0000ED830000}"/>
    <cellStyle name="Normale 38 4" xfId="20567" xr:uid="{00000000-0005-0000-0000-0000EE830000}"/>
    <cellStyle name="Normale 38 5" xfId="23454" xr:uid="{00000000-0005-0000-0000-0000EF830000}"/>
    <cellStyle name="Normale 38 6" xfId="25624" xr:uid="{00000000-0005-0000-0000-0000F0830000}"/>
    <cellStyle name="Normale 39" xfId="11431" xr:uid="{00000000-0005-0000-0000-0000F1830000}"/>
    <cellStyle name="Normale 39 2" xfId="11432" xr:uid="{00000000-0005-0000-0000-0000F2830000}"/>
    <cellStyle name="Normale 39 3" xfId="17699" xr:uid="{00000000-0005-0000-0000-0000F3830000}"/>
    <cellStyle name="Normale 39 4" xfId="20568" xr:uid="{00000000-0005-0000-0000-0000F4830000}"/>
    <cellStyle name="Normale 39 5" xfId="23455" xr:uid="{00000000-0005-0000-0000-0000F5830000}"/>
    <cellStyle name="Normale 39 6" xfId="25625" xr:uid="{00000000-0005-0000-0000-0000F6830000}"/>
    <cellStyle name="Normale 4" xfId="11433" xr:uid="{00000000-0005-0000-0000-0000F7830000}"/>
    <cellStyle name="Normale 4 2" xfId="11434" xr:uid="{00000000-0005-0000-0000-0000F8830000}"/>
    <cellStyle name="Normale 4 2 2" xfId="11435" xr:uid="{00000000-0005-0000-0000-0000F9830000}"/>
    <cellStyle name="Normale 4 2 3" xfId="17701" xr:uid="{00000000-0005-0000-0000-0000FA830000}"/>
    <cellStyle name="Normale 4 2 4" xfId="20570" xr:uid="{00000000-0005-0000-0000-0000FB830000}"/>
    <cellStyle name="Normale 4 2 5" xfId="23457" xr:uid="{00000000-0005-0000-0000-0000FC830000}"/>
    <cellStyle name="Normale 4 2 6" xfId="25627" xr:uid="{00000000-0005-0000-0000-0000FD830000}"/>
    <cellStyle name="Normale 4 3" xfId="11436" xr:uid="{00000000-0005-0000-0000-0000FE830000}"/>
    <cellStyle name="Normale 4 3 2" xfId="11437" xr:uid="{00000000-0005-0000-0000-0000FF830000}"/>
    <cellStyle name="Normale 4 3 3" xfId="17702" xr:uid="{00000000-0005-0000-0000-000000840000}"/>
    <cellStyle name="Normale 4 3 4" xfId="20571" xr:uid="{00000000-0005-0000-0000-000001840000}"/>
    <cellStyle name="Normale 4 3 5" xfId="23458" xr:uid="{00000000-0005-0000-0000-000002840000}"/>
    <cellStyle name="Normale 4 3 6" xfId="25628" xr:uid="{00000000-0005-0000-0000-000003840000}"/>
    <cellStyle name="Normale 4 4" xfId="11438" xr:uid="{00000000-0005-0000-0000-000004840000}"/>
    <cellStyle name="Normale 4 5" xfId="17700" xr:uid="{00000000-0005-0000-0000-000005840000}"/>
    <cellStyle name="Normale 4 6" xfId="20569" xr:uid="{00000000-0005-0000-0000-000006840000}"/>
    <cellStyle name="Normale 4 7" xfId="23456" xr:uid="{00000000-0005-0000-0000-000007840000}"/>
    <cellStyle name="Normale 4 8" xfId="25626" xr:uid="{00000000-0005-0000-0000-000008840000}"/>
    <cellStyle name="Normale 4_EDEN industria 2008 rev" xfId="11439" xr:uid="{00000000-0005-0000-0000-000009840000}"/>
    <cellStyle name="Normale 40" xfId="11440" xr:uid="{00000000-0005-0000-0000-00000A840000}"/>
    <cellStyle name="Normale 40 2" xfId="11441" xr:uid="{00000000-0005-0000-0000-00000B840000}"/>
    <cellStyle name="Normale 40 3" xfId="17703" xr:uid="{00000000-0005-0000-0000-00000C840000}"/>
    <cellStyle name="Normale 40 4" xfId="20572" xr:uid="{00000000-0005-0000-0000-00000D840000}"/>
    <cellStyle name="Normale 40 5" xfId="23459" xr:uid="{00000000-0005-0000-0000-00000E840000}"/>
    <cellStyle name="Normale 40 6" xfId="25629" xr:uid="{00000000-0005-0000-0000-00000F840000}"/>
    <cellStyle name="Normale 41" xfId="11442" xr:uid="{00000000-0005-0000-0000-000010840000}"/>
    <cellStyle name="Normale 41 2" xfId="11443" xr:uid="{00000000-0005-0000-0000-000011840000}"/>
    <cellStyle name="Normale 41 3" xfId="17704" xr:uid="{00000000-0005-0000-0000-000012840000}"/>
    <cellStyle name="Normale 41 4" xfId="20573" xr:uid="{00000000-0005-0000-0000-000013840000}"/>
    <cellStyle name="Normale 41 5" xfId="23460" xr:uid="{00000000-0005-0000-0000-000014840000}"/>
    <cellStyle name="Normale 41 6" xfId="25630" xr:uid="{00000000-0005-0000-0000-000015840000}"/>
    <cellStyle name="Normale 42" xfId="11444" xr:uid="{00000000-0005-0000-0000-000016840000}"/>
    <cellStyle name="Normale 42 2" xfId="11445" xr:uid="{00000000-0005-0000-0000-000017840000}"/>
    <cellStyle name="Normale 42 3" xfId="17705" xr:uid="{00000000-0005-0000-0000-000018840000}"/>
    <cellStyle name="Normale 42 4" xfId="20574" xr:uid="{00000000-0005-0000-0000-000019840000}"/>
    <cellStyle name="Normale 42 5" xfId="23461" xr:uid="{00000000-0005-0000-0000-00001A840000}"/>
    <cellStyle name="Normale 42 6" xfId="25631" xr:uid="{00000000-0005-0000-0000-00001B840000}"/>
    <cellStyle name="Normale 43" xfId="11446" xr:uid="{00000000-0005-0000-0000-00001C840000}"/>
    <cellStyle name="Normale 43 2" xfId="11447" xr:uid="{00000000-0005-0000-0000-00001D840000}"/>
    <cellStyle name="Normale 43 3" xfId="17706" xr:uid="{00000000-0005-0000-0000-00001E840000}"/>
    <cellStyle name="Normale 43 4" xfId="20575" xr:uid="{00000000-0005-0000-0000-00001F840000}"/>
    <cellStyle name="Normale 43 5" xfId="23462" xr:uid="{00000000-0005-0000-0000-000020840000}"/>
    <cellStyle name="Normale 43 6" xfId="25632" xr:uid="{00000000-0005-0000-0000-000021840000}"/>
    <cellStyle name="Normale 44" xfId="11448" xr:uid="{00000000-0005-0000-0000-000022840000}"/>
    <cellStyle name="Normale 44 2" xfId="11449" xr:uid="{00000000-0005-0000-0000-000023840000}"/>
    <cellStyle name="Normale 44 3" xfId="17707" xr:uid="{00000000-0005-0000-0000-000024840000}"/>
    <cellStyle name="Normale 44 4" xfId="20576" xr:uid="{00000000-0005-0000-0000-000025840000}"/>
    <cellStyle name="Normale 44 5" xfId="23463" xr:uid="{00000000-0005-0000-0000-000026840000}"/>
    <cellStyle name="Normale 44 6" xfId="25633" xr:uid="{00000000-0005-0000-0000-000027840000}"/>
    <cellStyle name="Normale 45" xfId="11450" xr:uid="{00000000-0005-0000-0000-000028840000}"/>
    <cellStyle name="Normale 45 2" xfId="11451" xr:uid="{00000000-0005-0000-0000-000029840000}"/>
    <cellStyle name="Normale 45 3" xfId="17708" xr:uid="{00000000-0005-0000-0000-00002A840000}"/>
    <cellStyle name="Normale 45 4" xfId="20577" xr:uid="{00000000-0005-0000-0000-00002B840000}"/>
    <cellStyle name="Normale 45 5" xfId="23464" xr:uid="{00000000-0005-0000-0000-00002C840000}"/>
    <cellStyle name="Normale 45 6" xfId="25634" xr:uid="{00000000-0005-0000-0000-00002D840000}"/>
    <cellStyle name="Normale 46" xfId="11452" xr:uid="{00000000-0005-0000-0000-00002E840000}"/>
    <cellStyle name="Normale 46 2" xfId="11453" xr:uid="{00000000-0005-0000-0000-00002F840000}"/>
    <cellStyle name="Normale 46 3" xfId="17709" xr:uid="{00000000-0005-0000-0000-000030840000}"/>
    <cellStyle name="Normale 46 4" xfId="20578" xr:uid="{00000000-0005-0000-0000-000031840000}"/>
    <cellStyle name="Normale 46 5" xfId="23465" xr:uid="{00000000-0005-0000-0000-000032840000}"/>
    <cellStyle name="Normale 46 6" xfId="25635" xr:uid="{00000000-0005-0000-0000-000033840000}"/>
    <cellStyle name="Normale 47" xfId="11454" xr:uid="{00000000-0005-0000-0000-000034840000}"/>
    <cellStyle name="Normale 47 2" xfId="11455" xr:uid="{00000000-0005-0000-0000-000035840000}"/>
    <cellStyle name="Normale 47 3" xfId="17710" xr:uid="{00000000-0005-0000-0000-000036840000}"/>
    <cellStyle name="Normale 47 4" xfId="20579" xr:uid="{00000000-0005-0000-0000-000037840000}"/>
    <cellStyle name="Normale 47 5" xfId="23466" xr:uid="{00000000-0005-0000-0000-000038840000}"/>
    <cellStyle name="Normale 47 6" xfId="25636" xr:uid="{00000000-0005-0000-0000-000039840000}"/>
    <cellStyle name="Normale 48" xfId="11456" xr:uid="{00000000-0005-0000-0000-00003A840000}"/>
    <cellStyle name="Normale 48 2" xfId="11457" xr:uid="{00000000-0005-0000-0000-00003B840000}"/>
    <cellStyle name="Normale 48 3" xfId="17711" xr:uid="{00000000-0005-0000-0000-00003C840000}"/>
    <cellStyle name="Normale 48 4" xfId="20580" xr:uid="{00000000-0005-0000-0000-00003D840000}"/>
    <cellStyle name="Normale 48 5" xfId="23467" xr:uid="{00000000-0005-0000-0000-00003E840000}"/>
    <cellStyle name="Normale 48 6" xfId="25637" xr:uid="{00000000-0005-0000-0000-00003F840000}"/>
    <cellStyle name="Normale 49" xfId="11458" xr:uid="{00000000-0005-0000-0000-000040840000}"/>
    <cellStyle name="Normale 49 2" xfId="11459" xr:uid="{00000000-0005-0000-0000-000041840000}"/>
    <cellStyle name="Normale 49 3" xfId="17712" xr:uid="{00000000-0005-0000-0000-000042840000}"/>
    <cellStyle name="Normale 49 4" xfId="20581" xr:uid="{00000000-0005-0000-0000-000043840000}"/>
    <cellStyle name="Normale 49 5" xfId="23468" xr:uid="{00000000-0005-0000-0000-000044840000}"/>
    <cellStyle name="Normale 49 6" xfId="25638" xr:uid="{00000000-0005-0000-0000-000045840000}"/>
    <cellStyle name="Normale 5" xfId="11460" xr:uid="{00000000-0005-0000-0000-000046840000}"/>
    <cellStyle name="Normale 5 2" xfId="11461" xr:uid="{00000000-0005-0000-0000-000047840000}"/>
    <cellStyle name="Normale 5 2 2" xfId="11462" xr:uid="{00000000-0005-0000-0000-000048840000}"/>
    <cellStyle name="Normale 5 2 3" xfId="17714" xr:uid="{00000000-0005-0000-0000-000049840000}"/>
    <cellStyle name="Normale 5 2 4" xfId="20583" xr:uid="{00000000-0005-0000-0000-00004A840000}"/>
    <cellStyle name="Normale 5 2 5" xfId="23470" xr:uid="{00000000-0005-0000-0000-00004B840000}"/>
    <cellStyle name="Normale 5 2 6" xfId="25640" xr:uid="{00000000-0005-0000-0000-00004C840000}"/>
    <cellStyle name="Normale 5 3" xfId="11463" xr:uid="{00000000-0005-0000-0000-00004D840000}"/>
    <cellStyle name="Normale 5 3 2" xfId="11464" xr:uid="{00000000-0005-0000-0000-00004E840000}"/>
    <cellStyle name="Normale 5 3 3" xfId="17715" xr:uid="{00000000-0005-0000-0000-00004F840000}"/>
    <cellStyle name="Normale 5 3 4" xfId="20584" xr:uid="{00000000-0005-0000-0000-000050840000}"/>
    <cellStyle name="Normale 5 3 5" xfId="23471" xr:uid="{00000000-0005-0000-0000-000051840000}"/>
    <cellStyle name="Normale 5 3 6" xfId="25641" xr:uid="{00000000-0005-0000-0000-000052840000}"/>
    <cellStyle name="Normale 5 4" xfId="11465" xr:uid="{00000000-0005-0000-0000-000053840000}"/>
    <cellStyle name="Normale 5 5" xfId="17713" xr:uid="{00000000-0005-0000-0000-000054840000}"/>
    <cellStyle name="Normale 5 6" xfId="20582" xr:uid="{00000000-0005-0000-0000-000055840000}"/>
    <cellStyle name="Normale 5 7" xfId="23469" xr:uid="{00000000-0005-0000-0000-000056840000}"/>
    <cellStyle name="Normale 5 8" xfId="25639" xr:uid="{00000000-0005-0000-0000-000057840000}"/>
    <cellStyle name="Normale 5_EDEN industria 2008 rev" xfId="11466" xr:uid="{00000000-0005-0000-0000-000058840000}"/>
    <cellStyle name="Normale 50" xfId="11467" xr:uid="{00000000-0005-0000-0000-000059840000}"/>
    <cellStyle name="Normale 50 2" xfId="11468" xr:uid="{00000000-0005-0000-0000-00005A840000}"/>
    <cellStyle name="Normale 50 3" xfId="17716" xr:uid="{00000000-0005-0000-0000-00005B840000}"/>
    <cellStyle name="Normale 50 4" xfId="20585" xr:uid="{00000000-0005-0000-0000-00005C840000}"/>
    <cellStyle name="Normale 50 5" xfId="23472" xr:uid="{00000000-0005-0000-0000-00005D840000}"/>
    <cellStyle name="Normale 50 6" xfId="25642" xr:uid="{00000000-0005-0000-0000-00005E840000}"/>
    <cellStyle name="Normale 51" xfId="11469" xr:uid="{00000000-0005-0000-0000-00005F840000}"/>
    <cellStyle name="Normale 51 2" xfId="11470" xr:uid="{00000000-0005-0000-0000-000060840000}"/>
    <cellStyle name="Normale 51 3" xfId="17717" xr:uid="{00000000-0005-0000-0000-000061840000}"/>
    <cellStyle name="Normale 51 4" xfId="20586" xr:uid="{00000000-0005-0000-0000-000062840000}"/>
    <cellStyle name="Normale 51 5" xfId="23473" xr:uid="{00000000-0005-0000-0000-000063840000}"/>
    <cellStyle name="Normale 51 6" xfId="25643" xr:uid="{00000000-0005-0000-0000-000064840000}"/>
    <cellStyle name="Normale 52" xfId="11471" xr:uid="{00000000-0005-0000-0000-000065840000}"/>
    <cellStyle name="Normale 52 2" xfId="11472" xr:uid="{00000000-0005-0000-0000-000066840000}"/>
    <cellStyle name="Normale 52 3" xfId="17718" xr:uid="{00000000-0005-0000-0000-000067840000}"/>
    <cellStyle name="Normale 52 4" xfId="20587" xr:uid="{00000000-0005-0000-0000-000068840000}"/>
    <cellStyle name="Normale 52 5" xfId="23474" xr:uid="{00000000-0005-0000-0000-000069840000}"/>
    <cellStyle name="Normale 52 6" xfId="25644" xr:uid="{00000000-0005-0000-0000-00006A840000}"/>
    <cellStyle name="Normale 53" xfId="11473" xr:uid="{00000000-0005-0000-0000-00006B840000}"/>
    <cellStyle name="Normale 53 2" xfId="11474" xr:uid="{00000000-0005-0000-0000-00006C840000}"/>
    <cellStyle name="Normale 53 3" xfId="17719" xr:uid="{00000000-0005-0000-0000-00006D840000}"/>
    <cellStyle name="Normale 53 4" xfId="20588" xr:uid="{00000000-0005-0000-0000-00006E840000}"/>
    <cellStyle name="Normale 53 5" xfId="23475" xr:uid="{00000000-0005-0000-0000-00006F840000}"/>
    <cellStyle name="Normale 53 6" xfId="25645" xr:uid="{00000000-0005-0000-0000-000070840000}"/>
    <cellStyle name="Normale 54" xfId="11475" xr:uid="{00000000-0005-0000-0000-000071840000}"/>
    <cellStyle name="Normale 54 2" xfId="11476" xr:uid="{00000000-0005-0000-0000-000072840000}"/>
    <cellStyle name="Normale 54 3" xfId="17720" xr:uid="{00000000-0005-0000-0000-000073840000}"/>
    <cellStyle name="Normale 54 4" xfId="20589" xr:uid="{00000000-0005-0000-0000-000074840000}"/>
    <cellStyle name="Normale 54 5" xfId="23476" xr:uid="{00000000-0005-0000-0000-000075840000}"/>
    <cellStyle name="Normale 54 6" xfId="25646" xr:uid="{00000000-0005-0000-0000-000076840000}"/>
    <cellStyle name="Normale 55" xfId="11477" xr:uid="{00000000-0005-0000-0000-000077840000}"/>
    <cellStyle name="Normale 55 2" xfId="11478" xr:uid="{00000000-0005-0000-0000-000078840000}"/>
    <cellStyle name="Normale 55 3" xfId="17721" xr:uid="{00000000-0005-0000-0000-000079840000}"/>
    <cellStyle name="Normale 55 4" xfId="20590" xr:uid="{00000000-0005-0000-0000-00007A840000}"/>
    <cellStyle name="Normale 55 5" xfId="23477" xr:uid="{00000000-0005-0000-0000-00007B840000}"/>
    <cellStyle name="Normale 55 6" xfId="25647" xr:uid="{00000000-0005-0000-0000-00007C840000}"/>
    <cellStyle name="Normale 56" xfId="11479" xr:uid="{00000000-0005-0000-0000-00007D840000}"/>
    <cellStyle name="Normale 56 2" xfId="11480" xr:uid="{00000000-0005-0000-0000-00007E840000}"/>
    <cellStyle name="Normale 56 3" xfId="17722" xr:uid="{00000000-0005-0000-0000-00007F840000}"/>
    <cellStyle name="Normale 56 4" xfId="20591" xr:uid="{00000000-0005-0000-0000-000080840000}"/>
    <cellStyle name="Normale 56 5" xfId="23478" xr:uid="{00000000-0005-0000-0000-000081840000}"/>
    <cellStyle name="Normale 56 6" xfId="25648" xr:uid="{00000000-0005-0000-0000-000082840000}"/>
    <cellStyle name="Normale 57" xfId="11481" xr:uid="{00000000-0005-0000-0000-000083840000}"/>
    <cellStyle name="Normale 57 2" xfId="11482" xr:uid="{00000000-0005-0000-0000-000084840000}"/>
    <cellStyle name="Normale 57 3" xfId="17723" xr:uid="{00000000-0005-0000-0000-000085840000}"/>
    <cellStyle name="Normale 57 4" xfId="20592" xr:uid="{00000000-0005-0000-0000-000086840000}"/>
    <cellStyle name="Normale 57 5" xfId="23479" xr:uid="{00000000-0005-0000-0000-000087840000}"/>
    <cellStyle name="Normale 57 6" xfId="25649" xr:uid="{00000000-0005-0000-0000-000088840000}"/>
    <cellStyle name="Normale 58" xfId="11483" xr:uid="{00000000-0005-0000-0000-000089840000}"/>
    <cellStyle name="Normale 58 2" xfId="11484" xr:uid="{00000000-0005-0000-0000-00008A840000}"/>
    <cellStyle name="Normale 58 3" xfId="17724" xr:uid="{00000000-0005-0000-0000-00008B840000}"/>
    <cellStyle name="Normale 58 4" xfId="20593" xr:uid="{00000000-0005-0000-0000-00008C840000}"/>
    <cellStyle name="Normale 58 5" xfId="23480" xr:uid="{00000000-0005-0000-0000-00008D840000}"/>
    <cellStyle name="Normale 58 6" xfId="25650" xr:uid="{00000000-0005-0000-0000-00008E840000}"/>
    <cellStyle name="Normale 59" xfId="11485" xr:uid="{00000000-0005-0000-0000-00008F840000}"/>
    <cellStyle name="Normale 59 2" xfId="11486" xr:uid="{00000000-0005-0000-0000-000090840000}"/>
    <cellStyle name="Normale 59 3" xfId="17725" xr:uid="{00000000-0005-0000-0000-000091840000}"/>
    <cellStyle name="Normale 59 4" xfId="20594" xr:uid="{00000000-0005-0000-0000-000092840000}"/>
    <cellStyle name="Normale 59 5" xfId="23481" xr:uid="{00000000-0005-0000-0000-000093840000}"/>
    <cellStyle name="Normale 59 6" xfId="25651" xr:uid="{00000000-0005-0000-0000-000094840000}"/>
    <cellStyle name="Normale 6" xfId="11487" xr:uid="{00000000-0005-0000-0000-000095840000}"/>
    <cellStyle name="Normale 6 2" xfId="11488" xr:uid="{00000000-0005-0000-0000-000096840000}"/>
    <cellStyle name="Normale 6 2 2" xfId="11489" xr:uid="{00000000-0005-0000-0000-000097840000}"/>
    <cellStyle name="Normale 6 2 3" xfId="17727" xr:uid="{00000000-0005-0000-0000-000098840000}"/>
    <cellStyle name="Normale 6 2 4" xfId="20596" xr:uid="{00000000-0005-0000-0000-000099840000}"/>
    <cellStyle name="Normale 6 2 5" xfId="23483" xr:uid="{00000000-0005-0000-0000-00009A840000}"/>
    <cellStyle name="Normale 6 2 6" xfId="25653" xr:uid="{00000000-0005-0000-0000-00009B840000}"/>
    <cellStyle name="Normale 6 3" xfId="11490" xr:uid="{00000000-0005-0000-0000-00009C840000}"/>
    <cellStyle name="Normale 6 3 2" xfId="11491" xr:uid="{00000000-0005-0000-0000-00009D840000}"/>
    <cellStyle name="Normale 6 3 3" xfId="17728" xr:uid="{00000000-0005-0000-0000-00009E840000}"/>
    <cellStyle name="Normale 6 3 4" xfId="20597" xr:uid="{00000000-0005-0000-0000-00009F840000}"/>
    <cellStyle name="Normale 6 3 5" xfId="23484" xr:uid="{00000000-0005-0000-0000-0000A0840000}"/>
    <cellStyle name="Normale 6 3 6" xfId="25654" xr:uid="{00000000-0005-0000-0000-0000A1840000}"/>
    <cellStyle name="Normale 6 4" xfId="11492" xr:uid="{00000000-0005-0000-0000-0000A2840000}"/>
    <cellStyle name="Normale 6 5" xfId="17726" xr:uid="{00000000-0005-0000-0000-0000A3840000}"/>
    <cellStyle name="Normale 6 6" xfId="20595" xr:uid="{00000000-0005-0000-0000-0000A4840000}"/>
    <cellStyle name="Normale 6 7" xfId="23482" xr:uid="{00000000-0005-0000-0000-0000A5840000}"/>
    <cellStyle name="Normale 6 8" xfId="25652" xr:uid="{00000000-0005-0000-0000-0000A6840000}"/>
    <cellStyle name="Normale 6_EDEN industria 2008 rev" xfId="11493" xr:uid="{00000000-0005-0000-0000-0000A7840000}"/>
    <cellStyle name="Normale 60" xfId="11494" xr:uid="{00000000-0005-0000-0000-0000A8840000}"/>
    <cellStyle name="Normale 60 2" xfId="11495" xr:uid="{00000000-0005-0000-0000-0000A9840000}"/>
    <cellStyle name="Normale 60 3" xfId="17729" xr:uid="{00000000-0005-0000-0000-0000AA840000}"/>
    <cellStyle name="Normale 60 4" xfId="20598" xr:uid="{00000000-0005-0000-0000-0000AB840000}"/>
    <cellStyle name="Normale 60 5" xfId="23485" xr:uid="{00000000-0005-0000-0000-0000AC840000}"/>
    <cellStyle name="Normale 60 6" xfId="25655" xr:uid="{00000000-0005-0000-0000-0000AD840000}"/>
    <cellStyle name="Normale 61" xfId="11496" xr:uid="{00000000-0005-0000-0000-0000AE840000}"/>
    <cellStyle name="Normale 61 2" xfId="11497" xr:uid="{00000000-0005-0000-0000-0000AF840000}"/>
    <cellStyle name="Normale 61 3" xfId="17730" xr:uid="{00000000-0005-0000-0000-0000B0840000}"/>
    <cellStyle name="Normale 61 4" xfId="20599" xr:uid="{00000000-0005-0000-0000-0000B1840000}"/>
    <cellStyle name="Normale 61 5" xfId="23486" xr:uid="{00000000-0005-0000-0000-0000B2840000}"/>
    <cellStyle name="Normale 61 6" xfId="25656" xr:uid="{00000000-0005-0000-0000-0000B3840000}"/>
    <cellStyle name="Normale 62" xfId="11498" xr:uid="{00000000-0005-0000-0000-0000B4840000}"/>
    <cellStyle name="Normale 62 2" xfId="11499" xr:uid="{00000000-0005-0000-0000-0000B5840000}"/>
    <cellStyle name="Normale 62 3" xfId="17731" xr:uid="{00000000-0005-0000-0000-0000B6840000}"/>
    <cellStyle name="Normale 62 4" xfId="20600" xr:uid="{00000000-0005-0000-0000-0000B7840000}"/>
    <cellStyle name="Normale 62 5" xfId="23487" xr:uid="{00000000-0005-0000-0000-0000B8840000}"/>
    <cellStyle name="Normale 62 6" xfId="25657" xr:uid="{00000000-0005-0000-0000-0000B9840000}"/>
    <cellStyle name="Normale 63" xfId="11500" xr:uid="{00000000-0005-0000-0000-0000BA840000}"/>
    <cellStyle name="Normale 63 2" xfId="11501" xr:uid="{00000000-0005-0000-0000-0000BB840000}"/>
    <cellStyle name="Normale 63 3" xfId="17732" xr:uid="{00000000-0005-0000-0000-0000BC840000}"/>
    <cellStyle name="Normale 63 4" xfId="20601" xr:uid="{00000000-0005-0000-0000-0000BD840000}"/>
    <cellStyle name="Normale 63 5" xfId="23488" xr:uid="{00000000-0005-0000-0000-0000BE840000}"/>
    <cellStyle name="Normale 63 6" xfId="25658" xr:uid="{00000000-0005-0000-0000-0000BF840000}"/>
    <cellStyle name="Normale 64" xfId="11502" xr:uid="{00000000-0005-0000-0000-0000C0840000}"/>
    <cellStyle name="Normale 64 2" xfId="11503" xr:uid="{00000000-0005-0000-0000-0000C1840000}"/>
    <cellStyle name="Normale 64 3" xfId="17733" xr:uid="{00000000-0005-0000-0000-0000C2840000}"/>
    <cellStyle name="Normale 64 4" xfId="20602" xr:uid="{00000000-0005-0000-0000-0000C3840000}"/>
    <cellStyle name="Normale 64 5" xfId="23489" xr:uid="{00000000-0005-0000-0000-0000C4840000}"/>
    <cellStyle name="Normale 64 6" xfId="25659" xr:uid="{00000000-0005-0000-0000-0000C5840000}"/>
    <cellStyle name="Normale 65" xfId="11504" xr:uid="{00000000-0005-0000-0000-0000C6840000}"/>
    <cellStyle name="Normale 65 2" xfId="11505" xr:uid="{00000000-0005-0000-0000-0000C7840000}"/>
    <cellStyle name="Normale 65 3" xfId="17734" xr:uid="{00000000-0005-0000-0000-0000C8840000}"/>
    <cellStyle name="Normale 65 4" xfId="20603" xr:uid="{00000000-0005-0000-0000-0000C9840000}"/>
    <cellStyle name="Normale 65 5" xfId="23490" xr:uid="{00000000-0005-0000-0000-0000CA840000}"/>
    <cellStyle name="Normale 65 6" xfId="25660" xr:uid="{00000000-0005-0000-0000-0000CB840000}"/>
    <cellStyle name="Normale 7" xfId="11506" xr:uid="{00000000-0005-0000-0000-0000CC840000}"/>
    <cellStyle name="Normale 7 2" xfId="11507" xr:uid="{00000000-0005-0000-0000-0000CD840000}"/>
    <cellStyle name="Normale 7 2 2" xfId="11508" xr:uid="{00000000-0005-0000-0000-0000CE840000}"/>
    <cellStyle name="Normale 7 2 3" xfId="17736" xr:uid="{00000000-0005-0000-0000-0000CF840000}"/>
    <cellStyle name="Normale 7 2 4" xfId="20605" xr:uid="{00000000-0005-0000-0000-0000D0840000}"/>
    <cellStyle name="Normale 7 2 5" xfId="23492" xr:uid="{00000000-0005-0000-0000-0000D1840000}"/>
    <cellStyle name="Normale 7 2 6" xfId="25662" xr:uid="{00000000-0005-0000-0000-0000D2840000}"/>
    <cellStyle name="Normale 7 3" xfId="11509" xr:uid="{00000000-0005-0000-0000-0000D3840000}"/>
    <cellStyle name="Normale 7 3 2" xfId="11510" xr:uid="{00000000-0005-0000-0000-0000D4840000}"/>
    <cellStyle name="Normale 7 3 3" xfId="17737" xr:uid="{00000000-0005-0000-0000-0000D5840000}"/>
    <cellStyle name="Normale 7 3 4" xfId="20606" xr:uid="{00000000-0005-0000-0000-0000D6840000}"/>
    <cellStyle name="Normale 7 3 5" xfId="23493" xr:uid="{00000000-0005-0000-0000-0000D7840000}"/>
    <cellStyle name="Normale 7 3 6" xfId="25663" xr:uid="{00000000-0005-0000-0000-0000D8840000}"/>
    <cellStyle name="Normale 7 4" xfId="11511" xr:uid="{00000000-0005-0000-0000-0000D9840000}"/>
    <cellStyle name="Normale 7 5" xfId="17735" xr:uid="{00000000-0005-0000-0000-0000DA840000}"/>
    <cellStyle name="Normale 7 6" xfId="20604" xr:uid="{00000000-0005-0000-0000-0000DB840000}"/>
    <cellStyle name="Normale 7 7" xfId="23491" xr:uid="{00000000-0005-0000-0000-0000DC840000}"/>
    <cellStyle name="Normale 7 8" xfId="25661" xr:uid="{00000000-0005-0000-0000-0000DD840000}"/>
    <cellStyle name="Normale 7_EDEN industria 2008 rev" xfId="11512" xr:uid="{00000000-0005-0000-0000-0000DE840000}"/>
    <cellStyle name="Normale 8" xfId="11513" xr:uid="{00000000-0005-0000-0000-0000DF840000}"/>
    <cellStyle name="Normale 8 2" xfId="11514" xr:uid="{00000000-0005-0000-0000-0000E0840000}"/>
    <cellStyle name="Normale 8 2 2" xfId="11515" xr:uid="{00000000-0005-0000-0000-0000E1840000}"/>
    <cellStyle name="Normale 8 2 3" xfId="17739" xr:uid="{00000000-0005-0000-0000-0000E2840000}"/>
    <cellStyle name="Normale 8 2 4" xfId="20608" xr:uid="{00000000-0005-0000-0000-0000E3840000}"/>
    <cellStyle name="Normale 8 2 5" xfId="23495" xr:uid="{00000000-0005-0000-0000-0000E4840000}"/>
    <cellStyle name="Normale 8 2 6" xfId="25665" xr:uid="{00000000-0005-0000-0000-0000E5840000}"/>
    <cellStyle name="Normale 8 3" xfId="11516" xr:uid="{00000000-0005-0000-0000-0000E6840000}"/>
    <cellStyle name="Normale 8 3 2" xfId="11517" xr:uid="{00000000-0005-0000-0000-0000E7840000}"/>
    <cellStyle name="Normale 8 3 3" xfId="17740" xr:uid="{00000000-0005-0000-0000-0000E8840000}"/>
    <cellStyle name="Normale 8 3 4" xfId="20609" xr:uid="{00000000-0005-0000-0000-0000E9840000}"/>
    <cellStyle name="Normale 8 3 5" xfId="23496" xr:uid="{00000000-0005-0000-0000-0000EA840000}"/>
    <cellStyle name="Normale 8 3 6" xfId="25666" xr:uid="{00000000-0005-0000-0000-0000EB840000}"/>
    <cellStyle name="Normale 8 4" xfId="11518" xr:uid="{00000000-0005-0000-0000-0000EC840000}"/>
    <cellStyle name="Normale 8 5" xfId="17738" xr:uid="{00000000-0005-0000-0000-0000ED840000}"/>
    <cellStyle name="Normale 8 6" xfId="20607" xr:uid="{00000000-0005-0000-0000-0000EE840000}"/>
    <cellStyle name="Normale 8 7" xfId="23494" xr:uid="{00000000-0005-0000-0000-0000EF840000}"/>
    <cellStyle name="Normale 8 8" xfId="25664" xr:uid="{00000000-0005-0000-0000-0000F0840000}"/>
    <cellStyle name="Normale 8_EDEN industria 2008 rev" xfId="11519" xr:uid="{00000000-0005-0000-0000-0000F1840000}"/>
    <cellStyle name="Normale 9" xfId="11520" xr:uid="{00000000-0005-0000-0000-0000F2840000}"/>
    <cellStyle name="Normale 9 2" xfId="11521" xr:uid="{00000000-0005-0000-0000-0000F3840000}"/>
    <cellStyle name="Normale 9 2 2" xfId="11522" xr:uid="{00000000-0005-0000-0000-0000F4840000}"/>
    <cellStyle name="Normale 9 2 3" xfId="17742" xr:uid="{00000000-0005-0000-0000-0000F5840000}"/>
    <cellStyle name="Normale 9 2 4" xfId="20611" xr:uid="{00000000-0005-0000-0000-0000F6840000}"/>
    <cellStyle name="Normale 9 2 5" xfId="23498" xr:uid="{00000000-0005-0000-0000-0000F7840000}"/>
    <cellStyle name="Normale 9 2 6" xfId="25668" xr:uid="{00000000-0005-0000-0000-0000F8840000}"/>
    <cellStyle name="Normale 9 3" xfId="11523" xr:uid="{00000000-0005-0000-0000-0000F9840000}"/>
    <cellStyle name="Normale 9 3 2" xfId="11524" xr:uid="{00000000-0005-0000-0000-0000FA840000}"/>
    <cellStyle name="Normale 9 3 3" xfId="17743" xr:uid="{00000000-0005-0000-0000-0000FB840000}"/>
    <cellStyle name="Normale 9 3 4" xfId="20612" xr:uid="{00000000-0005-0000-0000-0000FC840000}"/>
    <cellStyle name="Normale 9 3 5" xfId="23499" xr:uid="{00000000-0005-0000-0000-0000FD840000}"/>
    <cellStyle name="Normale 9 3 6" xfId="25669" xr:uid="{00000000-0005-0000-0000-0000FE840000}"/>
    <cellStyle name="Normale 9 4" xfId="11525" xr:uid="{00000000-0005-0000-0000-0000FF840000}"/>
    <cellStyle name="Normale 9 5" xfId="17741" xr:uid="{00000000-0005-0000-0000-000000850000}"/>
    <cellStyle name="Normale 9 6" xfId="20610" xr:uid="{00000000-0005-0000-0000-000001850000}"/>
    <cellStyle name="Normale 9 7" xfId="23497" xr:uid="{00000000-0005-0000-0000-000002850000}"/>
    <cellStyle name="Normale 9 8" xfId="25667" xr:uid="{00000000-0005-0000-0000-000003850000}"/>
    <cellStyle name="Normale 9_EDEN industria 2008 rev" xfId="11526" xr:uid="{00000000-0005-0000-0000-000004850000}"/>
    <cellStyle name="Normale_B2020" xfId="11527" xr:uid="{00000000-0005-0000-0000-000005850000}"/>
    <cellStyle name="Nota" xfId="11528" xr:uid="{00000000-0005-0000-0000-000006850000}"/>
    <cellStyle name="Nota 10" xfId="11529" xr:uid="{00000000-0005-0000-0000-000007850000}"/>
    <cellStyle name="Nota 11" xfId="11530" xr:uid="{00000000-0005-0000-0000-000008850000}"/>
    <cellStyle name="Nota 12" xfId="17744" xr:uid="{00000000-0005-0000-0000-000009850000}"/>
    <cellStyle name="Nota 13" xfId="20613" xr:uid="{00000000-0005-0000-0000-00000A850000}"/>
    <cellStyle name="Nota 14" xfId="23500" xr:uid="{00000000-0005-0000-0000-00000B850000}"/>
    <cellStyle name="Nota 15" xfId="25670" xr:uid="{00000000-0005-0000-0000-00000C850000}"/>
    <cellStyle name="Nota 2" xfId="11531" xr:uid="{00000000-0005-0000-0000-00000D850000}"/>
    <cellStyle name="Nota 2 2" xfId="11532" xr:uid="{00000000-0005-0000-0000-00000E850000}"/>
    <cellStyle name="Nota 2 3" xfId="17745" xr:uid="{00000000-0005-0000-0000-00000F850000}"/>
    <cellStyle name="Nota 2 4" xfId="20614" xr:uid="{00000000-0005-0000-0000-000010850000}"/>
    <cellStyle name="Nota 2 5" xfId="23501" xr:uid="{00000000-0005-0000-0000-000011850000}"/>
    <cellStyle name="Nota 3" xfId="11533" xr:uid="{00000000-0005-0000-0000-000012850000}"/>
    <cellStyle name="Nota 3 2" xfId="11534" xr:uid="{00000000-0005-0000-0000-000013850000}"/>
    <cellStyle name="Nota 3 2 2" xfId="11535" xr:uid="{00000000-0005-0000-0000-000014850000}"/>
    <cellStyle name="Nota 3 2 3" xfId="17747" xr:uid="{00000000-0005-0000-0000-000015850000}"/>
    <cellStyle name="Nota 3 2 4" xfId="20616" xr:uid="{00000000-0005-0000-0000-000016850000}"/>
    <cellStyle name="Nota 3 2 5" xfId="23503" xr:uid="{00000000-0005-0000-0000-000017850000}"/>
    <cellStyle name="Nota 3 3" xfId="11536" xr:uid="{00000000-0005-0000-0000-000018850000}"/>
    <cellStyle name="Nota 3 3 2" xfId="11537" xr:uid="{00000000-0005-0000-0000-000019850000}"/>
    <cellStyle name="Nota 3 3 3" xfId="11538" xr:uid="{00000000-0005-0000-0000-00001A850000}"/>
    <cellStyle name="Nota 3 3 4" xfId="11539" xr:uid="{00000000-0005-0000-0000-00001B850000}"/>
    <cellStyle name="Nota 3 4" xfId="11540" xr:uid="{00000000-0005-0000-0000-00001C850000}"/>
    <cellStyle name="Nota 3 5" xfId="11541" xr:uid="{00000000-0005-0000-0000-00001D850000}"/>
    <cellStyle name="Nota 3 6" xfId="17746" xr:uid="{00000000-0005-0000-0000-00001E850000}"/>
    <cellStyle name="Nota 3 7" xfId="20615" xr:uid="{00000000-0005-0000-0000-00001F850000}"/>
    <cellStyle name="Nota 3 8" xfId="23502" xr:uid="{00000000-0005-0000-0000-000020850000}"/>
    <cellStyle name="Nota 4" xfId="11542" xr:uid="{00000000-0005-0000-0000-000021850000}"/>
    <cellStyle name="Nota 4 2" xfId="11543" xr:uid="{00000000-0005-0000-0000-000022850000}"/>
    <cellStyle name="Nota 4 2 2" xfId="11544" xr:uid="{00000000-0005-0000-0000-000023850000}"/>
    <cellStyle name="Nota 4 2 3" xfId="11545" xr:uid="{00000000-0005-0000-0000-000024850000}"/>
    <cellStyle name="Nota 4 2 4" xfId="11546" xr:uid="{00000000-0005-0000-0000-000025850000}"/>
    <cellStyle name="Nota 4 3" xfId="11547" xr:uid="{00000000-0005-0000-0000-000026850000}"/>
    <cellStyle name="Nota 4 4" xfId="11548" xr:uid="{00000000-0005-0000-0000-000027850000}"/>
    <cellStyle name="Nota 4 5" xfId="17748" xr:uid="{00000000-0005-0000-0000-000028850000}"/>
    <cellStyle name="Nota 4 6" xfId="20617" xr:uid="{00000000-0005-0000-0000-000029850000}"/>
    <cellStyle name="Nota 4 7" xfId="23504" xr:uid="{00000000-0005-0000-0000-00002A850000}"/>
    <cellStyle name="Nota 5" xfId="11549" xr:uid="{00000000-0005-0000-0000-00002B850000}"/>
    <cellStyle name="Nota 5 2" xfId="11550" xr:uid="{00000000-0005-0000-0000-00002C850000}"/>
    <cellStyle name="Nota 5 2 2" xfId="11551" xr:uid="{00000000-0005-0000-0000-00002D850000}"/>
    <cellStyle name="Nota 5 2 3" xfId="11552" xr:uid="{00000000-0005-0000-0000-00002E850000}"/>
    <cellStyle name="Nota 5 2 4" xfId="11553" xr:uid="{00000000-0005-0000-0000-00002F850000}"/>
    <cellStyle name="Nota 5 3" xfId="11554" xr:uid="{00000000-0005-0000-0000-000030850000}"/>
    <cellStyle name="Nota 5 4" xfId="11555" xr:uid="{00000000-0005-0000-0000-000031850000}"/>
    <cellStyle name="Nota 5 5" xfId="11556" xr:uid="{00000000-0005-0000-0000-000032850000}"/>
    <cellStyle name="Nota 5 6" xfId="17749" xr:uid="{00000000-0005-0000-0000-000033850000}"/>
    <cellStyle name="Nota 5 7" xfId="20618" xr:uid="{00000000-0005-0000-0000-000034850000}"/>
    <cellStyle name="Nota 5 8" xfId="23505" xr:uid="{00000000-0005-0000-0000-000035850000}"/>
    <cellStyle name="Nota 6" xfId="11557" xr:uid="{00000000-0005-0000-0000-000036850000}"/>
    <cellStyle name="Nota 6 2" xfId="11558" xr:uid="{00000000-0005-0000-0000-000037850000}"/>
    <cellStyle name="Nota 6 2 2" xfId="11559" xr:uid="{00000000-0005-0000-0000-000038850000}"/>
    <cellStyle name="Nota 6 2 3" xfId="11560" xr:uid="{00000000-0005-0000-0000-000039850000}"/>
    <cellStyle name="Nota 6 2 4" xfId="11561" xr:uid="{00000000-0005-0000-0000-00003A850000}"/>
    <cellStyle name="Nota 6 3" xfId="11562" xr:uid="{00000000-0005-0000-0000-00003B850000}"/>
    <cellStyle name="Nota 6 4" xfId="11563" xr:uid="{00000000-0005-0000-0000-00003C850000}"/>
    <cellStyle name="Nota 6 5" xfId="17750" xr:uid="{00000000-0005-0000-0000-00003D850000}"/>
    <cellStyle name="Nota 6 6" xfId="20619" xr:uid="{00000000-0005-0000-0000-00003E850000}"/>
    <cellStyle name="Nota 6 7" xfId="23506" xr:uid="{00000000-0005-0000-0000-00003F850000}"/>
    <cellStyle name="Nota 7" xfId="11564" xr:uid="{00000000-0005-0000-0000-000040850000}"/>
    <cellStyle name="Nota 7 2" xfId="17751" xr:uid="{00000000-0005-0000-0000-000041850000}"/>
    <cellStyle name="Nota 7 3" xfId="20620" xr:uid="{00000000-0005-0000-0000-000042850000}"/>
    <cellStyle name="Nota 7 4" xfId="23507" xr:uid="{00000000-0005-0000-0000-000043850000}"/>
    <cellStyle name="Nota 8" xfId="11565" xr:uid="{00000000-0005-0000-0000-000044850000}"/>
    <cellStyle name="Nota 8 2" xfId="19523" xr:uid="{00000000-0005-0000-0000-000045850000}"/>
    <cellStyle name="Nota 8 3" xfId="22392" xr:uid="{00000000-0005-0000-0000-000046850000}"/>
    <cellStyle name="Nota 8 4" xfId="25280" xr:uid="{00000000-0005-0000-0000-000047850000}"/>
    <cellStyle name="Nota 9" xfId="11566" xr:uid="{00000000-0005-0000-0000-000048850000}"/>
    <cellStyle name="Note 10" xfId="25835" xr:uid="{00000000-0005-0000-0000-00004A850000}"/>
    <cellStyle name="Note 11" xfId="25837" xr:uid="{00000000-0005-0000-0000-00004B850000}"/>
    <cellStyle name="Note 12" xfId="25838" xr:uid="{00000000-0005-0000-0000-00004C850000}"/>
    <cellStyle name="Note 13" xfId="42242" xr:uid="{00000000-0005-0000-0000-00004D850000}"/>
    <cellStyle name="Note 14" xfId="42261" xr:uid="{00000000-0005-0000-0000-00004E850000}"/>
    <cellStyle name="Note 2" xfId="11568" xr:uid="{00000000-0005-0000-0000-00004F850000}"/>
    <cellStyle name="Note 2 2" xfId="11569" xr:uid="{00000000-0005-0000-0000-000050850000}"/>
    <cellStyle name="Note 2 3" xfId="11570" xr:uid="{00000000-0005-0000-0000-000051850000}"/>
    <cellStyle name="Note 2 4" xfId="11571" xr:uid="{00000000-0005-0000-0000-000052850000}"/>
    <cellStyle name="Note 2 5" xfId="11572" xr:uid="{00000000-0005-0000-0000-000053850000}"/>
    <cellStyle name="Note 2 6" xfId="25807" xr:uid="{00000000-0005-0000-0000-000054850000}"/>
    <cellStyle name="Note 2 7" xfId="42243" xr:uid="{00000000-0005-0000-0000-000055850000}"/>
    <cellStyle name="Note 2 8" xfId="42256" xr:uid="{00000000-0005-0000-0000-000056850000}"/>
    <cellStyle name="Note 3" xfId="11573" xr:uid="{00000000-0005-0000-0000-000057850000}"/>
    <cellStyle name="Note 3 2" xfId="25817" xr:uid="{00000000-0005-0000-0000-000058850000}"/>
    <cellStyle name="Note 4" xfId="25816" xr:uid="{00000000-0005-0000-0000-000059850000}"/>
    <cellStyle name="Note 5" xfId="25811" xr:uid="{00000000-0005-0000-0000-00005A850000}"/>
    <cellStyle name="Note 6" xfId="25821" xr:uid="{00000000-0005-0000-0000-00005B850000}"/>
    <cellStyle name="Note 7" xfId="25824" xr:uid="{00000000-0005-0000-0000-00005C850000}"/>
    <cellStyle name="Note 8" xfId="25828" xr:uid="{00000000-0005-0000-0000-00005D850000}"/>
    <cellStyle name="Note 9" xfId="25831" xr:uid="{00000000-0005-0000-0000-00005E850000}"/>
    <cellStyle name="Nuovo" xfId="11574" xr:uid="{00000000-0005-0000-0000-00005F850000}"/>
    <cellStyle name="Nuovo 10" xfId="11575" xr:uid="{00000000-0005-0000-0000-000060850000}"/>
    <cellStyle name="Nuovo 10 10" xfId="11576" xr:uid="{00000000-0005-0000-0000-000061850000}"/>
    <cellStyle name="Nuovo 10 11" xfId="11577" xr:uid="{00000000-0005-0000-0000-000062850000}"/>
    <cellStyle name="Nuovo 10 12" xfId="17753" xr:uid="{00000000-0005-0000-0000-000063850000}"/>
    <cellStyle name="Nuovo 10 13" xfId="20622" xr:uid="{00000000-0005-0000-0000-000064850000}"/>
    <cellStyle name="Nuovo 10 14" xfId="23509" xr:uid="{00000000-0005-0000-0000-000065850000}"/>
    <cellStyle name="Nuovo 10 15" xfId="25672" xr:uid="{00000000-0005-0000-0000-000066850000}"/>
    <cellStyle name="Nuovo 10 2" xfId="11578" xr:uid="{00000000-0005-0000-0000-000067850000}"/>
    <cellStyle name="Nuovo 10 2 2" xfId="11579" xr:uid="{00000000-0005-0000-0000-000068850000}"/>
    <cellStyle name="Nuovo 10 2 3" xfId="17754" xr:uid="{00000000-0005-0000-0000-000069850000}"/>
    <cellStyle name="Nuovo 10 2 4" xfId="20623" xr:uid="{00000000-0005-0000-0000-00006A850000}"/>
    <cellStyle name="Nuovo 10 2 5" xfId="23510" xr:uid="{00000000-0005-0000-0000-00006B850000}"/>
    <cellStyle name="Nuovo 10 3" xfId="11580" xr:uid="{00000000-0005-0000-0000-00006C850000}"/>
    <cellStyle name="Nuovo 10 3 2" xfId="11581" xr:uid="{00000000-0005-0000-0000-00006D850000}"/>
    <cellStyle name="Nuovo 10 3 2 2" xfId="11582" xr:uid="{00000000-0005-0000-0000-00006E850000}"/>
    <cellStyle name="Nuovo 10 3 2 3" xfId="17756" xr:uid="{00000000-0005-0000-0000-00006F850000}"/>
    <cellStyle name="Nuovo 10 3 2 4" xfId="20625" xr:uid="{00000000-0005-0000-0000-000070850000}"/>
    <cellStyle name="Nuovo 10 3 2 5" xfId="23512" xr:uid="{00000000-0005-0000-0000-000071850000}"/>
    <cellStyle name="Nuovo 10 3 3" xfId="11583" xr:uid="{00000000-0005-0000-0000-000072850000}"/>
    <cellStyle name="Nuovo 10 3 3 2" xfId="11584" xr:uid="{00000000-0005-0000-0000-000073850000}"/>
    <cellStyle name="Nuovo 10 3 3 3" xfId="11585" xr:uid="{00000000-0005-0000-0000-000074850000}"/>
    <cellStyle name="Nuovo 10 3 3 4" xfId="11586" xr:uid="{00000000-0005-0000-0000-000075850000}"/>
    <cellStyle name="Nuovo 10 3 4" xfId="11587" xr:uid="{00000000-0005-0000-0000-000076850000}"/>
    <cellStyle name="Nuovo 10 3 5" xfId="11588" xr:uid="{00000000-0005-0000-0000-000077850000}"/>
    <cellStyle name="Nuovo 10 3 6" xfId="17755" xr:uid="{00000000-0005-0000-0000-000078850000}"/>
    <cellStyle name="Nuovo 10 3 7" xfId="20624" xr:uid="{00000000-0005-0000-0000-000079850000}"/>
    <cellStyle name="Nuovo 10 3 8" xfId="23511" xr:uid="{00000000-0005-0000-0000-00007A850000}"/>
    <cellStyle name="Nuovo 10 4" xfId="11589" xr:uid="{00000000-0005-0000-0000-00007B850000}"/>
    <cellStyle name="Nuovo 10 4 2" xfId="11590" xr:uid="{00000000-0005-0000-0000-00007C850000}"/>
    <cellStyle name="Nuovo 10 4 2 2" xfId="11591" xr:uid="{00000000-0005-0000-0000-00007D850000}"/>
    <cellStyle name="Nuovo 10 4 2 3" xfId="11592" xr:uid="{00000000-0005-0000-0000-00007E850000}"/>
    <cellStyle name="Nuovo 10 4 2 4" xfId="11593" xr:uid="{00000000-0005-0000-0000-00007F850000}"/>
    <cellStyle name="Nuovo 10 4 3" xfId="11594" xr:uid="{00000000-0005-0000-0000-000080850000}"/>
    <cellStyle name="Nuovo 10 4 4" xfId="11595" xr:uid="{00000000-0005-0000-0000-000081850000}"/>
    <cellStyle name="Nuovo 10 4 5" xfId="17757" xr:uid="{00000000-0005-0000-0000-000082850000}"/>
    <cellStyle name="Nuovo 10 4 6" xfId="20626" xr:uid="{00000000-0005-0000-0000-000083850000}"/>
    <cellStyle name="Nuovo 10 4 7" xfId="23513" xr:uid="{00000000-0005-0000-0000-000084850000}"/>
    <cellStyle name="Nuovo 10 5" xfId="11596" xr:uid="{00000000-0005-0000-0000-000085850000}"/>
    <cellStyle name="Nuovo 10 5 2" xfId="11597" xr:uid="{00000000-0005-0000-0000-000086850000}"/>
    <cellStyle name="Nuovo 10 5 2 2" xfId="11598" xr:uid="{00000000-0005-0000-0000-000087850000}"/>
    <cellStyle name="Nuovo 10 5 2 3" xfId="11599" xr:uid="{00000000-0005-0000-0000-000088850000}"/>
    <cellStyle name="Nuovo 10 5 2 4" xfId="11600" xr:uid="{00000000-0005-0000-0000-000089850000}"/>
    <cellStyle name="Nuovo 10 5 3" xfId="11601" xr:uid="{00000000-0005-0000-0000-00008A850000}"/>
    <cellStyle name="Nuovo 10 5 4" xfId="11602" xr:uid="{00000000-0005-0000-0000-00008B850000}"/>
    <cellStyle name="Nuovo 10 5 5" xfId="11603" xr:uid="{00000000-0005-0000-0000-00008C850000}"/>
    <cellStyle name="Nuovo 10 5 6" xfId="17758" xr:uid="{00000000-0005-0000-0000-00008D850000}"/>
    <cellStyle name="Nuovo 10 5 7" xfId="20627" xr:uid="{00000000-0005-0000-0000-00008E850000}"/>
    <cellStyle name="Nuovo 10 5 8" xfId="23514" xr:uid="{00000000-0005-0000-0000-00008F850000}"/>
    <cellStyle name="Nuovo 10 6" xfId="11604" xr:uid="{00000000-0005-0000-0000-000090850000}"/>
    <cellStyle name="Nuovo 10 6 2" xfId="11605" xr:uid="{00000000-0005-0000-0000-000091850000}"/>
    <cellStyle name="Nuovo 10 6 2 2" xfId="11606" xr:uid="{00000000-0005-0000-0000-000092850000}"/>
    <cellStyle name="Nuovo 10 6 2 3" xfId="11607" xr:uid="{00000000-0005-0000-0000-000093850000}"/>
    <cellStyle name="Nuovo 10 6 2 4" xfId="11608" xr:uid="{00000000-0005-0000-0000-000094850000}"/>
    <cellStyle name="Nuovo 10 6 3" xfId="11609" xr:uid="{00000000-0005-0000-0000-000095850000}"/>
    <cellStyle name="Nuovo 10 6 4" xfId="11610" xr:uid="{00000000-0005-0000-0000-000096850000}"/>
    <cellStyle name="Nuovo 10 6 5" xfId="17759" xr:uid="{00000000-0005-0000-0000-000097850000}"/>
    <cellStyle name="Nuovo 10 6 6" xfId="20628" xr:uid="{00000000-0005-0000-0000-000098850000}"/>
    <cellStyle name="Nuovo 10 6 7" xfId="23515" xr:uid="{00000000-0005-0000-0000-000099850000}"/>
    <cellStyle name="Nuovo 10 7" xfId="11611" xr:uid="{00000000-0005-0000-0000-00009A850000}"/>
    <cellStyle name="Nuovo 10 7 2" xfId="17760" xr:uid="{00000000-0005-0000-0000-00009B850000}"/>
    <cellStyle name="Nuovo 10 7 3" xfId="20629" xr:uid="{00000000-0005-0000-0000-00009C850000}"/>
    <cellStyle name="Nuovo 10 7 4" xfId="23516" xr:uid="{00000000-0005-0000-0000-00009D850000}"/>
    <cellStyle name="Nuovo 10 8" xfId="11612" xr:uid="{00000000-0005-0000-0000-00009E850000}"/>
    <cellStyle name="Nuovo 10 8 2" xfId="19525" xr:uid="{00000000-0005-0000-0000-00009F850000}"/>
    <cellStyle name="Nuovo 10 8 3" xfId="22394" xr:uid="{00000000-0005-0000-0000-0000A0850000}"/>
    <cellStyle name="Nuovo 10 8 4" xfId="25282" xr:uid="{00000000-0005-0000-0000-0000A1850000}"/>
    <cellStyle name="Nuovo 10 9" xfId="11613" xr:uid="{00000000-0005-0000-0000-0000A2850000}"/>
    <cellStyle name="Nuovo 11" xfId="11614" xr:uid="{00000000-0005-0000-0000-0000A3850000}"/>
    <cellStyle name="Nuovo 11 10" xfId="11615" xr:uid="{00000000-0005-0000-0000-0000A4850000}"/>
    <cellStyle name="Nuovo 11 11" xfId="11616" xr:uid="{00000000-0005-0000-0000-0000A5850000}"/>
    <cellStyle name="Nuovo 11 12" xfId="17761" xr:uid="{00000000-0005-0000-0000-0000A6850000}"/>
    <cellStyle name="Nuovo 11 13" xfId="20630" xr:uid="{00000000-0005-0000-0000-0000A7850000}"/>
    <cellStyle name="Nuovo 11 14" xfId="23517" xr:uid="{00000000-0005-0000-0000-0000A8850000}"/>
    <cellStyle name="Nuovo 11 15" xfId="25673" xr:uid="{00000000-0005-0000-0000-0000A9850000}"/>
    <cellStyle name="Nuovo 11 2" xfId="11617" xr:uid="{00000000-0005-0000-0000-0000AA850000}"/>
    <cellStyle name="Nuovo 11 2 2" xfId="11618" xr:uid="{00000000-0005-0000-0000-0000AB850000}"/>
    <cellStyle name="Nuovo 11 2 3" xfId="17762" xr:uid="{00000000-0005-0000-0000-0000AC850000}"/>
    <cellStyle name="Nuovo 11 2 4" xfId="20631" xr:uid="{00000000-0005-0000-0000-0000AD850000}"/>
    <cellStyle name="Nuovo 11 2 5" xfId="23518" xr:uid="{00000000-0005-0000-0000-0000AE850000}"/>
    <cellStyle name="Nuovo 11 3" xfId="11619" xr:uid="{00000000-0005-0000-0000-0000AF850000}"/>
    <cellStyle name="Nuovo 11 3 2" xfId="11620" xr:uid="{00000000-0005-0000-0000-0000B0850000}"/>
    <cellStyle name="Nuovo 11 3 2 2" xfId="11621" xr:uid="{00000000-0005-0000-0000-0000B1850000}"/>
    <cellStyle name="Nuovo 11 3 2 3" xfId="17764" xr:uid="{00000000-0005-0000-0000-0000B2850000}"/>
    <cellStyle name="Nuovo 11 3 2 4" xfId="20633" xr:uid="{00000000-0005-0000-0000-0000B3850000}"/>
    <cellStyle name="Nuovo 11 3 2 5" xfId="23520" xr:uid="{00000000-0005-0000-0000-0000B4850000}"/>
    <cellStyle name="Nuovo 11 3 3" xfId="11622" xr:uid="{00000000-0005-0000-0000-0000B5850000}"/>
    <cellStyle name="Nuovo 11 3 3 2" xfId="11623" xr:uid="{00000000-0005-0000-0000-0000B6850000}"/>
    <cellStyle name="Nuovo 11 3 3 3" xfId="11624" xr:uid="{00000000-0005-0000-0000-0000B7850000}"/>
    <cellStyle name="Nuovo 11 3 3 4" xfId="11625" xr:uid="{00000000-0005-0000-0000-0000B8850000}"/>
    <cellStyle name="Nuovo 11 3 4" xfId="11626" xr:uid="{00000000-0005-0000-0000-0000B9850000}"/>
    <cellStyle name="Nuovo 11 3 5" xfId="11627" xr:uid="{00000000-0005-0000-0000-0000BA850000}"/>
    <cellStyle name="Nuovo 11 3 6" xfId="17763" xr:uid="{00000000-0005-0000-0000-0000BB850000}"/>
    <cellStyle name="Nuovo 11 3 7" xfId="20632" xr:uid="{00000000-0005-0000-0000-0000BC850000}"/>
    <cellStyle name="Nuovo 11 3 8" xfId="23519" xr:uid="{00000000-0005-0000-0000-0000BD850000}"/>
    <cellStyle name="Nuovo 11 4" xfId="11628" xr:uid="{00000000-0005-0000-0000-0000BE850000}"/>
    <cellStyle name="Nuovo 11 4 2" xfId="11629" xr:uid="{00000000-0005-0000-0000-0000BF850000}"/>
    <cellStyle name="Nuovo 11 4 2 2" xfId="11630" xr:uid="{00000000-0005-0000-0000-0000C0850000}"/>
    <cellStyle name="Nuovo 11 4 2 3" xfId="11631" xr:uid="{00000000-0005-0000-0000-0000C1850000}"/>
    <cellStyle name="Nuovo 11 4 2 4" xfId="11632" xr:uid="{00000000-0005-0000-0000-0000C2850000}"/>
    <cellStyle name="Nuovo 11 4 3" xfId="11633" xr:uid="{00000000-0005-0000-0000-0000C3850000}"/>
    <cellStyle name="Nuovo 11 4 4" xfId="11634" xr:uid="{00000000-0005-0000-0000-0000C4850000}"/>
    <cellStyle name="Nuovo 11 4 5" xfId="17765" xr:uid="{00000000-0005-0000-0000-0000C5850000}"/>
    <cellStyle name="Nuovo 11 4 6" xfId="20634" xr:uid="{00000000-0005-0000-0000-0000C6850000}"/>
    <cellStyle name="Nuovo 11 4 7" xfId="23521" xr:uid="{00000000-0005-0000-0000-0000C7850000}"/>
    <cellStyle name="Nuovo 11 5" xfId="11635" xr:uid="{00000000-0005-0000-0000-0000C8850000}"/>
    <cellStyle name="Nuovo 11 5 2" xfId="11636" xr:uid="{00000000-0005-0000-0000-0000C9850000}"/>
    <cellStyle name="Nuovo 11 5 2 2" xfId="11637" xr:uid="{00000000-0005-0000-0000-0000CA850000}"/>
    <cellStyle name="Nuovo 11 5 2 3" xfId="11638" xr:uid="{00000000-0005-0000-0000-0000CB850000}"/>
    <cellStyle name="Nuovo 11 5 2 4" xfId="11639" xr:uid="{00000000-0005-0000-0000-0000CC850000}"/>
    <cellStyle name="Nuovo 11 5 3" xfId="11640" xr:uid="{00000000-0005-0000-0000-0000CD850000}"/>
    <cellStyle name="Nuovo 11 5 4" xfId="11641" xr:uid="{00000000-0005-0000-0000-0000CE850000}"/>
    <cellStyle name="Nuovo 11 5 5" xfId="11642" xr:uid="{00000000-0005-0000-0000-0000CF850000}"/>
    <cellStyle name="Nuovo 11 5 6" xfId="17766" xr:uid="{00000000-0005-0000-0000-0000D0850000}"/>
    <cellStyle name="Nuovo 11 5 7" xfId="20635" xr:uid="{00000000-0005-0000-0000-0000D1850000}"/>
    <cellStyle name="Nuovo 11 5 8" xfId="23522" xr:uid="{00000000-0005-0000-0000-0000D2850000}"/>
    <cellStyle name="Nuovo 11 6" xfId="11643" xr:uid="{00000000-0005-0000-0000-0000D3850000}"/>
    <cellStyle name="Nuovo 11 6 2" xfId="11644" xr:uid="{00000000-0005-0000-0000-0000D4850000}"/>
    <cellStyle name="Nuovo 11 6 2 2" xfId="11645" xr:uid="{00000000-0005-0000-0000-0000D5850000}"/>
    <cellStyle name="Nuovo 11 6 2 3" xfId="11646" xr:uid="{00000000-0005-0000-0000-0000D6850000}"/>
    <cellStyle name="Nuovo 11 6 2 4" xfId="11647" xr:uid="{00000000-0005-0000-0000-0000D7850000}"/>
    <cellStyle name="Nuovo 11 6 3" xfId="11648" xr:uid="{00000000-0005-0000-0000-0000D8850000}"/>
    <cellStyle name="Nuovo 11 6 4" xfId="11649" xr:uid="{00000000-0005-0000-0000-0000D9850000}"/>
    <cellStyle name="Nuovo 11 6 5" xfId="17767" xr:uid="{00000000-0005-0000-0000-0000DA850000}"/>
    <cellStyle name="Nuovo 11 6 6" xfId="20636" xr:uid="{00000000-0005-0000-0000-0000DB850000}"/>
    <cellStyle name="Nuovo 11 6 7" xfId="23523" xr:uid="{00000000-0005-0000-0000-0000DC850000}"/>
    <cellStyle name="Nuovo 11 7" xfId="11650" xr:uid="{00000000-0005-0000-0000-0000DD850000}"/>
    <cellStyle name="Nuovo 11 7 2" xfId="17768" xr:uid="{00000000-0005-0000-0000-0000DE850000}"/>
    <cellStyle name="Nuovo 11 7 3" xfId="20637" xr:uid="{00000000-0005-0000-0000-0000DF850000}"/>
    <cellStyle name="Nuovo 11 7 4" xfId="23524" xr:uid="{00000000-0005-0000-0000-0000E0850000}"/>
    <cellStyle name="Nuovo 11 8" xfId="11651" xr:uid="{00000000-0005-0000-0000-0000E1850000}"/>
    <cellStyle name="Nuovo 11 8 2" xfId="19526" xr:uid="{00000000-0005-0000-0000-0000E2850000}"/>
    <cellStyle name="Nuovo 11 8 3" xfId="22395" xr:uid="{00000000-0005-0000-0000-0000E3850000}"/>
    <cellStyle name="Nuovo 11 8 4" xfId="25283" xr:uid="{00000000-0005-0000-0000-0000E4850000}"/>
    <cellStyle name="Nuovo 11 9" xfId="11652" xr:uid="{00000000-0005-0000-0000-0000E5850000}"/>
    <cellStyle name="Nuovo 12" xfId="11653" xr:uid="{00000000-0005-0000-0000-0000E6850000}"/>
    <cellStyle name="Nuovo 12 10" xfId="11654" xr:uid="{00000000-0005-0000-0000-0000E7850000}"/>
    <cellStyle name="Nuovo 12 11" xfId="11655" xr:uid="{00000000-0005-0000-0000-0000E8850000}"/>
    <cellStyle name="Nuovo 12 12" xfId="17769" xr:uid="{00000000-0005-0000-0000-0000E9850000}"/>
    <cellStyle name="Nuovo 12 13" xfId="20638" xr:uid="{00000000-0005-0000-0000-0000EA850000}"/>
    <cellStyle name="Nuovo 12 14" xfId="23525" xr:uid="{00000000-0005-0000-0000-0000EB850000}"/>
    <cellStyle name="Nuovo 12 15" xfId="25674" xr:uid="{00000000-0005-0000-0000-0000EC850000}"/>
    <cellStyle name="Nuovo 12 2" xfId="11656" xr:uid="{00000000-0005-0000-0000-0000ED850000}"/>
    <cellStyle name="Nuovo 12 2 2" xfId="11657" xr:uid="{00000000-0005-0000-0000-0000EE850000}"/>
    <cellStyle name="Nuovo 12 2 3" xfId="17770" xr:uid="{00000000-0005-0000-0000-0000EF850000}"/>
    <cellStyle name="Nuovo 12 2 4" xfId="20639" xr:uid="{00000000-0005-0000-0000-0000F0850000}"/>
    <cellStyle name="Nuovo 12 2 5" xfId="23526" xr:uid="{00000000-0005-0000-0000-0000F1850000}"/>
    <cellStyle name="Nuovo 12 3" xfId="11658" xr:uid="{00000000-0005-0000-0000-0000F2850000}"/>
    <cellStyle name="Nuovo 12 3 2" xfId="11659" xr:uid="{00000000-0005-0000-0000-0000F3850000}"/>
    <cellStyle name="Nuovo 12 3 2 2" xfId="11660" xr:uid="{00000000-0005-0000-0000-0000F4850000}"/>
    <cellStyle name="Nuovo 12 3 2 3" xfId="17772" xr:uid="{00000000-0005-0000-0000-0000F5850000}"/>
    <cellStyle name="Nuovo 12 3 2 4" xfId="20641" xr:uid="{00000000-0005-0000-0000-0000F6850000}"/>
    <cellStyle name="Nuovo 12 3 2 5" xfId="23528" xr:uid="{00000000-0005-0000-0000-0000F7850000}"/>
    <cellStyle name="Nuovo 12 3 3" xfId="11661" xr:uid="{00000000-0005-0000-0000-0000F8850000}"/>
    <cellStyle name="Nuovo 12 3 3 2" xfId="11662" xr:uid="{00000000-0005-0000-0000-0000F9850000}"/>
    <cellStyle name="Nuovo 12 3 3 3" xfId="11663" xr:uid="{00000000-0005-0000-0000-0000FA850000}"/>
    <cellStyle name="Nuovo 12 3 3 4" xfId="11664" xr:uid="{00000000-0005-0000-0000-0000FB850000}"/>
    <cellStyle name="Nuovo 12 3 4" xfId="11665" xr:uid="{00000000-0005-0000-0000-0000FC850000}"/>
    <cellStyle name="Nuovo 12 3 5" xfId="11666" xr:uid="{00000000-0005-0000-0000-0000FD850000}"/>
    <cellStyle name="Nuovo 12 3 6" xfId="17771" xr:uid="{00000000-0005-0000-0000-0000FE850000}"/>
    <cellStyle name="Nuovo 12 3 7" xfId="20640" xr:uid="{00000000-0005-0000-0000-0000FF850000}"/>
    <cellStyle name="Nuovo 12 3 8" xfId="23527" xr:uid="{00000000-0005-0000-0000-000000860000}"/>
    <cellStyle name="Nuovo 12 4" xfId="11667" xr:uid="{00000000-0005-0000-0000-000001860000}"/>
    <cellStyle name="Nuovo 12 4 2" xfId="11668" xr:uid="{00000000-0005-0000-0000-000002860000}"/>
    <cellStyle name="Nuovo 12 4 2 2" xfId="11669" xr:uid="{00000000-0005-0000-0000-000003860000}"/>
    <cellStyle name="Nuovo 12 4 2 3" xfId="11670" xr:uid="{00000000-0005-0000-0000-000004860000}"/>
    <cellStyle name="Nuovo 12 4 2 4" xfId="11671" xr:uid="{00000000-0005-0000-0000-000005860000}"/>
    <cellStyle name="Nuovo 12 4 3" xfId="11672" xr:uid="{00000000-0005-0000-0000-000006860000}"/>
    <cellStyle name="Nuovo 12 4 4" xfId="11673" xr:uid="{00000000-0005-0000-0000-000007860000}"/>
    <cellStyle name="Nuovo 12 4 5" xfId="17773" xr:uid="{00000000-0005-0000-0000-000008860000}"/>
    <cellStyle name="Nuovo 12 4 6" xfId="20642" xr:uid="{00000000-0005-0000-0000-000009860000}"/>
    <cellStyle name="Nuovo 12 4 7" xfId="23529" xr:uid="{00000000-0005-0000-0000-00000A860000}"/>
    <cellStyle name="Nuovo 12 5" xfId="11674" xr:uid="{00000000-0005-0000-0000-00000B860000}"/>
    <cellStyle name="Nuovo 12 5 2" xfId="11675" xr:uid="{00000000-0005-0000-0000-00000C860000}"/>
    <cellStyle name="Nuovo 12 5 2 2" xfId="11676" xr:uid="{00000000-0005-0000-0000-00000D860000}"/>
    <cellStyle name="Nuovo 12 5 2 3" xfId="11677" xr:uid="{00000000-0005-0000-0000-00000E860000}"/>
    <cellStyle name="Nuovo 12 5 2 4" xfId="11678" xr:uid="{00000000-0005-0000-0000-00000F860000}"/>
    <cellStyle name="Nuovo 12 5 3" xfId="11679" xr:uid="{00000000-0005-0000-0000-000010860000}"/>
    <cellStyle name="Nuovo 12 5 4" xfId="11680" xr:uid="{00000000-0005-0000-0000-000011860000}"/>
    <cellStyle name="Nuovo 12 5 5" xfId="11681" xr:uid="{00000000-0005-0000-0000-000012860000}"/>
    <cellStyle name="Nuovo 12 5 6" xfId="17774" xr:uid="{00000000-0005-0000-0000-000013860000}"/>
    <cellStyle name="Nuovo 12 5 7" xfId="20643" xr:uid="{00000000-0005-0000-0000-000014860000}"/>
    <cellStyle name="Nuovo 12 5 8" xfId="23530" xr:uid="{00000000-0005-0000-0000-000015860000}"/>
    <cellStyle name="Nuovo 12 6" xfId="11682" xr:uid="{00000000-0005-0000-0000-000016860000}"/>
    <cellStyle name="Nuovo 12 6 2" xfId="11683" xr:uid="{00000000-0005-0000-0000-000017860000}"/>
    <cellStyle name="Nuovo 12 6 2 2" xfId="11684" xr:uid="{00000000-0005-0000-0000-000018860000}"/>
    <cellStyle name="Nuovo 12 6 2 3" xfId="11685" xr:uid="{00000000-0005-0000-0000-000019860000}"/>
    <cellStyle name="Nuovo 12 6 2 4" xfId="11686" xr:uid="{00000000-0005-0000-0000-00001A860000}"/>
    <cellStyle name="Nuovo 12 6 3" xfId="11687" xr:uid="{00000000-0005-0000-0000-00001B860000}"/>
    <cellStyle name="Nuovo 12 6 4" xfId="11688" xr:uid="{00000000-0005-0000-0000-00001C860000}"/>
    <cellStyle name="Nuovo 12 6 5" xfId="17775" xr:uid="{00000000-0005-0000-0000-00001D860000}"/>
    <cellStyle name="Nuovo 12 6 6" xfId="20644" xr:uid="{00000000-0005-0000-0000-00001E860000}"/>
    <cellStyle name="Nuovo 12 6 7" xfId="23531" xr:uid="{00000000-0005-0000-0000-00001F860000}"/>
    <cellStyle name="Nuovo 12 7" xfId="11689" xr:uid="{00000000-0005-0000-0000-000020860000}"/>
    <cellStyle name="Nuovo 12 7 2" xfId="17776" xr:uid="{00000000-0005-0000-0000-000021860000}"/>
    <cellStyle name="Nuovo 12 7 3" xfId="20645" xr:uid="{00000000-0005-0000-0000-000022860000}"/>
    <cellStyle name="Nuovo 12 7 4" xfId="23532" xr:uid="{00000000-0005-0000-0000-000023860000}"/>
    <cellStyle name="Nuovo 12 8" xfId="11690" xr:uid="{00000000-0005-0000-0000-000024860000}"/>
    <cellStyle name="Nuovo 12 8 2" xfId="19527" xr:uid="{00000000-0005-0000-0000-000025860000}"/>
    <cellStyle name="Nuovo 12 8 3" xfId="22396" xr:uid="{00000000-0005-0000-0000-000026860000}"/>
    <cellStyle name="Nuovo 12 8 4" xfId="25284" xr:uid="{00000000-0005-0000-0000-000027860000}"/>
    <cellStyle name="Nuovo 12 9" xfId="11691" xr:uid="{00000000-0005-0000-0000-000028860000}"/>
    <cellStyle name="Nuovo 13" xfId="11692" xr:uid="{00000000-0005-0000-0000-000029860000}"/>
    <cellStyle name="Nuovo 13 10" xfId="11693" xr:uid="{00000000-0005-0000-0000-00002A860000}"/>
    <cellStyle name="Nuovo 13 11" xfId="11694" xr:uid="{00000000-0005-0000-0000-00002B860000}"/>
    <cellStyle name="Nuovo 13 12" xfId="17777" xr:uid="{00000000-0005-0000-0000-00002C860000}"/>
    <cellStyle name="Nuovo 13 13" xfId="20646" xr:uid="{00000000-0005-0000-0000-00002D860000}"/>
    <cellStyle name="Nuovo 13 14" xfId="23533" xr:uid="{00000000-0005-0000-0000-00002E860000}"/>
    <cellStyle name="Nuovo 13 15" xfId="25675" xr:uid="{00000000-0005-0000-0000-00002F860000}"/>
    <cellStyle name="Nuovo 13 2" xfId="11695" xr:uid="{00000000-0005-0000-0000-000030860000}"/>
    <cellStyle name="Nuovo 13 2 2" xfId="11696" xr:uid="{00000000-0005-0000-0000-000031860000}"/>
    <cellStyle name="Nuovo 13 2 3" xfId="17778" xr:uid="{00000000-0005-0000-0000-000032860000}"/>
    <cellStyle name="Nuovo 13 2 4" xfId="20647" xr:uid="{00000000-0005-0000-0000-000033860000}"/>
    <cellStyle name="Nuovo 13 2 5" xfId="23534" xr:uid="{00000000-0005-0000-0000-000034860000}"/>
    <cellStyle name="Nuovo 13 3" xfId="11697" xr:uid="{00000000-0005-0000-0000-000035860000}"/>
    <cellStyle name="Nuovo 13 3 2" xfId="11698" xr:uid="{00000000-0005-0000-0000-000036860000}"/>
    <cellStyle name="Nuovo 13 3 2 2" xfId="11699" xr:uid="{00000000-0005-0000-0000-000037860000}"/>
    <cellStyle name="Nuovo 13 3 2 3" xfId="17780" xr:uid="{00000000-0005-0000-0000-000038860000}"/>
    <cellStyle name="Nuovo 13 3 2 4" xfId="20649" xr:uid="{00000000-0005-0000-0000-000039860000}"/>
    <cellStyle name="Nuovo 13 3 2 5" xfId="23536" xr:uid="{00000000-0005-0000-0000-00003A860000}"/>
    <cellStyle name="Nuovo 13 3 3" xfId="11700" xr:uid="{00000000-0005-0000-0000-00003B860000}"/>
    <cellStyle name="Nuovo 13 3 3 2" xfId="11701" xr:uid="{00000000-0005-0000-0000-00003C860000}"/>
    <cellStyle name="Nuovo 13 3 3 3" xfId="11702" xr:uid="{00000000-0005-0000-0000-00003D860000}"/>
    <cellStyle name="Nuovo 13 3 3 4" xfId="11703" xr:uid="{00000000-0005-0000-0000-00003E860000}"/>
    <cellStyle name="Nuovo 13 3 4" xfId="11704" xr:uid="{00000000-0005-0000-0000-00003F860000}"/>
    <cellStyle name="Nuovo 13 3 5" xfId="11705" xr:uid="{00000000-0005-0000-0000-000040860000}"/>
    <cellStyle name="Nuovo 13 3 6" xfId="17779" xr:uid="{00000000-0005-0000-0000-000041860000}"/>
    <cellStyle name="Nuovo 13 3 7" xfId="20648" xr:uid="{00000000-0005-0000-0000-000042860000}"/>
    <cellStyle name="Nuovo 13 3 8" xfId="23535" xr:uid="{00000000-0005-0000-0000-000043860000}"/>
    <cellStyle name="Nuovo 13 4" xfId="11706" xr:uid="{00000000-0005-0000-0000-000044860000}"/>
    <cellStyle name="Nuovo 13 4 2" xfId="11707" xr:uid="{00000000-0005-0000-0000-000045860000}"/>
    <cellStyle name="Nuovo 13 4 2 2" xfId="11708" xr:uid="{00000000-0005-0000-0000-000046860000}"/>
    <cellStyle name="Nuovo 13 4 2 3" xfId="11709" xr:uid="{00000000-0005-0000-0000-000047860000}"/>
    <cellStyle name="Nuovo 13 4 2 4" xfId="11710" xr:uid="{00000000-0005-0000-0000-000048860000}"/>
    <cellStyle name="Nuovo 13 4 3" xfId="11711" xr:uid="{00000000-0005-0000-0000-000049860000}"/>
    <cellStyle name="Nuovo 13 4 4" xfId="11712" xr:uid="{00000000-0005-0000-0000-00004A860000}"/>
    <cellStyle name="Nuovo 13 4 5" xfId="17781" xr:uid="{00000000-0005-0000-0000-00004B860000}"/>
    <cellStyle name="Nuovo 13 4 6" xfId="20650" xr:uid="{00000000-0005-0000-0000-00004C860000}"/>
    <cellStyle name="Nuovo 13 4 7" xfId="23537" xr:uid="{00000000-0005-0000-0000-00004D860000}"/>
    <cellStyle name="Nuovo 13 5" xfId="11713" xr:uid="{00000000-0005-0000-0000-00004E860000}"/>
    <cellStyle name="Nuovo 13 5 2" xfId="11714" xr:uid="{00000000-0005-0000-0000-00004F860000}"/>
    <cellStyle name="Nuovo 13 5 2 2" xfId="11715" xr:uid="{00000000-0005-0000-0000-000050860000}"/>
    <cellStyle name="Nuovo 13 5 2 3" xfId="11716" xr:uid="{00000000-0005-0000-0000-000051860000}"/>
    <cellStyle name="Nuovo 13 5 2 4" xfId="11717" xr:uid="{00000000-0005-0000-0000-000052860000}"/>
    <cellStyle name="Nuovo 13 5 3" xfId="11718" xr:uid="{00000000-0005-0000-0000-000053860000}"/>
    <cellStyle name="Nuovo 13 5 4" xfId="11719" xr:uid="{00000000-0005-0000-0000-000054860000}"/>
    <cellStyle name="Nuovo 13 5 5" xfId="11720" xr:uid="{00000000-0005-0000-0000-000055860000}"/>
    <cellStyle name="Nuovo 13 5 6" xfId="17782" xr:uid="{00000000-0005-0000-0000-000056860000}"/>
    <cellStyle name="Nuovo 13 5 7" xfId="20651" xr:uid="{00000000-0005-0000-0000-000057860000}"/>
    <cellStyle name="Nuovo 13 5 8" xfId="23538" xr:uid="{00000000-0005-0000-0000-000058860000}"/>
    <cellStyle name="Nuovo 13 6" xfId="11721" xr:uid="{00000000-0005-0000-0000-000059860000}"/>
    <cellStyle name="Nuovo 13 6 2" xfId="11722" xr:uid="{00000000-0005-0000-0000-00005A860000}"/>
    <cellStyle name="Nuovo 13 6 2 2" xfId="11723" xr:uid="{00000000-0005-0000-0000-00005B860000}"/>
    <cellStyle name="Nuovo 13 6 2 3" xfId="11724" xr:uid="{00000000-0005-0000-0000-00005C860000}"/>
    <cellStyle name="Nuovo 13 6 2 4" xfId="11725" xr:uid="{00000000-0005-0000-0000-00005D860000}"/>
    <cellStyle name="Nuovo 13 6 3" xfId="11726" xr:uid="{00000000-0005-0000-0000-00005E860000}"/>
    <cellStyle name="Nuovo 13 6 4" xfId="11727" xr:uid="{00000000-0005-0000-0000-00005F860000}"/>
    <cellStyle name="Nuovo 13 6 5" xfId="17783" xr:uid="{00000000-0005-0000-0000-000060860000}"/>
    <cellStyle name="Nuovo 13 6 6" xfId="20652" xr:uid="{00000000-0005-0000-0000-000061860000}"/>
    <cellStyle name="Nuovo 13 6 7" xfId="23539" xr:uid="{00000000-0005-0000-0000-000062860000}"/>
    <cellStyle name="Nuovo 13 7" xfId="11728" xr:uid="{00000000-0005-0000-0000-000063860000}"/>
    <cellStyle name="Nuovo 13 7 2" xfId="17784" xr:uid="{00000000-0005-0000-0000-000064860000}"/>
    <cellStyle name="Nuovo 13 7 3" xfId="20653" xr:uid="{00000000-0005-0000-0000-000065860000}"/>
    <cellStyle name="Nuovo 13 7 4" xfId="23540" xr:uid="{00000000-0005-0000-0000-000066860000}"/>
    <cellStyle name="Nuovo 13 8" xfId="11729" xr:uid="{00000000-0005-0000-0000-000067860000}"/>
    <cellStyle name="Nuovo 13 8 2" xfId="19528" xr:uid="{00000000-0005-0000-0000-000068860000}"/>
    <cellStyle name="Nuovo 13 8 3" xfId="22397" xr:uid="{00000000-0005-0000-0000-000069860000}"/>
    <cellStyle name="Nuovo 13 8 4" xfId="25285" xr:uid="{00000000-0005-0000-0000-00006A860000}"/>
    <cellStyle name="Nuovo 13 9" xfId="11730" xr:uid="{00000000-0005-0000-0000-00006B860000}"/>
    <cellStyle name="Nuovo 14" xfId="11731" xr:uid="{00000000-0005-0000-0000-00006C860000}"/>
    <cellStyle name="Nuovo 14 10" xfId="11732" xr:uid="{00000000-0005-0000-0000-00006D860000}"/>
    <cellStyle name="Nuovo 14 11" xfId="11733" xr:uid="{00000000-0005-0000-0000-00006E860000}"/>
    <cellStyle name="Nuovo 14 12" xfId="17785" xr:uid="{00000000-0005-0000-0000-00006F860000}"/>
    <cellStyle name="Nuovo 14 13" xfId="20654" xr:uid="{00000000-0005-0000-0000-000070860000}"/>
    <cellStyle name="Nuovo 14 14" xfId="23541" xr:uid="{00000000-0005-0000-0000-000071860000}"/>
    <cellStyle name="Nuovo 14 15" xfId="25676" xr:uid="{00000000-0005-0000-0000-000072860000}"/>
    <cellStyle name="Nuovo 14 2" xfId="11734" xr:uid="{00000000-0005-0000-0000-000073860000}"/>
    <cellStyle name="Nuovo 14 2 2" xfId="11735" xr:uid="{00000000-0005-0000-0000-000074860000}"/>
    <cellStyle name="Nuovo 14 2 3" xfId="17786" xr:uid="{00000000-0005-0000-0000-000075860000}"/>
    <cellStyle name="Nuovo 14 2 4" xfId="20655" xr:uid="{00000000-0005-0000-0000-000076860000}"/>
    <cellStyle name="Nuovo 14 2 5" xfId="23542" xr:uid="{00000000-0005-0000-0000-000077860000}"/>
    <cellStyle name="Nuovo 14 3" xfId="11736" xr:uid="{00000000-0005-0000-0000-000078860000}"/>
    <cellStyle name="Nuovo 14 3 2" xfId="11737" xr:uid="{00000000-0005-0000-0000-000079860000}"/>
    <cellStyle name="Nuovo 14 3 2 2" xfId="11738" xr:uid="{00000000-0005-0000-0000-00007A860000}"/>
    <cellStyle name="Nuovo 14 3 2 3" xfId="17788" xr:uid="{00000000-0005-0000-0000-00007B860000}"/>
    <cellStyle name="Nuovo 14 3 2 4" xfId="20657" xr:uid="{00000000-0005-0000-0000-00007C860000}"/>
    <cellStyle name="Nuovo 14 3 2 5" xfId="23544" xr:uid="{00000000-0005-0000-0000-00007D860000}"/>
    <cellStyle name="Nuovo 14 3 3" xfId="11739" xr:uid="{00000000-0005-0000-0000-00007E860000}"/>
    <cellStyle name="Nuovo 14 3 3 2" xfId="11740" xr:uid="{00000000-0005-0000-0000-00007F860000}"/>
    <cellStyle name="Nuovo 14 3 3 3" xfId="11741" xr:uid="{00000000-0005-0000-0000-000080860000}"/>
    <cellStyle name="Nuovo 14 3 3 4" xfId="11742" xr:uid="{00000000-0005-0000-0000-000081860000}"/>
    <cellStyle name="Nuovo 14 3 4" xfId="11743" xr:uid="{00000000-0005-0000-0000-000082860000}"/>
    <cellStyle name="Nuovo 14 3 5" xfId="11744" xr:uid="{00000000-0005-0000-0000-000083860000}"/>
    <cellStyle name="Nuovo 14 3 6" xfId="17787" xr:uid="{00000000-0005-0000-0000-000084860000}"/>
    <cellStyle name="Nuovo 14 3 7" xfId="20656" xr:uid="{00000000-0005-0000-0000-000085860000}"/>
    <cellStyle name="Nuovo 14 3 8" xfId="23543" xr:uid="{00000000-0005-0000-0000-000086860000}"/>
    <cellStyle name="Nuovo 14 4" xfId="11745" xr:uid="{00000000-0005-0000-0000-000087860000}"/>
    <cellStyle name="Nuovo 14 4 2" xfId="11746" xr:uid="{00000000-0005-0000-0000-000088860000}"/>
    <cellStyle name="Nuovo 14 4 2 2" xfId="11747" xr:uid="{00000000-0005-0000-0000-000089860000}"/>
    <cellStyle name="Nuovo 14 4 2 3" xfId="11748" xr:uid="{00000000-0005-0000-0000-00008A860000}"/>
    <cellStyle name="Nuovo 14 4 2 4" xfId="11749" xr:uid="{00000000-0005-0000-0000-00008B860000}"/>
    <cellStyle name="Nuovo 14 4 3" xfId="11750" xr:uid="{00000000-0005-0000-0000-00008C860000}"/>
    <cellStyle name="Nuovo 14 4 4" xfId="11751" xr:uid="{00000000-0005-0000-0000-00008D860000}"/>
    <cellStyle name="Nuovo 14 4 5" xfId="17789" xr:uid="{00000000-0005-0000-0000-00008E860000}"/>
    <cellStyle name="Nuovo 14 4 6" xfId="20658" xr:uid="{00000000-0005-0000-0000-00008F860000}"/>
    <cellStyle name="Nuovo 14 4 7" xfId="23545" xr:uid="{00000000-0005-0000-0000-000090860000}"/>
    <cellStyle name="Nuovo 14 5" xfId="11752" xr:uid="{00000000-0005-0000-0000-000091860000}"/>
    <cellStyle name="Nuovo 14 5 2" xfId="11753" xr:uid="{00000000-0005-0000-0000-000092860000}"/>
    <cellStyle name="Nuovo 14 5 2 2" xfId="11754" xr:uid="{00000000-0005-0000-0000-000093860000}"/>
    <cellStyle name="Nuovo 14 5 2 3" xfId="11755" xr:uid="{00000000-0005-0000-0000-000094860000}"/>
    <cellStyle name="Nuovo 14 5 2 4" xfId="11756" xr:uid="{00000000-0005-0000-0000-000095860000}"/>
    <cellStyle name="Nuovo 14 5 3" xfId="11757" xr:uid="{00000000-0005-0000-0000-000096860000}"/>
    <cellStyle name="Nuovo 14 5 4" xfId="11758" xr:uid="{00000000-0005-0000-0000-000097860000}"/>
    <cellStyle name="Nuovo 14 5 5" xfId="11759" xr:uid="{00000000-0005-0000-0000-000098860000}"/>
    <cellStyle name="Nuovo 14 5 6" xfId="17790" xr:uid="{00000000-0005-0000-0000-000099860000}"/>
    <cellStyle name="Nuovo 14 5 7" xfId="20659" xr:uid="{00000000-0005-0000-0000-00009A860000}"/>
    <cellStyle name="Nuovo 14 5 8" xfId="23546" xr:uid="{00000000-0005-0000-0000-00009B860000}"/>
    <cellStyle name="Nuovo 14 6" xfId="11760" xr:uid="{00000000-0005-0000-0000-00009C860000}"/>
    <cellStyle name="Nuovo 14 6 2" xfId="11761" xr:uid="{00000000-0005-0000-0000-00009D860000}"/>
    <cellStyle name="Nuovo 14 6 2 2" xfId="11762" xr:uid="{00000000-0005-0000-0000-00009E860000}"/>
    <cellStyle name="Nuovo 14 6 2 3" xfId="11763" xr:uid="{00000000-0005-0000-0000-00009F860000}"/>
    <cellStyle name="Nuovo 14 6 2 4" xfId="11764" xr:uid="{00000000-0005-0000-0000-0000A0860000}"/>
    <cellStyle name="Nuovo 14 6 3" xfId="11765" xr:uid="{00000000-0005-0000-0000-0000A1860000}"/>
    <cellStyle name="Nuovo 14 6 4" xfId="11766" xr:uid="{00000000-0005-0000-0000-0000A2860000}"/>
    <cellStyle name="Nuovo 14 6 5" xfId="17791" xr:uid="{00000000-0005-0000-0000-0000A3860000}"/>
    <cellStyle name="Nuovo 14 6 6" xfId="20660" xr:uid="{00000000-0005-0000-0000-0000A4860000}"/>
    <cellStyle name="Nuovo 14 6 7" xfId="23547" xr:uid="{00000000-0005-0000-0000-0000A5860000}"/>
    <cellStyle name="Nuovo 14 7" xfId="11767" xr:uid="{00000000-0005-0000-0000-0000A6860000}"/>
    <cellStyle name="Nuovo 14 7 2" xfId="17792" xr:uid="{00000000-0005-0000-0000-0000A7860000}"/>
    <cellStyle name="Nuovo 14 7 3" xfId="20661" xr:uid="{00000000-0005-0000-0000-0000A8860000}"/>
    <cellStyle name="Nuovo 14 7 4" xfId="23548" xr:uid="{00000000-0005-0000-0000-0000A9860000}"/>
    <cellStyle name="Nuovo 14 8" xfId="11768" xr:uid="{00000000-0005-0000-0000-0000AA860000}"/>
    <cellStyle name="Nuovo 14 8 2" xfId="19529" xr:uid="{00000000-0005-0000-0000-0000AB860000}"/>
    <cellStyle name="Nuovo 14 8 3" xfId="22398" xr:uid="{00000000-0005-0000-0000-0000AC860000}"/>
    <cellStyle name="Nuovo 14 8 4" xfId="25286" xr:uid="{00000000-0005-0000-0000-0000AD860000}"/>
    <cellStyle name="Nuovo 14 9" xfId="11769" xr:uid="{00000000-0005-0000-0000-0000AE860000}"/>
    <cellStyle name="Nuovo 15" xfId="11770" xr:uid="{00000000-0005-0000-0000-0000AF860000}"/>
    <cellStyle name="Nuovo 15 10" xfId="11771" xr:uid="{00000000-0005-0000-0000-0000B0860000}"/>
    <cellStyle name="Nuovo 15 11" xfId="11772" xr:uid="{00000000-0005-0000-0000-0000B1860000}"/>
    <cellStyle name="Nuovo 15 12" xfId="17793" xr:uid="{00000000-0005-0000-0000-0000B2860000}"/>
    <cellStyle name="Nuovo 15 13" xfId="20662" xr:uid="{00000000-0005-0000-0000-0000B3860000}"/>
    <cellStyle name="Nuovo 15 14" xfId="23549" xr:uid="{00000000-0005-0000-0000-0000B4860000}"/>
    <cellStyle name="Nuovo 15 15" xfId="25677" xr:uid="{00000000-0005-0000-0000-0000B5860000}"/>
    <cellStyle name="Nuovo 15 2" xfId="11773" xr:uid="{00000000-0005-0000-0000-0000B6860000}"/>
    <cellStyle name="Nuovo 15 2 2" xfId="11774" xr:uid="{00000000-0005-0000-0000-0000B7860000}"/>
    <cellStyle name="Nuovo 15 2 3" xfId="17794" xr:uid="{00000000-0005-0000-0000-0000B8860000}"/>
    <cellStyle name="Nuovo 15 2 4" xfId="20663" xr:uid="{00000000-0005-0000-0000-0000B9860000}"/>
    <cellStyle name="Nuovo 15 2 5" xfId="23550" xr:uid="{00000000-0005-0000-0000-0000BA860000}"/>
    <cellStyle name="Nuovo 15 3" xfId="11775" xr:uid="{00000000-0005-0000-0000-0000BB860000}"/>
    <cellStyle name="Nuovo 15 3 2" xfId="11776" xr:uid="{00000000-0005-0000-0000-0000BC860000}"/>
    <cellStyle name="Nuovo 15 3 2 2" xfId="11777" xr:uid="{00000000-0005-0000-0000-0000BD860000}"/>
    <cellStyle name="Nuovo 15 3 2 3" xfId="17796" xr:uid="{00000000-0005-0000-0000-0000BE860000}"/>
    <cellStyle name="Nuovo 15 3 2 4" xfId="20665" xr:uid="{00000000-0005-0000-0000-0000BF860000}"/>
    <cellStyle name="Nuovo 15 3 2 5" xfId="23552" xr:uid="{00000000-0005-0000-0000-0000C0860000}"/>
    <cellStyle name="Nuovo 15 3 3" xfId="11778" xr:uid="{00000000-0005-0000-0000-0000C1860000}"/>
    <cellStyle name="Nuovo 15 3 3 2" xfId="11779" xr:uid="{00000000-0005-0000-0000-0000C2860000}"/>
    <cellStyle name="Nuovo 15 3 3 3" xfId="11780" xr:uid="{00000000-0005-0000-0000-0000C3860000}"/>
    <cellStyle name="Nuovo 15 3 3 4" xfId="11781" xr:uid="{00000000-0005-0000-0000-0000C4860000}"/>
    <cellStyle name="Nuovo 15 3 4" xfId="11782" xr:uid="{00000000-0005-0000-0000-0000C5860000}"/>
    <cellStyle name="Nuovo 15 3 5" xfId="11783" xr:uid="{00000000-0005-0000-0000-0000C6860000}"/>
    <cellStyle name="Nuovo 15 3 6" xfId="17795" xr:uid="{00000000-0005-0000-0000-0000C7860000}"/>
    <cellStyle name="Nuovo 15 3 7" xfId="20664" xr:uid="{00000000-0005-0000-0000-0000C8860000}"/>
    <cellStyle name="Nuovo 15 3 8" xfId="23551" xr:uid="{00000000-0005-0000-0000-0000C9860000}"/>
    <cellStyle name="Nuovo 15 4" xfId="11784" xr:uid="{00000000-0005-0000-0000-0000CA860000}"/>
    <cellStyle name="Nuovo 15 4 2" xfId="11785" xr:uid="{00000000-0005-0000-0000-0000CB860000}"/>
    <cellStyle name="Nuovo 15 4 2 2" xfId="11786" xr:uid="{00000000-0005-0000-0000-0000CC860000}"/>
    <cellStyle name="Nuovo 15 4 2 3" xfId="11787" xr:uid="{00000000-0005-0000-0000-0000CD860000}"/>
    <cellStyle name="Nuovo 15 4 2 4" xfId="11788" xr:uid="{00000000-0005-0000-0000-0000CE860000}"/>
    <cellStyle name="Nuovo 15 4 3" xfId="11789" xr:uid="{00000000-0005-0000-0000-0000CF860000}"/>
    <cellStyle name="Nuovo 15 4 4" xfId="11790" xr:uid="{00000000-0005-0000-0000-0000D0860000}"/>
    <cellStyle name="Nuovo 15 4 5" xfId="17797" xr:uid="{00000000-0005-0000-0000-0000D1860000}"/>
    <cellStyle name="Nuovo 15 4 6" xfId="20666" xr:uid="{00000000-0005-0000-0000-0000D2860000}"/>
    <cellStyle name="Nuovo 15 4 7" xfId="23553" xr:uid="{00000000-0005-0000-0000-0000D3860000}"/>
    <cellStyle name="Nuovo 15 5" xfId="11791" xr:uid="{00000000-0005-0000-0000-0000D4860000}"/>
    <cellStyle name="Nuovo 15 5 2" xfId="11792" xr:uid="{00000000-0005-0000-0000-0000D5860000}"/>
    <cellStyle name="Nuovo 15 5 2 2" xfId="11793" xr:uid="{00000000-0005-0000-0000-0000D6860000}"/>
    <cellStyle name="Nuovo 15 5 2 3" xfId="11794" xr:uid="{00000000-0005-0000-0000-0000D7860000}"/>
    <cellStyle name="Nuovo 15 5 2 4" xfId="11795" xr:uid="{00000000-0005-0000-0000-0000D8860000}"/>
    <cellStyle name="Nuovo 15 5 3" xfId="11796" xr:uid="{00000000-0005-0000-0000-0000D9860000}"/>
    <cellStyle name="Nuovo 15 5 4" xfId="11797" xr:uid="{00000000-0005-0000-0000-0000DA860000}"/>
    <cellStyle name="Nuovo 15 5 5" xfId="11798" xr:uid="{00000000-0005-0000-0000-0000DB860000}"/>
    <cellStyle name="Nuovo 15 5 6" xfId="17798" xr:uid="{00000000-0005-0000-0000-0000DC860000}"/>
    <cellStyle name="Nuovo 15 5 7" xfId="20667" xr:uid="{00000000-0005-0000-0000-0000DD860000}"/>
    <cellStyle name="Nuovo 15 5 8" xfId="23554" xr:uid="{00000000-0005-0000-0000-0000DE860000}"/>
    <cellStyle name="Nuovo 15 6" xfId="11799" xr:uid="{00000000-0005-0000-0000-0000DF860000}"/>
    <cellStyle name="Nuovo 15 6 2" xfId="11800" xr:uid="{00000000-0005-0000-0000-0000E0860000}"/>
    <cellStyle name="Nuovo 15 6 2 2" xfId="11801" xr:uid="{00000000-0005-0000-0000-0000E1860000}"/>
    <cellStyle name="Nuovo 15 6 2 3" xfId="11802" xr:uid="{00000000-0005-0000-0000-0000E2860000}"/>
    <cellStyle name="Nuovo 15 6 2 4" xfId="11803" xr:uid="{00000000-0005-0000-0000-0000E3860000}"/>
    <cellStyle name="Nuovo 15 6 3" xfId="11804" xr:uid="{00000000-0005-0000-0000-0000E4860000}"/>
    <cellStyle name="Nuovo 15 6 4" xfId="11805" xr:uid="{00000000-0005-0000-0000-0000E5860000}"/>
    <cellStyle name="Nuovo 15 6 5" xfId="17799" xr:uid="{00000000-0005-0000-0000-0000E6860000}"/>
    <cellStyle name="Nuovo 15 6 6" xfId="20668" xr:uid="{00000000-0005-0000-0000-0000E7860000}"/>
    <cellStyle name="Nuovo 15 6 7" xfId="23555" xr:uid="{00000000-0005-0000-0000-0000E8860000}"/>
    <cellStyle name="Nuovo 15 7" xfId="11806" xr:uid="{00000000-0005-0000-0000-0000E9860000}"/>
    <cellStyle name="Nuovo 15 7 2" xfId="17800" xr:uid="{00000000-0005-0000-0000-0000EA860000}"/>
    <cellStyle name="Nuovo 15 7 3" xfId="20669" xr:uid="{00000000-0005-0000-0000-0000EB860000}"/>
    <cellStyle name="Nuovo 15 7 4" xfId="23556" xr:uid="{00000000-0005-0000-0000-0000EC860000}"/>
    <cellStyle name="Nuovo 15 8" xfId="11807" xr:uid="{00000000-0005-0000-0000-0000ED860000}"/>
    <cellStyle name="Nuovo 15 8 2" xfId="19530" xr:uid="{00000000-0005-0000-0000-0000EE860000}"/>
    <cellStyle name="Nuovo 15 8 3" xfId="22399" xr:uid="{00000000-0005-0000-0000-0000EF860000}"/>
    <cellStyle name="Nuovo 15 8 4" xfId="25287" xr:uid="{00000000-0005-0000-0000-0000F0860000}"/>
    <cellStyle name="Nuovo 15 9" xfId="11808" xr:uid="{00000000-0005-0000-0000-0000F1860000}"/>
    <cellStyle name="Nuovo 16" xfId="11809" xr:uid="{00000000-0005-0000-0000-0000F2860000}"/>
    <cellStyle name="Nuovo 16 10" xfId="11810" xr:uid="{00000000-0005-0000-0000-0000F3860000}"/>
    <cellStyle name="Nuovo 16 11" xfId="11811" xr:uid="{00000000-0005-0000-0000-0000F4860000}"/>
    <cellStyle name="Nuovo 16 12" xfId="17801" xr:uid="{00000000-0005-0000-0000-0000F5860000}"/>
    <cellStyle name="Nuovo 16 13" xfId="20670" xr:uid="{00000000-0005-0000-0000-0000F6860000}"/>
    <cellStyle name="Nuovo 16 14" xfId="23557" xr:uid="{00000000-0005-0000-0000-0000F7860000}"/>
    <cellStyle name="Nuovo 16 15" xfId="25678" xr:uid="{00000000-0005-0000-0000-0000F8860000}"/>
    <cellStyle name="Nuovo 16 2" xfId="11812" xr:uid="{00000000-0005-0000-0000-0000F9860000}"/>
    <cellStyle name="Nuovo 16 2 2" xfId="11813" xr:uid="{00000000-0005-0000-0000-0000FA860000}"/>
    <cellStyle name="Nuovo 16 2 3" xfId="17802" xr:uid="{00000000-0005-0000-0000-0000FB860000}"/>
    <cellStyle name="Nuovo 16 2 4" xfId="20671" xr:uid="{00000000-0005-0000-0000-0000FC860000}"/>
    <cellStyle name="Nuovo 16 2 5" xfId="23558" xr:uid="{00000000-0005-0000-0000-0000FD860000}"/>
    <cellStyle name="Nuovo 16 3" xfId="11814" xr:uid="{00000000-0005-0000-0000-0000FE860000}"/>
    <cellStyle name="Nuovo 16 3 2" xfId="11815" xr:uid="{00000000-0005-0000-0000-0000FF860000}"/>
    <cellStyle name="Nuovo 16 3 2 2" xfId="11816" xr:uid="{00000000-0005-0000-0000-000000870000}"/>
    <cellStyle name="Nuovo 16 3 2 3" xfId="17804" xr:uid="{00000000-0005-0000-0000-000001870000}"/>
    <cellStyle name="Nuovo 16 3 2 4" xfId="20673" xr:uid="{00000000-0005-0000-0000-000002870000}"/>
    <cellStyle name="Nuovo 16 3 2 5" xfId="23560" xr:uid="{00000000-0005-0000-0000-000003870000}"/>
    <cellStyle name="Nuovo 16 3 3" xfId="11817" xr:uid="{00000000-0005-0000-0000-000004870000}"/>
    <cellStyle name="Nuovo 16 3 3 2" xfId="11818" xr:uid="{00000000-0005-0000-0000-000005870000}"/>
    <cellStyle name="Nuovo 16 3 3 3" xfId="11819" xr:uid="{00000000-0005-0000-0000-000006870000}"/>
    <cellStyle name="Nuovo 16 3 3 4" xfId="11820" xr:uid="{00000000-0005-0000-0000-000007870000}"/>
    <cellStyle name="Nuovo 16 3 4" xfId="11821" xr:uid="{00000000-0005-0000-0000-000008870000}"/>
    <cellStyle name="Nuovo 16 3 5" xfId="11822" xr:uid="{00000000-0005-0000-0000-000009870000}"/>
    <cellStyle name="Nuovo 16 3 6" xfId="17803" xr:uid="{00000000-0005-0000-0000-00000A870000}"/>
    <cellStyle name="Nuovo 16 3 7" xfId="20672" xr:uid="{00000000-0005-0000-0000-00000B870000}"/>
    <cellStyle name="Nuovo 16 3 8" xfId="23559" xr:uid="{00000000-0005-0000-0000-00000C870000}"/>
    <cellStyle name="Nuovo 16 4" xfId="11823" xr:uid="{00000000-0005-0000-0000-00000D870000}"/>
    <cellStyle name="Nuovo 16 4 2" xfId="11824" xr:uid="{00000000-0005-0000-0000-00000E870000}"/>
    <cellStyle name="Nuovo 16 4 2 2" xfId="11825" xr:uid="{00000000-0005-0000-0000-00000F870000}"/>
    <cellStyle name="Nuovo 16 4 2 3" xfId="11826" xr:uid="{00000000-0005-0000-0000-000010870000}"/>
    <cellStyle name="Nuovo 16 4 2 4" xfId="11827" xr:uid="{00000000-0005-0000-0000-000011870000}"/>
    <cellStyle name="Nuovo 16 4 3" xfId="11828" xr:uid="{00000000-0005-0000-0000-000012870000}"/>
    <cellStyle name="Nuovo 16 4 4" xfId="11829" xr:uid="{00000000-0005-0000-0000-000013870000}"/>
    <cellStyle name="Nuovo 16 4 5" xfId="17805" xr:uid="{00000000-0005-0000-0000-000014870000}"/>
    <cellStyle name="Nuovo 16 4 6" xfId="20674" xr:uid="{00000000-0005-0000-0000-000015870000}"/>
    <cellStyle name="Nuovo 16 4 7" xfId="23561" xr:uid="{00000000-0005-0000-0000-000016870000}"/>
    <cellStyle name="Nuovo 16 5" xfId="11830" xr:uid="{00000000-0005-0000-0000-000017870000}"/>
    <cellStyle name="Nuovo 16 5 2" xfId="11831" xr:uid="{00000000-0005-0000-0000-000018870000}"/>
    <cellStyle name="Nuovo 16 5 2 2" xfId="11832" xr:uid="{00000000-0005-0000-0000-000019870000}"/>
    <cellStyle name="Nuovo 16 5 2 3" xfId="11833" xr:uid="{00000000-0005-0000-0000-00001A870000}"/>
    <cellStyle name="Nuovo 16 5 2 4" xfId="11834" xr:uid="{00000000-0005-0000-0000-00001B870000}"/>
    <cellStyle name="Nuovo 16 5 3" xfId="11835" xr:uid="{00000000-0005-0000-0000-00001C870000}"/>
    <cellStyle name="Nuovo 16 5 4" xfId="11836" xr:uid="{00000000-0005-0000-0000-00001D870000}"/>
    <cellStyle name="Nuovo 16 5 5" xfId="11837" xr:uid="{00000000-0005-0000-0000-00001E870000}"/>
    <cellStyle name="Nuovo 16 5 6" xfId="17806" xr:uid="{00000000-0005-0000-0000-00001F870000}"/>
    <cellStyle name="Nuovo 16 5 7" xfId="20675" xr:uid="{00000000-0005-0000-0000-000020870000}"/>
    <cellStyle name="Nuovo 16 5 8" xfId="23562" xr:uid="{00000000-0005-0000-0000-000021870000}"/>
    <cellStyle name="Nuovo 16 6" xfId="11838" xr:uid="{00000000-0005-0000-0000-000022870000}"/>
    <cellStyle name="Nuovo 16 6 2" xfId="11839" xr:uid="{00000000-0005-0000-0000-000023870000}"/>
    <cellStyle name="Nuovo 16 6 2 2" xfId="11840" xr:uid="{00000000-0005-0000-0000-000024870000}"/>
    <cellStyle name="Nuovo 16 6 2 3" xfId="11841" xr:uid="{00000000-0005-0000-0000-000025870000}"/>
    <cellStyle name="Nuovo 16 6 2 4" xfId="11842" xr:uid="{00000000-0005-0000-0000-000026870000}"/>
    <cellStyle name="Nuovo 16 6 3" xfId="11843" xr:uid="{00000000-0005-0000-0000-000027870000}"/>
    <cellStyle name="Nuovo 16 6 4" xfId="11844" xr:uid="{00000000-0005-0000-0000-000028870000}"/>
    <cellStyle name="Nuovo 16 6 5" xfId="17807" xr:uid="{00000000-0005-0000-0000-000029870000}"/>
    <cellStyle name="Nuovo 16 6 6" xfId="20676" xr:uid="{00000000-0005-0000-0000-00002A870000}"/>
    <cellStyle name="Nuovo 16 6 7" xfId="23563" xr:uid="{00000000-0005-0000-0000-00002B870000}"/>
    <cellStyle name="Nuovo 16 7" xfId="11845" xr:uid="{00000000-0005-0000-0000-00002C870000}"/>
    <cellStyle name="Nuovo 16 7 2" xfId="17808" xr:uid="{00000000-0005-0000-0000-00002D870000}"/>
    <cellStyle name="Nuovo 16 7 3" xfId="20677" xr:uid="{00000000-0005-0000-0000-00002E870000}"/>
    <cellStyle name="Nuovo 16 7 4" xfId="23564" xr:uid="{00000000-0005-0000-0000-00002F870000}"/>
    <cellStyle name="Nuovo 16 8" xfId="11846" xr:uid="{00000000-0005-0000-0000-000030870000}"/>
    <cellStyle name="Nuovo 16 8 2" xfId="19531" xr:uid="{00000000-0005-0000-0000-000031870000}"/>
    <cellStyle name="Nuovo 16 8 3" xfId="22400" xr:uid="{00000000-0005-0000-0000-000032870000}"/>
    <cellStyle name="Nuovo 16 8 4" xfId="25288" xr:uid="{00000000-0005-0000-0000-000033870000}"/>
    <cellStyle name="Nuovo 16 9" xfId="11847" xr:uid="{00000000-0005-0000-0000-000034870000}"/>
    <cellStyle name="Nuovo 17" xfId="11848" xr:uid="{00000000-0005-0000-0000-000035870000}"/>
    <cellStyle name="Nuovo 17 10" xfId="11849" xr:uid="{00000000-0005-0000-0000-000036870000}"/>
    <cellStyle name="Nuovo 17 11" xfId="11850" xr:uid="{00000000-0005-0000-0000-000037870000}"/>
    <cellStyle name="Nuovo 17 12" xfId="17809" xr:uid="{00000000-0005-0000-0000-000038870000}"/>
    <cellStyle name="Nuovo 17 13" xfId="20678" xr:uid="{00000000-0005-0000-0000-000039870000}"/>
    <cellStyle name="Nuovo 17 14" xfId="23565" xr:uid="{00000000-0005-0000-0000-00003A870000}"/>
    <cellStyle name="Nuovo 17 15" xfId="25679" xr:uid="{00000000-0005-0000-0000-00003B870000}"/>
    <cellStyle name="Nuovo 17 2" xfId="11851" xr:uid="{00000000-0005-0000-0000-00003C870000}"/>
    <cellStyle name="Nuovo 17 2 2" xfId="11852" xr:uid="{00000000-0005-0000-0000-00003D870000}"/>
    <cellStyle name="Nuovo 17 2 3" xfId="17810" xr:uid="{00000000-0005-0000-0000-00003E870000}"/>
    <cellStyle name="Nuovo 17 2 4" xfId="20679" xr:uid="{00000000-0005-0000-0000-00003F870000}"/>
    <cellStyle name="Nuovo 17 2 5" xfId="23566" xr:uid="{00000000-0005-0000-0000-000040870000}"/>
    <cellStyle name="Nuovo 17 3" xfId="11853" xr:uid="{00000000-0005-0000-0000-000041870000}"/>
    <cellStyle name="Nuovo 17 3 2" xfId="11854" xr:uid="{00000000-0005-0000-0000-000042870000}"/>
    <cellStyle name="Nuovo 17 3 2 2" xfId="11855" xr:uid="{00000000-0005-0000-0000-000043870000}"/>
    <cellStyle name="Nuovo 17 3 2 3" xfId="17812" xr:uid="{00000000-0005-0000-0000-000044870000}"/>
    <cellStyle name="Nuovo 17 3 2 4" xfId="20681" xr:uid="{00000000-0005-0000-0000-000045870000}"/>
    <cellStyle name="Nuovo 17 3 2 5" xfId="23568" xr:uid="{00000000-0005-0000-0000-000046870000}"/>
    <cellStyle name="Nuovo 17 3 3" xfId="11856" xr:uid="{00000000-0005-0000-0000-000047870000}"/>
    <cellStyle name="Nuovo 17 3 3 2" xfId="11857" xr:uid="{00000000-0005-0000-0000-000048870000}"/>
    <cellStyle name="Nuovo 17 3 3 3" xfId="11858" xr:uid="{00000000-0005-0000-0000-000049870000}"/>
    <cellStyle name="Nuovo 17 3 3 4" xfId="11859" xr:uid="{00000000-0005-0000-0000-00004A870000}"/>
    <cellStyle name="Nuovo 17 3 4" xfId="11860" xr:uid="{00000000-0005-0000-0000-00004B870000}"/>
    <cellStyle name="Nuovo 17 3 5" xfId="11861" xr:uid="{00000000-0005-0000-0000-00004C870000}"/>
    <cellStyle name="Nuovo 17 3 6" xfId="17811" xr:uid="{00000000-0005-0000-0000-00004D870000}"/>
    <cellStyle name="Nuovo 17 3 7" xfId="20680" xr:uid="{00000000-0005-0000-0000-00004E870000}"/>
    <cellStyle name="Nuovo 17 3 8" xfId="23567" xr:uid="{00000000-0005-0000-0000-00004F870000}"/>
    <cellStyle name="Nuovo 17 4" xfId="11862" xr:uid="{00000000-0005-0000-0000-000050870000}"/>
    <cellStyle name="Nuovo 17 4 2" xfId="11863" xr:uid="{00000000-0005-0000-0000-000051870000}"/>
    <cellStyle name="Nuovo 17 4 2 2" xfId="11864" xr:uid="{00000000-0005-0000-0000-000052870000}"/>
    <cellStyle name="Nuovo 17 4 2 3" xfId="11865" xr:uid="{00000000-0005-0000-0000-000053870000}"/>
    <cellStyle name="Nuovo 17 4 2 4" xfId="11866" xr:uid="{00000000-0005-0000-0000-000054870000}"/>
    <cellStyle name="Nuovo 17 4 3" xfId="11867" xr:uid="{00000000-0005-0000-0000-000055870000}"/>
    <cellStyle name="Nuovo 17 4 4" xfId="11868" xr:uid="{00000000-0005-0000-0000-000056870000}"/>
    <cellStyle name="Nuovo 17 4 5" xfId="17813" xr:uid="{00000000-0005-0000-0000-000057870000}"/>
    <cellStyle name="Nuovo 17 4 6" xfId="20682" xr:uid="{00000000-0005-0000-0000-000058870000}"/>
    <cellStyle name="Nuovo 17 4 7" xfId="23569" xr:uid="{00000000-0005-0000-0000-000059870000}"/>
    <cellStyle name="Nuovo 17 5" xfId="11869" xr:uid="{00000000-0005-0000-0000-00005A870000}"/>
    <cellStyle name="Nuovo 17 5 2" xfId="11870" xr:uid="{00000000-0005-0000-0000-00005B870000}"/>
    <cellStyle name="Nuovo 17 5 2 2" xfId="11871" xr:uid="{00000000-0005-0000-0000-00005C870000}"/>
    <cellStyle name="Nuovo 17 5 2 3" xfId="11872" xr:uid="{00000000-0005-0000-0000-00005D870000}"/>
    <cellStyle name="Nuovo 17 5 2 4" xfId="11873" xr:uid="{00000000-0005-0000-0000-00005E870000}"/>
    <cellStyle name="Nuovo 17 5 3" xfId="11874" xr:uid="{00000000-0005-0000-0000-00005F870000}"/>
    <cellStyle name="Nuovo 17 5 4" xfId="11875" xr:uid="{00000000-0005-0000-0000-000060870000}"/>
    <cellStyle name="Nuovo 17 5 5" xfId="11876" xr:uid="{00000000-0005-0000-0000-000061870000}"/>
    <cellStyle name="Nuovo 17 5 6" xfId="17814" xr:uid="{00000000-0005-0000-0000-000062870000}"/>
    <cellStyle name="Nuovo 17 5 7" xfId="20683" xr:uid="{00000000-0005-0000-0000-000063870000}"/>
    <cellStyle name="Nuovo 17 5 8" xfId="23570" xr:uid="{00000000-0005-0000-0000-000064870000}"/>
    <cellStyle name="Nuovo 17 6" xfId="11877" xr:uid="{00000000-0005-0000-0000-000065870000}"/>
    <cellStyle name="Nuovo 17 6 2" xfId="11878" xr:uid="{00000000-0005-0000-0000-000066870000}"/>
    <cellStyle name="Nuovo 17 6 2 2" xfId="11879" xr:uid="{00000000-0005-0000-0000-000067870000}"/>
    <cellStyle name="Nuovo 17 6 2 3" xfId="11880" xr:uid="{00000000-0005-0000-0000-000068870000}"/>
    <cellStyle name="Nuovo 17 6 2 4" xfId="11881" xr:uid="{00000000-0005-0000-0000-000069870000}"/>
    <cellStyle name="Nuovo 17 6 3" xfId="11882" xr:uid="{00000000-0005-0000-0000-00006A870000}"/>
    <cellStyle name="Nuovo 17 6 4" xfId="11883" xr:uid="{00000000-0005-0000-0000-00006B870000}"/>
    <cellStyle name="Nuovo 17 6 5" xfId="17815" xr:uid="{00000000-0005-0000-0000-00006C870000}"/>
    <cellStyle name="Nuovo 17 6 6" xfId="20684" xr:uid="{00000000-0005-0000-0000-00006D870000}"/>
    <cellStyle name="Nuovo 17 6 7" xfId="23571" xr:uid="{00000000-0005-0000-0000-00006E870000}"/>
    <cellStyle name="Nuovo 17 7" xfId="11884" xr:uid="{00000000-0005-0000-0000-00006F870000}"/>
    <cellStyle name="Nuovo 17 7 2" xfId="17816" xr:uid="{00000000-0005-0000-0000-000070870000}"/>
    <cellStyle name="Nuovo 17 7 3" xfId="20685" xr:uid="{00000000-0005-0000-0000-000071870000}"/>
    <cellStyle name="Nuovo 17 7 4" xfId="23572" xr:uid="{00000000-0005-0000-0000-000072870000}"/>
    <cellStyle name="Nuovo 17 8" xfId="11885" xr:uid="{00000000-0005-0000-0000-000073870000}"/>
    <cellStyle name="Nuovo 17 8 2" xfId="19532" xr:uid="{00000000-0005-0000-0000-000074870000}"/>
    <cellStyle name="Nuovo 17 8 3" xfId="22401" xr:uid="{00000000-0005-0000-0000-000075870000}"/>
    <cellStyle name="Nuovo 17 8 4" xfId="25289" xr:uid="{00000000-0005-0000-0000-000076870000}"/>
    <cellStyle name="Nuovo 17 9" xfId="11886" xr:uid="{00000000-0005-0000-0000-000077870000}"/>
    <cellStyle name="Nuovo 18" xfId="11887" xr:uid="{00000000-0005-0000-0000-000078870000}"/>
    <cellStyle name="Nuovo 18 10" xfId="11888" xr:uid="{00000000-0005-0000-0000-000079870000}"/>
    <cellStyle name="Nuovo 18 11" xfId="11889" xr:uid="{00000000-0005-0000-0000-00007A870000}"/>
    <cellStyle name="Nuovo 18 12" xfId="17817" xr:uid="{00000000-0005-0000-0000-00007B870000}"/>
    <cellStyle name="Nuovo 18 13" xfId="20686" xr:uid="{00000000-0005-0000-0000-00007C870000}"/>
    <cellStyle name="Nuovo 18 14" xfId="23573" xr:uid="{00000000-0005-0000-0000-00007D870000}"/>
    <cellStyle name="Nuovo 18 15" xfId="25680" xr:uid="{00000000-0005-0000-0000-00007E870000}"/>
    <cellStyle name="Nuovo 18 2" xfId="11890" xr:uid="{00000000-0005-0000-0000-00007F870000}"/>
    <cellStyle name="Nuovo 18 2 2" xfId="11891" xr:uid="{00000000-0005-0000-0000-000080870000}"/>
    <cellStyle name="Nuovo 18 2 3" xfId="17818" xr:uid="{00000000-0005-0000-0000-000081870000}"/>
    <cellStyle name="Nuovo 18 2 4" xfId="20687" xr:uid="{00000000-0005-0000-0000-000082870000}"/>
    <cellStyle name="Nuovo 18 2 5" xfId="23574" xr:uid="{00000000-0005-0000-0000-000083870000}"/>
    <cellStyle name="Nuovo 18 3" xfId="11892" xr:uid="{00000000-0005-0000-0000-000084870000}"/>
    <cellStyle name="Nuovo 18 3 2" xfId="11893" xr:uid="{00000000-0005-0000-0000-000085870000}"/>
    <cellStyle name="Nuovo 18 3 2 2" xfId="11894" xr:uid="{00000000-0005-0000-0000-000086870000}"/>
    <cellStyle name="Nuovo 18 3 2 3" xfId="17820" xr:uid="{00000000-0005-0000-0000-000087870000}"/>
    <cellStyle name="Nuovo 18 3 2 4" xfId="20689" xr:uid="{00000000-0005-0000-0000-000088870000}"/>
    <cellStyle name="Nuovo 18 3 2 5" xfId="23576" xr:uid="{00000000-0005-0000-0000-000089870000}"/>
    <cellStyle name="Nuovo 18 3 3" xfId="11895" xr:uid="{00000000-0005-0000-0000-00008A870000}"/>
    <cellStyle name="Nuovo 18 3 3 2" xfId="11896" xr:uid="{00000000-0005-0000-0000-00008B870000}"/>
    <cellStyle name="Nuovo 18 3 3 3" xfId="11897" xr:uid="{00000000-0005-0000-0000-00008C870000}"/>
    <cellStyle name="Nuovo 18 3 3 4" xfId="11898" xr:uid="{00000000-0005-0000-0000-00008D870000}"/>
    <cellStyle name="Nuovo 18 3 4" xfId="11899" xr:uid="{00000000-0005-0000-0000-00008E870000}"/>
    <cellStyle name="Nuovo 18 3 5" xfId="11900" xr:uid="{00000000-0005-0000-0000-00008F870000}"/>
    <cellStyle name="Nuovo 18 3 6" xfId="17819" xr:uid="{00000000-0005-0000-0000-000090870000}"/>
    <cellStyle name="Nuovo 18 3 7" xfId="20688" xr:uid="{00000000-0005-0000-0000-000091870000}"/>
    <cellStyle name="Nuovo 18 3 8" xfId="23575" xr:uid="{00000000-0005-0000-0000-000092870000}"/>
    <cellStyle name="Nuovo 18 4" xfId="11901" xr:uid="{00000000-0005-0000-0000-000093870000}"/>
    <cellStyle name="Nuovo 18 4 2" xfId="11902" xr:uid="{00000000-0005-0000-0000-000094870000}"/>
    <cellStyle name="Nuovo 18 4 2 2" xfId="11903" xr:uid="{00000000-0005-0000-0000-000095870000}"/>
    <cellStyle name="Nuovo 18 4 2 3" xfId="11904" xr:uid="{00000000-0005-0000-0000-000096870000}"/>
    <cellStyle name="Nuovo 18 4 2 4" xfId="11905" xr:uid="{00000000-0005-0000-0000-000097870000}"/>
    <cellStyle name="Nuovo 18 4 3" xfId="11906" xr:uid="{00000000-0005-0000-0000-000098870000}"/>
    <cellStyle name="Nuovo 18 4 4" xfId="11907" xr:uid="{00000000-0005-0000-0000-000099870000}"/>
    <cellStyle name="Nuovo 18 4 5" xfId="17821" xr:uid="{00000000-0005-0000-0000-00009A870000}"/>
    <cellStyle name="Nuovo 18 4 6" xfId="20690" xr:uid="{00000000-0005-0000-0000-00009B870000}"/>
    <cellStyle name="Nuovo 18 4 7" xfId="23577" xr:uid="{00000000-0005-0000-0000-00009C870000}"/>
    <cellStyle name="Nuovo 18 5" xfId="11908" xr:uid="{00000000-0005-0000-0000-00009D870000}"/>
    <cellStyle name="Nuovo 18 5 2" xfId="11909" xr:uid="{00000000-0005-0000-0000-00009E870000}"/>
    <cellStyle name="Nuovo 18 5 2 2" xfId="11910" xr:uid="{00000000-0005-0000-0000-00009F870000}"/>
    <cellStyle name="Nuovo 18 5 2 3" xfId="11911" xr:uid="{00000000-0005-0000-0000-0000A0870000}"/>
    <cellStyle name="Nuovo 18 5 2 4" xfId="11912" xr:uid="{00000000-0005-0000-0000-0000A1870000}"/>
    <cellStyle name="Nuovo 18 5 3" xfId="11913" xr:uid="{00000000-0005-0000-0000-0000A2870000}"/>
    <cellStyle name="Nuovo 18 5 4" xfId="11914" xr:uid="{00000000-0005-0000-0000-0000A3870000}"/>
    <cellStyle name="Nuovo 18 5 5" xfId="11915" xr:uid="{00000000-0005-0000-0000-0000A4870000}"/>
    <cellStyle name="Nuovo 18 5 6" xfId="17822" xr:uid="{00000000-0005-0000-0000-0000A5870000}"/>
    <cellStyle name="Nuovo 18 5 7" xfId="20691" xr:uid="{00000000-0005-0000-0000-0000A6870000}"/>
    <cellStyle name="Nuovo 18 5 8" xfId="23578" xr:uid="{00000000-0005-0000-0000-0000A7870000}"/>
    <cellStyle name="Nuovo 18 6" xfId="11916" xr:uid="{00000000-0005-0000-0000-0000A8870000}"/>
    <cellStyle name="Nuovo 18 6 2" xfId="11917" xr:uid="{00000000-0005-0000-0000-0000A9870000}"/>
    <cellStyle name="Nuovo 18 6 2 2" xfId="11918" xr:uid="{00000000-0005-0000-0000-0000AA870000}"/>
    <cellStyle name="Nuovo 18 6 2 3" xfId="11919" xr:uid="{00000000-0005-0000-0000-0000AB870000}"/>
    <cellStyle name="Nuovo 18 6 2 4" xfId="11920" xr:uid="{00000000-0005-0000-0000-0000AC870000}"/>
    <cellStyle name="Nuovo 18 6 3" xfId="11921" xr:uid="{00000000-0005-0000-0000-0000AD870000}"/>
    <cellStyle name="Nuovo 18 6 4" xfId="11922" xr:uid="{00000000-0005-0000-0000-0000AE870000}"/>
    <cellStyle name="Nuovo 18 6 5" xfId="17823" xr:uid="{00000000-0005-0000-0000-0000AF870000}"/>
    <cellStyle name="Nuovo 18 6 6" xfId="20692" xr:uid="{00000000-0005-0000-0000-0000B0870000}"/>
    <cellStyle name="Nuovo 18 6 7" xfId="23579" xr:uid="{00000000-0005-0000-0000-0000B1870000}"/>
    <cellStyle name="Nuovo 18 7" xfId="11923" xr:uid="{00000000-0005-0000-0000-0000B2870000}"/>
    <cellStyle name="Nuovo 18 7 2" xfId="17824" xr:uid="{00000000-0005-0000-0000-0000B3870000}"/>
    <cellStyle name="Nuovo 18 7 3" xfId="20693" xr:uid="{00000000-0005-0000-0000-0000B4870000}"/>
    <cellStyle name="Nuovo 18 7 4" xfId="23580" xr:uid="{00000000-0005-0000-0000-0000B5870000}"/>
    <cellStyle name="Nuovo 18 8" xfId="11924" xr:uid="{00000000-0005-0000-0000-0000B6870000}"/>
    <cellStyle name="Nuovo 18 8 2" xfId="19533" xr:uid="{00000000-0005-0000-0000-0000B7870000}"/>
    <cellStyle name="Nuovo 18 8 3" xfId="22402" xr:uid="{00000000-0005-0000-0000-0000B8870000}"/>
    <cellStyle name="Nuovo 18 8 4" xfId="25290" xr:uid="{00000000-0005-0000-0000-0000B9870000}"/>
    <cellStyle name="Nuovo 18 9" xfId="11925" xr:uid="{00000000-0005-0000-0000-0000BA870000}"/>
    <cellStyle name="Nuovo 19" xfId="11926" xr:uid="{00000000-0005-0000-0000-0000BB870000}"/>
    <cellStyle name="Nuovo 19 10" xfId="11927" xr:uid="{00000000-0005-0000-0000-0000BC870000}"/>
    <cellStyle name="Nuovo 19 11" xfId="11928" xr:uid="{00000000-0005-0000-0000-0000BD870000}"/>
    <cellStyle name="Nuovo 19 12" xfId="17825" xr:uid="{00000000-0005-0000-0000-0000BE870000}"/>
    <cellStyle name="Nuovo 19 13" xfId="20694" xr:uid="{00000000-0005-0000-0000-0000BF870000}"/>
    <cellStyle name="Nuovo 19 14" xfId="23581" xr:uid="{00000000-0005-0000-0000-0000C0870000}"/>
    <cellStyle name="Nuovo 19 15" xfId="25681" xr:uid="{00000000-0005-0000-0000-0000C1870000}"/>
    <cellStyle name="Nuovo 19 2" xfId="11929" xr:uid="{00000000-0005-0000-0000-0000C2870000}"/>
    <cellStyle name="Nuovo 19 2 2" xfId="11930" xr:uid="{00000000-0005-0000-0000-0000C3870000}"/>
    <cellStyle name="Nuovo 19 2 3" xfId="17826" xr:uid="{00000000-0005-0000-0000-0000C4870000}"/>
    <cellStyle name="Nuovo 19 2 4" xfId="20695" xr:uid="{00000000-0005-0000-0000-0000C5870000}"/>
    <cellStyle name="Nuovo 19 2 5" xfId="23582" xr:uid="{00000000-0005-0000-0000-0000C6870000}"/>
    <cellStyle name="Nuovo 19 3" xfId="11931" xr:uid="{00000000-0005-0000-0000-0000C7870000}"/>
    <cellStyle name="Nuovo 19 3 2" xfId="11932" xr:uid="{00000000-0005-0000-0000-0000C8870000}"/>
    <cellStyle name="Nuovo 19 3 2 2" xfId="11933" xr:uid="{00000000-0005-0000-0000-0000C9870000}"/>
    <cellStyle name="Nuovo 19 3 2 3" xfId="17828" xr:uid="{00000000-0005-0000-0000-0000CA870000}"/>
    <cellStyle name="Nuovo 19 3 2 4" xfId="20697" xr:uid="{00000000-0005-0000-0000-0000CB870000}"/>
    <cellStyle name="Nuovo 19 3 2 5" xfId="23584" xr:uid="{00000000-0005-0000-0000-0000CC870000}"/>
    <cellStyle name="Nuovo 19 3 3" xfId="11934" xr:uid="{00000000-0005-0000-0000-0000CD870000}"/>
    <cellStyle name="Nuovo 19 3 3 2" xfId="11935" xr:uid="{00000000-0005-0000-0000-0000CE870000}"/>
    <cellStyle name="Nuovo 19 3 3 3" xfId="11936" xr:uid="{00000000-0005-0000-0000-0000CF870000}"/>
    <cellStyle name="Nuovo 19 3 3 4" xfId="11937" xr:uid="{00000000-0005-0000-0000-0000D0870000}"/>
    <cellStyle name="Nuovo 19 3 4" xfId="11938" xr:uid="{00000000-0005-0000-0000-0000D1870000}"/>
    <cellStyle name="Nuovo 19 3 5" xfId="11939" xr:uid="{00000000-0005-0000-0000-0000D2870000}"/>
    <cellStyle name="Nuovo 19 3 6" xfId="17827" xr:uid="{00000000-0005-0000-0000-0000D3870000}"/>
    <cellStyle name="Nuovo 19 3 7" xfId="20696" xr:uid="{00000000-0005-0000-0000-0000D4870000}"/>
    <cellStyle name="Nuovo 19 3 8" xfId="23583" xr:uid="{00000000-0005-0000-0000-0000D5870000}"/>
    <cellStyle name="Nuovo 19 4" xfId="11940" xr:uid="{00000000-0005-0000-0000-0000D6870000}"/>
    <cellStyle name="Nuovo 19 4 2" xfId="11941" xr:uid="{00000000-0005-0000-0000-0000D7870000}"/>
    <cellStyle name="Nuovo 19 4 2 2" xfId="11942" xr:uid="{00000000-0005-0000-0000-0000D8870000}"/>
    <cellStyle name="Nuovo 19 4 2 3" xfId="11943" xr:uid="{00000000-0005-0000-0000-0000D9870000}"/>
    <cellStyle name="Nuovo 19 4 2 4" xfId="11944" xr:uid="{00000000-0005-0000-0000-0000DA870000}"/>
    <cellStyle name="Nuovo 19 4 3" xfId="11945" xr:uid="{00000000-0005-0000-0000-0000DB870000}"/>
    <cellStyle name="Nuovo 19 4 4" xfId="11946" xr:uid="{00000000-0005-0000-0000-0000DC870000}"/>
    <cellStyle name="Nuovo 19 4 5" xfId="17829" xr:uid="{00000000-0005-0000-0000-0000DD870000}"/>
    <cellStyle name="Nuovo 19 4 6" xfId="20698" xr:uid="{00000000-0005-0000-0000-0000DE870000}"/>
    <cellStyle name="Nuovo 19 4 7" xfId="23585" xr:uid="{00000000-0005-0000-0000-0000DF870000}"/>
    <cellStyle name="Nuovo 19 5" xfId="11947" xr:uid="{00000000-0005-0000-0000-0000E0870000}"/>
    <cellStyle name="Nuovo 19 5 2" xfId="11948" xr:uid="{00000000-0005-0000-0000-0000E1870000}"/>
    <cellStyle name="Nuovo 19 5 2 2" xfId="11949" xr:uid="{00000000-0005-0000-0000-0000E2870000}"/>
    <cellStyle name="Nuovo 19 5 2 3" xfId="11950" xr:uid="{00000000-0005-0000-0000-0000E3870000}"/>
    <cellStyle name="Nuovo 19 5 2 4" xfId="11951" xr:uid="{00000000-0005-0000-0000-0000E4870000}"/>
    <cellStyle name="Nuovo 19 5 3" xfId="11952" xr:uid="{00000000-0005-0000-0000-0000E5870000}"/>
    <cellStyle name="Nuovo 19 5 4" xfId="11953" xr:uid="{00000000-0005-0000-0000-0000E6870000}"/>
    <cellStyle name="Nuovo 19 5 5" xfId="11954" xr:uid="{00000000-0005-0000-0000-0000E7870000}"/>
    <cellStyle name="Nuovo 19 5 6" xfId="17830" xr:uid="{00000000-0005-0000-0000-0000E8870000}"/>
    <cellStyle name="Nuovo 19 5 7" xfId="20699" xr:uid="{00000000-0005-0000-0000-0000E9870000}"/>
    <cellStyle name="Nuovo 19 5 8" xfId="23586" xr:uid="{00000000-0005-0000-0000-0000EA870000}"/>
    <cellStyle name="Nuovo 19 6" xfId="11955" xr:uid="{00000000-0005-0000-0000-0000EB870000}"/>
    <cellStyle name="Nuovo 19 6 2" xfId="11956" xr:uid="{00000000-0005-0000-0000-0000EC870000}"/>
    <cellStyle name="Nuovo 19 6 2 2" xfId="11957" xr:uid="{00000000-0005-0000-0000-0000ED870000}"/>
    <cellStyle name="Nuovo 19 6 2 3" xfId="11958" xr:uid="{00000000-0005-0000-0000-0000EE870000}"/>
    <cellStyle name="Nuovo 19 6 2 4" xfId="11959" xr:uid="{00000000-0005-0000-0000-0000EF870000}"/>
    <cellStyle name="Nuovo 19 6 3" xfId="11960" xr:uid="{00000000-0005-0000-0000-0000F0870000}"/>
    <cellStyle name="Nuovo 19 6 4" xfId="11961" xr:uid="{00000000-0005-0000-0000-0000F1870000}"/>
    <cellStyle name="Nuovo 19 6 5" xfId="17831" xr:uid="{00000000-0005-0000-0000-0000F2870000}"/>
    <cellStyle name="Nuovo 19 6 6" xfId="20700" xr:uid="{00000000-0005-0000-0000-0000F3870000}"/>
    <cellStyle name="Nuovo 19 6 7" xfId="23587" xr:uid="{00000000-0005-0000-0000-0000F4870000}"/>
    <cellStyle name="Nuovo 19 7" xfId="11962" xr:uid="{00000000-0005-0000-0000-0000F5870000}"/>
    <cellStyle name="Nuovo 19 7 2" xfId="17832" xr:uid="{00000000-0005-0000-0000-0000F6870000}"/>
    <cellStyle name="Nuovo 19 7 3" xfId="20701" xr:uid="{00000000-0005-0000-0000-0000F7870000}"/>
    <cellStyle name="Nuovo 19 7 4" xfId="23588" xr:uid="{00000000-0005-0000-0000-0000F8870000}"/>
    <cellStyle name="Nuovo 19 8" xfId="11963" xr:uid="{00000000-0005-0000-0000-0000F9870000}"/>
    <cellStyle name="Nuovo 19 8 2" xfId="19534" xr:uid="{00000000-0005-0000-0000-0000FA870000}"/>
    <cellStyle name="Nuovo 19 8 3" xfId="22403" xr:uid="{00000000-0005-0000-0000-0000FB870000}"/>
    <cellStyle name="Nuovo 19 8 4" xfId="25291" xr:uid="{00000000-0005-0000-0000-0000FC870000}"/>
    <cellStyle name="Nuovo 19 9" xfId="11964" xr:uid="{00000000-0005-0000-0000-0000FD870000}"/>
    <cellStyle name="Nuovo 2" xfId="11965" xr:uid="{00000000-0005-0000-0000-0000FE870000}"/>
    <cellStyle name="Nuovo 2 10" xfId="11966" xr:uid="{00000000-0005-0000-0000-0000FF870000}"/>
    <cellStyle name="Nuovo 2 11" xfId="11967" xr:uid="{00000000-0005-0000-0000-000000880000}"/>
    <cellStyle name="Nuovo 2 12" xfId="17833" xr:uid="{00000000-0005-0000-0000-000001880000}"/>
    <cellStyle name="Nuovo 2 13" xfId="20702" xr:uid="{00000000-0005-0000-0000-000002880000}"/>
    <cellStyle name="Nuovo 2 14" xfId="23589" xr:uid="{00000000-0005-0000-0000-000003880000}"/>
    <cellStyle name="Nuovo 2 15" xfId="25682" xr:uid="{00000000-0005-0000-0000-000004880000}"/>
    <cellStyle name="Nuovo 2 2" xfId="11968" xr:uid="{00000000-0005-0000-0000-000005880000}"/>
    <cellStyle name="Nuovo 2 2 2" xfId="11969" xr:uid="{00000000-0005-0000-0000-000006880000}"/>
    <cellStyle name="Nuovo 2 2 3" xfId="17834" xr:uid="{00000000-0005-0000-0000-000007880000}"/>
    <cellStyle name="Nuovo 2 2 4" xfId="20703" xr:uid="{00000000-0005-0000-0000-000008880000}"/>
    <cellStyle name="Nuovo 2 2 5" xfId="23590" xr:uid="{00000000-0005-0000-0000-000009880000}"/>
    <cellStyle name="Nuovo 2 3" xfId="11970" xr:uid="{00000000-0005-0000-0000-00000A880000}"/>
    <cellStyle name="Nuovo 2 3 2" xfId="11971" xr:uid="{00000000-0005-0000-0000-00000B880000}"/>
    <cellStyle name="Nuovo 2 3 2 2" xfId="11972" xr:uid="{00000000-0005-0000-0000-00000C880000}"/>
    <cellStyle name="Nuovo 2 3 2 3" xfId="17836" xr:uid="{00000000-0005-0000-0000-00000D880000}"/>
    <cellStyle name="Nuovo 2 3 2 4" xfId="20705" xr:uid="{00000000-0005-0000-0000-00000E880000}"/>
    <cellStyle name="Nuovo 2 3 2 5" xfId="23592" xr:uid="{00000000-0005-0000-0000-00000F880000}"/>
    <cellStyle name="Nuovo 2 3 3" xfId="11973" xr:uid="{00000000-0005-0000-0000-000010880000}"/>
    <cellStyle name="Nuovo 2 3 3 2" xfId="11974" xr:uid="{00000000-0005-0000-0000-000011880000}"/>
    <cellStyle name="Nuovo 2 3 3 3" xfId="11975" xr:uid="{00000000-0005-0000-0000-000012880000}"/>
    <cellStyle name="Nuovo 2 3 3 4" xfId="11976" xr:uid="{00000000-0005-0000-0000-000013880000}"/>
    <cellStyle name="Nuovo 2 3 4" xfId="11977" xr:uid="{00000000-0005-0000-0000-000014880000}"/>
    <cellStyle name="Nuovo 2 3 5" xfId="11978" xr:uid="{00000000-0005-0000-0000-000015880000}"/>
    <cellStyle name="Nuovo 2 3 6" xfId="17835" xr:uid="{00000000-0005-0000-0000-000016880000}"/>
    <cellStyle name="Nuovo 2 3 7" xfId="20704" xr:uid="{00000000-0005-0000-0000-000017880000}"/>
    <cellStyle name="Nuovo 2 3 8" xfId="23591" xr:uid="{00000000-0005-0000-0000-000018880000}"/>
    <cellStyle name="Nuovo 2 4" xfId="11979" xr:uid="{00000000-0005-0000-0000-000019880000}"/>
    <cellStyle name="Nuovo 2 4 2" xfId="11980" xr:uid="{00000000-0005-0000-0000-00001A880000}"/>
    <cellStyle name="Nuovo 2 4 2 2" xfId="11981" xr:uid="{00000000-0005-0000-0000-00001B880000}"/>
    <cellStyle name="Nuovo 2 4 2 3" xfId="11982" xr:uid="{00000000-0005-0000-0000-00001C880000}"/>
    <cellStyle name="Nuovo 2 4 2 4" xfId="11983" xr:uid="{00000000-0005-0000-0000-00001D880000}"/>
    <cellStyle name="Nuovo 2 4 3" xfId="11984" xr:uid="{00000000-0005-0000-0000-00001E880000}"/>
    <cellStyle name="Nuovo 2 4 4" xfId="11985" xr:uid="{00000000-0005-0000-0000-00001F880000}"/>
    <cellStyle name="Nuovo 2 4 5" xfId="17837" xr:uid="{00000000-0005-0000-0000-000020880000}"/>
    <cellStyle name="Nuovo 2 4 6" xfId="20706" xr:uid="{00000000-0005-0000-0000-000021880000}"/>
    <cellStyle name="Nuovo 2 4 7" xfId="23593" xr:uid="{00000000-0005-0000-0000-000022880000}"/>
    <cellStyle name="Nuovo 2 5" xfId="11986" xr:uid="{00000000-0005-0000-0000-000023880000}"/>
    <cellStyle name="Nuovo 2 5 2" xfId="11987" xr:uid="{00000000-0005-0000-0000-000024880000}"/>
    <cellStyle name="Nuovo 2 5 2 2" xfId="11988" xr:uid="{00000000-0005-0000-0000-000025880000}"/>
    <cellStyle name="Nuovo 2 5 2 3" xfId="11989" xr:uid="{00000000-0005-0000-0000-000026880000}"/>
    <cellStyle name="Nuovo 2 5 2 4" xfId="11990" xr:uid="{00000000-0005-0000-0000-000027880000}"/>
    <cellStyle name="Nuovo 2 5 3" xfId="11991" xr:uid="{00000000-0005-0000-0000-000028880000}"/>
    <cellStyle name="Nuovo 2 5 4" xfId="11992" xr:uid="{00000000-0005-0000-0000-000029880000}"/>
    <cellStyle name="Nuovo 2 5 5" xfId="11993" xr:uid="{00000000-0005-0000-0000-00002A880000}"/>
    <cellStyle name="Nuovo 2 5 6" xfId="17838" xr:uid="{00000000-0005-0000-0000-00002B880000}"/>
    <cellStyle name="Nuovo 2 5 7" xfId="20707" xr:uid="{00000000-0005-0000-0000-00002C880000}"/>
    <cellStyle name="Nuovo 2 5 8" xfId="23594" xr:uid="{00000000-0005-0000-0000-00002D880000}"/>
    <cellStyle name="Nuovo 2 6" xfId="11994" xr:uid="{00000000-0005-0000-0000-00002E880000}"/>
    <cellStyle name="Nuovo 2 6 2" xfId="11995" xr:uid="{00000000-0005-0000-0000-00002F880000}"/>
    <cellStyle name="Nuovo 2 6 2 2" xfId="11996" xr:uid="{00000000-0005-0000-0000-000030880000}"/>
    <cellStyle name="Nuovo 2 6 2 3" xfId="11997" xr:uid="{00000000-0005-0000-0000-000031880000}"/>
    <cellStyle name="Nuovo 2 6 2 4" xfId="11998" xr:uid="{00000000-0005-0000-0000-000032880000}"/>
    <cellStyle name="Nuovo 2 6 3" xfId="11999" xr:uid="{00000000-0005-0000-0000-000033880000}"/>
    <cellStyle name="Nuovo 2 6 4" xfId="12000" xr:uid="{00000000-0005-0000-0000-000034880000}"/>
    <cellStyle name="Nuovo 2 6 5" xfId="17839" xr:uid="{00000000-0005-0000-0000-000035880000}"/>
    <cellStyle name="Nuovo 2 6 6" xfId="20708" xr:uid="{00000000-0005-0000-0000-000036880000}"/>
    <cellStyle name="Nuovo 2 6 7" xfId="23595" xr:uid="{00000000-0005-0000-0000-000037880000}"/>
    <cellStyle name="Nuovo 2 7" xfId="12001" xr:uid="{00000000-0005-0000-0000-000038880000}"/>
    <cellStyle name="Nuovo 2 7 2" xfId="17840" xr:uid="{00000000-0005-0000-0000-000039880000}"/>
    <cellStyle name="Nuovo 2 7 3" xfId="20709" xr:uid="{00000000-0005-0000-0000-00003A880000}"/>
    <cellStyle name="Nuovo 2 7 4" xfId="23596" xr:uid="{00000000-0005-0000-0000-00003B880000}"/>
    <cellStyle name="Nuovo 2 8" xfId="12002" xr:uid="{00000000-0005-0000-0000-00003C880000}"/>
    <cellStyle name="Nuovo 2 8 2" xfId="19535" xr:uid="{00000000-0005-0000-0000-00003D880000}"/>
    <cellStyle name="Nuovo 2 8 3" xfId="22404" xr:uid="{00000000-0005-0000-0000-00003E880000}"/>
    <cellStyle name="Nuovo 2 8 4" xfId="25292" xr:uid="{00000000-0005-0000-0000-00003F880000}"/>
    <cellStyle name="Nuovo 2 9" xfId="12003" xr:uid="{00000000-0005-0000-0000-000040880000}"/>
    <cellStyle name="Nuovo 20" xfId="12004" xr:uid="{00000000-0005-0000-0000-000041880000}"/>
    <cellStyle name="Nuovo 20 10" xfId="12005" xr:uid="{00000000-0005-0000-0000-000042880000}"/>
    <cellStyle name="Nuovo 20 11" xfId="12006" xr:uid="{00000000-0005-0000-0000-000043880000}"/>
    <cellStyle name="Nuovo 20 12" xfId="17841" xr:uid="{00000000-0005-0000-0000-000044880000}"/>
    <cellStyle name="Nuovo 20 13" xfId="20710" xr:uid="{00000000-0005-0000-0000-000045880000}"/>
    <cellStyle name="Nuovo 20 14" xfId="23597" xr:uid="{00000000-0005-0000-0000-000046880000}"/>
    <cellStyle name="Nuovo 20 15" xfId="25683" xr:uid="{00000000-0005-0000-0000-000047880000}"/>
    <cellStyle name="Nuovo 20 2" xfId="12007" xr:uid="{00000000-0005-0000-0000-000048880000}"/>
    <cellStyle name="Nuovo 20 2 2" xfId="12008" xr:uid="{00000000-0005-0000-0000-000049880000}"/>
    <cellStyle name="Nuovo 20 2 3" xfId="17842" xr:uid="{00000000-0005-0000-0000-00004A880000}"/>
    <cellStyle name="Nuovo 20 2 4" xfId="20711" xr:uid="{00000000-0005-0000-0000-00004B880000}"/>
    <cellStyle name="Nuovo 20 2 5" xfId="23598" xr:uid="{00000000-0005-0000-0000-00004C880000}"/>
    <cellStyle name="Nuovo 20 3" xfId="12009" xr:uid="{00000000-0005-0000-0000-00004D880000}"/>
    <cellStyle name="Nuovo 20 3 2" xfId="12010" xr:uid="{00000000-0005-0000-0000-00004E880000}"/>
    <cellStyle name="Nuovo 20 3 2 2" xfId="12011" xr:uid="{00000000-0005-0000-0000-00004F880000}"/>
    <cellStyle name="Nuovo 20 3 2 3" xfId="17844" xr:uid="{00000000-0005-0000-0000-000050880000}"/>
    <cellStyle name="Nuovo 20 3 2 4" xfId="20713" xr:uid="{00000000-0005-0000-0000-000051880000}"/>
    <cellStyle name="Nuovo 20 3 2 5" xfId="23600" xr:uid="{00000000-0005-0000-0000-000052880000}"/>
    <cellStyle name="Nuovo 20 3 3" xfId="12012" xr:uid="{00000000-0005-0000-0000-000053880000}"/>
    <cellStyle name="Nuovo 20 3 3 2" xfId="12013" xr:uid="{00000000-0005-0000-0000-000054880000}"/>
    <cellStyle name="Nuovo 20 3 3 3" xfId="12014" xr:uid="{00000000-0005-0000-0000-000055880000}"/>
    <cellStyle name="Nuovo 20 3 3 4" xfId="12015" xr:uid="{00000000-0005-0000-0000-000056880000}"/>
    <cellStyle name="Nuovo 20 3 4" xfId="12016" xr:uid="{00000000-0005-0000-0000-000057880000}"/>
    <cellStyle name="Nuovo 20 3 5" xfId="12017" xr:uid="{00000000-0005-0000-0000-000058880000}"/>
    <cellStyle name="Nuovo 20 3 6" xfId="17843" xr:uid="{00000000-0005-0000-0000-000059880000}"/>
    <cellStyle name="Nuovo 20 3 7" xfId="20712" xr:uid="{00000000-0005-0000-0000-00005A880000}"/>
    <cellStyle name="Nuovo 20 3 8" xfId="23599" xr:uid="{00000000-0005-0000-0000-00005B880000}"/>
    <cellStyle name="Nuovo 20 4" xfId="12018" xr:uid="{00000000-0005-0000-0000-00005C880000}"/>
    <cellStyle name="Nuovo 20 4 2" xfId="12019" xr:uid="{00000000-0005-0000-0000-00005D880000}"/>
    <cellStyle name="Nuovo 20 4 2 2" xfId="12020" xr:uid="{00000000-0005-0000-0000-00005E880000}"/>
    <cellStyle name="Nuovo 20 4 2 3" xfId="12021" xr:uid="{00000000-0005-0000-0000-00005F880000}"/>
    <cellStyle name="Nuovo 20 4 2 4" xfId="12022" xr:uid="{00000000-0005-0000-0000-000060880000}"/>
    <cellStyle name="Nuovo 20 4 3" xfId="12023" xr:uid="{00000000-0005-0000-0000-000061880000}"/>
    <cellStyle name="Nuovo 20 4 4" xfId="12024" xr:uid="{00000000-0005-0000-0000-000062880000}"/>
    <cellStyle name="Nuovo 20 4 5" xfId="17845" xr:uid="{00000000-0005-0000-0000-000063880000}"/>
    <cellStyle name="Nuovo 20 4 6" xfId="20714" xr:uid="{00000000-0005-0000-0000-000064880000}"/>
    <cellStyle name="Nuovo 20 4 7" xfId="23601" xr:uid="{00000000-0005-0000-0000-000065880000}"/>
    <cellStyle name="Nuovo 20 5" xfId="12025" xr:uid="{00000000-0005-0000-0000-000066880000}"/>
    <cellStyle name="Nuovo 20 5 2" xfId="12026" xr:uid="{00000000-0005-0000-0000-000067880000}"/>
    <cellStyle name="Nuovo 20 5 2 2" xfId="12027" xr:uid="{00000000-0005-0000-0000-000068880000}"/>
    <cellStyle name="Nuovo 20 5 2 3" xfId="12028" xr:uid="{00000000-0005-0000-0000-000069880000}"/>
    <cellStyle name="Nuovo 20 5 2 4" xfId="12029" xr:uid="{00000000-0005-0000-0000-00006A880000}"/>
    <cellStyle name="Nuovo 20 5 3" xfId="12030" xr:uid="{00000000-0005-0000-0000-00006B880000}"/>
    <cellStyle name="Nuovo 20 5 4" xfId="12031" xr:uid="{00000000-0005-0000-0000-00006C880000}"/>
    <cellStyle name="Nuovo 20 5 5" xfId="12032" xr:uid="{00000000-0005-0000-0000-00006D880000}"/>
    <cellStyle name="Nuovo 20 5 6" xfId="17846" xr:uid="{00000000-0005-0000-0000-00006E880000}"/>
    <cellStyle name="Nuovo 20 5 7" xfId="20715" xr:uid="{00000000-0005-0000-0000-00006F880000}"/>
    <cellStyle name="Nuovo 20 5 8" xfId="23602" xr:uid="{00000000-0005-0000-0000-000070880000}"/>
    <cellStyle name="Nuovo 20 6" xfId="12033" xr:uid="{00000000-0005-0000-0000-000071880000}"/>
    <cellStyle name="Nuovo 20 6 2" xfId="12034" xr:uid="{00000000-0005-0000-0000-000072880000}"/>
    <cellStyle name="Nuovo 20 6 2 2" xfId="12035" xr:uid="{00000000-0005-0000-0000-000073880000}"/>
    <cellStyle name="Nuovo 20 6 2 3" xfId="12036" xr:uid="{00000000-0005-0000-0000-000074880000}"/>
    <cellStyle name="Nuovo 20 6 2 4" xfId="12037" xr:uid="{00000000-0005-0000-0000-000075880000}"/>
    <cellStyle name="Nuovo 20 6 3" xfId="12038" xr:uid="{00000000-0005-0000-0000-000076880000}"/>
    <cellStyle name="Nuovo 20 6 4" xfId="12039" xr:uid="{00000000-0005-0000-0000-000077880000}"/>
    <cellStyle name="Nuovo 20 6 5" xfId="17847" xr:uid="{00000000-0005-0000-0000-000078880000}"/>
    <cellStyle name="Nuovo 20 6 6" xfId="20716" xr:uid="{00000000-0005-0000-0000-000079880000}"/>
    <cellStyle name="Nuovo 20 6 7" xfId="23603" xr:uid="{00000000-0005-0000-0000-00007A880000}"/>
    <cellStyle name="Nuovo 20 7" xfId="12040" xr:uid="{00000000-0005-0000-0000-00007B880000}"/>
    <cellStyle name="Nuovo 20 7 2" xfId="17848" xr:uid="{00000000-0005-0000-0000-00007C880000}"/>
    <cellStyle name="Nuovo 20 7 3" xfId="20717" xr:uid="{00000000-0005-0000-0000-00007D880000}"/>
    <cellStyle name="Nuovo 20 7 4" xfId="23604" xr:uid="{00000000-0005-0000-0000-00007E880000}"/>
    <cellStyle name="Nuovo 20 8" xfId="12041" xr:uid="{00000000-0005-0000-0000-00007F880000}"/>
    <cellStyle name="Nuovo 20 8 2" xfId="19536" xr:uid="{00000000-0005-0000-0000-000080880000}"/>
    <cellStyle name="Nuovo 20 8 3" xfId="22405" xr:uid="{00000000-0005-0000-0000-000081880000}"/>
    <cellStyle name="Nuovo 20 8 4" xfId="25293" xr:uid="{00000000-0005-0000-0000-000082880000}"/>
    <cellStyle name="Nuovo 20 9" xfId="12042" xr:uid="{00000000-0005-0000-0000-000083880000}"/>
    <cellStyle name="Nuovo 21" xfId="12043" xr:uid="{00000000-0005-0000-0000-000084880000}"/>
    <cellStyle name="Nuovo 21 10" xfId="12044" xr:uid="{00000000-0005-0000-0000-000085880000}"/>
    <cellStyle name="Nuovo 21 11" xfId="12045" xr:uid="{00000000-0005-0000-0000-000086880000}"/>
    <cellStyle name="Nuovo 21 12" xfId="17849" xr:uid="{00000000-0005-0000-0000-000087880000}"/>
    <cellStyle name="Nuovo 21 13" xfId="20718" xr:uid="{00000000-0005-0000-0000-000088880000}"/>
    <cellStyle name="Nuovo 21 14" xfId="23605" xr:uid="{00000000-0005-0000-0000-000089880000}"/>
    <cellStyle name="Nuovo 21 15" xfId="25684" xr:uid="{00000000-0005-0000-0000-00008A880000}"/>
    <cellStyle name="Nuovo 21 2" xfId="12046" xr:uid="{00000000-0005-0000-0000-00008B880000}"/>
    <cellStyle name="Nuovo 21 2 2" xfId="12047" xr:uid="{00000000-0005-0000-0000-00008C880000}"/>
    <cellStyle name="Nuovo 21 2 3" xfId="17850" xr:uid="{00000000-0005-0000-0000-00008D880000}"/>
    <cellStyle name="Nuovo 21 2 4" xfId="20719" xr:uid="{00000000-0005-0000-0000-00008E880000}"/>
    <cellStyle name="Nuovo 21 2 5" xfId="23606" xr:uid="{00000000-0005-0000-0000-00008F880000}"/>
    <cellStyle name="Nuovo 21 3" xfId="12048" xr:uid="{00000000-0005-0000-0000-000090880000}"/>
    <cellStyle name="Nuovo 21 3 2" xfId="12049" xr:uid="{00000000-0005-0000-0000-000091880000}"/>
    <cellStyle name="Nuovo 21 3 2 2" xfId="12050" xr:uid="{00000000-0005-0000-0000-000092880000}"/>
    <cellStyle name="Nuovo 21 3 2 3" xfId="17852" xr:uid="{00000000-0005-0000-0000-000093880000}"/>
    <cellStyle name="Nuovo 21 3 2 4" xfId="20721" xr:uid="{00000000-0005-0000-0000-000094880000}"/>
    <cellStyle name="Nuovo 21 3 2 5" xfId="23608" xr:uid="{00000000-0005-0000-0000-000095880000}"/>
    <cellStyle name="Nuovo 21 3 3" xfId="12051" xr:uid="{00000000-0005-0000-0000-000096880000}"/>
    <cellStyle name="Nuovo 21 3 3 2" xfId="12052" xr:uid="{00000000-0005-0000-0000-000097880000}"/>
    <cellStyle name="Nuovo 21 3 3 3" xfId="12053" xr:uid="{00000000-0005-0000-0000-000098880000}"/>
    <cellStyle name="Nuovo 21 3 3 4" xfId="12054" xr:uid="{00000000-0005-0000-0000-000099880000}"/>
    <cellStyle name="Nuovo 21 3 4" xfId="12055" xr:uid="{00000000-0005-0000-0000-00009A880000}"/>
    <cellStyle name="Nuovo 21 3 5" xfId="12056" xr:uid="{00000000-0005-0000-0000-00009B880000}"/>
    <cellStyle name="Nuovo 21 3 6" xfId="17851" xr:uid="{00000000-0005-0000-0000-00009C880000}"/>
    <cellStyle name="Nuovo 21 3 7" xfId="20720" xr:uid="{00000000-0005-0000-0000-00009D880000}"/>
    <cellStyle name="Nuovo 21 3 8" xfId="23607" xr:uid="{00000000-0005-0000-0000-00009E880000}"/>
    <cellStyle name="Nuovo 21 4" xfId="12057" xr:uid="{00000000-0005-0000-0000-00009F880000}"/>
    <cellStyle name="Nuovo 21 4 2" xfId="12058" xr:uid="{00000000-0005-0000-0000-0000A0880000}"/>
    <cellStyle name="Nuovo 21 4 2 2" xfId="12059" xr:uid="{00000000-0005-0000-0000-0000A1880000}"/>
    <cellStyle name="Nuovo 21 4 2 3" xfId="12060" xr:uid="{00000000-0005-0000-0000-0000A2880000}"/>
    <cellStyle name="Nuovo 21 4 2 4" xfId="12061" xr:uid="{00000000-0005-0000-0000-0000A3880000}"/>
    <cellStyle name="Nuovo 21 4 3" xfId="12062" xr:uid="{00000000-0005-0000-0000-0000A4880000}"/>
    <cellStyle name="Nuovo 21 4 4" xfId="12063" xr:uid="{00000000-0005-0000-0000-0000A5880000}"/>
    <cellStyle name="Nuovo 21 4 5" xfId="17853" xr:uid="{00000000-0005-0000-0000-0000A6880000}"/>
    <cellStyle name="Nuovo 21 4 6" xfId="20722" xr:uid="{00000000-0005-0000-0000-0000A7880000}"/>
    <cellStyle name="Nuovo 21 4 7" xfId="23609" xr:uid="{00000000-0005-0000-0000-0000A8880000}"/>
    <cellStyle name="Nuovo 21 5" xfId="12064" xr:uid="{00000000-0005-0000-0000-0000A9880000}"/>
    <cellStyle name="Nuovo 21 5 2" xfId="12065" xr:uid="{00000000-0005-0000-0000-0000AA880000}"/>
    <cellStyle name="Nuovo 21 5 2 2" xfId="12066" xr:uid="{00000000-0005-0000-0000-0000AB880000}"/>
    <cellStyle name="Nuovo 21 5 2 3" xfId="12067" xr:uid="{00000000-0005-0000-0000-0000AC880000}"/>
    <cellStyle name="Nuovo 21 5 2 4" xfId="12068" xr:uid="{00000000-0005-0000-0000-0000AD880000}"/>
    <cellStyle name="Nuovo 21 5 3" xfId="12069" xr:uid="{00000000-0005-0000-0000-0000AE880000}"/>
    <cellStyle name="Nuovo 21 5 4" xfId="12070" xr:uid="{00000000-0005-0000-0000-0000AF880000}"/>
    <cellStyle name="Nuovo 21 5 5" xfId="12071" xr:uid="{00000000-0005-0000-0000-0000B0880000}"/>
    <cellStyle name="Nuovo 21 5 6" xfId="17854" xr:uid="{00000000-0005-0000-0000-0000B1880000}"/>
    <cellStyle name="Nuovo 21 5 7" xfId="20723" xr:uid="{00000000-0005-0000-0000-0000B2880000}"/>
    <cellStyle name="Nuovo 21 5 8" xfId="23610" xr:uid="{00000000-0005-0000-0000-0000B3880000}"/>
    <cellStyle name="Nuovo 21 6" xfId="12072" xr:uid="{00000000-0005-0000-0000-0000B4880000}"/>
    <cellStyle name="Nuovo 21 6 2" xfId="12073" xr:uid="{00000000-0005-0000-0000-0000B5880000}"/>
    <cellStyle name="Nuovo 21 6 2 2" xfId="12074" xr:uid="{00000000-0005-0000-0000-0000B6880000}"/>
    <cellStyle name="Nuovo 21 6 2 3" xfId="12075" xr:uid="{00000000-0005-0000-0000-0000B7880000}"/>
    <cellStyle name="Nuovo 21 6 2 4" xfId="12076" xr:uid="{00000000-0005-0000-0000-0000B8880000}"/>
    <cellStyle name="Nuovo 21 6 3" xfId="12077" xr:uid="{00000000-0005-0000-0000-0000B9880000}"/>
    <cellStyle name="Nuovo 21 6 4" xfId="12078" xr:uid="{00000000-0005-0000-0000-0000BA880000}"/>
    <cellStyle name="Nuovo 21 6 5" xfId="17855" xr:uid="{00000000-0005-0000-0000-0000BB880000}"/>
    <cellStyle name="Nuovo 21 6 6" xfId="20724" xr:uid="{00000000-0005-0000-0000-0000BC880000}"/>
    <cellStyle name="Nuovo 21 6 7" xfId="23611" xr:uid="{00000000-0005-0000-0000-0000BD880000}"/>
    <cellStyle name="Nuovo 21 7" xfId="12079" xr:uid="{00000000-0005-0000-0000-0000BE880000}"/>
    <cellStyle name="Nuovo 21 7 2" xfId="17856" xr:uid="{00000000-0005-0000-0000-0000BF880000}"/>
    <cellStyle name="Nuovo 21 7 3" xfId="20725" xr:uid="{00000000-0005-0000-0000-0000C0880000}"/>
    <cellStyle name="Nuovo 21 7 4" xfId="23612" xr:uid="{00000000-0005-0000-0000-0000C1880000}"/>
    <cellStyle name="Nuovo 21 8" xfId="12080" xr:uid="{00000000-0005-0000-0000-0000C2880000}"/>
    <cellStyle name="Nuovo 21 8 2" xfId="19537" xr:uid="{00000000-0005-0000-0000-0000C3880000}"/>
    <cellStyle name="Nuovo 21 8 3" xfId="22406" xr:uid="{00000000-0005-0000-0000-0000C4880000}"/>
    <cellStyle name="Nuovo 21 8 4" xfId="25294" xr:uid="{00000000-0005-0000-0000-0000C5880000}"/>
    <cellStyle name="Nuovo 21 9" xfId="12081" xr:uid="{00000000-0005-0000-0000-0000C6880000}"/>
    <cellStyle name="Nuovo 22" xfId="12082" xr:uid="{00000000-0005-0000-0000-0000C7880000}"/>
    <cellStyle name="Nuovo 22 10" xfId="12083" xr:uid="{00000000-0005-0000-0000-0000C8880000}"/>
    <cellStyle name="Nuovo 22 11" xfId="12084" xr:uid="{00000000-0005-0000-0000-0000C9880000}"/>
    <cellStyle name="Nuovo 22 12" xfId="17857" xr:uid="{00000000-0005-0000-0000-0000CA880000}"/>
    <cellStyle name="Nuovo 22 13" xfId="20726" xr:uid="{00000000-0005-0000-0000-0000CB880000}"/>
    <cellStyle name="Nuovo 22 14" xfId="23613" xr:uid="{00000000-0005-0000-0000-0000CC880000}"/>
    <cellStyle name="Nuovo 22 15" xfId="25685" xr:uid="{00000000-0005-0000-0000-0000CD880000}"/>
    <cellStyle name="Nuovo 22 2" xfId="12085" xr:uid="{00000000-0005-0000-0000-0000CE880000}"/>
    <cellStyle name="Nuovo 22 2 2" xfId="12086" xr:uid="{00000000-0005-0000-0000-0000CF880000}"/>
    <cellStyle name="Nuovo 22 2 3" xfId="17858" xr:uid="{00000000-0005-0000-0000-0000D0880000}"/>
    <cellStyle name="Nuovo 22 2 4" xfId="20727" xr:uid="{00000000-0005-0000-0000-0000D1880000}"/>
    <cellStyle name="Nuovo 22 2 5" xfId="23614" xr:uid="{00000000-0005-0000-0000-0000D2880000}"/>
    <cellStyle name="Nuovo 22 3" xfId="12087" xr:uid="{00000000-0005-0000-0000-0000D3880000}"/>
    <cellStyle name="Nuovo 22 3 2" xfId="12088" xr:uid="{00000000-0005-0000-0000-0000D4880000}"/>
    <cellStyle name="Nuovo 22 3 2 2" xfId="12089" xr:uid="{00000000-0005-0000-0000-0000D5880000}"/>
    <cellStyle name="Nuovo 22 3 2 3" xfId="17860" xr:uid="{00000000-0005-0000-0000-0000D6880000}"/>
    <cellStyle name="Nuovo 22 3 2 4" xfId="20729" xr:uid="{00000000-0005-0000-0000-0000D7880000}"/>
    <cellStyle name="Nuovo 22 3 2 5" xfId="23616" xr:uid="{00000000-0005-0000-0000-0000D8880000}"/>
    <cellStyle name="Nuovo 22 3 3" xfId="12090" xr:uid="{00000000-0005-0000-0000-0000D9880000}"/>
    <cellStyle name="Nuovo 22 3 3 2" xfId="12091" xr:uid="{00000000-0005-0000-0000-0000DA880000}"/>
    <cellStyle name="Nuovo 22 3 3 3" xfId="12092" xr:uid="{00000000-0005-0000-0000-0000DB880000}"/>
    <cellStyle name="Nuovo 22 3 3 4" xfId="12093" xr:uid="{00000000-0005-0000-0000-0000DC880000}"/>
    <cellStyle name="Nuovo 22 3 4" xfId="12094" xr:uid="{00000000-0005-0000-0000-0000DD880000}"/>
    <cellStyle name="Nuovo 22 3 5" xfId="12095" xr:uid="{00000000-0005-0000-0000-0000DE880000}"/>
    <cellStyle name="Nuovo 22 3 6" xfId="17859" xr:uid="{00000000-0005-0000-0000-0000DF880000}"/>
    <cellStyle name="Nuovo 22 3 7" xfId="20728" xr:uid="{00000000-0005-0000-0000-0000E0880000}"/>
    <cellStyle name="Nuovo 22 3 8" xfId="23615" xr:uid="{00000000-0005-0000-0000-0000E1880000}"/>
    <cellStyle name="Nuovo 22 4" xfId="12096" xr:uid="{00000000-0005-0000-0000-0000E2880000}"/>
    <cellStyle name="Nuovo 22 4 2" xfId="12097" xr:uid="{00000000-0005-0000-0000-0000E3880000}"/>
    <cellStyle name="Nuovo 22 4 2 2" xfId="12098" xr:uid="{00000000-0005-0000-0000-0000E4880000}"/>
    <cellStyle name="Nuovo 22 4 2 3" xfId="12099" xr:uid="{00000000-0005-0000-0000-0000E5880000}"/>
    <cellStyle name="Nuovo 22 4 2 4" xfId="12100" xr:uid="{00000000-0005-0000-0000-0000E6880000}"/>
    <cellStyle name="Nuovo 22 4 3" xfId="12101" xr:uid="{00000000-0005-0000-0000-0000E7880000}"/>
    <cellStyle name="Nuovo 22 4 4" xfId="12102" xr:uid="{00000000-0005-0000-0000-0000E8880000}"/>
    <cellStyle name="Nuovo 22 4 5" xfId="17861" xr:uid="{00000000-0005-0000-0000-0000E9880000}"/>
    <cellStyle name="Nuovo 22 4 6" xfId="20730" xr:uid="{00000000-0005-0000-0000-0000EA880000}"/>
    <cellStyle name="Nuovo 22 4 7" xfId="23617" xr:uid="{00000000-0005-0000-0000-0000EB880000}"/>
    <cellStyle name="Nuovo 22 5" xfId="12103" xr:uid="{00000000-0005-0000-0000-0000EC880000}"/>
    <cellStyle name="Nuovo 22 5 2" xfId="12104" xr:uid="{00000000-0005-0000-0000-0000ED880000}"/>
    <cellStyle name="Nuovo 22 5 2 2" xfId="12105" xr:uid="{00000000-0005-0000-0000-0000EE880000}"/>
    <cellStyle name="Nuovo 22 5 2 3" xfId="12106" xr:uid="{00000000-0005-0000-0000-0000EF880000}"/>
    <cellStyle name="Nuovo 22 5 2 4" xfId="12107" xr:uid="{00000000-0005-0000-0000-0000F0880000}"/>
    <cellStyle name="Nuovo 22 5 3" xfId="12108" xr:uid="{00000000-0005-0000-0000-0000F1880000}"/>
    <cellStyle name="Nuovo 22 5 4" xfId="12109" xr:uid="{00000000-0005-0000-0000-0000F2880000}"/>
    <cellStyle name="Nuovo 22 5 5" xfId="12110" xr:uid="{00000000-0005-0000-0000-0000F3880000}"/>
    <cellStyle name="Nuovo 22 5 6" xfId="17862" xr:uid="{00000000-0005-0000-0000-0000F4880000}"/>
    <cellStyle name="Nuovo 22 5 7" xfId="20731" xr:uid="{00000000-0005-0000-0000-0000F5880000}"/>
    <cellStyle name="Nuovo 22 5 8" xfId="23618" xr:uid="{00000000-0005-0000-0000-0000F6880000}"/>
    <cellStyle name="Nuovo 22 6" xfId="12111" xr:uid="{00000000-0005-0000-0000-0000F7880000}"/>
    <cellStyle name="Nuovo 22 6 2" xfId="12112" xr:uid="{00000000-0005-0000-0000-0000F8880000}"/>
    <cellStyle name="Nuovo 22 6 2 2" xfId="12113" xr:uid="{00000000-0005-0000-0000-0000F9880000}"/>
    <cellStyle name="Nuovo 22 6 2 3" xfId="12114" xr:uid="{00000000-0005-0000-0000-0000FA880000}"/>
    <cellStyle name="Nuovo 22 6 2 4" xfId="12115" xr:uid="{00000000-0005-0000-0000-0000FB880000}"/>
    <cellStyle name="Nuovo 22 6 3" xfId="12116" xr:uid="{00000000-0005-0000-0000-0000FC880000}"/>
    <cellStyle name="Nuovo 22 6 4" xfId="12117" xr:uid="{00000000-0005-0000-0000-0000FD880000}"/>
    <cellStyle name="Nuovo 22 6 5" xfId="17863" xr:uid="{00000000-0005-0000-0000-0000FE880000}"/>
    <cellStyle name="Nuovo 22 6 6" xfId="20732" xr:uid="{00000000-0005-0000-0000-0000FF880000}"/>
    <cellStyle name="Nuovo 22 6 7" xfId="23619" xr:uid="{00000000-0005-0000-0000-000000890000}"/>
    <cellStyle name="Nuovo 22 7" xfId="12118" xr:uid="{00000000-0005-0000-0000-000001890000}"/>
    <cellStyle name="Nuovo 22 7 2" xfId="17864" xr:uid="{00000000-0005-0000-0000-000002890000}"/>
    <cellStyle name="Nuovo 22 7 3" xfId="20733" xr:uid="{00000000-0005-0000-0000-000003890000}"/>
    <cellStyle name="Nuovo 22 7 4" xfId="23620" xr:uid="{00000000-0005-0000-0000-000004890000}"/>
    <cellStyle name="Nuovo 22 8" xfId="12119" xr:uid="{00000000-0005-0000-0000-000005890000}"/>
    <cellStyle name="Nuovo 22 8 2" xfId="19538" xr:uid="{00000000-0005-0000-0000-000006890000}"/>
    <cellStyle name="Nuovo 22 8 3" xfId="22407" xr:uid="{00000000-0005-0000-0000-000007890000}"/>
    <cellStyle name="Nuovo 22 8 4" xfId="25295" xr:uid="{00000000-0005-0000-0000-000008890000}"/>
    <cellStyle name="Nuovo 22 9" xfId="12120" xr:uid="{00000000-0005-0000-0000-000009890000}"/>
    <cellStyle name="Nuovo 23" xfId="12121" xr:uid="{00000000-0005-0000-0000-00000A890000}"/>
    <cellStyle name="Nuovo 23 10" xfId="12122" xr:uid="{00000000-0005-0000-0000-00000B890000}"/>
    <cellStyle name="Nuovo 23 11" xfId="12123" xr:uid="{00000000-0005-0000-0000-00000C890000}"/>
    <cellStyle name="Nuovo 23 12" xfId="17865" xr:uid="{00000000-0005-0000-0000-00000D890000}"/>
    <cellStyle name="Nuovo 23 13" xfId="20734" xr:uid="{00000000-0005-0000-0000-00000E890000}"/>
    <cellStyle name="Nuovo 23 14" xfId="23621" xr:uid="{00000000-0005-0000-0000-00000F890000}"/>
    <cellStyle name="Nuovo 23 15" xfId="25686" xr:uid="{00000000-0005-0000-0000-000010890000}"/>
    <cellStyle name="Nuovo 23 2" xfId="12124" xr:uid="{00000000-0005-0000-0000-000011890000}"/>
    <cellStyle name="Nuovo 23 2 2" xfId="12125" xr:uid="{00000000-0005-0000-0000-000012890000}"/>
    <cellStyle name="Nuovo 23 2 3" xfId="17866" xr:uid="{00000000-0005-0000-0000-000013890000}"/>
    <cellStyle name="Nuovo 23 2 4" xfId="20735" xr:uid="{00000000-0005-0000-0000-000014890000}"/>
    <cellStyle name="Nuovo 23 2 5" xfId="23622" xr:uid="{00000000-0005-0000-0000-000015890000}"/>
    <cellStyle name="Nuovo 23 3" xfId="12126" xr:uid="{00000000-0005-0000-0000-000016890000}"/>
    <cellStyle name="Nuovo 23 3 2" xfId="12127" xr:uid="{00000000-0005-0000-0000-000017890000}"/>
    <cellStyle name="Nuovo 23 3 2 2" xfId="12128" xr:uid="{00000000-0005-0000-0000-000018890000}"/>
    <cellStyle name="Nuovo 23 3 2 3" xfId="17868" xr:uid="{00000000-0005-0000-0000-000019890000}"/>
    <cellStyle name="Nuovo 23 3 2 4" xfId="20737" xr:uid="{00000000-0005-0000-0000-00001A890000}"/>
    <cellStyle name="Nuovo 23 3 2 5" xfId="23624" xr:uid="{00000000-0005-0000-0000-00001B890000}"/>
    <cellStyle name="Nuovo 23 3 3" xfId="12129" xr:uid="{00000000-0005-0000-0000-00001C890000}"/>
    <cellStyle name="Nuovo 23 3 3 2" xfId="12130" xr:uid="{00000000-0005-0000-0000-00001D890000}"/>
    <cellStyle name="Nuovo 23 3 3 3" xfId="12131" xr:uid="{00000000-0005-0000-0000-00001E890000}"/>
    <cellStyle name="Nuovo 23 3 3 4" xfId="12132" xr:uid="{00000000-0005-0000-0000-00001F890000}"/>
    <cellStyle name="Nuovo 23 3 4" xfId="12133" xr:uid="{00000000-0005-0000-0000-000020890000}"/>
    <cellStyle name="Nuovo 23 3 5" xfId="12134" xr:uid="{00000000-0005-0000-0000-000021890000}"/>
    <cellStyle name="Nuovo 23 3 6" xfId="17867" xr:uid="{00000000-0005-0000-0000-000022890000}"/>
    <cellStyle name="Nuovo 23 3 7" xfId="20736" xr:uid="{00000000-0005-0000-0000-000023890000}"/>
    <cellStyle name="Nuovo 23 3 8" xfId="23623" xr:uid="{00000000-0005-0000-0000-000024890000}"/>
    <cellStyle name="Nuovo 23 4" xfId="12135" xr:uid="{00000000-0005-0000-0000-000025890000}"/>
    <cellStyle name="Nuovo 23 4 2" xfId="12136" xr:uid="{00000000-0005-0000-0000-000026890000}"/>
    <cellStyle name="Nuovo 23 4 2 2" xfId="12137" xr:uid="{00000000-0005-0000-0000-000027890000}"/>
    <cellStyle name="Nuovo 23 4 2 3" xfId="12138" xr:uid="{00000000-0005-0000-0000-000028890000}"/>
    <cellStyle name="Nuovo 23 4 2 4" xfId="12139" xr:uid="{00000000-0005-0000-0000-000029890000}"/>
    <cellStyle name="Nuovo 23 4 3" xfId="12140" xr:uid="{00000000-0005-0000-0000-00002A890000}"/>
    <cellStyle name="Nuovo 23 4 4" xfId="12141" xr:uid="{00000000-0005-0000-0000-00002B890000}"/>
    <cellStyle name="Nuovo 23 4 5" xfId="17869" xr:uid="{00000000-0005-0000-0000-00002C890000}"/>
    <cellStyle name="Nuovo 23 4 6" xfId="20738" xr:uid="{00000000-0005-0000-0000-00002D890000}"/>
    <cellStyle name="Nuovo 23 4 7" xfId="23625" xr:uid="{00000000-0005-0000-0000-00002E890000}"/>
    <cellStyle name="Nuovo 23 5" xfId="12142" xr:uid="{00000000-0005-0000-0000-00002F890000}"/>
    <cellStyle name="Nuovo 23 5 2" xfId="12143" xr:uid="{00000000-0005-0000-0000-000030890000}"/>
    <cellStyle name="Nuovo 23 5 2 2" xfId="12144" xr:uid="{00000000-0005-0000-0000-000031890000}"/>
    <cellStyle name="Nuovo 23 5 2 3" xfId="12145" xr:uid="{00000000-0005-0000-0000-000032890000}"/>
    <cellStyle name="Nuovo 23 5 2 4" xfId="12146" xr:uid="{00000000-0005-0000-0000-000033890000}"/>
    <cellStyle name="Nuovo 23 5 3" xfId="12147" xr:uid="{00000000-0005-0000-0000-000034890000}"/>
    <cellStyle name="Nuovo 23 5 4" xfId="12148" xr:uid="{00000000-0005-0000-0000-000035890000}"/>
    <cellStyle name="Nuovo 23 5 5" xfId="12149" xr:uid="{00000000-0005-0000-0000-000036890000}"/>
    <cellStyle name="Nuovo 23 5 6" xfId="17870" xr:uid="{00000000-0005-0000-0000-000037890000}"/>
    <cellStyle name="Nuovo 23 5 7" xfId="20739" xr:uid="{00000000-0005-0000-0000-000038890000}"/>
    <cellStyle name="Nuovo 23 5 8" xfId="23626" xr:uid="{00000000-0005-0000-0000-000039890000}"/>
    <cellStyle name="Nuovo 23 6" xfId="12150" xr:uid="{00000000-0005-0000-0000-00003A890000}"/>
    <cellStyle name="Nuovo 23 6 2" xfId="12151" xr:uid="{00000000-0005-0000-0000-00003B890000}"/>
    <cellStyle name="Nuovo 23 6 2 2" xfId="12152" xr:uid="{00000000-0005-0000-0000-00003C890000}"/>
    <cellStyle name="Nuovo 23 6 2 3" xfId="12153" xr:uid="{00000000-0005-0000-0000-00003D890000}"/>
    <cellStyle name="Nuovo 23 6 2 4" xfId="12154" xr:uid="{00000000-0005-0000-0000-00003E890000}"/>
    <cellStyle name="Nuovo 23 6 3" xfId="12155" xr:uid="{00000000-0005-0000-0000-00003F890000}"/>
    <cellStyle name="Nuovo 23 6 4" xfId="12156" xr:uid="{00000000-0005-0000-0000-000040890000}"/>
    <cellStyle name="Nuovo 23 6 5" xfId="17871" xr:uid="{00000000-0005-0000-0000-000041890000}"/>
    <cellStyle name="Nuovo 23 6 6" xfId="20740" xr:uid="{00000000-0005-0000-0000-000042890000}"/>
    <cellStyle name="Nuovo 23 6 7" xfId="23627" xr:uid="{00000000-0005-0000-0000-000043890000}"/>
    <cellStyle name="Nuovo 23 7" xfId="12157" xr:uid="{00000000-0005-0000-0000-000044890000}"/>
    <cellStyle name="Nuovo 23 7 2" xfId="17872" xr:uid="{00000000-0005-0000-0000-000045890000}"/>
    <cellStyle name="Nuovo 23 7 3" xfId="20741" xr:uid="{00000000-0005-0000-0000-000046890000}"/>
    <cellStyle name="Nuovo 23 7 4" xfId="23628" xr:uid="{00000000-0005-0000-0000-000047890000}"/>
    <cellStyle name="Nuovo 23 8" xfId="12158" xr:uid="{00000000-0005-0000-0000-000048890000}"/>
    <cellStyle name="Nuovo 23 8 2" xfId="19539" xr:uid="{00000000-0005-0000-0000-000049890000}"/>
    <cellStyle name="Nuovo 23 8 3" xfId="22408" xr:uid="{00000000-0005-0000-0000-00004A890000}"/>
    <cellStyle name="Nuovo 23 8 4" xfId="25296" xr:uid="{00000000-0005-0000-0000-00004B890000}"/>
    <cellStyle name="Nuovo 23 9" xfId="12159" xr:uid="{00000000-0005-0000-0000-00004C890000}"/>
    <cellStyle name="Nuovo 24" xfId="12160" xr:uid="{00000000-0005-0000-0000-00004D890000}"/>
    <cellStyle name="Nuovo 24 10" xfId="12161" xr:uid="{00000000-0005-0000-0000-00004E890000}"/>
    <cellStyle name="Nuovo 24 11" xfId="12162" xr:uid="{00000000-0005-0000-0000-00004F890000}"/>
    <cellStyle name="Nuovo 24 12" xfId="17873" xr:uid="{00000000-0005-0000-0000-000050890000}"/>
    <cellStyle name="Nuovo 24 13" xfId="20742" xr:uid="{00000000-0005-0000-0000-000051890000}"/>
    <cellStyle name="Nuovo 24 14" xfId="23629" xr:uid="{00000000-0005-0000-0000-000052890000}"/>
    <cellStyle name="Nuovo 24 15" xfId="25687" xr:uid="{00000000-0005-0000-0000-000053890000}"/>
    <cellStyle name="Nuovo 24 2" xfId="12163" xr:uid="{00000000-0005-0000-0000-000054890000}"/>
    <cellStyle name="Nuovo 24 2 2" xfId="12164" xr:uid="{00000000-0005-0000-0000-000055890000}"/>
    <cellStyle name="Nuovo 24 2 3" xfId="17874" xr:uid="{00000000-0005-0000-0000-000056890000}"/>
    <cellStyle name="Nuovo 24 2 4" xfId="20743" xr:uid="{00000000-0005-0000-0000-000057890000}"/>
    <cellStyle name="Nuovo 24 2 5" xfId="23630" xr:uid="{00000000-0005-0000-0000-000058890000}"/>
    <cellStyle name="Nuovo 24 3" xfId="12165" xr:uid="{00000000-0005-0000-0000-000059890000}"/>
    <cellStyle name="Nuovo 24 3 2" xfId="12166" xr:uid="{00000000-0005-0000-0000-00005A890000}"/>
    <cellStyle name="Nuovo 24 3 2 2" xfId="12167" xr:uid="{00000000-0005-0000-0000-00005B890000}"/>
    <cellStyle name="Nuovo 24 3 2 3" xfId="17876" xr:uid="{00000000-0005-0000-0000-00005C890000}"/>
    <cellStyle name="Nuovo 24 3 2 4" xfId="20745" xr:uid="{00000000-0005-0000-0000-00005D890000}"/>
    <cellStyle name="Nuovo 24 3 2 5" xfId="23632" xr:uid="{00000000-0005-0000-0000-00005E890000}"/>
    <cellStyle name="Nuovo 24 3 3" xfId="12168" xr:uid="{00000000-0005-0000-0000-00005F890000}"/>
    <cellStyle name="Nuovo 24 3 3 2" xfId="12169" xr:uid="{00000000-0005-0000-0000-000060890000}"/>
    <cellStyle name="Nuovo 24 3 3 3" xfId="12170" xr:uid="{00000000-0005-0000-0000-000061890000}"/>
    <cellStyle name="Nuovo 24 3 3 4" xfId="12171" xr:uid="{00000000-0005-0000-0000-000062890000}"/>
    <cellStyle name="Nuovo 24 3 4" xfId="12172" xr:uid="{00000000-0005-0000-0000-000063890000}"/>
    <cellStyle name="Nuovo 24 3 5" xfId="12173" xr:uid="{00000000-0005-0000-0000-000064890000}"/>
    <cellStyle name="Nuovo 24 3 6" xfId="17875" xr:uid="{00000000-0005-0000-0000-000065890000}"/>
    <cellStyle name="Nuovo 24 3 7" xfId="20744" xr:uid="{00000000-0005-0000-0000-000066890000}"/>
    <cellStyle name="Nuovo 24 3 8" xfId="23631" xr:uid="{00000000-0005-0000-0000-000067890000}"/>
    <cellStyle name="Nuovo 24 4" xfId="12174" xr:uid="{00000000-0005-0000-0000-000068890000}"/>
    <cellStyle name="Nuovo 24 4 2" xfId="12175" xr:uid="{00000000-0005-0000-0000-000069890000}"/>
    <cellStyle name="Nuovo 24 4 2 2" xfId="12176" xr:uid="{00000000-0005-0000-0000-00006A890000}"/>
    <cellStyle name="Nuovo 24 4 2 3" xfId="12177" xr:uid="{00000000-0005-0000-0000-00006B890000}"/>
    <cellStyle name="Nuovo 24 4 2 4" xfId="12178" xr:uid="{00000000-0005-0000-0000-00006C890000}"/>
    <cellStyle name="Nuovo 24 4 3" xfId="12179" xr:uid="{00000000-0005-0000-0000-00006D890000}"/>
    <cellStyle name="Nuovo 24 4 4" xfId="12180" xr:uid="{00000000-0005-0000-0000-00006E890000}"/>
    <cellStyle name="Nuovo 24 4 5" xfId="17877" xr:uid="{00000000-0005-0000-0000-00006F890000}"/>
    <cellStyle name="Nuovo 24 4 6" xfId="20746" xr:uid="{00000000-0005-0000-0000-000070890000}"/>
    <cellStyle name="Nuovo 24 4 7" xfId="23633" xr:uid="{00000000-0005-0000-0000-000071890000}"/>
    <cellStyle name="Nuovo 24 5" xfId="12181" xr:uid="{00000000-0005-0000-0000-000072890000}"/>
    <cellStyle name="Nuovo 24 5 2" xfId="12182" xr:uid="{00000000-0005-0000-0000-000073890000}"/>
    <cellStyle name="Nuovo 24 5 2 2" xfId="12183" xr:uid="{00000000-0005-0000-0000-000074890000}"/>
    <cellStyle name="Nuovo 24 5 2 3" xfId="12184" xr:uid="{00000000-0005-0000-0000-000075890000}"/>
    <cellStyle name="Nuovo 24 5 2 4" xfId="12185" xr:uid="{00000000-0005-0000-0000-000076890000}"/>
    <cellStyle name="Nuovo 24 5 3" xfId="12186" xr:uid="{00000000-0005-0000-0000-000077890000}"/>
    <cellStyle name="Nuovo 24 5 4" xfId="12187" xr:uid="{00000000-0005-0000-0000-000078890000}"/>
    <cellStyle name="Nuovo 24 5 5" xfId="12188" xr:uid="{00000000-0005-0000-0000-000079890000}"/>
    <cellStyle name="Nuovo 24 5 6" xfId="17878" xr:uid="{00000000-0005-0000-0000-00007A890000}"/>
    <cellStyle name="Nuovo 24 5 7" xfId="20747" xr:uid="{00000000-0005-0000-0000-00007B890000}"/>
    <cellStyle name="Nuovo 24 5 8" xfId="23634" xr:uid="{00000000-0005-0000-0000-00007C890000}"/>
    <cellStyle name="Nuovo 24 6" xfId="12189" xr:uid="{00000000-0005-0000-0000-00007D890000}"/>
    <cellStyle name="Nuovo 24 6 2" xfId="12190" xr:uid="{00000000-0005-0000-0000-00007E890000}"/>
    <cellStyle name="Nuovo 24 6 2 2" xfId="12191" xr:uid="{00000000-0005-0000-0000-00007F890000}"/>
    <cellStyle name="Nuovo 24 6 2 3" xfId="12192" xr:uid="{00000000-0005-0000-0000-000080890000}"/>
    <cellStyle name="Nuovo 24 6 2 4" xfId="12193" xr:uid="{00000000-0005-0000-0000-000081890000}"/>
    <cellStyle name="Nuovo 24 6 3" xfId="12194" xr:uid="{00000000-0005-0000-0000-000082890000}"/>
    <cellStyle name="Nuovo 24 6 4" xfId="12195" xr:uid="{00000000-0005-0000-0000-000083890000}"/>
    <cellStyle name="Nuovo 24 6 5" xfId="17879" xr:uid="{00000000-0005-0000-0000-000084890000}"/>
    <cellStyle name="Nuovo 24 6 6" xfId="20748" xr:uid="{00000000-0005-0000-0000-000085890000}"/>
    <cellStyle name="Nuovo 24 6 7" xfId="23635" xr:uid="{00000000-0005-0000-0000-000086890000}"/>
    <cellStyle name="Nuovo 24 7" xfId="12196" xr:uid="{00000000-0005-0000-0000-000087890000}"/>
    <cellStyle name="Nuovo 24 7 2" xfId="17880" xr:uid="{00000000-0005-0000-0000-000088890000}"/>
    <cellStyle name="Nuovo 24 7 3" xfId="20749" xr:uid="{00000000-0005-0000-0000-000089890000}"/>
    <cellStyle name="Nuovo 24 7 4" xfId="23636" xr:uid="{00000000-0005-0000-0000-00008A890000}"/>
    <cellStyle name="Nuovo 24 8" xfId="12197" xr:uid="{00000000-0005-0000-0000-00008B890000}"/>
    <cellStyle name="Nuovo 24 8 2" xfId="19540" xr:uid="{00000000-0005-0000-0000-00008C890000}"/>
    <cellStyle name="Nuovo 24 8 3" xfId="22409" xr:uid="{00000000-0005-0000-0000-00008D890000}"/>
    <cellStyle name="Nuovo 24 8 4" xfId="25297" xr:uid="{00000000-0005-0000-0000-00008E890000}"/>
    <cellStyle name="Nuovo 24 9" xfId="12198" xr:uid="{00000000-0005-0000-0000-00008F890000}"/>
    <cellStyle name="Nuovo 25" xfId="12199" xr:uid="{00000000-0005-0000-0000-000090890000}"/>
    <cellStyle name="Nuovo 25 10" xfId="12200" xr:uid="{00000000-0005-0000-0000-000091890000}"/>
    <cellStyle name="Nuovo 25 11" xfId="12201" xr:uid="{00000000-0005-0000-0000-000092890000}"/>
    <cellStyle name="Nuovo 25 12" xfId="17881" xr:uid="{00000000-0005-0000-0000-000093890000}"/>
    <cellStyle name="Nuovo 25 13" xfId="20750" xr:uid="{00000000-0005-0000-0000-000094890000}"/>
    <cellStyle name="Nuovo 25 14" xfId="23637" xr:uid="{00000000-0005-0000-0000-000095890000}"/>
    <cellStyle name="Nuovo 25 15" xfId="25688" xr:uid="{00000000-0005-0000-0000-000096890000}"/>
    <cellStyle name="Nuovo 25 2" xfId="12202" xr:uid="{00000000-0005-0000-0000-000097890000}"/>
    <cellStyle name="Nuovo 25 2 2" xfId="12203" xr:uid="{00000000-0005-0000-0000-000098890000}"/>
    <cellStyle name="Nuovo 25 2 3" xfId="17882" xr:uid="{00000000-0005-0000-0000-000099890000}"/>
    <cellStyle name="Nuovo 25 2 4" xfId="20751" xr:uid="{00000000-0005-0000-0000-00009A890000}"/>
    <cellStyle name="Nuovo 25 2 5" xfId="23638" xr:uid="{00000000-0005-0000-0000-00009B890000}"/>
    <cellStyle name="Nuovo 25 3" xfId="12204" xr:uid="{00000000-0005-0000-0000-00009C890000}"/>
    <cellStyle name="Nuovo 25 3 2" xfId="12205" xr:uid="{00000000-0005-0000-0000-00009D890000}"/>
    <cellStyle name="Nuovo 25 3 2 2" xfId="12206" xr:uid="{00000000-0005-0000-0000-00009E890000}"/>
    <cellStyle name="Nuovo 25 3 2 3" xfId="17884" xr:uid="{00000000-0005-0000-0000-00009F890000}"/>
    <cellStyle name="Nuovo 25 3 2 4" xfId="20753" xr:uid="{00000000-0005-0000-0000-0000A0890000}"/>
    <cellStyle name="Nuovo 25 3 2 5" xfId="23640" xr:uid="{00000000-0005-0000-0000-0000A1890000}"/>
    <cellStyle name="Nuovo 25 3 3" xfId="12207" xr:uid="{00000000-0005-0000-0000-0000A2890000}"/>
    <cellStyle name="Nuovo 25 3 3 2" xfId="12208" xr:uid="{00000000-0005-0000-0000-0000A3890000}"/>
    <cellStyle name="Nuovo 25 3 3 3" xfId="12209" xr:uid="{00000000-0005-0000-0000-0000A4890000}"/>
    <cellStyle name="Nuovo 25 3 3 4" xfId="12210" xr:uid="{00000000-0005-0000-0000-0000A5890000}"/>
    <cellStyle name="Nuovo 25 3 4" xfId="12211" xr:uid="{00000000-0005-0000-0000-0000A6890000}"/>
    <cellStyle name="Nuovo 25 3 5" xfId="12212" xr:uid="{00000000-0005-0000-0000-0000A7890000}"/>
    <cellStyle name="Nuovo 25 3 6" xfId="17883" xr:uid="{00000000-0005-0000-0000-0000A8890000}"/>
    <cellStyle name="Nuovo 25 3 7" xfId="20752" xr:uid="{00000000-0005-0000-0000-0000A9890000}"/>
    <cellStyle name="Nuovo 25 3 8" xfId="23639" xr:uid="{00000000-0005-0000-0000-0000AA890000}"/>
    <cellStyle name="Nuovo 25 4" xfId="12213" xr:uid="{00000000-0005-0000-0000-0000AB890000}"/>
    <cellStyle name="Nuovo 25 4 2" xfId="12214" xr:uid="{00000000-0005-0000-0000-0000AC890000}"/>
    <cellStyle name="Nuovo 25 4 2 2" xfId="12215" xr:uid="{00000000-0005-0000-0000-0000AD890000}"/>
    <cellStyle name="Nuovo 25 4 2 3" xfId="12216" xr:uid="{00000000-0005-0000-0000-0000AE890000}"/>
    <cellStyle name="Nuovo 25 4 2 4" xfId="12217" xr:uid="{00000000-0005-0000-0000-0000AF890000}"/>
    <cellStyle name="Nuovo 25 4 3" xfId="12218" xr:uid="{00000000-0005-0000-0000-0000B0890000}"/>
    <cellStyle name="Nuovo 25 4 4" xfId="12219" xr:uid="{00000000-0005-0000-0000-0000B1890000}"/>
    <cellStyle name="Nuovo 25 4 5" xfId="17885" xr:uid="{00000000-0005-0000-0000-0000B2890000}"/>
    <cellStyle name="Nuovo 25 4 6" xfId="20754" xr:uid="{00000000-0005-0000-0000-0000B3890000}"/>
    <cellStyle name="Nuovo 25 4 7" xfId="23641" xr:uid="{00000000-0005-0000-0000-0000B4890000}"/>
    <cellStyle name="Nuovo 25 5" xfId="12220" xr:uid="{00000000-0005-0000-0000-0000B5890000}"/>
    <cellStyle name="Nuovo 25 5 2" xfId="12221" xr:uid="{00000000-0005-0000-0000-0000B6890000}"/>
    <cellStyle name="Nuovo 25 5 2 2" xfId="12222" xr:uid="{00000000-0005-0000-0000-0000B7890000}"/>
    <cellStyle name="Nuovo 25 5 2 3" xfId="12223" xr:uid="{00000000-0005-0000-0000-0000B8890000}"/>
    <cellStyle name="Nuovo 25 5 2 4" xfId="12224" xr:uid="{00000000-0005-0000-0000-0000B9890000}"/>
    <cellStyle name="Nuovo 25 5 3" xfId="12225" xr:uid="{00000000-0005-0000-0000-0000BA890000}"/>
    <cellStyle name="Nuovo 25 5 4" xfId="12226" xr:uid="{00000000-0005-0000-0000-0000BB890000}"/>
    <cellStyle name="Nuovo 25 5 5" xfId="12227" xr:uid="{00000000-0005-0000-0000-0000BC890000}"/>
    <cellStyle name="Nuovo 25 5 6" xfId="17886" xr:uid="{00000000-0005-0000-0000-0000BD890000}"/>
    <cellStyle name="Nuovo 25 5 7" xfId="20755" xr:uid="{00000000-0005-0000-0000-0000BE890000}"/>
    <cellStyle name="Nuovo 25 5 8" xfId="23642" xr:uid="{00000000-0005-0000-0000-0000BF890000}"/>
    <cellStyle name="Nuovo 25 6" xfId="12228" xr:uid="{00000000-0005-0000-0000-0000C0890000}"/>
    <cellStyle name="Nuovo 25 6 2" xfId="12229" xr:uid="{00000000-0005-0000-0000-0000C1890000}"/>
    <cellStyle name="Nuovo 25 6 2 2" xfId="12230" xr:uid="{00000000-0005-0000-0000-0000C2890000}"/>
    <cellStyle name="Nuovo 25 6 2 3" xfId="12231" xr:uid="{00000000-0005-0000-0000-0000C3890000}"/>
    <cellStyle name="Nuovo 25 6 2 4" xfId="12232" xr:uid="{00000000-0005-0000-0000-0000C4890000}"/>
    <cellStyle name="Nuovo 25 6 3" xfId="12233" xr:uid="{00000000-0005-0000-0000-0000C5890000}"/>
    <cellStyle name="Nuovo 25 6 4" xfId="12234" xr:uid="{00000000-0005-0000-0000-0000C6890000}"/>
    <cellStyle name="Nuovo 25 6 5" xfId="17887" xr:uid="{00000000-0005-0000-0000-0000C7890000}"/>
    <cellStyle name="Nuovo 25 6 6" xfId="20756" xr:uid="{00000000-0005-0000-0000-0000C8890000}"/>
    <cellStyle name="Nuovo 25 6 7" xfId="23643" xr:uid="{00000000-0005-0000-0000-0000C9890000}"/>
    <cellStyle name="Nuovo 25 7" xfId="12235" xr:uid="{00000000-0005-0000-0000-0000CA890000}"/>
    <cellStyle name="Nuovo 25 7 2" xfId="17888" xr:uid="{00000000-0005-0000-0000-0000CB890000}"/>
    <cellStyle name="Nuovo 25 7 3" xfId="20757" xr:uid="{00000000-0005-0000-0000-0000CC890000}"/>
    <cellStyle name="Nuovo 25 7 4" xfId="23644" xr:uid="{00000000-0005-0000-0000-0000CD890000}"/>
    <cellStyle name="Nuovo 25 8" xfId="12236" xr:uid="{00000000-0005-0000-0000-0000CE890000}"/>
    <cellStyle name="Nuovo 25 8 2" xfId="19541" xr:uid="{00000000-0005-0000-0000-0000CF890000}"/>
    <cellStyle name="Nuovo 25 8 3" xfId="22410" xr:uid="{00000000-0005-0000-0000-0000D0890000}"/>
    <cellStyle name="Nuovo 25 8 4" xfId="25298" xr:uid="{00000000-0005-0000-0000-0000D1890000}"/>
    <cellStyle name="Nuovo 25 9" xfId="12237" xr:uid="{00000000-0005-0000-0000-0000D2890000}"/>
    <cellStyle name="Nuovo 26" xfId="12238" xr:uid="{00000000-0005-0000-0000-0000D3890000}"/>
    <cellStyle name="Nuovo 26 10" xfId="12239" xr:uid="{00000000-0005-0000-0000-0000D4890000}"/>
    <cellStyle name="Nuovo 26 11" xfId="12240" xr:uid="{00000000-0005-0000-0000-0000D5890000}"/>
    <cellStyle name="Nuovo 26 12" xfId="17889" xr:uid="{00000000-0005-0000-0000-0000D6890000}"/>
    <cellStyle name="Nuovo 26 13" xfId="20758" xr:uid="{00000000-0005-0000-0000-0000D7890000}"/>
    <cellStyle name="Nuovo 26 14" xfId="23645" xr:uid="{00000000-0005-0000-0000-0000D8890000}"/>
    <cellStyle name="Nuovo 26 15" xfId="25689" xr:uid="{00000000-0005-0000-0000-0000D9890000}"/>
    <cellStyle name="Nuovo 26 2" xfId="12241" xr:uid="{00000000-0005-0000-0000-0000DA890000}"/>
    <cellStyle name="Nuovo 26 2 2" xfId="12242" xr:uid="{00000000-0005-0000-0000-0000DB890000}"/>
    <cellStyle name="Nuovo 26 2 3" xfId="17890" xr:uid="{00000000-0005-0000-0000-0000DC890000}"/>
    <cellStyle name="Nuovo 26 2 4" xfId="20759" xr:uid="{00000000-0005-0000-0000-0000DD890000}"/>
    <cellStyle name="Nuovo 26 2 5" xfId="23646" xr:uid="{00000000-0005-0000-0000-0000DE890000}"/>
    <cellStyle name="Nuovo 26 3" xfId="12243" xr:uid="{00000000-0005-0000-0000-0000DF890000}"/>
    <cellStyle name="Nuovo 26 3 2" xfId="12244" xr:uid="{00000000-0005-0000-0000-0000E0890000}"/>
    <cellStyle name="Nuovo 26 3 2 2" xfId="12245" xr:uid="{00000000-0005-0000-0000-0000E1890000}"/>
    <cellStyle name="Nuovo 26 3 2 3" xfId="17892" xr:uid="{00000000-0005-0000-0000-0000E2890000}"/>
    <cellStyle name="Nuovo 26 3 2 4" xfId="20761" xr:uid="{00000000-0005-0000-0000-0000E3890000}"/>
    <cellStyle name="Nuovo 26 3 2 5" xfId="23648" xr:uid="{00000000-0005-0000-0000-0000E4890000}"/>
    <cellStyle name="Nuovo 26 3 3" xfId="12246" xr:uid="{00000000-0005-0000-0000-0000E5890000}"/>
    <cellStyle name="Nuovo 26 3 3 2" xfId="12247" xr:uid="{00000000-0005-0000-0000-0000E6890000}"/>
    <cellStyle name="Nuovo 26 3 3 3" xfId="12248" xr:uid="{00000000-0005-0000-0000-0000E7890000}"/>
    <cellStyle name="Nuovo 26 3 3 4" xfId="12249" xr:uid="{00000000-0005-0000-0000-0000E8890000}"/>
    <cellStyle name="Nuovo 26 3 4" xfId="12250" xr:uid="{00000000-0005-0000-0000-0000E9890000}"/>
    <cellStyle name="Nuovo 26 3 5" xfId="12251" xr:uid="{00000000-0005-0000-0000-0000EA890000}"/>
    <cellStyle name="Nuovo 26 3 6" xfId="17891" xr:uid="{00000000-0005-0000-0000-0000EB890000}"/>
    <cellStyle name="Nuovo 26 3 7" xfId="20760" xr:uid="{00000000-0005-0000-0000-0000EC890000}"/>
    <cellStyle name="Nuovo 26 3 8" xfId="23647" xr:uid="{00000000-0005-0000-0000-0000ED890000}"/>
    <cellStyle name="Nuovo 26 4" xfId="12252" xr:uid="{00000000-0005-0000-0000-0000EE890000}"/>
    <cellStyle name="Nuovo 26 4 2" xfId="12253" xr:uid="{00000000-0005-0000-0000-0000EF890000}"/>
    <cellStyle name="Nuovo 26 4 2 2" xfId="12254" xr:uid="{00000000-0005-0000-0000-0000F0890000}"/>
    <cellStyle name="Nuovo 26 4 2 3" xfId="12255" xr:uid="{00000000-0005-0000-0000-0000F1890000}"/>
    <cellStyle name="Nuovo 26 4 2 4" xfId="12256" xr:uid="{00000000-0005-0000-0000-0000F2890000}"/>
    <cellStyle name="Nuovo 26 4 3" xfId="12257" xr:uid="{00000000-0005-0000-0000-0000F3890000}"/>
    <cellStyle name="Nuovo 26 4 4" xfId="12258" xr:uid="{00000000-0005-0000-0000-0000F4890000}"/>
    <cellStyle name="Nuovo 26 4 5" xfId="17893" xr:uid="{00000000-0005-0000-0000-0000F5890000}"/>
    <cellStyle name="Nuovo 26 4 6" xfId="20762" xr:uid="{00000000-0005-0000-0000-0000F6890000}"/>
    <cellStyle name="Nuovo 26 4 7" xfId="23649" xr:uid="{00000000-0005-0000-0000-0000F7890000}"/>
    <cellStyle name="Nuovo 26 5" xfId="12259" xr:uid="{00000000-0005-0000-0000-0000F8890000}"/>
    <cellStyle name="Nuovo 26 5 2" xfId="12260" xr:uid="{00000000-0005-0000-0000-0000F9890000}"/>
    <cellStyle name="Nuovo 26 5 2 2" xfId="12261" xr:uid="{00000000-0005-0000-0000-0000FA890000}"/>
    <cellStyle name="Nuovo 26 5 2 3" xfId="12262" xr:uid="{00000000-0005-0000-0000-0000FB890000}"/>
    <cellStyle name="Nuovo 26 5 2 4" xfId="12263" xr:uid="{00000000-0005-0000-0000-0000FC890000}"/>
    <cellStyle name="Nuovo 26 5 3" xfId="12264" xr:uid="{00000000-0005-0000-0000-0000FD890000}"/>
    <cellStyle name="Nuovo 26 5 4" xfId="12265" xr:uid="{00000000-0005-0000-0000-0000FE890000}"/>
    <cellStyle name="Nuovo 26 5 5" xfId="12266" xr:uid="{00000000-0005-0000-0000-0000FF890000}"/>
    <cellStyle name="Nuovo 26 5 6" xfId="17894" xr:uid="{00000000-0005-0000-0000-0000008A0000}"/>
    <cellStyle name="Nuovo 26 5 7" xfId="20763" xr:uid="{00000000-0005-0000-0000-0000018A0000}"/>
    <cellStyle name="Nuovo 26 5 8" xfId="23650" xr:uid="{00000000-0005-0000-0000-0000028A0000}"/>
    <cellStyle name="Nuovo 26 6" xfId="12267" xr:uid="{00000000-0005-0000-0000-0000038A0000}"/>
    <cellStyle name="Nuovo 26 6 2" xfId="12268" xr:uid="{00000000-0005-0000-0000-0000048A0000}"/>
    <cellStyle name="Nuovo 26 6 2 2" xfId="12269" xr:uid="{00000000-0005-0000-0000-0000058A0000}"/>
    <cellStyle name="Nuovo 26 6 2 3" xfId="12270" xr:uid="{00000000-0005-0000-0000-0000068A0000}"/>
    <cellStyle name="Nuovo 26 6 2 4" xfId="12271" xr:uid="{00000000-0005-0000-0000-0000078A0000}"/>
    <cellStyle name="Nuovo 26 6 3" xfId="12272" xr:uid="{00000000-0005-0000-0000-0000088A0000}"/>
    <cellStyle name="Nuovo 26 6 4" xfId="12273" xr:uid="{00000000-0005-0000-0000-0000098A0000}"/>
    <cellStyle name="Nuovo 26 6 5" xfId="17895" xr:uid="{00000000-0005-0000-0000-00000A8A0000}"/>
    <cellStyle name="Nuovo 26 6 6" xfId="20764" xr:uid="{00000000-0005-0000-0000-00000B8A0000}"/>
    <cellStyle name="Nuovo 26 6 7" xfId="23651" xr:uid="{00000000-0005-0000-0000-00000C8A0000}"/>
    <cellStyle name="Nuovo 26 7" xfId="12274" xr:uid="{00000000-0005-0000-0000-00000D8A0000}"/>
    <cellStyle name="Nuovo 26 7 2" xfId="17896" xr:uid="{00000000-0005-0000-0000-00000E8A0000}"/>
    <cellStyle name="Nuovo 26 7 3" xfId="20765" xr:uid="{00000000-0005-0000-0000-00000F8A0000}"/>
    <cellStyle name="Nuovo 26 7 4" xfId="23652" xr:uid="{00000000-0005-0000-0000-0000108A0000}"/>
    <cellStyle name="Nuovo 26 8" xfId="12275" xr:uid="{00000000-0005-0000-0000-0000118A0000}"/>
    <cellStyle name="Nuovo 26 8 2" xfId="19542" xr:uid="{00000000-0005-0000-0000-0000128A0000}"/>
    <cellStyle name="Nuovo 26 8 3" xfId="22411" xr:uid="{00000000-0005-0000-0000-0000138A0000}"/>
    <cellStyle name="Nuovo 26 8 4" xfId="25299" xr:uid="{00000000-0005-0000-0000-0000148A0000}"/>
    <cellStyle name="Nuovo 26 9" xfId="12276" xr:uid="{00000000-0005-0000-0000-0000158A0000}"/>
    <cellStyle name="Nuovo 27" xfId="12277" xr:uid="{00000000-0005-0000-0000-0000168A0000}"/>
    <cellStyle name="Nuovo 27 10" xfId="12278" xr:uid="{00000000-0005-0000-0000-0000178A0000}"/>
    <cellStyle name="Nuovo 27 11" xfId="12279" xr:uid="{00000000-0005-0000-0000-0000188A0000}"/>
    <cellStyle name="Nuovo 27 12" xfId="17897" xr:uid="{00000000-0005-0000-0000-0000198A0000}"/>
    <cellStyle name="Nuovo 27 13" xfId="20766" xr:uid="{00000000-0005-0000-0000-00001A8A0000}"/>
    <cellStyle name="Nuovo 27 14" xfId="23653" xr:uid="{00000000-0005-0000-0000-00001B8A0000}"/>
    <cellStyle name="Nuovo 27 15" xfId="25690" xr:uid="{00000000-0005-0000-0000-00001C8A0000}"/>
    <cellStyle name="Nuovo 27 2" xfId="12280" xr:uid="{00000000-0005-0000-0000-00001D8A0000}"/>
    <cellStyle name="Nuovo 27 2 2" xfId="12281" xr:uid="{00000000-0005-0000-0000-00001E8A0000}"/>
    <cellStyle name="Nuovo 27 2 3" xfId="17898" xr:uid="{00000000-0005-0000-0000-00001F8A0000}"/>
    <cellStyle name="Nuovo 27 2 4" xfId="20767" xr:uid="{00000000-0005-0000-0000-0000208A0000}"/>
    <cellStyle name="Nuovo 27 2 5" xfId="23654" xr:uid="{00000000-0005-0000-0000-0000218A0000}"/>
    <cellStyle name="Nuovo 27 3" xfId="12282" xr:uid="{00000000-0005-0000-0000-0000228A0000}"/>
    <cellStyle name="Nuovo 27 3 2" xfId="12283" xr:uid="{00000000-0005-0000-0000-0000238A0000}"/>
    <cellStyle name="Nuovo 27 3 2 2" xfId="12284" xr:uid="{00000000-0005-0000-0000-0000248A0000}"/>
    <cellStyle name="Nuovo 27 3 2 3" xfId="17900" xr:uid="{00000000-0005-0000-0000-0000258A0000}"/>
    <cellStyle name="Nuovo 27 3 2 4" xfId="20769" xr:uid="{00000000-0005-0000-0000-0000268A0000}"/>
    <cellStyle name="Nuovo 27 3 2 5" xfId="23656" xr:uid="{00000000-0005-0000-0000-0000278A0000}"/>
    <cellStyle name="Nuovo 27 3 3" xfId="12285" xr:uid="{00000000-0005-0000-0000-0000288A0000}"/>
    <cellStyle name="Nuovo 27 3 3 2" xfId="12286" xr:uid="{00000000-0005-0000-0000-0000298A0000}"/>
    <cellStyle name="Nuovo 27 3 3 3" xfId="12287" xr:uid="{00000000-0005-0000-0000-00002A8A0000}"/>
    <cellStyle name="Nuovo 27 3 3 4" xfId="12288" xr:uid="{00000000-0005-0000-0000-00002B8A0000}"/>
    <cellStyle name="Nuovo 27 3 4" xfId="12289" xr:uid="{00000000-0005-0000-0000-00002C8A0000}"/>
    <cellStyle name="Nuovo 27 3 5" xfId="12290" xr:uid="{00000000-0005-0000-0000-00002D8A0000}"/>
    <cellStyle name="Nuovo 27 3 6" xfId="17899" xr:uid="{00000000-0005-0000-0000-00002E8A0000}"/>
    <cellStyle name="Nuovo 27 3 7" xfId="20768" xr:uid="{00000000-0005-0000-0000-00002F8A0000}"/>
    <cellStyle name="Nuovo 27 3 8" xfId="23655" xr:uid="{00000000-0005-0000-0000-0000308A0000}"/>
    <cellStyle name="Nuovo 27 4" xfId="12291" xr:uid="{00000000-0005-0000-0000-0000318A0000}"/>
    <cellStyle name="Nuovo 27 4 2" xfId="12292" xr:uid="{00000000-0005-0000-0000-0000328A0000}"/>
    <cellStyle name="Nuovo 27 4 2 2" xfId="12293" xr:uid="{00000000-0005-0000-0000-0000338A0000}"/>
    <cellStyle name="Nuovo 27 4 2 3" xfId="12294" xr:uid="{00000000-0005-0000-0000-0000348A0000}"/>
    <cellStyle name="Nuovo 27 4 2 4" xfId="12295" xr:uid="{00000000-0005-0000-0000-0000358A0000}"/>
    <cellStyle name="Nuovo 27 4 3" xfId="12296" xr:uid="{00000000-0005-0000-0000-0000368A0000}"/>
    <cellStyle name="Nuovo 27 4 4" xfId="12297" xr:uid="{00000000-0005-0000-0000-0000378A0000}"/>
    <cellStyle name="Nuovo 27 4 5" xfId="17901" xr:uid="{00000000-0005-0000-0000-0000388A0000}"/>
    <cellStyle name="Nuovo 27 4 6" xfId="20770" xr:uid="{00000000-0005-0000-0000-0000398A0000}"/>
    <cellStyle name="Nuovo 27 4 7" xfId="23657" xr:uid="{00000000-0005-0000-0000-00003A8A0000}"/>
    <cellStyle name="Nuovo 27 5" xfId="12298" xr:uid="{00000000-0005-0000-0000-00003B8A0000}"/>
    <cellStyle name="Nuovo 27 5 2" xfId="12299" xr:uid="{00000000-0005-0000-0000-00003C8A0000}"/>
    <cellStyle name="Nuovo 27 5 2 2" xfId="12300" xr:uid="{00000000-0005-0000-0000-00003D8A0000}"/>
    <cellStyle name="Nuovo 27 5 2 3" xfId="12301" xr:uid="{00000000-0005-0000-0000-00003E8A0000}"/>
    <cellStyle name="Nuovo 27 5 2 4" xfId="12302" xr:uid="{00000000-0005-0000-0000-00003F8A0000}"/>
    <cellStyle name="Nuovo 27 5 3" xfId="12303" xr:uid="{00000000-0005-0000-0000-0000408A0000}"/>
    <cellStyle name="Nuovo 27 5 4" xfId="12304" xr:uid="{00000000-0005-0000-0000-0000418A0000}"/>
    <cellStyle name="Nuovo 27 5 5" xfId="12305" xr:uid="{00000000-0005-0000-0000-0000428A0000}"/>
    <cellStyle name="Nuovo 27 5 6" xfId="17902" xr:uid="{00000000-0005-0000-0000-0000438A0000}"/>
    <cellStyle name="Nuovo 27 5 7" xfId="20771" xr:uid="{00000000-0005-0000-0000-0000448A0000}"/>
    <cellStyle name="Nuovo 27 5 8" xfId="23658" xr:uid="{00000000-0005-0000-0000-0000458A0000}"/>
    <cellStyle name="Nuovo 27 6" xfId="12306" xr:uid="{00000000-0005-0000-0000-0000468A0000}"/>
    <cellStyle name="Nuovo 27 6 2" xfId="12307" xr:uid="{00000000-0005-0000-0000-0000478A0000}"/>
    <cellStyle name="Nuovo 27 6 2 2" xfId="12308" xr:uid="{00000000-0005-0000-0000-0000488A0000}"/>
    <cellStyle name="Nuovo 27 6 2 3" xfId="12309" xr:uid="{00000000-0005-0000-0000-0000498A0000}"/>
    <cellStyle name="Nuovo 27 6 2 4" xfId="12310" xr:uid="{00000000-0005-0000-0000-00004A8A0000}"/>
    <cellStyle name="Nuovo 27 6 3" xfId="12311" xr:uid="{00000000-0005-0000-0000-00004B8A0000}"/>
    <cellStyle name="Nuovo 27 6 4" xfId="12312" xr:uid="{00000000-0005-0000-0000-00004C8A0000}"/>
    <cellStyle name="Nuovo 27 6 5" xfId="17903" xr:uid="{00000000-0005-0000-0000-00004D8A0000}"/>
    <cellStyle name="Nuovo 27 6 6" xfId="20772" xr:uid="{00000000-0005-0000-0000-00004E8A0000}"/>
    <cellStyle name="Nuovo 27 6 7" xfId="23659" xr:uid="{00000000-0005-0000-0000-00004F8A0000}"/>
    <cellStyle name="Nuovo 27 7" xfId="12313" xr:uid="{00000000-0005-0000-0000-0000508A0000}"/>
    <cellStyle name="Nuovo 27 7 2" xfId="17904" xr:uid="{00000000-0005-0000-0000-0000518A0000}"/>
    <cellStyle name="Nuovo 27 7 3" xfId="20773" xr:uid="{00000000-0005-0000-0000-0000528A0000}"/>
    <cellStyle name="Nuovo 27 7 4" xfId="23660" xr:uid="{00000000-0005-0000-0000-0000538A0000}"/>
    <cellStyle name="Nuovo 27 8" xfId="12314" xr:uid="{00000000-0005-0000-0000-0000548A0000}"/>
    <cellStyle name="Nuovo 27 8 2" xfId="19543" xr:uid="{00000000-0005-0000-0000-0000558A0000}"/>
    <cellStyle name="Nuovo 27 8 3" xfId="22412" xr:uid="{00000000-0005-0000-0000-0000568A0000}"/>
    <cellStyle name="Nuovo 27 8 4" xfId="25300" xr:uid="{00000000-0005-0000-0000-0000578A0000}"/>
    <cellStyle name="Nuovo 27 9" xfId="12315" xr:uid="{00000000-0005-0000-0000-0000588A0000}"/>
    <cellStyle name="Nuovo 28" xfId="12316" xr:uid="{00000000-0005-0000-0000-0000598A0000}"/>
    <cellStyle name="Nuovo 28 10" xfId="12317" xr:uid="{00000000-0005-0000-0000-00005A8A0000}"/>
    <cellStyle name="Nuovo 28 11" xfId="12318" xr:uid="{00000000-0005-0000-0000-00005B8A0000}"/>
    <cellStyle name="Nuovo 28 12" xfId="17905" xr:uid="{00000000-0005-0000-0000-00005C8A0000}"/>
    <cellStyle name="Nuovo 28 13" xfId="20774" xr:uid="{00000000-0005-0000-0000-00005D8A0000}"/>
    <cellStyle name="Nuovo 28 14" xfId="23661" xr:uid="{00000000-0005-0000-0000-00005E8A0000}"/>
    <cellStyle name="Nuovo 28 15" xfId="25691" xr:uid="{00000000-0005-0000-0000-00005F8A0000}"/>
    <cellStyle name="Nuovo 28 2" xfId="12319" xr:uid="{00000000-0005-0000-0000-0000608A0000}"/>
    <cellStyle name="Nuovo 28 2 2" xfId="12320" xr:uid="{00000000-0005-0000-0000-0000618A0000}"/>
    <cellStyle name="Nuovo 28 2 3" xfId="17906" xr:uid="{00000000-0005-0000-0000-0000628A0000}"/>
    <cellStyle name="Nuovo 28 2 4" xfId="20775" xr:uid="{00000000-0005-0000-0000-0000638A0000}"/>
    <cellStyle name="Nuovo 28 2 5" xfId="23662" xr:uid="{00000000-0005-0000-0000-0000648A0000}"/>
    <cellStyle name="Nuovo 28 3" xfId="12321" xr:uid="{00000000-0005-0000-0000-0000658A0000}"/>
    <cellStyle name="Nuovo 28 3 2" xfId="12322" xr:uid="{00000000-0005-0000-0000-0000668A0000}"/>
    <cellStyle name="Nuovo 28 3 2 2" xfId="12323" xr:uid="{00000000-0005-0000-0000-0000678A0000}"/>
    <cellStyle name="Nuovo 28 3 2 3" xfId="17908" xr:uid="{00000000-0005-0000-0000-0000688A0000}"/>
    <cellStyle name="Nuovo 28 3 2 4" xfId="20777" xr:uid="{00000000-0005-0000-0000-0000698A0000}"/>
    <cellStyle name="Nuovo 28 3 2 5" xfId="23664" xr:uid="{00000000-0005-0000-0000-00006A8A0000}"/>
    <cellStyle name="Nuovo 28 3 3" xfId="12324" xr:uid="{00000000-0005-0000-0000-00006B8A0000}"/>
    <cellStyle name="Nuovo 28 3 3 2" xfId="12325" xr:uid="{00000000-0005-0000-0000-00006C8A0000}"/>
    <cellStyle name="Nuovo 28 3 3 3" xfId="12326" xr:uid="{00000000-0005-0000-0000-00006D8A0000}"/>
    <cellStyle name="Nuovo 28 3 3 4" xfId="12327" xr:uid="{00000000-0005-0000-0000-00006E8A0000}"/>
    <cellStyle name="Nuovo 28 3 4" xfId="12328" xr:uid="{00000000-0005-0000-0000-00006F8A0000}"/>
    <cellStyle name="Nuovo 28 3 5" xfId="12329" xr:uid="{00000000-0005-0000-0000-0000708A0000}"/>
    <cellStyle name="Nuovo 28 3 6" xfId="17907" xr:uid="{00000000-0005-0000-0000-0000718A0000}"/>
    <cellStyle name="Nuovo 28 3 7" xfId="20776" xr:uid="{00000000-0005-0000-0000-0000728A0000}"/>
    <cellStyle name="Nuovo 28 3 8" xfId="23663" xr:uid="{00000000-0005-0000-0000-0000738A0000}"/>
    <cellStyle name="Nuovo 28 4" xfId="12330" xr:uid="{00000000-0005-0000-0000-0000748A0000}"/>
    <cellStyle name="Nuovo 28 4 2" xfId="12331" xr:uid="{00000000-0005-0000-0000-0000758A0000}"/>
    <cellStyle name="Nuovo 28 4 2 2" xfId="12332" xr:uid="{00000000-0005-0000-0000-0000768A0000}"/>
    <cellStyle name="Nuovo 28 4 2 3" xfId="12333" xr:uid="{00000000-0005-0000-0000-0000778A0000}"/>
    <cellStyle name="Nuovo 28 4 2 4" xfId="12334" xr:uid="{00000000-0005-0000-0000-0000788A0000}"/>
    <cellStyle name="Nuovo 28 4 3" xfId="12335" xr:uid="{00000000-0005-0000-0000-0000798A0000}"/>
    <cellStyle name="Nuovo 28 4 4" xfId="12336" xr:uid="{00000000-0005-0000-0000-00007A8A0000}"/>
    <cellStyle name="Nuovo 28 4 5" xfId="17909" xr:uid="{00000000-0005-0000-0000-00007B8A0000}"/>
    <cellStyle name="Nuovo 28 4 6" xfId="20778" xr:uid="{00000000-0005-0000-0000-00007C8A0000}"/>
    <cellStyle name="Nuovo 28 4 7" xfId="23665" xr:uid="{00000000-0005-0000-0000-00007D8A0000}"/>
    <cellStyle name="Nuovo 28 5" xfId="12337" xr:uid="{00000000-0005-0000-0000-00007E8A0000}"/>
    <cellStyle name="Nuovo 28 5 2" xfId="12338" xr:uid="{00000000-0005-0000-0000-00007F8A0000}"/>
    <cellStyle name="Nuovo 28 5 2 2" xfId="12339" xr:uid="{00000000-0005-0000-0000-0000808A0000}"/>
    <cellStyle name="Nuovo 28 5 2 3" xfId="12340" xr:uid="{00000000-0005-0000-0000-0000818A0000}"/>
    <cellStyle name="Nuovo 28 5 2 4" xfId="12341" xr:uid="{00000000-0005-0000-0000-0000828A0000}"/>
    <cellStyle name="Nuovo 28 5 3" xfId="12342" xr:uid="{00000000-0005-0000-0000-0000838A0000}"/>
    <cellStyle name="Nuovo 28 5 4" xfId="12343" xr:uid="{00000000-0005-0000-0000-0000848A0000}"/>
    <cellStyle name="Nuovo 28 5 5" xfId="12344" xr:uid="{00000000-0005-0000-0000-0000858A0000}"/>
    <cellStyle name="Nuovo 28 5 6" xfId="17910" xr:uid="{00000000-0005-0000-0000-0000868A0000}"/>
    <cellStyle name="Nuovo 28 5 7" xfId="20779" xr:uid="{00000000-0005-0000-0000-0000878A0000}"/>
    <cellStyle name="Nuovo 28 5 8" xfId="23666" xr:uid="{00000000-0005-0000-0000-0000888A0000}"/>
    <cellStyle name="Nuovo 28 6" xfId="12345" xr:uid="{00000000-0005-0000-0000-0000898A0000}"/>
    <cellStyle name="Nuovo 28 6 2" xfId="12346" xr:uid="{00000000-0005-0000-0000-00008A8A0000}"/>
    <cellStyle name="Nuovo 28 6 2 2" xfId="12347" xr:uid="{00000000-0005-0000-0000-00008B8A0000}"/>
    <cellStyle name="Nuovo 28 6 2 3" xfId="12348" xr:uid="{00000000-0005-0000-0000-00008C8A0000}"/>
    <cellStyle name="Nuovo 28 6 2 4" xfId="12349" xr:uid="{00000000-0005-0000-0000-00008D8A0000}"/>
    <cellStyle name="Nuovo 28 6 3" xfId="12350" xr:uid="{00000000-0005-0000-0000-00008E8A0000}"/>
    <cellStyle name="Nuovo 28 6 4" xfId="12351" xr:uid="{00000000-0005-0000-0000-00008F8A0000}"/>
    <cellStyle name="Nuovo 28 6 5" xfId="17911" xr:uid="{00000000-0005-0000-0000-0000908A0000}"/>
    <cellStyle name="Nuovo 28 6 6" xfId="20780" xr:uid="{00000000-0005-0000-0000-0000918A0000}"/>
    <cellStyle name="Nuovo 28 6 7" xfId="23667" xr:uid="{00000000-0005-0000-0000-0000928A0000}"/>
    <cellStyle name="Nuovo 28 7" xfId="12352" xr:uid="{00000000-0005-0000-0000-0000938A0000}"/>
    <cellStyle name="Nuovo 28 7 2" xfId="12353" xr:uid="{00000000-0005-0000-0000-0000948A0000}"/>
    <cellStyle name="Nuovo 28 7 3" xfId="12354" xr:uid="{00000000-0005-0000-0000-0000958A0000}"/>
    <cellStyle name="Nuovo 28 7 4" xfId="17912" xr:uid="{00000000-0005-0000-0000-0000968A0000}"/>
    <cellStyle name="Nuovo 28 7 5" xfId="20781" xr:uid="{00000000-0005-0000-0000-0000978A0000}"/>
    <cellStyle name="Nuovo 28 7 6" xfId="23668" xr:uid="{00000000-0005-0000-0000-0000988A0000}"/>
    <cellStyle name="Nuovo 28 8" xfId="12355" xr:uid="{00000000-0005-0000-0000-0000998A0000}"/>
    <cellStyle name="Nuovo 28 8 2" xfId="12356" xr:uid="{00000000-0005-0000-0000-00009A8A0000}"/>
    <cellStyle name="Nuovo 28 8 3" xfId="12357" xr:uid="{00000000-0005-0000-0000-00009B8A0000}"/>
    <cellStyle name="Nuovo 28 8 4" xfId="19544" xr:uid="{00000000-0005-0000-0000-00009C8A0000}"/>
    <cellStyle name="Nuovo 28 8 5" xfId="22413" xr:uid="{00000000-0005-0000-0000-00009D8A0000}"/>
    <cellStyle name="Nuovo 28 8 6" xfId="25301" xr:uid="{00000000-0005-0000-0000-00009E8A0000}"/>
    <cellStyle name="Nuovo 28 9" xfId="12358" xr:uid="{00000000-0005-0000-0000-00009F8A0000}"/>
    <cellStyle name="Nuovo 28 9 2" xfId="12359" xr:uid="{00000000-0005-0000-0000-0000A08A0000}"/>
    <cellStyle name="Nuovo 28 9 3" xfId="12360" xr:uid="{00000000-0005-0000-0000-0000A18A0000}"/>
    <cellStyle name="Nuovo 29" xfId="12361" xr:uid="{00000000-0005-0000-0000-0000A28A0000}"/>
    <cellStyle name="Nuovo 29 10" xfId="12362" xr:uid="{00000000-0005-0000-0000-0000A38A0000}"/>
    <cellStyle name="Nuovo 29 11" xfId="12363" xr:uid="{00000000-0005-0000-0000-0000A48A0000}"/>
    <cellStyle name="Nuovo 29 12" xfId="17913" xr:uid="{00000000-0005-0000-0000-0000A58A0000}"/>
    <cellStyle name="Nuovo 29 13" xfId="20782" xr:uid="{00000000-0005-0000-0000-0000A68A0000}"/>
    <cellStyle name="Nuovo 29 14" xfId="23669" xr:uid="{00000000-0005-0000-0000-0000A78A0000}"/>
    <cellStyle name="Nuovo 29 15" xfId="25692" xr:uid="{00000000-0005-0000-0000-0000A88A0000}"/>
    <cellStyle name="Nuovo 29 2" xfId="12364" xr:uid="{00000000-0005-0000-0000-0000A98A0000}"/>
    <cellStyle name="Nuovo 29 2 2" xfId="12365" xr:uid="{00000000-0005-0000-0000-0000AA8A0000}"/>
    <cellStyle name="Nuovo 29 2 3" xfId="12366" xr:uid="{00000000-0005-0000-0000-0000AB8A0000}"/>
    <cellStyle name="Nuovo 29 2 4" xfId="17914" xr:uid="{00000000-0005-0000-0000-0000AC8A0000}"/>
    <cellStyle name="Nuovo 29 2 5" xfId="20783" xr:uid="{00000000-0005-0000-0000-0000AD8A0000}"/>
    <cellStyle name="Nuovo 29 2 6" xfId="23670" xr:uid="{00000000-0005-0000-0000-0000AE8A0000}"/>
    <cellStyle name="Nuovo 29 3" xfId="12367" xr:uid="{00000000-0005-0000-0000-0000AF8A0000}"/>
    <cellStyle name="Nuovo 29 3 2" xfId="12368" xr:uid="{00000000-0005-0000-0000-0000B08A0000}"/>
    <cellStyle name="Nuovo 29 3 2 2" xfId="12369" xr:uid="{00000000-0005-0000-0000-0000B18A0000}"/>
    <cellStyle name="Nuovo 29 3 2 3" xfId="12370" xr:uid="{00000000-0005-0000-0000-0000B28A0000}"/>
    <cellStyle name="Nuovo 29 3 2 4" xfId="17916" xr:uid="{00000000-0005-0000-0000-0000B38A0000}"/>
    <cellStyle name="Nuovo 29 3 2 5" xfId="20785" xr:uid="{00000000-0005-0000-0000-0000B48A0000}"/>
    <cellStyle name="Nuovo 29 3 2 6" xfId="23672" xr:uid="{00000000-0005-0000-0000-0000B58A0000}"/>
    <cellStyle name="Nuovo 29 3 3" xfId="12371" xr:uid="{00000000-0005-0000-0000-0000B68A0000}"/>
    <cellStyle name="Nuovo 29 3 3 2" xfId="12372" xr:uid="{00000000-0005-0000-0000-0000B78A0000}"/>
    <cellStyle name="Nuovo 29 3 3 3" xfId="12373" xr:uid="{00000000-0005-0000-0000-0000B88A0000}"/>
    <cellStyle name="Nuovo 29 3 3 4" xfId="12374" xr:uid="{00000000-0005-0000-0000-0000B98A0000}"/>
    <cellStyle name="Nuovo 29 3 4" xfId="12375" xr:uid="{00000000-0005-0000-0000-0000BA8A0000}"/>
    <cellStyle name="Nuovo 29 3 5" xfId="12376" xr:uid="{00000000-0005-0000-0000-0000BB8A0000}"/>
    <cellStyle name="Nuovo 29 3 6" xfId="17915" xr:uid="{00000000-0005-0000-0000-0000BC8A0000}"/>
    <cellStyle name="Nuovo 29 3 7" xfId="20784" xr:uid="{00000000-0005-0000-0000-0000BD8A0000}"/>
    <cellStyle name="Nuovo 29 3 8" xfId="23671" xr:uid="{00000000-0005-0000-0000-0000BE8A0000}"/>
    <cellStyle name="Nuovo 29 4" xfId="12377" xr:uid="{00000000-0005-0000-0000-0000BF8A0000}"/>
    <cellStyle name="Nuovo 29 4 2" xfId="12378" xr:uid="{00000000-0005-0000-0000-0000C08A0000}"/>
    <cellStyle name="Nuovo 29 4 2 2" xfId="12379" xr:uid="{00000000-0005-0000-0000-0000C18A0000}"/>
    <cellStyle name="Nuovo 29 4 2 3" xfId="12380" xr:uid="{00000000-0005-0000-0000-0000C28A0000}"/>
    <cellStyle name="Nuovo 29 4 2 4" xfId="12381" xr:uid="{00000000-0005-0000-0000-0000C38A0000}"/>
    <cellStyle name="Nuovo 29 4 3" xfId="12382" xr:uid="{00000000-0005-0000-0000-0000C48A0000}"/>
    <cellStyle name="Nuovo 29 4 4" xfId="12383" xr:uid="{00000000-0005-0000-0000-0000C58A0000}"/>
    <cellStyle name="Nuovo 29 4 5" xfId="17917" xr:uid="{00000000-0005-0000-0000-0000C68A0000}"/>
    <cellStyle name="Nuovo 29 4 6" xfId="20786" xr:uid="{00000000-0005-0000-0000-0000C78A0000}"/>
    <cellStyle name="Nuovo 29 4 7" xfId="23673" xr:uid="{00000000-0005-0000-0000-0000C88A0000}"/>
    <cellStyle name="Nuovo 29 5" xfId="12384" xr:uid="{00000000-0005-0000-0000-0000C98A0000}"/>
    <cellStyle name="Nuovo 29 5 2" xfId="12385" xr:uid="{00000000-0005-0000-0000-0000CA8A0000}"/>
    <cellStyle name="Nuovo 29 5 2 2" xfId="12386" xr:uid="{00000000-0005-0000-0000-0000CB8A0000}"/>
    <cellStyle name="Nuovo 29 5 2 3" xfId="12387" xr:uid="{00000000-0005-0000-0000-0000CC8A0000}"/>
    <cellStyle name="Nuovo 29 5 2 4" xfId="12388" xr:uid="{00000000-0005-0000-0000-0000CD8A0000}"/>
    <cellStyle name="Nuovo 29 5 3" xfId="12389" xr:uid="{00000000-0005-0000-0000-0000CE8A0000}"/>
    <cellStyle name="Nuovo 29 5 3 2" xfId="12390" xr:uid="{00000000-0005-0000-0000-0000CF8A0000}"/>
    <cellStyle name="Nuovo 29 5 3 3" xfId="12391" xr:uid="{00000000-0005-0000-0000-0000D08A0000}"/>
    <cellStyle name="Nuovo 29 5 4" xfId="12392" xr:uid="{00000000-0005-0000-0000-0000D18A0000}"/>
    <cellStyle name="Nuovo 29 5 5" xfId="12393" xr:uid="{00000000-0005-0000-0000-0000D28A0000}"/>
    <cellStyle name="Nuovo 29 5 6" xfId="17918" xr:uid="{00000000-0005-0000-0000-0000D38A0000}"/>
    <cellStyle name="Nuovo 29 5 7" xfId="20787" xr:uid="{00000000-0005-0000-0000-0000D48A0000}"/>
    <cellStyle name="Nuovo 29 5 8" xfId="23674" xr:uid="{00000000-0005-0000-0000-0000D58A0000}"/>
    <cellStyle name="Nuovo 29 6" xfId="12394" xr:uid="{00000000-0005-0000-0000-0000D68A0000}"/>
    <cellStyle name="Nuovo 29 6 2" xfId="12395" xr:uid="{00000000-0005-0000-0000-0000D78A0000}"/>
    <cellStyle name="Nuovo 29 6 2 2" xfId="12396" xr:uid="{00000000-0005-0000-0000-0000D88A0000}"/>
    <cellStyle name="Nuovo 29 6 2 3" xfId="12397" xr:uid="{00000000-0005-0000-0000-0000D98A0000}"/>
    <cellStyle name="Nuovo 29 6 2 4" xfId="12398" xr:uid="{00000000-0005-0000-0000-0000DA8A0000}"/>
    <cellStyle name="Nuovo 29 6 3" xfId="12399" xr:uid="{00000000-0005-0000-0000-0000DB8A0000}"/>
    <cellStyle name="Nuovo 29 6 4" xfId="12400" xr:uid="{00000000-0005-0000-0000-0000DC8A0000}"/>
    <cellStyle name="Nuovo 29 6 5" xfId="17919" xr:uid="{00000000-0005-0000-0000-0000DD8A0000}"/>
    <cellStyle name="Nuovo 29 6 6" xfId="20788" xr:uid="{00000000-0005-0000-0000-0000DE8A0000}"/>
    <cellStyle name="Nuovo 29 6 7" xfId="23675" xr:uid="{00000000-0005-0000-0000-0000DF8A0000}"/>
    <cellStyle name="Nuovo 29 7" xfId="12401" xr:uid="{00000000-0005-0000-0000-0000E08A0000}"/>
    <cellStyle name="Nuovo 29 7 2" xfId="12402" xr:uid="{00000000-0005-0000-0000-0000E18A0000}"/>
    <cellStyle name="Nuovo 29 7 3" xfId="12403" xr:uid="{00000000-0005-0000-0000-0000E28A0000}"/>
    <cellStyle name="Nuovo 29 7 4" xfId="17920" xr:uid="{00000000-0005-0000-0000-0000E38A0000}"/>
    <cellStyle name="Nuovo 29 7 5" xfId="20789" xr:uid="{00000000-0005-0000-0000-0000E48A0000}"/>
    <cellStyle name="Nuovo 29 7 6" xfId="23676" xr:uid="{00000000-0005-0000-0000-0000E58A0000}"/>
    <cellStyle name="Nuovo 29 8" xfId="12404" xr:uid="{00000000-0005-0000-0000-0000E68A0000}"/>
    <cellStyle name="Nuovo 29 8 2" xfId="12405" xr:uid="{00000000-0005-0000-0000-0000E78A0000}"/>
    <cellStyle name="Nuovo 29 8 3" xfId="12406" xr:uid="{00000000-0005-0000-0000-0000E88A0000}"/>
    <cellStyle name="Nuovo 29 8 4" xfId="19545" xr:uid="{00000000-0005-0000-0000-0000E98A0000}"/>
    <cellStyle name="Nuovo 29 8 5" xfId="22414" xr:uid="{00000000-0005-0000-0000-0000EA8A0000}"/>
    <cellStyle name="Nuovo 29 8 6" xfId="25302" xr:uid="{00000000-0005-0000-0000-0000EB8A0000}"/>
    <cellStyle name="Nuovo 29 9" xfId="12407" xr:uid="{00000000-0005-0000-0000-0000EC8A0000}"/>
    <cellStyle name="Nuovo 29 9 2" xfId="12408" xr:uid="{00000000-0005-0000-0000-0000ED8A0000}"/>
    <cellStyle name="Nuovo 29 9 3" xfId="12409" xr:uid="{00000000-0005-0000-0000-0000EE8A0000}"/>
    <cellStyle name="Nuovo 3" xfId="12410" xr:uid="{00000000-0005-0000-0000-0000EF8A0000}"/>
    <cellStyle name="Nuovo 3 10" xfId="12411" xr:uid="{00000000-0005-0000-0000-0000F08A0000}"/>
    <cellStyle name="Nuovo 3 11" xfId="12412" xr:uid="{00000000-0005-0000-0000-0000F18A0000}"/>
    <cellStyle name="Nuovo 3 12" xfId="17921" xr:uid="{00000000-0005-0000-0000-0000F28A0000}"/>
    <cellStyle name="Nuovo 3 13" xfId="20790" xr:uid="{00000000-0005-0000-0000-0000F38A0000}"/>
    <cellStyle name="Nuovo 3 14" xfId="23677" xr:uid="{00000000-0005-0000-0000-0000F48A0000}"/>
    <cellStyle name="Nuovo 3 15" xfId="25693" xr:uid="{00000000-0005-0000-0000-0000F58A0000}"/>
    <cellStyle name="Nuovo 3 2" xfId="12413" xr:uid="{00000000-0005-0000-0000-0000F68A0000}"/>
    <cellStyle name="Nuovo 3 2 2" xfId="12414" xr:uid="{00000000-0005-0000-0000-0000F78A0000}"/>
    <cellStyle name="Nuovo 3 2 3" xfId="12415" xr:uid="{00000000-0005-0000-0000-0000F88A0000}"/>
    <cellStyle name="Nuovo 3 2 4" xfId="17922" xr:uid="{00000000-0005-0000-0000-0000F98A0000}"/>
    <cellStyle name="Nuovo 3 2 5" xfId="20791" xr:uid="{00000000-0005-0000-0000-0000FA8A0000}"/>
    <cellStyle name="Nuovo 3 2 6" xfId="23678" xr:uid="{00000000-0005-0000-0000-0000FB8A0000}"/>
    <cellStyle name="Nuovo 3 3" xfId="12416" xr:uid="{00000000-0005-0000-0000-0000FC8A0000}"/>
    <cellStyle name="Nuovo 3 3 2" xfId="12417" xr:uid="{00000000-0005-0000-0000-0000FD8A0000}"/>
    <cellStyle name="Nuovo 3 3 2 2" xfId="12418" xr:uid="{00000000-0005-0000-0000-0000FE8A0000}"/>
    <cellStyle name="Nuovo 3 3 2 3" xfId="12419" xr:uid="{00000000-0005-0000-0000-0000FF8A0000}"/>
    <cellStyle name="Nuovo 3 3 2 4" xfId="17924" xr:uid="{00000000-0005-0000-0000-0000008B0000}"/>
    <cellStyle name="Nuovo 3 3 2 5" xfId="20793" xr:uid="{00000000-0005-0000-0000-0000018B0000}"/>
    <cellStyle name="Nuovo 3 3 2 6" xfId="23680" xr:uid="{00000000-0005-0000-0000-0000028B0000}"/>
    <cellStyle name="Nuovo 3 3 3" xfId="12420" xr:uid="{00000000-0005-0000-0000-0000038B0000}"/>
    <cellStyle name="Nuovo 3 3 3 2" xfId="12421" xr:uid="{00000000-0005-0000-0000-0000048B0000}"/>
    <cellStyle name="Nuovo 3 3 3 3" xfId="12422" xr:uid="{00000000-0005-0000-0000-0000058B0000}"/>
    <cellStyle name="Nuovo 3 3 3 4" xfId="12423" xr:uid="{00000000-0005-0000-0000-0000068B0000}"/>
    <cellStyle name="Nuovo 3 3 4" xfId="12424" xr:uid="{00000000-0005-0000-0000-0000078B0000}"/>
    <cellStyle name="Nuovo 3 3 5" xfId="12425" xr:uid="{00000000-0005-0000-0000-0000088B0000}"/>
    <cellStyle name="Nuovo 3 3 6" xfId="17923" xr:uid="{00000000-0005-0000-0000-0000098B0000}"/>
    <cellStyle name="Nuovo 3 3 7" xfId="20792" xr:uid="{00000000-0005-0000-0000-00000A8B0000}"/>
    <cellStyle name="Nuovo 3 3 8" xfId="23679" xr:uid="{00000000-0005-0000-0000-00000B8B0000}"/>
    <cellStyle name="Nuovo 3 4" xfId="12426" xr:uid="{00000000-0005-0000-0000-00000C8B0000}"/>
    <cellStyle name="Nuovo 3 4 2" xfId="12427" xr:uid="{00000000-0005-0000-0000-00000D8B0000}"/>
    <cellStyle name="Nuovo 3 4 2 2" xfId="12428" xr:uid="{00000000-0005-0000-0000-00000E8B0000}"/>
    <cellStyle name="Nuovo 3 4 2 3" xfId="12429" xr:uid="{00000000-0005-0000-0000-00000F8B0000}"/>
    <cellStyle name="Nuovo 3 4 2 4" xfId="12430" xr:uid="{00000000-0005-0000-0000-0000108B0000}"/>
    <cellStyle name="Nuovo 3 4 3" xfId="12431" xr:uid="{00000000-0005-0000-0000-0000118B0000}"/>
    <cellStyle name="Nuovo 3 4 4" xfId="12432" xr:uid="{00000000-0005-0000-0000-0000128B0000}"/>
    <cellStyle name="Nuovo 3 4 5" xfId="17925" xr:uid="{00000000-0005-0000-0000-0000138B0000}"/>
    <cellStyle name="Nuovo 3 4 6" xfId="20794" xr:uid="{00000000-0005-0000-0000-0000148B0000}"/>
    <cellStyle name="Nuovo 3 4 7" xfId="23681" xr:uid="{00000000-0005-0000-0000-0000158B0000}"/>
    <cellStyle name="Nuovo 3 5" xfId="12433" xr:uid="{00000000-0005-0000-0000-0000168B0000}"/>
    <cellStyle name="Nuovo 3 5 2" xfId="12434" xr:uid="{00000000-0005-0000-0000-0000178B0000}"/>
    <cellStyle name="Nuovo 3 5 2 2" xfId="12435" xr:uid="{00000000-0005-0000-0000-0000188B0000}"/>
    <cellStyle name="Nuovo 3 5 2 3" xfId="12436" xr:uid="{00000000-0005-0000-0000-0000198B0000}"/>
    <cellStyle name="Nuovo 3 5 2 4" xfId="12437" xr:uid="{00000000-0005-0000-0000-00001A8B0000}"/>
    <cellStyle name="Nuovo 3 5 3" xfId="12438" xr:uid="{00000000-0005-0000-0000-00001B8B0000}"/>
    <cellStyle name="Nuovo 3 5 3 2" xfId="12439" xr:uid="{00000000-0005-0000-0000-00001C8B0000}"/>
    <cellStyle name="Nuovo 3 5 3 3" xfId="12440" xr:uid="{00000000-0005-0000-0000-00001D8B0000}"/>
    <cellStyle name="Nuovo 3 5 4" xfId="12441" xr:uid="{00000000-0005-0000-0000-00001E8B0000}"/>
    <cellStyle name="Nuovo 3 5 5" xfId="12442" xr:uid="{00000000-0005-0000-0000-00001F8B0000}"/>
    <cellStyle name="Nuovo 3 5 6" xfId="17926" xr:uid="{00000000-0005-0000-0000-0000208B0000}"/>
    <cellStyle name="Nuovo 3 5 7" xfId="20795" xr:uid="{00000000-0005-0000-0000-0000218B0000}"/>
    <cellStyle name="Nuovo 3 5 8" xfId="23682" xr:uid="{00000000-0005-0000-0000-0000228B0000}"/>
    <cellStyle name="Nuovo 3 6" xfId="12443" xr:uid="{00000000-0005-0000-0000-0000238B0000}"/>
    <cellStyle name="Nuovo 3 6 2" xfId="12444" xr:uid="{00000000-0005-0000-0000-0000248B0000}"/>
    <cellStyle name="Nuovo 3 6 2 2" xfId="12445" xr:uid="{00000000-0005-0000-0000-0000258B0000}"/>
    <cellStyle name="Nuovo 3 6 2 3" xfId="12446" xr:uid="{00000000-0005-0000-0000-0000268B0000}"/>
    <cellStyle name="Nuovo 3 6 2 4" xfId="12447" xr:uid="{00000000-0005-0000-0000-0000278B0000}"/>
    <cellStyle name="Nuovo 3 6 3" xfId="12448" xr:uid="{00000000-0005-0000-0000-0000288B0000}"/>
    <cellStyle name="Nuovo 3 6 4" xfId="12449" xr:uid="{00000000-0005-0000-0000-0000298B0000}"/>
    <cellStyle name="Nuovo 3 6 5" xfId="17927" xr:uid="{00000000-0005-0000-0000-00002A8B0000}"/>
    <cellStyle name="Nuovo 3 6 6" xfId="20796" xr:uid="{00000000-0005-0000-0000-00002B8B0000}"/>
    <cellStyle name="Nuovo 3 6 7" xfId="23683" xr:uid="{00000000-0005-0000-0000-00002C8B0000}"/>
    <cellStyle name="Nuovo 3 7" xfId="12450" xr:uid="{00000000-0005-0000-0000-00002D8B0000}"/>
    <cellStyle name="Nuovo 3 7 2" xfId="12451" xr:uid="{00000000-0005-0000-0000-00002E8B0000}"/>
    <cellStyle name="Nuovo 3 7 3" xfId="12452" xr:uid="{00000000-0005-0000-0000-00002F8B0000}"/>
    <cellStyle name="Nuovo 3 7 4" xfId="17928" xr:uid="{00000000-0005-0000-0000-0000308B0000}"/>
    <cellStyle name="Nuovo 3 7 5" xfId="20797" xr:uid="{00000000-0005-0000-0000-0000318B0000}"/>
    <cellStyle name="Nuovo 3 7 6" xfId="23684" xr:uid="{00000000-0005-0000-0000-0000328B0000}"/>
    <cellStyle name="Nuovo 3 8" xfId="12453" xr:uid="{00000000-0005-0000-0000-0000338B0000}"/>
    <cellStyle name="Nuovo 3 8 2" xfId="12454" xr:uid="{00000000-0005-0000-0000-0000348B0000}"/>
    <cellStyle name="Nuovo 3 8 3" xfId="12455" xr:uid="{00000000-0005-0000-0000-0000358B0000}"/>
    <cellStyle name="Nuovo 3 8 4" xfId="19546" xr:uid="{00000000-0005-0000-0000-0000368B0000}"/>
    <cellStyle name="Nuovo 3 8 5" xfId="22415" xr:uid="{00000000-0005-0000-0000-0000378B0000}"/>
    <cellStyle name="Nuovo 3 8 6" xfId="25303" xr:uid="{00000000-0005-0000-0000-0000388B0000}"/>
    <cellStyle name="Nuovo 3 9" xfId="12456" xr:uid="{00000000-0005-0000-0000-0000398B0000}"/>
    <cellStyle name="Nuovo 3 9 2" xfId="12457" xr:uid="{00000000-0005-0000-0000-00003A8B0000}"/>
    <cellStyle name="Nuovo 3 9 3" xfId="12458" xr:uid="{00000000-0005-0000-0000-00003B8B0000}"/>
    <cellStyle name="Nuovo 30" xfId="12459" xr:uid="{00000000-0005-0000-0000-00003C8B0000}"/>
    <cellStyle name="Nuovo 30 10" xfId="12460" xr:uid="{00000000-0005-0000-0000-00003D8B0000}"/>
    <cellStyle name="Nuovo 30 11" xfId="12461" xr:uid="{00000000-0005-0000-0000-00003E8B0000}"/>
    <cellStyle name="Nuovo 30 12" xfId="17929" xr:uid="{00000000-0005-0000-0000-00003F8B0000}"/>
    <cellStyle name="Nuovo 30 13" xfId="20798" xr:uid="{00000000-0005-0000-0000-0000408B0000}"/>
    <cellStyle name="Nuovo 30 14" xfId="23685" xr:uid="{00000000-0005-0000-0000-0000418B0000}"/>
    <cellStyle name="Nuovo 30 15" xfId="25694" xr:uid="{00000000-0005-0000-0000-0000428B0000}"/>
    <cellStyle name="Nuovo 30 2" xfId="12462" xr:uid="{00000000-0005-0000-0000-0000438B0000}"/>
    <cellStyle name="Nuovo 30 2 2" xfId="12463" xr:uid="{00000000-0005-0000-0000-0000448B0000}"/>
    <cellStyle name="Nuovo 30 2 3" xfId="12464" xr:uid="{00000000-0005-0000-0000-0000458B0000}"/>
    <cellStyle name="Nuovo 30 2 4" xfId="17930" xr:uid="{00000000-0005-0000-0000-0000468B0000}"/>
    <cellStyle name="Nuovo 30 2 5" xfId="20799" xr:uid="{00000000-0005-0000-0000-0000478B0000}"/>
    <cellStyle name="Nuovo 30 2 6" xfId="23686" xr:uid="{00000000-0005-0000-0000-0000488B0000}"/>
    <cellStyle name="Nuovo 30 3" xfId="12465" xr:uid="{00000000-0005-0000-0000-0000498B0000}"/>
    <cellStyle name="Nuovo 30 3 2" xfId="12466" xr:uid="{00000000-0005-0000-0000-00004A8B0000}"/>
    <cellStyle name="Nuovo 30 3 2 2" xfId="12467" xr:uid="{00000000-0005-0000-0000-00004B8B0000}"/>
    <cellStyle name="Nuovo 30 3 2 3" xfId="12468" xr:uid="{00000000-0005-0000-0000-00004C8B0000}"/>
    <cellStyle name="Nuovo 30 3 2 4" xfId="17932" xr:uid="{00000000-0005-0000-0000-00004D8B0000}"/>
    <cellStyle name="Nuovo 30 3 2 5" xfId="20801" xr:uid="{00000000-0005-0000-0000-00004E8B0000}"/>
    <cellStyle name="Nuovo 30 3 2 6" xfId="23688" xr:uid="{00000000-0005-0000-0000-00004F8B0000}"/>
    <cellStyle name="Nuovo 30 3 3" xfId="12469" xr:uid="{00000000-0005-0000-0000-0000508B0000}"/>
    <cellStyle name="Nuovo 30 3 3 2" xfId="12470" xr:uid="{00000000-0005-0000-0000-0000518B0000}"/>
    <cellStyle name="Nuovo 30 3 3 3" xfId="12471" xr:uid="{00000000-0005-0000-0000-0000528B0000}"/>
    <cellStyle name="Nuovo 30 3 3 4" xfId="12472" xr:uid="{00000000-0005-0000-0000-0000538B0000}"/>
    <cellStyle name="Nuovo 30 3 4" xfId="12473" xr:uid="{00000000-0005-0000-0000-0000548B0000}"/>
    <cellStyle name="Nuovo 30 3 5" xfId="12474" xr:uid="{00000000-0005-0000-0000-0000558B0000}"/>
    <cellStyle name="Nuovo 30 3 6" xfId="17931" xr:uid="{00000000-0005-0000-0000-0000568B0000}"/>
    <cellStyle name="Nuovo 30 3 7" xfId="20800" xr:uid="{00000000-0005-0000-0000-0000578B0000}"/>
    <cellStyle name="Nuovo 30 3 8" xfId="23687" xr:uid="{00000000-0005-0000-0000-0000588B0000}"/>
    <cellStyle name="Nuovo 30 4" xfId="12475" xr:uid="{00000000-0005-0000-0000-0000598B0000}"/>
    <cellStyle name="Nuovo 30 4 2" xfId="12476" xr:uid="{00000000-0005-0000-0000-00005A8B0000}"/>
    <cellStyle name="Nuovo 30 4 2 2" xfId="12477" xr:uid="{00000000-0005-0000-0000-00005B8B0000}"/>
    <cellStyle name="Nuovo 30 4 2 3" xfId="12478" xr:uid="{00000000-0005-0000-0000-00005C8B0000}"/>
    <cellStyle name="Nuovo 30 4 2 4" xfId="12479" xr:uid="{00000000-0005-0000-0000-00005D8B0000}"/>
    <cellStyle name="Nuovo 30 4 3" xfId="12480" xr:uid="{00000000-0005-0000-0000-00005E8B0000}"/>
    <cellStyle name="Nuovo 30 4 4" xfId="12481" xr:uid="{00000000-0005-0000-0000-00005F8B0000}"/>
    <cellStyle name="Nuovo 30 4 5" xfId="17933" xr:uid="{00000000-0005-0000-0000-0000608B0000}"/>
    <cellStyle name="Nuovo 30 4 6" xfId="20802" xr:uid="{00000000-0005-0000-0000-0000618B0000}"/>
    <cellStyle name="Nuovo 30 4 7" xfId="23689" xr:uid="{00000000-0005-0000-0000-0000628B0000}"/>
    <cellStyle name="Nuovo 30 5" xfId="12482" xr:uid="{00000000-0005-0000-0000-0000638B0000}"/>
    <cellStyle name="Nuovo 30 5 2" xfId="12483" xr:uid="{00000000-0005-0000-0000-0000648B0000}"/>
    <cellStyle name="Nuovo 30 5 2 2" xfId="12484" xr:uid="{00000000-0005-0000-0000-0000658B0000}"/>
    <cellStyle name="Nuovo 30 5 2 3" xfId="12485" xr:uid="{00000000-0005-0000-0000-0000668B0000}"/>
    <cellStyle name="Nuovo 30 5 2 4" xfId="12486" xr:uid="{00000000-0005-0000-0000-0000678B0000}"/>
    <cellStyle name="Nuovo 30 5 3" xfId="12487" xr:uid="{00000000-0005-0000-0000-0000688B0000}"/>
    <cellStyle name="Nuovo 30 5 3 2" xfId="12488" xr:uid="{00000000-0005-0000-0000-0000698B0000}"/>
    <cellStyle name="Nuovo 30 5 3 3" xfId="12489" xr:uid="{00000000-0005-0000-0000-00006A8B0000}"/>
    <cellStyle name="Nuovo 30 5 4" xfId="12490" xr:uid="{00000000-0005-0000-0000-00006B8B0000}"/>
    <cellStyle name="Nuovo 30 5 5" xfId="12491" xr:uid="{00000000-0005-0000-0000-00006C8B0000}"/>
    <cellStyle name="Nuovo 30 5 6" xfId="17934" xr:uid="{00000000-0005-0000-0000-00006D8B0000}"/>
    <cellStyle name="Nuovo 30 5 7" xfId="20803" xr:uid="{00000000-0005-0000-0000-00006E8B0000}"/>
    <cellStyle name="Nuovo 30 5 8" xfId="23690" xr:uid="{00000000-0005-0000-0000-00006F8B0000}"/>
    <cellStyle name="Nuovo 30 6" xfId="12492" xr:uid="{00000000-0005-0000-0000-0000708B0000}"/>
    <cellStyle name="Nuovo 30 6 2" xfId="12493" xr:uid="{00000000-0005-0000-0000-0000718B0000}"/>
    <cellStyle name="Nuovo 30 6 2 2" xfId="12494" xr:uid="{00000000-0005-0000-0000-0000728B0000}"/>
    <cellStyle name="Nuovo 30 6 2 3" xfId="12495" xr:uid="{00000000-0005-0000-0000-0000738B0000}"/>
    <cellStyle name="Nuovo 30 6 2 4" xfId="12496" xr:uid="{00000000-0005-0000-0000-0000748B0000}"/>
    <cellStyle name="Nuovo 30 6 3" xfId="12497" xr:uid="{00000000-0005-0000-0000-0000758B0000}"/>
    <cellStyle name="Nuovo 30 6 4" xfId="12498" xr:uid="{00000000-0005-0000-0000-0000768B0000}"/>
    <cellStyle name="Nuovo 30 6 5" xfId="17935" xr:uid="{00000000-0005-0000-0000-0000778B0000}"/>
    <cellStyle name="Nuovo 30 6 6" xfId="20804" xr:uid="{00000000-0005-0000-0000-0000788B0000}"/>
    <cellStyle name="Nuovo 30 6 7" xfId="23691" xr:uid="{00000000-0005-0000-0000-0000798B0000}"/>
    <cellStyle name="Nuovo 30 7" xfId="12499" xr:uid="{00000000-0005-0000-0000-00007A8B0000}"/>
    <cellStyle name="Nuovo 30 7 2" xfId="12500" xr:uid="{00000000-0005-0000-0000-00007B8B0000}"/>
    <cellStyle name="Nuovo 30 7 3" xfId="12501" xr:uid="{00000000-0005-0000-0000-00007C8B0000}"/>
    <cellStyle name="Nuovo 30 7 4" xfId="17936" xr:uid="{00000000-0005-0000-0000-00007D8B0000}"/>
    <cellStyle name="Nuovo 30 7 5" xfId="20805" xr:uid="{00000000-0005-0000-0000-00007E8B0000}"/>
    <cellStyle name="Nuovo 30 7 6" xfId="23692" xr:uid="{00000000-0005-0000-0000-00007F8B0000}"/>
    <cellStyle name="Nuovo 30 8" xfId="12502" xr:uid="{00000000-0005-0000-0000-0000808B0000}"/>
    <cellStyle name="Nuovo 30 8 2" xfId="12503" xr:uid="{00000000-0005-0000-0000-0000818B0000}"/>
    <cellStyle name="Nuovo 30 8 3" xfId="12504" xr:uid="{00000000-0005-0000-0000-0000828B0000}"/>
    <cellStyle name="Nuovo 30 8 4" xfId="19547" xr:uid="{00000000-0005-0000-0000-0000838B0000}"/>
    <cellStyle name="Nuovo 30 8 5" xfId="22416" xr:uid="{00000000-0005-0000-0000-0000848B0000}"/>
    <cellStyle name="Nuovo 30 8 6" xfId="25304" xr:uid="{00000000-0005-0000-0000-0000858B0000}"/>
    <cellStyle name="Nuovo 30 9" xfId="12505" xr:uid="{00000000-0005-0000-0000-0000868B0000}"/>
    <cellStyle name="Nuovo 30 9 2" xfId="12506" xr:uid="{00000000-0005-0000-0000-0000878B0000}"/>
    <cellStyle name="Nuovo 30 9 3" xfId="12507" xr:uid="{00000000-0005-0000-0000-0000888B0000}"/>
    <cellStyle name="Nuovo 31" xfId="12508" xr:uid="{00000000-0005-0000-0000-0000898B0000}"/>
    <cellStyle name="Nuovo 31 10" xfId="12509" xr:uid="{00000000-0005-0000-0000-00008A8B0000}"/>
    <cellStyle name="Nuovo 31 11" xfId="12510" xr:uid="{00000000-0005-0000-0000-00008B8B0000}"/>
    <cellStyle name="Nuovo 31 12" xfId="17937" xr:uid="{00000000-0005-0000-0000-00008C8B0000}"/>
    <cellStyle name="Nuovo 31 13" xfId="20806" xr:uid="{00000000-0005-0000-0000-00008D8B0000}"/>
    <cellStyle name="Nuovo 31 14" xfId="23693" xr:uid="{00000000-0005-0000-0000-00008E8B0000}"/>
    <cellStyle name="Nuovo 31 15" xfId="25695" xr:uid="{00000000-0005-0000-0000-00008F8B0000}"/>
    <cellStyle name="Nuovo 31 2" xfId="12511" xr:uid="{00000000-0005-0000-0000-0000908B0000}"/>
    <cellStyle name="Nuovo 31 2 2" xfId="12512" xr:uid="{00000000-0005-0000-0000-0000918B0000}"/>
    <cellStyle name="Nuovo 31 2 3" xfId="12513" xr:uid="{00000000-0005-0000-0000-0000928B0000}"/>
    <cellStyle name="Nuovo 31 2 4" xfId="17938" xr:uid="{00000000-0005-0000-0000-0000938B0000}"/>
    <cellStyle name="Nuovo 31 2 5" xfId="20807" xr:uid="{00000000-0005-0000-0000-0000948B0000}"/>
    <cellStyle name="Nuovo 31 2 6" xfId="23694" xr:uid="{00000000-0005-0000-0000-0000958B0000}"/>
    <cellStyle name="Nuovo 31 3" xfId="12514" xr:uid="{00000000-0005-0000-0000-0000968B0000}"/>
    <cellStyle name="Nuovo 31 3 2" xfId="12515" xr:uid="{00000000-0005-0000-0000-0000978B0000}"/>
    <cellStyle name="Nuovo 31 3 2 2" xfId="12516" xr:uid="{00000000-0005-0000-0000-0000988B0000}"/>
    <cellStyle name="Nuovo 31 3 2 3" xfId="12517" xr:uid="{00000000-0005-0000-0000-0000998B0000}"/>
    <cellStyle name="Nuovo 31 3 2 4" xfId="17940" xr:uid="{00000000-0005-0000-0000-00009A8B0000}"/>
    <cellStyle name="Nuovo 31 3 2 5" xfId="20809" xr:uid="{00000000-0005-0000-0000-00009B8B0000}"/>
    <cellStyle name="Nuovo 31 3 2 6" xfId="23696" xr:uid="{00000000-0005-0000-0000-00009C8B0000}"/>
    <cellStyle name="Nuovo 31 3 3" xfId="12518" xr:uid="{00000000-0005-0000-0000-00009D8B0000}"/>
    <cellStyle name="Nuovo 31 3 3 2" xfId="12519" xr:uid="{00000000-0005-0000-0000-00009E8B0000}"/>
    <cellStyle name="Nuovo 31 3 3 3" xfId="12520" xr:uid="{00000000-0005-0000-0000-00009F8B0000}"/>
    <cellStyle name="Nuovo 31 3 3 4" xfId="12521" xr:uid="{00000000-0005-0000-0000-0000A08B0000}"/>
    <cellStyle name="Nuovo 31 3 4" xfId="12522" xr:uid="{00000000-0005-0000-0000-0000A18B0000}"/>
    <cellStyle name="Nuovo 31 3 5" xfId="12523" xr:uid="{00000000-0005-0000-0000-0000A28B0000}"/>
    <cellStyle name="Nuovo 31 3 6" xfId="17939" xr:uid="{00000000-0005-0000-0000-0000A38B0000}"/>
    <cellStyle name="Nuovo 31 3 7" xfId="20808" xr:uid="{00000000-0005-0000-0000-0000A48B0000}"/>
    <cellStyle name="Nuovo 31 3 8" xfId="23695" xr:uid="{00000000-0005-0000-0000-0000A58B0000}"/>
    <cellStyle name="Nuovo 31 4" xfId="12524" xr:uid="{00000000-0005-0000-0000-0000A68B0000}"/>
    <cellStyle name="Nuovo 31 4 2" xfId="12525" xr:uid="{00000000-0005-0000-0000-0000A78B0000}"/>
    <cellStyle name="Nuovo 31 4 2 2" xfId="12526" xr:uid="{00000000-0005-0000-0000-0000A88B0000}"/>
    <cellStyle name="Nuovo 31 4 2 3" xfId="12527" xr:uid="{00000000-0005-0000-0000-0000A98B0000}"/>
    <cellStyle name="Nuovo 31 4 2 4" xfId="12528" xr:uid="{00000000-0005-0000-0000-0000AA8B0000}"/>
    <cellStyle name="Nuovo 31 4 3" xfId="12529" xr:uid="{00000000-0005-0000-0000-0000AB8B0000}"/>
    <cellStyle name="Nuovo 31 4 4" xfId="12530" xr:uid="{00000000-0005-0000-0000-0000AC8B0000}"/>
    <cellStyle name="Nuovo 31 4 5" xfId="17941" xr:uid="{00000000-0005-0000-0000-0000AD8B0000}"/>
    <cellStyle name="Nuovo 31 4 6" xfId="20810" xr:uid="{00000000-0005-0000-0000-0000AE8B0000}"/>
    <cellStyle name="Nuovo 31 4 7" xfId="23697" xr:uid="{00000000-0005-0000-0000-0000AF8B0000}"/>
    <cellStyle name="Nuovo 31 5" xfId="12531" xr:uid="{00000000-0005-0000-0000-0000B08B0000}"/>
    <cellStyle name="Nuovo 31 5 2" xfId="12532" xr:uid="{00000000-0005-0000-0000-0000B18B0000}"/>
    <cellStyle name="Nuovo 31 5 2 2" xfId="12533" xr:uid="{00000000-0005-0000-0000-0000B28B0000}"/>
    <cellStyle name="Nuovo 31 5 2 3" xfId="12534" xr:uid="{00000000-0005-0000-0000-0000B38B0000}"/>
    <cellStyle name="Nuovo 31 5 2 4" xfId="12535" xr:uid="{00000000-0005-0000-0000-0000B48B0000}"/>
    <cellStyle name="Nuovo 31 5 3" xfId="12536" xr:uid="{00000000-0005-0000-0000-0000B58B0000}"/>
    <cellStyle name="Nuovo 31 5 3 2" xfId="12537" xr:uid="{00000000-0005-0000-0000-0000B68B0000}"/>
    <cellStyle name="Nuovo 31 5 3 3" xfId="12538" xr:uid="{00000000-0005-0000-0000-0000B78B0000}"/>
    <cellStyle name="Nuovo 31 5 4" xfId="12539" xr:uid="{00000000-0005-0000-0000-0000B88B0000}"/>
    <cellStyle name="Nuovo 31 5 5" xfId="12540" xr:uid="{00000000-0005-0000-0000-0000B98B0000}"/>
    <cellStyle name="Nuovo 31 5 6" xfId="17942" xr:uid="{00000000-0005-0000-0000-0000BA8B0000}"/>
    <cellStyle name="Nuovo 31 5 7" xfId="20811" xr:uid="{00000000-0005-0000-0000-0000BB8B0000}"/>
    <cellStyle name="Nuovo 31 5 8" xfId="23698" xr:uid="{00000000-0005-0000-0000-0000BC8B0000}"/>
    <cellStyle name="Nuovo 31 6" xfId="12541" xr:uid="{00000000-0005-0000-0000-0000BD8B0000}"/>
    <cellStyle name="Nuovo 31 6 2" xfId="12542" xr:uid="{00000000-0005-0000-0000-0000BE8B0000}"/>
    <cellStyle name="Nuovo 31 6 2 2" xfId="12543" xr:uid="{00000000-0005-0000-0000-0000BF8B0000}"/>
    <cellStyle name="Nuovo 31 6 2 3" xfId="12544" xr:uid="{00000000-0005-0000-0000-0000C08B0000}"/>
    <cellStyle name="Nuovo 31 6 2 4" xfId="12545" xr:uid="{00000000-0005-0000-0000-0000C18B0000}"/>
    <cellStyle name="Nuovo 31 6 3" xfId="12546" xr:uid="{00000000-0005-0000-0000-0000C28B0000}"/>
    <cellStyle name="Nuovo 31 6 4" xfId="12547" xr:uid="{00000000-0005-0000-0000-0000C38B0000}"/>
    <cellStyle name="Nuovo 31 6 5" xfId="17943" xr:uid="{00000000-0005-0000-0000-0000C48B0000}"/>
    <cellStyle name="Nuovo 31 6 6" xfId="20812" xr:uid="{00000000-0005-0000-0000-0000C58B0000}"/>
    <cellStyle name="Nuovo 31 6 7" xfId="23699" xr:uid="{00000000-0005-0000-0000-0000C68B0000}"/>
    <cellStyle name="Nuovo 31 7" xfId="12548" xr:uid="{00000000-0005-0000-0000-0000C78B0000}"/>
    <cellStyle name="Nuovo 31 7 2" xfId="12549" xr:uid="{00000000-0005-0000-0000-0000C88B0000}"/>
    <cellStyle name="Nuovo 31 7 3" xfId="12550" xr:uid="{00000000-0005-0000-0000-0000C98B0000}"/>
    <cellStyle name="Nuovo 31 7 4" xfId="17944" xr:uid="{00000000-0005-0000-0000-0000CA8B0000}"/>
    <cellStyle name="Nuovo 31 7 5" xfId="20813" xr:uid="{00000000-0005-0000-0000-0000CB8B0000}"/>
    <cellStyle name="Nuovo 31 7 6" xfId="23700" xr:uid="{00000000-0005-0000-0000-0000CC8B0000}"/>
    <cellStyle name="Nuovo 31 8" xfId="12551" xr:uid="{00000000-0005-0000-0000-0000CD8B0000}"/>
    <cellStyle name="Nuovo 31 8 2" xfId="12552" xr:uid="{00000000-0005-0000-0000-0000CE8B0000}"/>
    <cellStyle name="Nuovo 31 8 3" xfId="12553" xr:uid="{00000000-0005-0000-0000-0000CF8B0000}"/>
    <cellStyle name="Nuovo 31 8 4" xfId="19548" xr:uid="{00000000-0005-0000-0000-0000D08B0000}"/>
    <cellStyle name="Nuovo 31 8 5" xfId="22417" xr:uid="{00000000-0005-0000-0000-0000D18B0000}"/>
    <cellStyle name="Nuovo 31 8 6" xfId="25305" xr:uid="{00000000-0005-0000-0000-0000D28B0000}"/>
    <cellStyle name="Nuovo 31 9" xfId="12554" xr:uid="{00000000-0005-0000-0000-0000D38B0000}"/>
    <cellStyle name="Nuovo 31 9 2" xfId="12555" xr:uid="{00000000-0005-0000-0000-0000D48B0000}"/>
    <cellStyle name="Nuovo 31 9 3" xfId="12556" xr:uid="{00000000-0005-0000-0000-0000D58B0000}"/>
    <cellStyle name="Nuovo 32" xfId="12557" xr:uid="{00000000-0005-0000-0000-0000D68B0000}"/>
    <cellStyle name="Nuovo 32 10" xfId="12558" xr:uid="{00000000-0005-0000-0000-0000D78B0000}"/>
    <cellStyle name="Nuovo 32 11" xfId="12559" xr:uid="{00000000-0005-0000-0000-0000D88B0000}"/>
    <cellStyle name="Nuovo 32 12" xfId="17945" xr:uid="{00000000-0005-0000-0000-0000D98B0000}"/>
    <cellStyle name="Nuovo 32 13" xfId="20814" xr:uid="{00000000-0005-0000-0000-0000DA8B0000}"/>
    <cellStyle name="Nuovo 32 14" xfId="23701" xr:uid="{00000000-0005-0000-0000-0000DB8B0000}"/>
    <cellStyle name="Nuovo 32 15" xfId="25696" xr:uid="{00000000-0005-0000-0000-0000DC8B0000}"/>
    <cellStyle name="Nuovo 32 2" xfId="12560" xr:uid="{00000000-0005-0000-0000-0000DD8B0000}"/>
    <cellStyle name="Nuovo 32 2 2" xfId="12561" xr:uid="{00000000-0005-0000-0000-0000DE8B0000}"/>
    <cellStyle name="Nuovo 32 2 3" xfId="12562" xr:uid="{00000000-0005-0000-0000-0000DF8B0000}"/>
    <cellStyle name="Nuovo 32 2 4" xfId="17946" xr:uid="{00000000-0005-0000-0000-0000E08B0000}"/>
    <cellStyle name="Nuovo 32 2 5" xfId="20815" xr:uid="{00000000-0005-0000-0000-0000E18B0000}"/>
    <cellStyle name="Nuovo 32 2 6" xfId="23702" xr:uid="{00000000-0005-0000-0000-0000E28B0000}"/>
    <cellStyle name="Nuovo 32 3" xfId="12563" xr:uid="{00000000-0005-0000-0000-0000E38B0000}"/>
    <cellStyle name="Nuovo 32 3 2" xfId="12564" xr:uid="{00000000-0005-0000-0000-0000E48B0000}"/>
    <cellStyle name="Nuovo 32 3 2 2" xfId="12565" xr:uid="{00000000-0005-0000-0000-0000E58B0000}"/>
    <cellStyle name="Nuovo 32 3 2 3" xfId="12566" xr:uid="{00000000-0005-0000-0000-0000E68B0000}"/>
    <cellStyle name="Nuovo 32 3 2 4" xfId="17948" xr:uid="{00000000-0005-0000-0000-0000E78B0000}"/>
    <cellStyle name="Nuovo 32 3 2 5" xfId="20817" xr:uid="{00000000-0005-0000-0000-0000E88B0000}"/>
    <cellStyle name="Nuovo 32 3 2 6" xfId="23704" xr:uid="{00000000-0005-0000-0000-0000E98B0000}"/>
    <cellStyle name="Nuovo 32 3 3" xfId="12567" xr:uid="{00000000-0005-0000-0000-0000EA8B0000}"/>
    <cellStyle name="Nuovo 32 3 3 2" xfId="12568" xr:uid="{00000000-0005-0000-0000-0000EB8B0000}"/>
    <cellStyle name="Nuovo 32 3 3 3" xfId="12569" xr:uid="{00000000-0005-0000-0000-0000EC8B0000}"/>
    <cellStyle name="Nuovo 32 3 3 4" xfId="12570" xr:uid="{00000000-0005-0000-0000-0000ED8B0000}"/>
    <cellStyle name="Nuovo 32 3 4" xfId="12571" xr:uid="{00000000-0005-0000-0000-0000EE8B0000}"/>
    <cellStyle name="Nuovo 32 3 5" xfId="12572" xr:uid="{00000000-0005-0000-0000-0000EF8B0000}"/>
    <cellStyle name="Nuovo 32 3 6" xfId="17947" xr:uid="{00000000-0005-0000-0000-0000F08B0000}"/>
    <cellStyle name="Nuovo 32 3 7" xfId="20816" xr:uid="{00000000-0005-0000-0000-0000F18B0000}"/>
    <cellStyle name="Nuovo 32 3 8" xfId="23703" xr:uid="{00000000-0005-0000-0000-0000F28B0000}"/>
    <cellStyle name="Nuovo 32 4" xfId="12573" xr:uid="{00000000-0005-0000-0000-0000F38B0000}"/>
    <cellStyle name="Nuovo 32 4 2" xfId="12574" xr:uid="{00000000-0005-0000-0000-0000F48B0000}"/>
    <cellStyle name="Nuovo 32 4 2 2" xfId="12575" xr:uid="{00000000-0005-0000-0000-0000F58B0000}"/>
    <cellStyle name="Nuovo 32 4 2 3" xfId="12576" xr:uid="{00000000-0005-0000-0000-0000F68B0000}"/>
    <cellStyle name="Nuovo 32 4 2 4" xfId="12577" xr:uid="{00000000-0005-0000-0000-0000F78B0000}"/>
    <cellStyle name="Nuovo 32 4 3" xfId="12578" xr:uid="{00000000-0005-0000-0000-0000F88B0000}"/>
    <cellStyle name="Nuovo 32 4 4" xfId="12579" xr:uid="{00000000-0005-0000-0000-0000F98B0000}"/>
    <cellStyle name="Nuovo 32 4 5" xfId="17949" xr:uid="{00000000-0005-0000-0000-0000FA8B0000}"/>
    <cellStyle name="Nuovo 32 4 6" xfId="20818" xr:uid="{00000000-0005-0000-0000-0000FB8B0000}"/>
    <cellStyle name="Nuovo 32 4 7" xfId="23705" xr:uid="{00000000-0005-0000-0000-0000FC8B0000}"/>
    <cellStyle name="Nuovo 32 5" xfId="12580" xr:uid="{00000000-0005-0000-0000-0000FD8B0000}"/>
    <cellStyle name="Nuovo 32 5 2" xfId="12581" xr:uid="{00000000-0005-0000-0000-0000FE8B0000}"/>
    <cellStyle name="Nuovo 32 5 2 2" xfId="12582" xr:uid="{00000000-0005-0000-0000-0000FF8B0000}"/>
    <cellStyle name="Nuovo 32 5 2 3" xfId="12583" xr:uid="{00000000-0005-0000-0000-0000008C0000}"/>
    <cellStyle name="Nuovo 32 5 2 4" xfId="12584" xr:uid="{00000000-0005-0000-0000-0000018C0000}"/>
    <cellStyle name="Nuovo 32 5 3" xfId="12585" xr:uid="{00000000-0005-0000-0000-0000028C0000}"/>
    <cellStyle name="Nuovo 32 5 3 2" xfId="12586" xr:uid="{00000000-0005-0000-0000-0000038C0000}"/>
    <cellStyle name="Nuovo 32 5 3 3" xfId="12587" xr:uid="{00000000-0005-0000-0000-0000048C0000}"/>
    <cellStyle name="Nuovo 32 5 4" xfId="12588" xr:uid="{00000000-0005-0000-0000-0000058C0000}"/>
    <cellStyle name="Nuovo 32 5 5" xfId="12589" xr:uid="{00000000-0005-0000-0000-0000068C0000}"/>
    <cellStyle name="Nuovo 32 5 6" xfId="17950" xr:uid="{00000000-0005-0000-0000-0000078C0000}"/>
    <cellStyle name="Nuovo 32 5 7" xfId="20819" xr:uid="{00000000-0005-0000-0000-0000088C0000}"/>
    <cellStyle name="Nuovo 32 5 8" xfId="23706" xr:uid="{00000000-0005-0000-0000-0000098C0000}"/>
    <cellStyle name="Nuovo 32 6" xfId="12590" xr:uid="{00000000-0005-0000-0000-00000A8C0000}"/>
    <cellStyle name="Nuovo 32 6 2" xfId="12591" xr:uid="{00000000-0005-0000-0000-00000B8C0000}"/>
    <cellStyle name="Nuovo 32 6 2 2" xfId="12592" xr:uid="{00000000-0005-0000-0000-00000C8C0000}"/>
    <cellStyle name="Nuovo 32 6 2 3" xfId="12593" xr:uid="{00000000-0005-0000-0000-00000D8C0000}"/>
    <cellStyle name="Nuovo 32 6 2 4" xfId="12594" xr:uid="{00000000-0005-0000-0000-00000E8C0000}"/>
    <cellStyle name="Nuovo 32 6 3" xfId="12595" xr:uid="{00000000-0005-0000-0000-00000F8C0000}"/>
    <cellStyle name="Nuovo 32 6 4" xfId="12596" xr:uid="{00000000-0005-0000-0000-0000108C0000}"/>
    <cellStyle name="Nuovo 32 6 5" xfId="17951" xr:uid="{00000000-0005-0000-0000-0000118C0000}"/>
    <cellStyle name="Nuovo 32 6 6" xfId="20820" xr:uid="{00000000-0005-0000-0000-0000128C0000}"/>
    <cellStyle name="Nuovo 32 6 7" xfId="23707" xr:uid="{00000000-0005-0000-0000-0000138C0000}"/>
    <cellStyle name="Nuovo 32 7" xfId="12597" xr:uid="{00000000-0005-0000-0000-0000148C0000}"/>
    <cellStyle name="Nuovo 32 7 2" xfId="12598" xr:uid="{00000000-0005-0000-0000-0000158C0000}"/>
    <cellStyle name="Nuovo 32 7 3" xfId="12599" xr:uid="{00000000-0005-0000-0000-0000168C0000}"/>
    <cellStyle name="Nuovo 32 7 4" xfId="17952" xr:uid="{00000000-0005-0000-0000-0000178C0000}"/>
    <cellStyle name="Nuovo 32 7 5" xfId="20821" xr:uid="{00000000-0005-0000-0000-0000188C0000}"/>
    <cellStyle name="Nuovo 32 7 6" xfId="23708" xr:uid="{00000000-0005-0000-0000-0000198C0000}"/>
    <cellStyle name="Nuovo 32 8" xfId="12600" xr:uid="{00000000-0005-0000-0000-00001A8C0000}"/>
    <cellStyle name="Nuovo 32 8 2" xfId="12601" xr:uid="{00000000-0005-0000-0000-00001B8C0000}"/>
    <cellStyle name="Nuovo 32 8 3" xfId="12602" xr:uid="{00000000-0005-0000-0000-00001C8C0000}"/>
    <cellStyle name="Nuovo 32 8 4" xfId="19549" xr:uid="{00000000-0005-0000-0000-00001D8C0000}"/>
    <cellStyle name="Nuovo 32 8 5" xfId="22418" xr:uid="{00000000-0005-0000-0000-00001E8C0000}"/>
    <cellStyle name="Nuovo 32 8 6" xfId="25306" xr:uid="{00000000-0005-0000-0000-00001F8C0000}"/>
    <cellStyle name="Nuovo 32 9" xfId="12603" xr:uid="{00000000-0005-0000-0000-0000208C0000}"/>
    <cellStyle name="Nuovo 32 9 2" xfId="12604" xr:uid="{00000000-0005-0000-0000-0000218C0000}"/>
    <cellStyle name="Nuovo 32 9 3" xfId="12605" xr:uid="{00000000-0005-0000-0000-0000228C0000}"/>
    <cellStyle name="Nuovo 33" xfId="12606" xr:uid="{00000000-0005-0000-0000-0000238C0000}"/>
    <cellStyle name="Nuovo 33 10" xfId="12607" xr:uid="{00000000-0005-0000-0000-0000248C0000}"/>
    <cellStyle name="Nuovo 33 11" xfId="12608" xr:uid="{00000000-0005-0000-0000-0000258C0000}"/>
    <cellStyle name="Nuovo 33 12" xfId="17953" xr:uid="{00000000-0005-0000-0000-0000268C0000}"/>
    <cellStyle name="Nuovo 33 13" xfId="20822" xr:uid="{00000000-0005-0000-0000-0000278C0000}"/>
    <cellStyle name="Nuovo 33 14" xfId="23709" xr:uid="{00000000-0005-0000-0000-0000288C0000}"/>
    <cellStyle name="Nuovo 33 15" xfId="25697" xr:uid="{00000000-0005-0000-0000-0000298C0000}"/>
    <cellStyle name="Nuovo 33 2" xfId="12609" xr:uid="{00000000-0005-0000-0000-00002A8C0000}"/>
    <cellStyle name="Nuovo 33 2 2" xfId="12610" xr:uid="{00000000-0005-0000-0000-00002B8C0000}"/>
    <cellStyle name="Nuovo 33 2 3" xfId="12611" xr:uid="{00000000-0005-0000-0000-00002C8C0000}"/>
    <cellStyle name="Nuovo 33 2 4" xfId="17954" xr:uid="{00000000-0005-0000-0000-00002D8C0000}"/>
    <cellStyle name="Nuovo 33 2 5" xfId="20823" xr:uid="{00000000-0005-0000-0000-00002E8C0000}"/>
    <cellStyle name="Nuovo 33 2 6" xfId="23710" xr:uid="{00000000-0005-0000-0000-00002F8C0000}"/>
    <cellStyle name="Nuovo 33 3" xfId="12612" xr:uid="{00000000-0005-0000-0000-0000308C0000}"/>
    <cellStyle name="Nuovo 33 3 2" xfId="12613" xr:uid="{00000000-0005-0000-0000-0000318C0000}"/>
    <cellStyle name="Nuovo 33 3 2 2" xfId="12614" xr:uid="{00000000-0005-0000-0000-0000328C0000}"/>
    <cellStyle name="Nuovo 33 3 2 3" xfId="12615" xr:uid="{00000000-0005-0000-0000-0000338C0000}"/>
    <cellStyle name="Nuovo 33 3 2 4" xfId="17956" xr:uid="{00000000-0005-0000-0000-0000348C0000}"/>
    <cellStyle name="Nuovo 33 3 2 5" xfId="20825" xr:uid="{00000000-0005-0000-0000-0000358C0000}"/>
    <cellStyle name="Nuovo 33 3 2 6" xfId="23712" xr:uid="{00000000-0005-0000-0000-0000368C0000}"/>
    <cellStyle name="Nuovo 33 3 3" xfId="12616" xr:uid="{00000000-0005-0000-0000-0000378C0000}"/>
    <cellStyle name="Nuovo 33 3 3 2" xfId="12617" xr:uid="{00000000-0005-0000-0000-0000388C0000}"/>
    <cellStyle name="Nuovo 33 3 3 3" xfId="12618" xr:uid="{00000000-0005-0000-0000-0000398C0000}"/>
    <cellStyle name="Nuovo 33 3 3 4" xfId="12619" xr:uid="{00000000-0005-0000-0000-00003A8C0000}"/>
    <cellStyle name="Nuovo 33 3 4" xfId="12620" xr:uid="{00000000-0005-0000-0000-00003B8C0000}"/>
    <cellStyle name="Nuovo 33 3 5" xfId="12621" xr:uid="{00000000-0005-0000-0000-00003C8C0000}"/>
    <cellStyle name="Nuovo 33 3 6" xfId="17955" xr:uid="{00000000-0005-0000-0000-00003D8C0000}"/>
    <cellStyle name="Nuovo 33 3 7" xfId="20824" xr:uid="{00000000-0005-0000-0000-00003E8C0000}"/>
    <cellStyle name="Nuovo 33 3 8" xfId="23711" xr:uid="{00000000-0005-0000-0000-00003F8C0000}"/>
    <cellStyle name="Nuovo 33 4" xfId="12622" xr:uid="{00000000-0005-0000-0000-0000408C0000}"/>
    <cellStyle name="Nuovo 33 4 2" xfId="12623" xr:uid="{00000000-0005-0000-0000-0000418C0000}"/>
    <cellStyle name="Nuovo 33 4 2 2" xfId="12624" xr:uid="{00000000-0005-0000-0000-0000428C0000}"/>
    <cellStyle name="Nuovo 33 4 2 3" xfId="12625" xr:uid="{00000000-0005-0000-0000-0000438C0000}"/>
    <cellStyle name="Nuovo 33 4 2 4" xfId="12626" xr:uid="{00000000-0005-0000-0000-0000448C0000}"/>
    <cellStyle name="Nuovo 33 4 3" xfId="12627" xr:uid="{00000000-0005-0000-0000-0000458C0000}"/>
    <cellStyle name="Nuovo 33 4 4" xfId="12628" xr:uid="{00000000-0005-0000-0000-0000468C0000}"/>
    <cellStyle name="Nuovo 33 4 5" xfId="17957" xr:uid="{00000000-0005-0000-0000-0000478C0000}"/>
    <cellStyle name="Nuovo 33 4 6" xfId="20826" xr:uid="{00000000-0005-0000-0000-0000488C0000}"/>
    <cellStyle name="Nuovo 33 4 7" xfId="23713" xr:uid="{00000000-0005-0000-0000-0000498C0000}"/>
    <cellStyle name="Nuovo 33 5" xfId="12629" xr:uid="{00000000-0005-0000-0000-00004A8C0000}"/>
    <cellStyle name="Nuovo 33 5 2" xfId="12630" xr:uid="{00000000-0005-0000-0000-00004B8C0000}"/>
    <cellStyle name="Nuovo 33 5 2 2" xfId="12631" xr:uid="{00000000-0005-0000-0000-00004C8C0000}"/>
    <cellStyle name="Nuovo 33 5 2 3" xfId="12632" xr:uid="{00000000-0005-0000-0000-00004D8C0000}"/>
    <cellStyle name="Nuovo 33 5 2 4" xfId="12633" xr:uid="{00000000-0005-0000-0000-00004E8C0000}"/>
    <cellStyle name="Nuovo 33 5 3" xfId="12634" xr:uid="{00000000-0005-0000-0000-00004F8C0000}"/>
    <cellStyle name="Nuovo 33 5 3 2" xfId="12635" xr:uid="{00000000-0005-0000-0000-0000508C0000}"/>
    <cellStyle name="Nuovo 33 5 3 3" xfId="12636" xr:uid="{00000000-0005-0000-0000-0000518C0000}"/>
    <cellStyle name="Nuovo 33 5 4" xfId="12637" xr:uid="{00000000-0005-0000-0000-0000528C0000}"/>
    <cellStyle name="Nuovo 33 5 5" xfId="12638" xr:uid="{00000000-0005-0000-0000-0000538C0000}"/>
    <cellStyle name="Nuovo 33 5 6" xfId="17958" xr:uid="{00000000-0005-0000-0000-0000548C0000}"/>
    <cellStyle name="Nuovo 33 5 7" xfId="20827" xr:uid="{00000000-0005-0000-0000-0000558C0000}"/>
    <cellStyle name="Nuovo 33 5 8" xfId="23714" xr:uid="{00000000-0005-0000-0000-0000568C0000}"/>
    <cellStyle name="Nuovo 33 6" xfId="12639" xr:uid="{00000000-0005-0000-0000-0000578C0000}"/>
    <cellStyle name="Nuovo 33 6 2" xfId="12640" xr:uid="{00000000-0005-0000-0000-0000588C0000}"/>
    <cellStyle name="Nuovo 33 6 2 2" xfId="12641" xr:uid="{00000000-0005-0000-0000-0000598C0000}"/>
    <cellStyle name="Nuovo 33 6 2 3" xfId="12642" xr:uid="{00000000-0005-0000-0000-00005A8C0000}"/>
    <cellStyle name="Nuovo 33 6 2 4" xfId="12643" xr:uid="{00000000-0005-0000-0000-00005B8C0000}"/>
    <cellStyle name="Nuovo 33 6 3" xfId="12644" xr:uid="{00000000-0005-0000-0000-00005C8C0000}"/>
    <cellStyle name="Nuovo 33 6 4" xfId="12645" xr:uid="{00000000-0005-0000-0000-00005D8C0000}"/>
    <cellStyle name="Nuovo 33 6 5" xfId="17959" xr:uid="{00000000-0005-0000-0000-00005E8C0000}"/>
    <cellStyle name="Nuovo 33 6 6" xfId="20828" xr:uid="{00000000-0005-0000-0000-00005F8C0000}"/>
    <cellStyle name="Nuovo 33 6 7" xfId="23715" xr:uid="{00000000-0005-0000-0000-0000608C0000}"/>
    <cellStyle name="Nuovo 33 7" xfId="12646" xr:uid="{00000000-0005-0000-0000-0000618C0000}"/>
    <cellStyle name="Nuovo 33 7 2" xfId="12647" xr:uid="{00000000-0005-0000-0000-0000628C0000}"/>
    <cellStyle name="Nuovo 33 7 3" xfId="12648" xr:uid="{00000000-0005-0000-0000-0000638C0000}"/>
    <cellStyle name="Nuovo 33 7 4" xfId="17960" xr:uid="{00000000-0005-0000-0000-0000648C0000}"/>
    <cellStyle name="Nuovo 33 7 5" xfId="20829" xr:uid="{00000000-0005-0000-0000-0000658C0000}"/>
    <cellStyle name="Nuovo 33 7 6" xfId="23716" xr:uid="{00000000-0005-0000-0000-0000668C0000}"/>
    <cellStyle name="Nuovo 33 8" xfId="12649" xr:uid="{00000000-0005-0000-0000-0000678C0000}"/>
    <cellStyle name="Nuovo 33 8 2" xfId="12650" xr:uid="{00000000-0005-0000-0000-0000688C0000}"/>
    <cellStyle name="Nuovo 33 8 3" xfId="12651" xr:uid="{00000000-0005-0000-0000-0000698C0000}"/>
    <cellStyle name="Nuovo 33 8 4" xfId="19550" xr:uid="{00000000-0005-0000-0000-00006A8C0000}"/>
    <cellStyle name="Nuovo 33 8 5" xfId="22419" xr:uid="{00000000-0005-0000-0000-00006B8C0000}"/>
    <cellStyle name="Nuovo 33 8 6" xfId="25307" xr:uid="{00000000-0005-0000-0000-00006C8C0000}"/>
    <cellStyle name="Nuovo 33 9" xfId="12652" xr:uid="{00000000-0005-0000-0000-00006D8C0000}"/>
    <cellStyle name="Nuovo 33 9 2" xfId="12653" xr:uid="{00000000-0005-0000-0000-00006E8C0000}"/>
    <cellStyle name="Nuovo 33 9 3" xfId="12654" xr:uid="{00000000-0005-0000-0000-00006F8C0000}"/>
    <cellStyle name="Nuovo 34" xfId="12655" xr:uid="{00000000-0005-0000-0000-0000708C0000}"/>
    <cellStyle name="Nuovo 34 10" xfId="12656" xr:uid="{00000000-0005-0000-0000-0000718C0000}"/>
    <cellStyle name="Nuovo 34 11" xfId="12657" xr:uid="{00000000-0005-0000-0000-0000728C0000}"/>
    <cellStyle name="Nuovo 34 12" xfId="17961" xr:uid="{00000000-0005-0000-0000-0000738C0000}"/>
    <cellStyle name="Nuovo 34 13" xfId="20830" xr:uid="{00000000-0005-0000-0000-0000748C0000}"/>
    <cellStyle name="Nuovo 34 14" xfId="23717" xr:uid="{00000000-0005-0000-0000-0000758C0000}"/>
    <cellStyle name="Nuovo 34 15" xfId="25698" xr:uid="{00000000-0005-0000-0000-0000768C0000}"/>
    <cellStyle name="Nuovo 34 2" xfId="12658" xr:uid="{00000000-0005-0000-0000-0000778C0000}"/>
    <cellStyle name="Nuovo 34 2 2" xfId="12659" xr:uid="{00000000-0005-0000-0000-0000788C0000}"/>
    <cellStyle name="Nuovo 34 2 3" xfId="12660" xr:uid="{00000000-0005-0000-0000-0000798C0000}"/>
    <cellStyle name="Nuovo 34 2 4" xfId="17962" xr:uid="{00000000-0005-0000-0000-00007A8C0000}"/>
    <cellStyle name="Nuovo 34 2 5" xfId="20831" xr:uid="{00000000-0005-0000-0000-00007B8C0000}"/>
    <cellStyle name="Nuovo 34 2 6" xfId="23718" xr:uid="{00000000-0005-0000-0000-00007C8C0000}"/>
    <cellStyle name="Nuovo 34 3" xfId="12661" xr:uid="{00000000-0005-0000-0000-00007D8C0000}"/>
    <cellStyle name="Nuovo 34 3 2" xfId="12662" xr:uid="{00000000-0005-0000-0000-00007E8C0000}"/>
    <cellStyle name="Nuovo 34 3 2 2" xfId="12663" xr:uid="{00000000-0005-0000-0000-00007F8C0000}"/>
    <cellStyle name="Nuovo 34 3 2 3" xfId="12664" xr:uid="{00000000-0005-0000-0000-0000808C0000}"/>
    <cellStyle name="Nuovo 34 3 2 4" xfId="17964" xr:uid="{00000000-0005-0000-0000-0000818C0000}"/>
    <cellStyle name="Nuovo 34 3 2 5" xfId="20833" xr:uid="{00000000-0005-0000-0000-0000828C0000}"/>
    <cellStyle name="Nuovo 34 3 2 6" xfId="23720" xr:uid="{00000000-0005-0000-0000-0000838C0000}"/>
    <cellStyle name="Nuovo 34 3 3" xfId="12665" xr:uid="{00000000-0005-0000-0000-0000848C0000}"/>
    <cellStyle name="Nuovo 34 3 3 2" xfId="12666" xr:uid="{00000000-0005-0000-0000-0000858C0000}"/>
    <cellStyle name="Nuovo 34 3 3 3" xfId="12667" xr:uid="{00000000-0005-0000-0000-0000868C0000}"/>
    <cellStyle name="Nuovo 34 3 3 4" xfId="12668" xr:uid="{00000000-0005-0000-0000-0000878C0000}"/>
    <cellStyle name="Nuovo 34 3 4" xfId="12669" xr:uid="{00000000-0005-0000-0000-0000888C0000}"/>
    <cellStyle name="Nuovo 34 3 5" xfId="12670" xr:uid="{00000000-0005-0000-0000-0000898C0000}"/>
    <cellStyle name="Nuovo 34 3 6" xfId="17963" xr:uid="{00000000-0005-0000-0000-00008A8C0000}"/>
    <cellStyle name="Nuovo 34 3 7" xfId="20832" xr:uid="{00000000-0005-0000-0000-00008B8C0000}"/>
    <cellStyle name="Nuovo 34 3 8" xfId="23719" xr:uid="{00000000-0005-0000-0000-00008C8C0000}"/>
    <cellStyle name="Nuovo 34 4" xfId="12671" xr:uid="{00000000-0005-0000-0000-00008D8C0000}"/>
    <cellStyle name="Nuovo 34 4 2" xfId="12672" xr:uid="{00000000-0005-0000-0000-00008E8C0000}"/>
    <cellStyle name="Nuovo 34 4 2 2" xfId="12673" xr:uid="{00000000-0005-0000-0000-00008F8C0000}"/>
    <cellStyle name="Nuovo 34 4 2 3" xfId="12674" xr:uid="{00000000-0005-0000-0000-0000908C0000}"/>
    <cellStyle name="Nuovo 34 4 2 4" xfId="12675" xr:uid="{00000000-0005-0000-0000-0000918C0000}"/>
    <cellStyle name="Nuovo 34 4 3" xfId="12676" xr:uid="{00000000-0005-0000-0000-0000928C0000}"/>
    <cellStyle name="Nuovo 34 4 4" xfId="12677" xr:uid="{00000000-0005-0000-0000-0000938C0000}"/>
    <cellStyle name="Nuovo 34 4 5" xfId="17965" xr:uid="{00000000-0005-0000-0000-0000948C0000}"/>
    <cellStyle name="Nuovo 34 4 6" xfId="20834" xr:uid="{00000000-0005-0000-0000-0000958C0000}"/>
    <cellStyle name="Nuovo 34 4 7" xfId="23721" xr:uid="{00000000-0005-0000-0000-0000968C0000}"/>
    <cellStyle name="Nuovo 34 5" xfId="12678" xr:uid="{00000000-0005-0000-0000-0000978C0000}"/>
    <cellStyle name="Nuovo 34 5 2" xfId="12679" xr:uid="{00000000-0005-0000-0000-0000988C0000}"/>
    <cellStyle name="Nuovo 34 5 2 2" xfId="12680" xr:uid="{00000000-0005-0000-0000-0000998C0000}"/>
    <cellStyle name="Nuovo 34 5 2 3" xfId="12681" xr:uid="{00000000-0005-0000-0000-00009A8C0000}"/>
    <cellStyle name="Nuovo 34 5 2 4" xfId="12682" xr:uid="{00000000-0005-0000-0000-00009B8C0000}"/>
    <cellStyle name="Nuovo 34 5 3" xfId="12683" xr:uid="{00000000-0005-0000-0000-00009C8C0000}"/>
    <cellStyle name="Nuovo 34 5 3 2" xfId="12684" xr:uid="{00000000-0005-0000-0000-00009D8C0000}"/>
    <cellStyle name="Nuovo 34 5 3 3" xfId="12685" xr:uid="{00000000-0005-0000-0000-00009E8C0000}"/>
    <cellStyle name="Nuovo 34 5 4" xfId="12686" xr:uid="{00000000-0005-0000-0000-00009F8C0000}"/>
    <cellStyle name="Nuovo 34 5 5" xfId="12687" xr:uid="{00000000-0005-0000-0000-0000A08C0000}"/>
    <cellStyle name="Nuovo 34 5 6" xfId="17966" xr:uid="{00000000-0005-0000-0000-0000A18C0000}"/>
    <cellStyle name="Nuovo 34 5 7" xfId="20835" xr:uid="{00000000-0005-0000-0000-0000A28C0000}"/>
    <cellStyle name="Nuovo 34 5 8" xfId="23722" xr:uid="{00000000-0005-0000-0000-0000A38C0000}"/>
    <cellStyle name="Nuovo 34 6" xfId="12688" xr:uid="{00000000-0005-0000-0000-0000A48C0000}"/>
    <cellStyle name="Nuovo 34 6 2" xfId="12689" xr:uid="{00000000-0005-0000-0000-0000A58C0000}"/>
    <cellStyle name="Nuovo 34 6 2 2" xfId="12690" xr:uid="{00000000-0005-0000-0000-0000A68C0000}"/>
    <cellStyle name="Nuovo 34 6 2 3" xfId="12691" xr:uid="{00000000-0005-0000-0000-0000A78C0000}"/>
    <cellStyle name="Nuovo 34 6 2 4" xfId="12692" xr:uid="{00000000-0005-0000-0000-0000A88C0000}"/>
    <cellStyle name="Nuovo 34 6 3" xfId="12693" xr:uid="{00000000-0005-0000-0000-0000A98C0000}"/>
    <cellStyle name="Nuovo 34 6 4" xfId="12694" xr:uid="{00000000-0005-0000-0000-0000AA8C0000}"/>
    <cellStyle name="Nuovo 34 6 5" xfId="17967" xr:uid="{00000000-0005-0000-0000-0000AB8C0000}"/>
    <cellStyle name="Nuovo 34 6 6" xfId="20836" xr:uid="{00000000-0005-0000-0000-0000AC8C0000}"/>
    <cellStyle name="Nuovo 34 6 7" xfId="23723" xr:uid="{00000000-0005-0000-0000-0000AD8C0000}"/>
    <cellStyle name="Nuovo 34 7" xfId="12695" xr:uid="{00000000-0005-0000-0000-0000AE8C0000}"/>
    <cellStyle name="Nuovo 34 7 2" xfId="12696" xr:uid="{00000000-0005-0000-0000-0000AF8C0000}"/>
    <cellStyle name="Nuovo 34 7 3" xfId="12697" xr:uid="{00000000-0005-0000-0000-0000B08C0000}"/>
    <cellStyle name="Nuovo 34 7 4" xfId="17968" xr:uid="{00000000-0005-0000-0000-0000B18C0000}"/>
    <cellStyle name="Nuovo 34 7 5" xfId="20837" xr:uid="{00000000-0005-0000-0000-0000B28C0000}"/>
    <cellStyle name="Nuovo 34 7 6" xfId="23724" xr:uid="{00000000-0005-0000-0000-0000B38C0000}"/>
    <cellStyle name="Nuovo 34 8" xfId="12698" xr:uid="{00000000-0005-0000-0000-0000B48C0000}"/>
    <cellStyle name="Nuovo 34 8 2" xfId="12699" xr:uid="{00000000-0005-0000-0000-0000B58C0000}"/>
    <cellStyle name="Nuovo 34 8 3" xfId="12700" xr:uid="{00000000-0005-0000-0000-0000B68C0000}"/>
    <cellStyle name="Nuovo 34 8 4" xfId="19551" xr:uid="{00000000-0005-0000-0000-0000B78C0000}"/>
    <cellStyle name="Nuovo 34 8 5" xfId="22420" xr:uid="{00000000-0005-0000-0000-0000B88C0000}"/>
    <cellStyle name="Nuovo 34 8 6" xfId="25308" xr:uid="{00000000-0005-0000-0000-0000B98C0000}"/>
    <cellStyle name="Nuovo 34 9" xfId="12701" xr:uid="{00000000-0005-0000-0000-0000BA8C0000}"/>
    <cellStyle name="Nuovo 34 9 2" xfId="12702" xr:uid="{00000000-0005-0000-0000-0000BB8C0000}"/>
    <cellStyle name="Nuovo 34 9 3" xfId="12703" xr:uid="{00000000-0005-0000-0000-0000BC8C0000}"/>
    <cellStyle name="Nuovo 35" xfId="12704" xr:uid="{00000000-0005-0000-0000-0000BD8C0000}"/>
    <cellStyle name="Nuovo 35 10" xfId="12705" xr:uid="{00000000-0005-0000-0000-0000BE8C0000}"/>
    <cellStyle name="Nuovo 35 11" xfId="12706" xr:uid="{00000000-0005-0000-0000-0000BF8C0000}"/>
    <cellStyle name="Nuovo 35 12" xfId="17969" xr:uid="{00000000-0005-0000-0000-0000C08C0000}"/>
    <cellStyle name="Nuovo 35 13" xfId="20838" xr:uid="{00000000-0005-0000-0000-0000C18C0000}"/>
    <cellStyle name="Nuovo 35 14" xfId="23725" xr:uid="{00000000-0005-0000-0000-0000C28C0000}"/>
    <cellStyle name="Nuovo 35 15" xfId="25699" xr:uid="{00000000-0005-0000-0000-0000C38C0000}"/>
    <cellStyle name="Nuovo 35 2" xfId="12707" xr:uid="{00000000-0005-0000-0000-0000C48C0000}"/>
    <cellStyle name="Nuovo 35 2 2" xfId="12708" xr:uid="{00000000-0005-0000-0000-0000C58C0000}"/>
    <cellStyle name="Nuovo 35 2 3" xfId="12709" xr:uid="{00000000-0005-0000-0000-0000C68C0000}"/>
    <cellStyle name="Nuovo 35 2 4" xfId="17970" xr:uid="{00000000-0005-0000-0000-0000C78C0000}"/>
    <cellStyle name="Nuovo 35 2 5" xfId="20839" xr:uid="{00000000-0005-0000-0000-0000C88C0000}"/>
    <cellStyle name="Nuovo 35 2 6" xfId="23726" xr:uid="{00000000-0005-0000-0000-0000C98C0000}"/>
    <cellStyle name="Nuovo 35 3" xfId="12710" xr:uid="{00000000-0005-0000-0000-0000CA8C0000}"/>
    <cellStyle name="Nuovo 35 3 2" xfId="12711" xr:uid="{00000000-0005-0000-0000-0000CB8C0000}"/>
    <cellStyle name="Nuovo 35 3 2 2" xfId="12712" xr:uid="{00000000-0005-0000-0000-0000CC8C0000}"/>
    <cellStyle name="Nuovo 35 3 2 3" xfId="12713" xr:uid="{00000000-0005-0000-0000-0000CD8C0000}"/>
    <cellStyle name="Nuovo 35 3 2 4" xfId="17972" xr:uid="{00000000-0005-0000-0000-0000CE8C0000}"/>
    <cellStyle name="Nuovo 35 3 2 5" xfId="20841" xr:uid="{00000000-0005-0000-0000-0000CF8C0000}"/>
    <cellStyle name="Nuovo 35 3 2 6" xfId="23728" xr:uid="{00000000-0005-0000-0000-0000D08C0000}"/>
    <cellStyle name="Nuovo 35 3 3" xfId="12714" xr:uid="{00000000-0005-0000-0000-0000D18C0000}"/>
    <cellStyle name="Nuovo 35 3 3 2" xfId="12715" xr:uid="{00000000-0005-0000-0000-0000D28C0000}"/>
    <cellStyle name="Nuovo 35 3 3 3" xfId="12716" xr:uid="{00000000-0005-0000-0000-0000D38C0000}"/>
    <cellStyle name="Nuovo 35 3 3 4" xfId="12717" xr:uid="{00000000-0005-0000-0000-0000D48C0000}"/>
    <cellStyle name="Nuovo 35 3 4" xfId="12718" xr:uid="{00000000-0005-0000-0000-0000D58C0000}"/>
    <cellStyle name="Nuovo 35 3 5" xfId="12719" xr:uid="{00000000-0005-0000-0000-0000D68C0000}"/>
    <cellStyle name="Nuovo 35 3 6" xfId="17971" xr:uid="{00000000-0005-0000-0000-0000D78C0000}"/>
    <cellStyle name="Nuovo 35 3 7" xfId="20840" xr:uid="{00000000-0005-0000-0000-0000D88C0000}"/>
    <cellStyle name="Nuovo 35 3 8" xfId="23727" xr:uid="{00000000-0005-0000-0000-0000D98C0000}"/>
    <cellStyle name="Nuovo 35 4" xfId="12720" xr:uid="{00000000-0005-0000-0000-0000DA8C0000}"/>
    <cellStyle name="Nuovo 35 4 2" xfId="12721" xr:uid="{00000000-0005-0000-0000-0000DB8C0000}"/>
    <cellStyle name="Nuovo 35 4 2 2" xfId="12722" xr:uid="{00000000-0005-0000-0000-0000DC8C0000}"/>
    <cellStyle name="Nuovo 35 4 2 3" xfId="12723" xr:uid="{00000000-0005-0000-0000-0000DD8C0000}"/>
    <cellStyle name="Nuovo 35 4 2 4" xfId="12724" xr:uid="{00000000-0005-0000-0000-0000DE8C0000}"/>
    <cellStyle name="Nuovo 35 4 3" xfId="12725" xr:uid="{00000000-0005-0000-0000-0000DF8C0000}"/>
    <cellStyle name="Nuovo 35 4 4" xfId="12726" xr:uid="{00000000-0005-0000-0000-0000E08C0000}"/>
    <cellStyle name="Nuovo 35 4 5" xfId="17973" xr:uid="{00000000-0005-0000-0000-0000E18C0000}"/>
    <cellStyle name="Nuovo 35 4 6" xfId="20842" xr:uid="{00000000-0005-0000-0000-0000E28C0000}"/>
    <cellStyle name="Nuovo 35 4 7" xfId="23729" xr:uid="{00000000-0005-0000-0000-0000E38C0000}"/>
    <cellStyle name="Nuovo 35 5" xfId="12727" xr:uid="{00000000-0005-0000-0000-0000E48C0000}"/>
    <cellStyle name="Nuovo 35 5 2" xfId="12728" xr:uid="{00000000-0005-0000-0000-0000E58C0000}"/>
    <cellStyle name="Nuovo 35 5 2 2" xfId="12729" xr:uid="{00000000-0005-0000-0000-0000E68C0000}"/>
    <cellStyle name="Nuovo 35 5 2 3" xfId="12730" xr:uid="{00000000-0005-0000-0000-0000E78C0000}"/>
    <cellStyle name="Nuovo 35 5 2 4" xfId="12731" xr:uid="{00000000-0005-0000-0000-0000E88C0000}"/>
    <cellStyle name="Nuovo 35 5 3" xfId="12732" xr:uid="{00000000-0005-0000-0000-0000E98C0000}"/>
    <cellStyle name="Nuovo 35 5 3 2" xfId="12733" xr:uid="{00000000-0005-0000-0000-0000EA8C0000}"/>
    <cellStyle name="Nuovo 35 5 3 3" xfId="12734" xr:uid="{00000000-0005-0000-0000-0000EB8C0000}"/>
    <cellStyle name="Nuovo 35 5 4" xfId="12735" xr:uid="{00000000-0005-0000-0000-0000EC8C0000}"/>
    <cellStyle name="Nuovo 35 5 5" xfId="12736" xr:uid="{00000000-0005-0000-0000-0000ED8C0000}"/>
    <cellStyle name="Nuovo 35 5 6" xfId="17974" xr:uid="{00000000-0005-0000-0000-0000EE8C0000}"/>
    <cellStyle name="Nuovo 35 5 7" xfId="20843" xr:uid="{00000000-0005-0000-0000-0000EF8C0000}"/>
    <cellStyle name="Nuovo 35 5 8" xfId="23730" xr:uid="{00000000-0005-0000-0000-0000F08C0000}"/>
    <cellStyle name="Nuovo 35 6" xfId="12737" xr:uid="{00000000-0005-0000-0000-0000F18C0000}"/>
    <cellStyle name="Nuovo 35 6 2" xfId="12738" xr:uid="{00000000-0005-0000-0000-0000F28C0000}"/>
    <cellStyle name="Nuovo 35 6 2 2" xfId="12739" xr:uid="{00000000-0005-0000-0000-0000F38C0000}"/>
    <cellStyle name="Nuovo 35 6 2 3" xfId="12740" xr:uid="{00000000-0005-0000-0000-0000F48C0000}"/>
    <cellStyle name="Nuovo 35 6 2 4" xfId="12741" xr:uid="{00000000-0005-0000-0000-0000F58C0000}"/>
    <cellStyle name="Nuovo 35 6 3" xfId="12742" xr:uid="{00000000-0005-0000-0000-0000F68C0000}"/>
    <cellStyle name="Nuovo 35 6 4" xfId="12743" xr:uid="{00000000-0005-0000-0000-0000F78C0000}"/>
    <cellStyle name="Nuovo 35 6 5" xfId="17975" xr:uid="{00000000-0005-0000-0000-0000F88C0000}"/>
    <cellStyle name="Nuovo 35 6 6" xfId="20844" xr:uid="{00000000-0005-0000-0000-0000F98C0000}"/>
    <cellStyle name="Nuovo 35 6 7" xfId="23731" xr:uid="{00000000-0005-0000-0000-0000FA8C0000}"/>
    <cellStyle name="Nuovo 35 7" xfId="12744" xr:uid="{00000000-0005-0000-0000-0000FB8C0000}"/>
    <cellStyle name="Nuovo 35 7 2" xfId="12745" xr:uid="{00000000-0005-0000-0000-0000FC8C0000}"/>
    <cellStyle name="Nuovo 35 7 3" xfId="12746" xr:uid="{00000000-0005-0000-0000-0000FD8C0000}"/>
    <cellStyle name="Nuovo 35 7 4" xfId="17976" xr:uid="{00000000-0005-0000-0000-0000FE8C0000}"/>
    <cellStyle name="Nuovo 35 7 5" xfId="20845" xr:uid="{00000000-0005-0000-0000-0000FF8C0000}"/>
    <cellStyle name="Nuovo 35 7 6" xfId="23732" xr:uid="{00000000-0005-0000-0000-0000008D0000}"/>
    <cellStyle name="Nuovo 35 8" xfId="12747" xr:uid="{00000000-0005-0000-0000-0000018D0000}"/>
    <cellStyle name="Nuovo 35 8 2" xfId="12748" xr:uid="{00000000-0005-0000-0000-0000028D0000}"/>
    <cellStyle name="Nuovo 35 8 3" xfId="12749" xr:uid="{00000000-0005-0000-0000-0000038D0000}"/>
    <cellStyle name="Nuovo 35 8 4" xfId="19552" xr:uid="{00000000-0005-0000-0000-0000048D0000}"/>
    <cellStyle name="Nuovo 35 8 5" xfId="22421" xr:uid="{00000000-0005-0000-0000-0000058D0000}"/>
    <cellStyle name="Nuovo 35 8 6" xfId="25309" xr:uid="{00000000-0005-0000-0000-0000068D0000}"/>
    <cellStyle name="Nuovo 35 9" xfId="12750" xr:uid="{00000000-0005-0000-0000-0000078D0000}"/>
    <cellStyle name="Nuovo 35 9 2" xfId="12751" xr:uid="{00000000-0005-0000-0000-0000088D0000}"/>
    <cellStyle name="Nuovo 35 9 3" xfId="12752" xr:uid="{00000000-0005-0000-0000-0000098D0000}"/>
    <cellStyle name="Nuovo 36" xfId="12753" xr:uid="{00000000-0005-0000-0000-00000A8D0000}"/>
    <cellStyle name="Nuovo 36 10" xfId="12754" xr:uid="{00000000-0005-0000-0000-00000B8D0000}"/>
    <cellStyle name="Nuovo 36 11" xfId="12755" xr:uid="{00000000-0005-0000-0000-00000C8D0000}"/>
    <cellStyle name="Nuovo 36 12" xfId="17977" xr:uid="{00000000-0005-0000-0000-00000D8D0000}"/>
    <cellStyle name="Nuovo 36 13" xfId="20846" xr:uid="{00000000-0005-0000-0000-00000E8D0000}"/>
    <cellStyle name="Nuovo 36 14" xfId="23733" xr:uid="{00000000-0005-0000-0000-00000F8D0000}"/>
    <cellStyle name="Nuovo 36 15" xfId="25700" xr:uid="{00000000-0005-0000-0000-0000108D0000}"/>
    <cellStyle name="Nuovo 36 2" xfId="12756" xr:uid="{00000000-0005-0000-0000-0000118D0000}"/>
    <cellStyle name="Nuovo 36 2 2" xfId="12757" xr:uid="{00000000-0005-0000-0000-0000128D0000}"/>
    <cellStyle name="Nuovo 36 2 3" xfId="12758" xr:uid="{00000000-0005-0000-0000-0000138D0000}"/>
    <cellStyle name="Nuovo 36 2 4" xfId="17978" xr:uid="{00000000-0005-0000-0000-0000148D0000}"/>
    <cellStyle name="Nuovo 36 2 5" xfId="20847" xr:uid="{00000000-0005-0000-0000-0000158D0000}"/>
    <cellStyle name="Nuovo 36 2 6" xfId="23734" xr:uid="{00000000-0005-0000-0000-0000168D0000}"/>
    <cellStyle name="Nuovo 36 3" xfId="12759" xr:uid="{00000000-0005-0000-0000-0000178D0000}"/>
    <cellStyle name="Nuovo 36 3 2" xfId="12760" xr:uid="{00000000-0005-0000-0000-0000188D0000}"/>
    <cellStyle name="Nuovo 36 3 2 2" xfId="12761" xr:uid="{00000000-0005-0000-0000-0000198D0000}"/>
    <cellStyle name="Nuovo 36 3 2 3" xfId="12762" xr:uid="{00000000-0005-0000-0000-00001A8D0000}"/>
    <cellStyle name="Nuovo 36 3 2 4" xfId="17980" xr:uid="{00000000-0005-0000-0000-00001B8D0000}"/>
    <cellStyle name="Nuovo 36 3 2 5" xfId="20849" xr:uid="{00000000-0005-0000-0000-00001C8D0000}"/>
    <cellStyle name="Nuovo 36 3 2 6" xfId="23736" xr:uid="{00000000-0005-0000-0000-00001D8D0000}"/>
    <cellStyle name="Nuovo 36 3 3" xfId="12763" xr:uid="{00000000-0005-0000-0000-00001E8D0000}"/>
    <cellStyle name="Nuovo 36 3 3 2" xfId="12764" xr:uid="{00000000-0005-0000-0000-00001F8D0000}"/>
    <cellStyle name="Nuovo 36 3 3 3" xfId="12765" xr:uid="{00000000-0005-0000-0000-0000208D0000}"/>
    <cellStyle name="Nuovo 36 3 3 4" xfId="12766" xr:uid="{00000000-0005-0000-0000-0000218D0000}"/>
    <cellStyle name="Nuovo 36 3 4" xfId="12767" xr:uid="{00000000-0005-0000-0000-0000228D0000}"/>
    <cellStyle name="Nuovo 36 3 5" xfId="12768" xr:uid="{00000000-0005-0000-0000-0000238D0000}"/>
    <cellStyle name="Nuovo 36 3 6" xfId="17979" xr:uid="{00000000-0005-0000-0000-0000248D0000}"/>
    <cellStyle name="Nuovo 36 3 7" xfId="20848" xr:uid="{00000000-0005-0000-0000-0000258D0000}"/>
    <cellStyle name="Nuovo 36 3 8" xfId="23735" xr:uid="{00000000-0005-0000-0000-0000268D0000}"/>
    <cellStyle name="Nuovo 36 4" xfId="12769" xr:uid="{00000000-0005-0000-0000-0000278D0000}"/>
    <cellStyle name="Nuovo 36 4 2" xfId="12770" xr:uid="{00000000-0005-0000-0000-0000288D0000}"/>
    <cellStyle name="Nuovo 36 4 2 2" xfId="12771" xr:uid="{00000000-0005-0000-0000-0000298D0000}"/>
    <cellStyle name="Nuovo 36 4 2 3" xfId="12772" xr:uid="{00000000-0005-0000-0000-00002A8D0000}"/>
    <cellStyle name="Nuovo 36 4 2 4" xfId="12773" xr:uid="{00000000-0005-0000-0000-00002B8D0000}"/>
    <cellStyle name="Nuovo 36 4 3" xfId="12774" xr:uid="{00000000-0005-0000-0000-00002C8D0000}"/>
    <cellStyle name="Nuovo 36 4 4" xfId="12775" xr:uid="{00000000-0005-0000-0000-00002D8D0000}"/>
    <cellStyle name="Nuovo 36 4 5" xfId="17981" xr:uid="{00000000-0005-0000-0000-00002E8D0000}"/>
    <cellStyle name="Nuovo 36 4 6" xfId="20850" xr:uid="{00000000-0005-0000-0000-00002F8D0000}"/>
    <cellStyle name="Nuovo 36 4 7" xfId="23737" xr:uid="{00000000-0005-0000-0000-0000308D0000}"/>
    <cellStyle name="Nuovo 36 5" xfId="12776" xr:uid="{00000000-0005-0000-0000-0000318D0000}"/>
    <cellStyle name="Nuovo 36 5 2" xfId="12777" xr:uid="{00000000-0005-0000-0000-0000328D0000}"/>
    <cellStyle name="Nuovo 36 5 2 2" xfId="12778" xr:uid="{00000000-0005-0000-0000-0000338D0000}"/>
    <cellStyle name="Nuovo 36 5 2 3" xfId="12779" xr:uid="{00000000-0005-0000-0000-0000348D0000}"/>
    <cellStyle name="Nuovo 36 5 2 4" xfId="12780" xr:uid="{00000000-0005-0000-0000-0000358D0000}"/>
    <cellStyle name="Nuovo 36 5 3" xfId="12781" xr:uid="{00000000-0005-0000-0000-0000368D0000}"/>
    <cellStyle name="Nuovo 36 5 3 2" xfId="12782" xr:uid="{00000000-0005-0000-0000-0000378D0000}"/>
    <cellStyle name="Nuovo 36 5 3 3" xfId="12783" xr:uid="{00000000-0005-0000-0000-0000388D0000}"/>
    <cellStyle name="Nuovo 36 5 4" xfId="12784" xr:uid="{00000000-0005-0000-0000-0000398D0000}"/>
    <cellStyle name="Nuovo 36 5 5" xfId="12785" xr:uid="{00000000-0005-0000-0000-00003A8D0000}"/>
    <cellStyle name="Nuovo 36 5 6" xfId="17982" xr:uid="{00000000-0005-0000-0000-00003B8D0000}"/>
    <cellStyle name="Nuovo 36 5 7" xfId="20851" xr:uid="{00000000-0005-0000-0000-00003C8D0000}"/>
    <cellStyle name="Nuovo 36 5 8" xfId="23738" xr:uid="{00000000-0005-0000-0000-00003D8D0000}"/>
    <cellStyle name="Nuovo 36 6" xfId="12786" xr:uid="{00000000-0005-0000-0000-00003E8D0000}"/>
    <cellStyle name="Nuovo 36 6 2" xfId="12787" xr:uid="{00000000-0005-0000-0000-00003F8D0000}"/>
    <cellStyle name="Nuovo 36 6 2 2" xfId="12788" xr:uid="{00000000-0005-0000-0000-0000408D0000}"/>
    <cellStyle name="Nuovo 36 6 2 3" xfId="12789" xr:uid="{00000000-0005-0000-0000-0000418D0000}"/>
    <cellStyle name="Nuovo 36 6 2 4" xfId="12790" xr:uid="{00000000-0005-0000-0000-0000428D0000}"/>
    <cellStyle name="Nuovo 36 6 3" xfId="12791" xr:uid="{00000000-0005-0000-0000-0000438D0000}"/>
    <cellStyle name="Nuovo 36 6 4" xfId="12792" xr:uid="{00000000-0005-0000-0000-0000448D0000}"/>
    <cellStyle name="Nuovo 36 6 5" xfId="17983" xr:uid="{00000000-0005-0000-0000-0000458D0000}"/>
    <cellStyle name="Nuovo 36 6 6" xfId="20852" xr:uid="{00000000-0005-0000-0000-0000468D0000}"/>
    <cellStyle name="Nuovo 36 6 7" xfId="23739" xr:uid="{00000000-0005-0000-0000-0000478D0000}"/>
    <cellStyle name="Nuovo 36 7" xfId="12793" xr:uid="{00000000-0005-0000-0000-0000488D0000}"/>
    <cellStyle name="Nuovo 36 7 2" xfId="12794" xr:uid="{00000000-0005-0000-0000-0000498D0000}"/>
    <cellStyle name="Nuovo 36 7 3" xfId="12795" xr:uid="{00000000-0005-0000-0000-00004A8D0000}"/>
    <cellStyle name="Nuovo 36 7 4" xfId="17984" xr:uid="{00000000-0005-0000-0000-00004B8D0000}"/>
    <cellStyle name="Nuovo 36 7 5" xfId="20853" xr:uid="{00000000-0005-0000-0000-00004C8D0000}"/>
    <cellStyle name="Nuovo 36 7 6" xfId="23740" xr:uid="{00000000-0005-0000-0000-00004D8D0000}"/>
    <cellStyle name="Nuovo 36 8" xfId="12796" xr:uid="{00000000-0005-0000-0000-00004E8D0000}"/>
    <cellStyle name="Nuovo 36 8 2" xfId="12797" xr:uid="{00000000-0005-0000-0000-00004F8D0000}"/>
    <cellStyle name="Nuovo 36 8 3" xfId="12798" xr:uid="{00000000-0005-0000-0000-0000508D0000}"/>
    <cellStyle name="Nuovo 36 8 4" xfId="19553" xr:uid="{00000000-0005-0000-0000-0000518D0000}"/>
    <cellStyle name="Nuovo 36 8 5" xfId="22422" xr:uid="{00000000-0005-0000-0000-0000528D0000}"/>
    <cellStyle name="Nuovo 36 8 6" xfId="25310" xr:uid="{00000000-0005-0000-0000-0000538D0000}"/>
    <cellStyle name="Nuovo 36 9" xfId="12799" xr:uid="{00000000-0005-0000-0000-0000548D0000}"/>
    <cellStyle name="Nuovo 36 9 2" xfId="12800" xr:uid="{00000000-0005-0000-0000-0000558D0000}"/>
    <cellStyle name="Nuovo 36 9 3" xfId="12801" xr:uid="{00000000-0005-0000-0000-0000568D0000}"/>
    <cellStyle name="Nuovo 37" xfId="12802" xr:uid="{00000000-0005-0000-0000-0000578D0000}"/>
    <cellStyle name="Nuovo 37 10" xfId="12803" xr:uid="{00000000-0005-0000-0000-0000588D0000}"/>
    <cellStyle name="Nuovo 37 11" xfId="12804" xr:uid="{00000000-0005-0000-0000-0000598D0000}"/>
    <cellStyle name="Nuovo 37 12" xfId="17985" xr:uid="{00000000-0005-0000-0000-00005A8D0000}"/>
    <cellStyle name="Nuovo 37 13" xfId="20854" xr:uid="{00000000-0005-0000-0000-00005B8D0000}"/>
    <cellStyle name="Nuovo 37 14" xfId="23741" xr:uid="{00000000-0005-0000-0000-00005C8D0000}"/>
    <cellStyle name="Nuovo 37 15" xfId="25701" xr:uid="{00000000-0005-0000-0000-00005D8D0000}"/>
    <cellStyle name="Nuovo 37 2" xfId="12805" xr:uid="{00000000-0005-0000-0000-00005E8D0000}"/>
    <cellStyle name="Nuovo 37 2 2" xfId="12806" xr:uid="{00000000-0005-0000-0000-00005F8D0000}"/>
    <cellStyle name="Nuovo 37 2 3" xfId="12807" xr:uid="{00000000-0005-0000-0000-0000608D0000}"/>
    <cellStyle name="Nuovo 37 2 4" xfId="17986" xr:uid="{00000000-0005-0000-0000-0000618D0000}"/>
    <cellStyle name="Nuovo 37 2 5" xfId="20855" xr:uid="{00000000-0005-0000-0000-0000628D0000}"/>
    <cellStyle name="Nuovo 37 2 6" xfId="23742" xr:uid="{00000000-0005-0000-0000-0000638D0000}"/>
    <cellStyle name="Nuovo 37 3" xfId="12808" xr:uid="{00000000-0005-0000-0000-0000648D0000}"/>
    <cellStyle name="Nuovo 37 3 2" xfId="12809" xr:uid="{00000000-0005-0000-0000-0000658D0000}"/>
    <cellStyle name="Nuovo 37 3 2 2" xfId="12810" xr:uid="{00000000-0005-0000-0000-0000668D0000}"/>
    <cellStyle name="Nuovo 37 3 2 3" xfId="12811" xr:uid="{00000000-0005-0000-0000-0000678D0000}"/>
    <cellStyle name="Nuovo 37 3 2 4" xfId="17988" xr:uid="{00000000-0005-0000-0000-0000688D0000}"/>
    <cellStyle name="Nuovo 37 3 2 5" xfId="20857" xr:uid="{00000000-0005-0000-0000-0000698D0000}"/>
    <cellStyle name="Nuovo 37 3 2 6" xfId="23744" xr:uid="{00000000-0005-0000-0000-00006A8D0000}"/>
    <cellStyle name="Nuovo 37 3 3" xfId="12812" xr:uid="{00000000-0005-0000-0000-00006B8D0000}"/>
    <cellStyle name="Nuovo 37 3 3 2" xfId="12813" xr:uid="{00000000-0005-0000-0000-00006C8D0000}"/>
    <cellStyle name="Nuovo 37 3 3 3" xfId="12814" xr:uid="{00000000-0005-0000-0000-00006D8D0000}"/>
    <cellStyle name="Nuovo 37 3 3 4" xfId="12815" xr:uid="{00000000-0005-0000-0000-00006E8D0000}"/>
    <cellStyle name="Nuovo 37 3 4" xfId="12816" xr:uid="{00000000-0005-0000-0000-00006F8D0000}"/>
    <cellStyle name="Nuovo 37 3 5" xfId="12817" xr:uid="{00000000-0005-0000-0000-0000708D0000}"/>
    <cellStyle name="Nuovo 37 3 6" xfId="17987" xr:uid="{00000000-0005-0000-0000-0000718D0000}"/>
    <cellStyle name="Nuovo 37 3 7" xfId="20856" xr:uid="{00000000-0005-0000-0000-0000728D0000}"/>
    <cellStyle name="Nuovo 37 3 8" xfId="23743" xr:uid="{00000000-0005-0000-0000-0000738D0000}"/>
    <cellStyle name="Nuovo 37 4" xfId="12818" xr:uid="{00000000-0005-0000-0000-0000748D0000}"/>
    <cellStyle name="Nuovo 37 4 2" xfId="12819" xr:uid="{00000000-0005-0000-0000-0000758D0000}"/>
    <cellStyle name="Nuovo 37 4 2 2" xfId="12820" xr:uid="{00000000-0005-0000-0000-0000768D0000}"/>
    <cellStyle name="Nuovo 37 4 2 3" xfId="12821" xr:uid="{00000000-0005-0000-0000-0000778D0000}"/>
    <cellStyle name="Nuovo 37 4 2 4" xfId="12822" xr:uid="{00000000-0005-0000-0000-0000788D0000}"/>
    <cellStyle name="Nuovo 37 4 3" xfId="12823" xr:uid="{00000000-0005-0000-0000-0000798D0000}"/>
    <cellStyle name="Nuovo 37 4 4" xfId="12824" xr:uid="{00000000-0005-0000-0000-00007A8D0000}"/>
    <cellStyle name="Nuovo 37 4 5" xfId="17989" xr:uid="{00000000-0005-0000-0000-00007B8D0000}"/>
    <cellStyle name="Nuovo 37 4 6" xfId="20858" xr:uid="{00000000-0005-0000-0000-00007C8D0000}"/>
    <cellStyle name="Nuovo 37 4 7" xfId="23745" xr:uid="{00000000-0005-0000-0000-00007D8D0000}"/>
    <cellStyle name="Nuovo 37 5" xfId="12825" xr:uid="{00000000-0005-0000-0000-00007E8D0000}"/>
    <cellStyle name="Nuovo 37 5 2" xfId="12826" xr:uid="{00000000-0005-0000-0000-00007F8D0000}"/>
    <cellStyle name="Nuovo 37 5 2 2" xfId="12827" xr:uid="{00000000-0005-0000-0000-0000808D0000}"/>
    <cellStyle name="Nuovo 37 5 2 3" xfId="12828" xr:uid="{00000000-0005-0000-0000-0000818D0000}"/>
    <cellStyle name="Nuovo 37 5 2 4" xfId="12829" xr:uid="{00000000-0005-0000-0000-0000828D0000}"/>
    <cellStyle name="Nuovo 37 5 3" xfId="12830" xr:uid="{00000000-0005-0000-0000-0000838D0000}"/>
    <cellStyle name="Nuovo 37 5 3 2" xfId="12831" xr:uid="{00000000-0005-0000-0000-0000848D0000}"/>
    <cellStyle name="Nuovo 37 5 3 3" xfId="12832" xr:uid="{00000000-0005-0000-0000-0000858D0000}"/>
    <cellStyle name="Nuovo 37 5 4" xfId="12833" xr:uid="{00000000-0005-0000-0000-0000868D0000}"/>
    <cellStyle name="Nuovo 37 5 5" xfId="12834" xr:uid="{00000000-0005-0000-0000-0000878D0000}"/>
    <cellStyle name="Nuovo 37 5 6" xfId="17990" xr:uid="{00000000-0005-0000-0000-0000888D0000}"/>
    <cellStyle name="Nuovo 37 5 7" xfId="20859" xr:uid="{00000000-0005-0000-0000-0000898D0000}"/>
    <cellStyle name="Nuovo 37 5 8" xfId="23746" xr:uid="{00000000-0005-0000-0000-00008A8D0000}"/>
    <cellStyle name="Nuovo 37 6" xfId="12835" xr:uid="{00000000-0005-0000-0000-00008B8D0000}"/>
    <cellStyle name="Nuovo 37 6 2" xfId="12836" xr:uid="{00000000-0005-0000-0000-00008C8D0000}"/>
    <cellStyle name="Nuovo 37 6 2 2" xfId="12837" xr:uid="{00000000-0005-0000-0000-00008D8D0000}"/>
    <cellStyle name="Nuovo 37 6 2 3" xfId="12838" xr:uid="{00000000-0005-0000-0000-00008E8D0000}"/>
    <cellStyle name="Nuovo 37 6 2 4" xfId="12839" xr:uid="{00000000-0005-0000-0000-00008F8D0000}"/>
    <cellStyle name="Nuovo 37 6 3" xfId="12840" xr:uid="{00000000-0005-0000-0000-0000908D0000}"/>
    <cellStyle name="Nuovo 37 6 4" xfId="12841" xr:uid="{00000000-0005-0000-0000-0000918D0000}"/>
    <cellStyle name="Nuovo 37 6 5" xfId="17991" xr:uid="{00000000-0005-0000-0000-0000928D0000}"/>
    <cellStyle name="Nuovo 37 6 6" xfId="20860" xr:uid="{00000000-0005-0000-0000-0000938D0000}"/>
    <cellStyle name="Nuovo 37 6 7" xfId="23747" xr:uid="{00000000-0005-0000-0000-0000948D0000}"/>
    <cellStyle name="Nuovo 37 7" xfId="12842" xr:uid="{00000000-0005-0000-0000-0000958D0000}"/>
    <cellStyle name="Nuovo 37 7 2" xfId="12843" xr:uid="{00000000-0005-0000-0000-0000968D0000}"/>
    <cellStyle name="Nuovo 37 7 3" xfId="12844" xr:uid="{00000000-0005-0000-0000-0000978D0000}"/>
    <cellStyle name="Nuovo 37 7 4" xfId="17992" xr:uid="{00000000-0005-0000-0000-0000988D0000}"/>
    <cellStyle name="Nuovo 37 7 5" xfId="20861" xr:uid="{00000000-0005-0000-0000-0000998D0000}"/>
    <cellStyle name="Nuovo 37 7 6" xfId="23748" xr:uid="{00000000-0005-0000-0000-00009A8D0000}"/>
    <cellStyle name="Nuovo 37 8" xfId="12845" xr:uid="{00000000-0005-0000-0000-00009B8D0000}"/>
    <cellStyle name="Nuovo 37 8 2" xfId="12846" xr:uid="{00000000-0005-0000-0000-00009C8D0000}"/>
    <cellStyle name="Nuovo 37 8 3" xfId="12847" xr:uid="{00000000-0005-0000-0000-00009D8D0000}"/>
    <cellStyle name="Nuovo 37 8 4" xfId="19554" xr:uid="{00000000-0005-0000-0000-00009E8D0000}"/>
    <cellStyle name="Nuovo 37 8 5" xfId="22423" xr:uid="{00000000-0005-0000-0000-00009F8D0000}"/>
    <cellStyle name="Nuovo 37 8 6" xfId="25311" xr:uid="{00000000-0005-0000-0000-0000A08D0000}"/>
    <cellStyle name="Nuovo 37 9" xfId="12848" xr:uid="{00000000-0005-0000-0000-0000A18D0000}"/>
    <cellStyle name="Nuovo 37 9 2" xfId="12849" xr:uid="{00000000-0005-0000-0000-0000A28D0000}"/>
    <cellStyle name="Nuovo 37 9 3" xfId="12850" xr:uid="{00000000-0005-0000-0000-0000A38D0000}"/>
    <cellStyle name="Nuovo 38" xfId="12851" xr:uid="{00000000-0005-0000-0000-0000A48D0000}"/>
    <cellStyle name="Nuovo 38 10" xfId="12852" xr:uid="{00000000-0005-0000-0000-0000A58D0000}"/>
    <cellStyle name="Nuovo 38 11" xfId="12853" xr:uid="{00000000-0005-0000-0000-0000A68D0000}"/>
    <cellStyle name="Nuovo 38 12" xfId="17993" xr:uid="{00000000-0005-0000-0000-0000A78D0000}"/>
    <cellStyle name="Nuovo 38 13" xfId="20862" xr:uid="{00000000-0005-0000-0000-0000A88D0000}"/>
    <cellStyle name="Nuovo 38 14" xfId="23749" xr:uid="{00000000-0005-0000-0000-0000A98D0000}"/>
    <cellStyle name="Nuovo 38 15" xfId="25702" xr:uid="{00000000-0005-0000-0000-0000AA8D0000}"/>
    <cellStyle name="Nuovo 38 2" xfId="12854" xr:uid="{00000000-0005-0000-0000-0000AB8D0000}"/>
    <cellStyle name="Nuovo 38 2 2" xfId="12855" xr:uid="{00000000-0005-0000-0000-0000AC8D0000}"/>
    <cellStyle name="Nuovo 38 2 3" xfId="12856" xr:uid="{00000000-0005-0000-0000-0000AD8D0000}"/>
    <cellStyle name="Nuovo 38 2 4" xfId="17994" xr:uid="{00000000-0005-0000-0000-0000AE8D0000}"/>
    <cellStyle name="Nuovo 38 2 5" xfId="20863" xr:uid="{00000000-0005-0000-0000-0000AF8D0000}"/>
    <cellStyle name="Nuovo 38 2 6" xfId="23750" xr:uid="{00000000-0005-0000-0000-0000B08D0000}"/>
    <cellStyle name="Nuovo 38 3" xfId="12857" xr:uid="{00000000-0005-0000-0000-0000B18D0000}"/>
    <cellStyle name="Nuovo 38 3 2" xfId="12858" xr:uid="{00000000-0005-0000-0000-0000B28D0000}"/>
    <cellStyle name="Nuovo 38 3 2 2" xfId="12859" xr:uid="{00000000-0005-0000-0000-0000B38D0000}"/>
    <cellStyle name="Nuovo 38 3 2 3" xfId="12860" xr:uid="{00000000-0005-0000-0000-0000B48D0000}"/>
    <cellStyle name="Nuovo 38 3 2 4" xfId="17996" xr:uid="{00000000-0005-0000-0000-0000B58D0000}"/>
    <cellStyle name="Nuovo 38 3 2 5" xfId="20865" xr:uid="{00000000-0005-0000-0000-0000B68D0000}"/>
    <cellStyle name="Nuovo 38 3 2 6" xfId="23752" xr:uid="{00000000-0005-0000-0000-0000B78D0000}"/>
    <cellStyle name="Nuovo 38 3 3" xfId="12861" xr:uid="{00000000-0005-0000-0000-0000B88D0000}"/>
    <cellStyle name="Nuovo 38 3 3 2" xfId="12862" xr:uid="{00000000-0005-0000-0000-0000B98D0000}"/>
    <cellStyle name="Nuovo 38 3 3 3" xfId="12863" xr:uid="{00000000-0005-0000-0000-0000BA8D0000}"/>
    <cellStyle name="Nuovo 38 3 3 4" xfId="12864" xr:uid="{00000000-0005-0000-0000-0000BB8D0000}"/>
    <cellStyle name="Nuovo 38 3 4" xfId="12865" xr:uid="{00000000-0005-0000-0000-0000BC8D0000}"/>
    <cellStyle name="Nuovo 38 3 5" xfId="12866" xr:uid="{00000000-0005-0000-0000-0000BD8D0000}"/>
    <cellStyle name="Nuovo 38 3 6" xfId="17995" xr:uid="{00000000-0005-0000-0000-0000BE8D0000}"/>
    <cellStyle name="Nuovo 38 3 7" xfId="20864" xr:uid="{00000000-0005-0000-0000-0000BF8D0000}"/>
    <cellStyle name="Nuovo 38 3 8" xfId="23751" xr:uid="{00000000-0005-0000-0000-0000C08D0000}"/>
    <cellStyle name="Nuovo 38 4" xfId="12867" xr:uid="{00000000-0005-0000-0000-0000C18D0000}"/>
    <cellStyle name="Nuovo 38 4 2" xfId="12868" xr:uid="{00000000-0005-0000-0000-0000C28D0000}"/>
    <cellStyle name="Nuovo 38 4 2 2" xfId="12869" xr:uid="{00000000-0005-0000-0000-0000C38D0000}"/>
    <cellStyle name="Nuovo 38 4 2 3" xfId="12870" xr:uid="{00000000-0005-0000-0000-0000C48D0000}"/>
    <cellStyle name="Nuovo 38 4 2 4" xfId="12871" xr:uid="{00000000-0005-0000-0000-0000C58D0000}"/>
    <cellStyle name="Nuovo 38 4 3" xfId="12872" xr:uid="{00000000-0005-0000-0000-0000C68D0000}"/>
    <cellStyle name="Nuovo 38 4 4" xfId="12873" xr:uid="{00000000-0005-0000-0000-0000C78D0000}"/>
    <cellStyle name="Nuovo 38 4 5" xfId="17997" xr:uid="{00000000-0005-0000-0000-0000C88D0000}"/>
    <cellStyle name="Nuovo 38 4 6" xfId="20866" xr:uid="{00000000-0005-0000-0000-0000C98D0000}"/>
    <cellStyle name="Nuovo 38 4 7" xfId="23753" xr:uid="{00000000-0005-0000-0000-0000CA8D0000}"/>
    <cellStyle name="Nuovo 38 5" xfId="12874" xr:uid="{00000000-0005-0000-0000-0000CB8D0000}"/>
    <cellStyle name="Nuovo 38 5 2" xfId="12875" xr:uid="{00000000-0005-0000-0000-0000CC8D0000}"/>
    <cellStyle name="Nuovo 38 5 2 2" xfId="12876" xr:uid="{00000000-0005-0000-0000-0000CD8D0000}"/>
    <cellStyle name="Nuovo 38 5 2 3" xfId="12877" xr:uid="{00000000-0005-0000-0000-0000CE8D0000}"/>
    <cellStyle name="Nuovo 38 5 2 4" xfId="12878" xr:uid="{00000000-0005-0000-0000-0000CF8D0000}"/>
    <cellStyle name="Nuovo 38 5 3" xfId="12879" xr:uid="{00000000-0005-0000-0000-0000D08D0000}"/>
    <cellStyle name="Nuovo 38 5 3 2" xfId="12880" xr:uid="{00000000-0005-0000-0000-0000D18D0000}"/>
    <cellStyle name="Nuovo 38 5 3 3" xfId="12881" xr:uid="{00000000-0005-0000-0000-0000D28D0000}"/>
    <cellStyle name="Nuovo 38 5 4" xfId="12882" xr:uid="{00000000-0005-0000-0000-0000D38D0000}"/>
    <cellStyle name="Nuovo 38 5 5" xfId="12883" xr:uid="{00000000-0005-0000-0000-0000D48D0000}"/>
    <cellStyle name="Nuovo 38 5 6" xfId="17998" xr:uid="{00000000-0005-0000-0000-0000D58D0000}"/>
    <cellStyle name="Nuovo 38 5 7" xfId="20867" xr:uid="{00000000-0005-0000-0000-0000D68D0000}"/>
    <cellStyle name="Nuovo 38 5 8" xfId="23754" xr:uid="{00000000-0005-0000-0000-0000D78D0000}"/>
    <cellStyle name="Nuovo 38 6" xfId="12884" xr:uid="{00000000-0005-0000-0000-0000D88D0000}"/>
    <cellStyle name="Nuovo 38 6 2" xfId="12885" xr:uid="{00000000-0005-0000-0000-0000D98D0000}"/>
    <cellStyle name="Nuovo 38 6 2 2" xfId="12886" xr:uid="{00000000-0005-0000-0000-0000DA8D0000}"/>
    <cellStyle name="Nuovo 38 6 2 3" xfId="12887" xr:uid="{00000000-0005-0000-0000-0000DB8D0000}"/>
    <cellStyle name="Nuovo 38 6 2 4" xfId="12888" xr:uid="{00000000-0005-0000-0000-0000DC8D0000}"/>
    <cellStyle name="Nuovo 38 6 3" xfId="12889" xr:uid="{00000000-0005-0000-0000-0000DD8D0000}"/>
    <cellStyle name="Nuovo 38 6 4" xfId="12890" xr:uid="{00000000-0005-0000-0000-0000DE8D0000}"/>
    <cellStyle name="Nuovo 38 6 5" xfId="17999" xr:uid="{00000000-0005-0000-0000-0000DF8D0000}"/>
    <cellStyle name="Nuovo 38 6 6" xfId="20868" xr:uid="{00000000-0005-0000-0000-0000E08D0000}"/>
    <cellStyle name="Nuovo 38 6 7" xfId="23755" xr:uid="{00000000-0005-0000-0000-0000E18D0000}"/>
    <cellStyle name="Nuovo 38 7" xfId="12891" xr:uid="{00000000-0005-0000-0000-0000E28D0000}"/>
    <cellStyle name="Nuovo 38 7 2" xfId="12892" xr:uid="{00000000-0005-0000-0000-0000E38D0000}"/>
    <cellStyle name="Nuovo 38 7 3" xfId="12893" xr:uid="{00000000-0005-0000-0000-0000E48D0000}"/>
    <cellStyle name="Nuovo 38 7 4" xfId="18000" xr:uid="{00000000-0005-0000-0000-0000E58D0000}"/>
    <cellStyle name="Nuovo 38 7 5" xfId="20869" xr:uid="{00000000-0005-0000-0000-0000E68D0000}"/>
    <cellStyle name="Nuovo 38 7 6" xfId="23756" xr:uid="{00000000-0005-0000-0000-0000E78D0000}"/>
    <cellStyle name="Nuovo 38 8" xfId="12894" xr:uid="{00000000-0005-0000-0000-0000E88D0000}"/>
    <cellStyle name="Nuovo 38 8 2" xfId="12895" xr:uid="{00000000-0005-0000-0000-0000E98D0000}"/>
    <cellStyle name="Nuovo 38 8 3" xfId="12896" xr:uid="{00000000-0005-0000-0000-0000EA8D0000}"/>
    <cellStyle name="Nuovo 38 8 4" xfId="19555" xr:uid="{00000000-0005-0000-0000-0000EB8D0000}"/>
    <cellStyle name="Nuovo 38 8 5" xfId="22424" xr:uid="{00000000-0005-0000-0000-0000EC8D0000}"/>
    <cellStyle name="Nuovo 38 8 6" xfId="25312" xr:uid="{00000000-0005-0000-0000-0000ED8D0000}"/>
    <cellStyle name="Nuovo 38 9" xfId="12897" xr:uid="{00000000-0005-0000-0000-0000EE8D0000}"/>
    <cellStyle name="Nuovo 38 9 2" xfId="12898" xr:uid="{00000000-0005-0000-0000-0000EF8D0000}"/>
    <cellStyle name="Nuovo 38 9 3" xfId="12899" xr:uid="{00000000-0005-0000-0000-0000F08D0000}"/>
    <cellStyle name="Nuovo 39" xfId="12900" xr:uid="{00000000-0005-0000-0000-0000F18D0000}"/>
    <cellStyle name="Nuovo 39 10" xfId="12901" xr:uid="{00000000-0005-0000-0000-0000F28D0000}"/>
    <cellStyle name="Nuovo 39 11" xfId="12902" xr:uid="{00000000-0005-0000-0000-0000F38D0000}"/>
    <cellStyle name="Nuovo 39 12" xfId="18001" xr:uid="{00000000-0005-0000-0000-0000F48D0000}"/>
    <cellStyle name="Nuovo 39 13" xfId="20870" xr:uid="{00000000-0005-0000-0000-0000F58D0000}"/>
    <cellStyle name="Nuovo 39 14" xfId="23757" xr:uid="{00000000-0005-0000-0000-0000F68D0000}"/>
    <cellStyle name="Nuovo 39 15" xfId="25703" xr:uid="{00000000-0005-0000-0000-0000F78D0000}"/>
    <cellStyle name="Nuovo 39 2" xfId="12903" xr:uid="{00000000-0005-0000-0000-0000F88D0000}"/>
    <cellStyle name="Nuovo 39 2 2" xfId="12904" xr:uid="{00000000-0005-0000-0000-0000F98D0000}"/>
    <cellStyle name="Nuovo 39 2 3" xfId="12905" xr:uid="{00000000-0005-0000-0000-0000FA8D0000}"/>
    <cellStyle name="Nuovo 39 2 4" xfId="18002" xr:uid="{00000000-0005-0000-0000-0000FB8D0000}"/>
    <cellStyle name="Nuovo 39 2 5" xfId="20871" xr:uid="{00000000-0005-0000-0000-0000FC8D0000}"/>
    <cellStyle name="Nuovo 39 2 6" xfId="23758" xr:uid="{00000000-0005-0000-0000-0000FD8D0000}"/>
    <cellStyle name="Nuovo 39 3" xfId="12906" xr:uid="{00000000-0005-0000-0000-0000FE8D0000}"/>
    <cellStyle name="Nuovo 39 3 2" xfId="12907" xr:uid="{00000000-0005-0000-0000-0000FF8D0000}"/>
    <cellStyle name="Nuovo 39 3 2 2" xfId="12908" xr:uid="{00000000-0005-0000-0000-0000008E0000}"/>
    <cellStyle name="Nuovo 39 3 2 3" xfId="12909" xr:uid="{00000000-0005-0000-0000-0000018E0000}"/>
    <cellStyle name="Nuovo 39 3 2 4" xfId="18004" xr:uid="{00000000-0005-0000-0000-0000028E0000}"/>
    <cellStyle name="Nuovo 39 3 2 5" xfId="20873" xr:uid="{00000000-0005-0000-0000-0000038E0000}"/>
    <cellStyle name="Nuovo 39 3 2 6" xfId="23760" xr:uid="{00000000-0005-0000-0000-0000048E0000}"/>
    <cellStyle name="Nuovo 39 3 3" xfId="12910" xr:uid="{00000000-0005-0000-0000-0000058E0000}"/>
    <cellStyle name="Nuovo 39 3 3 2" xfId="12911" xr:uid="{00000000-0005-0000-0000-0000068E0000}"/>
    <cellStyle name="Nuovo 39 3 3 3" xfId="12912" xr:uid="{00000000-0005-0000-0000-0000078E0000}"/>
    <cellStyle name="Nuovo 39 3 3 4" xfId="12913" xr:uid="{00000000-0005-0000-0000-0000088E0000}"/>
    <cellStyle name="Nuovo 39 3 4" xfId="12914" xr:uid="{00000000-0005-0000-0000-0000098E0000}"/>
    <cellStyle name="Nuovo 39 3 5" xfId="12915" xr:uid="{00000000-0005-0000-0000-00000A8E0000}"/>
    <cellStyle name="Nuovo 39 3 6" xfId="18003" xr:uid="{00000000-0005-0000-0000-00000B8E0000}"/>
    <cellStyle name="Nuovo 39 3 7" xfId="20872" xr:uid="{00000000-0005-0000-0000-00000C8E0000}"/>
    <cellStyle name="Nuovo 39 3 8" xfId="23759" xr:uid="{00000000-0005-0000-0000-00000D8E0000}"/>
    <cellStyle name="Nuovo 39 4" xfId="12916" xr:uid="{00000000-0005-0000-0000-00000E8E0000}"/>
    <cellStyle name="Nuovo 39 4 2" xfId="12917" xr:uid="{00000000-0005-0000-0000-00000F8E0000}"/>
    <cellStyle name="Nuovo 39 4 2 2" xfId="12918" xr:uid="{00000000-0005-0000-0000-0000108E0000}"/>
    <cellStyle name="Nuovo 39 4 2 3" xfId="12919" xr:uid="{00000000-0005-0000-0000-0000118E0000}"/>
    <cellStyle name="Nuovo 39 4 2 4" xfId="12920" xr:uid="{00000000-0005-0000-0000-0000128E0000}"/>
    <cellStyle name="Nuovo 39 4 3" xfId="12921" xr:uid="{00000000-0005-0000-0000-0000138E0000}"/>
    <cellStyle name="Nuovo 39 4 4" xfId="12922" xr:uid="{00000000-0005-0000-0000-0000148E0000}"/>
    <cellStyle name="Nuovo 39 4 5" xfId="18005" xr:uid="{00000000-0005-0000-0000-0000158E0000}"/>
    <cellStyle name="Nuovo 39 4 6" xfId="20874" xr:uid="{00000000-0005-0000-0000-0000168E0000}"/>
    <cellStyle name="Nuovo 39 4 7" xfId="23761" xr:uid="{00000000-0005-0000-0000-0000178E0000}"/>
    <cellStyle name="Nuovo 39 5" xfId="12923" xr:uid="{00000000-0005-0000-0000-0000188E0000}"/>
    <cellStyle name="Nuovo 39 5 2" xfId="12924" xr:uid="{00000000-0005-0000-0000-0000198E0000}"/>
    <cellStyle name="Nuovo 39 5 2 2" xfId="12925" xr:uid="{00000000-0005-0000-0000-00001A8E0000}"/>
    <cellStyle name="Nuovo 39 5 2 3" xfId="12926" xr:uid="{00000000-0005-0000-0000-00001B8E0000}"/>
    <cellStyle name="Nuovo 39 5 2 4" xfId="12927" xr:uid="{00000000-0005-0000-0000-00001C8E0000}"/>
    <cellStyle name="Nuovo 39 5 3" xfId="12928" xr:uid="{00000000-0005-0000-0000-00001D8E0000}"/>
    <cellStyle name="Nuovo 39 5 3 2" xfId="12929" xr:uid="{00000000-0005-0000-0000-00001E8E0000}"/>
    <cellStyle name="Nuovo 39 5 3 3" xfId="12930" xr:uid="{00000000-0005-0000-0000-00001F8E0000}"/>
    <cellStyle name="Nuovo 39 5 4" xfId="12931" xr:uid="{00000000-0005-0000-0000-0000208E0000}"/>
    <cellStyle name="Nuovo 39 5 5" xfId="12932" xr:uid="{00000000-0005-0000-0000-0000218E0000}"/>
    <cellStyle name="Nuovo 39 5 6" xfId="18006" xr:uid="{00000000-0005-0000-0000-0000228E0000}"/>
    <cellStyle name="Nuovo 39 5 7" xfId="20875" xr:uid="{00000000-0005-0000-0000-0000238E0000}"/>
    <cellStyle name="Nuovo 39 5 8" xfId="23762" xr:uid="{00000000-0005-0000-0000-0000248E0000}"/>
    <cellStyle name="Nuovo 39 6" xfId="12933" xr:uid="{00000000-0005-0000-0000-0000258E0000}"/>
    <cellStyle name="Nuovo 39 6 2" xfId="12934" xr:uid="{00000000-0005-0000-0000-0000268E0000}"/>
    <cellStyle name="Nuovo 39 6 2 2" xfId="12935" xr:uid="{00000000-0005-0000-0000-0000278E0000}"/>
    <cellStyle name="Nuovo 39 6 2 3" xfId="12936" xr:uid="{00000000-0005-0000-0000-0000288E0000}"/>
    <cellStyle name="Nuovo 39 6 2 4" xfId="12937" xr:uid="{00000000-0005-0000-0000-0000298E0000}"/>
    <cellStyle name="Nuovo 39 6 3" xfId="12938" xr:uid="{00000000-0005-0000-0000-00002A8E0000}"/>
    <cellStyle name="Nuovo 39 6 4" xfId="12939" xr:uid="{00000000-0005-0000-0000-00002B8E0000}"/>
    <cellStyle name="Nuovo 39 6 5" xfId="18007" xr:uid="{00000000-0005-0000-0000-00002C8E0000}"/>
    <cellStyle name="Nuovo 39 6 6" xfId="20876" xr:uid="{00000000-0005-0000-0000-00002D8E0000}"/>
    <cellStyle name="Nuovo 39 6 7" xfId="23763" xr:uid="{00000000-0005-0000-0000-00002E8E0000}"/>
    <cellStyle name="Nuovo 39 7" xfId="12940" xr:uid="{00000000-0005-0000-0000-00002F8E0000}"/>
    <cellStyle name="Nuovo 39 7 2" xfId="12941" xr:uid="{00000000-0005-0000-0000-0000308E0000}"/>
    <cellStyle name="Nuovo 39 7 3" xfId="12942" xr:uid="{00000000-0005-0000-0000-0000318E0000}"/>
    <cellStyle name="Nuovo 39 7 4" xfId="18008" xr:uid="{00000000-0005-0000-0000-0000328E0000}"/>
    <cellStyle name="Nuovo 39 7 5" xfId="20877" xr:uid="{00000000-0005-0000-0000-0000338E0000}"/>
    <cellStyle name="Nuovo 39 7 6" xfId="23764" xr:uid="{00000000-0005-0000-0000-0000348E0000}"/>
    <cellStyle name="Nuovo 39 8" xfId="12943" xr:uid="{00000000-0005-0000-0000-0000358E0000}"/>
    <cellStyle name="Nuovo 39 8 2" xfId="12944" xr:uid="{00000000-0005-0000-0000-0000368E0000}"/>
    <cellStyle name="Nuovo 39 8 3" xfId="12945" xr:uid="{00000000-0005-0000-0000-0000378E0000}"/>
    <cellStyle name="Nuovo 39 8 4" xfId="19556" xr:uid="{00000000-0005-0000-0000-0000388E0000}"/>
    <cellStyle name="Nuovo 39 8 5" xfId="22425" xr:uid="{00000000-0005-0000-0000-0000398E0000}"/>
    <cellStyle name="Nuovo 39 8 6" xfId="25313" xr:uid="{00000000-0005-0000-0000-00003A8E0000}"/>
    <cellStyle name="Nuovo 39 9" xfId="12946" xr:uid="{00000000-0005-0000-0000-00003B8E0000}"/>
    <cellStyle name="Nuovo 39 9 2" xfId="12947" xr:uid="{00000000-0005-0000-0000-00003C8E0000}"/>
    <cellStyle name="Nuovo 39 9 3" xfId="12948" xr:uid="{00000000-0005-0000-0000-00003D8E0000}"/>
    <cellStyle name="Nuovo 4" xfId="12949" xr:uid="{00000000-0005-0000-0000-00003E8E0000}"/>
    <cellStyle name="Nuovo 4 10" xfId="12950" xr:uid="{00000000-0005-0000-0000-00003F8E0000}"/>
    <cellStyle name="Nuovo 4 11" xfId="12951" xr:uid="{00000000-0005-0000-0000-0000408E0000}"/>
    <cellStyle name="Nuovo 4 12" xfId="18009" xr:uid="{00000000-0005-0000-0000-0000418E0000}"/>
    <cellStyle name="Nuovo 4 13" xfId="20878" xr:uid="{00000000-0005-0000-0000-0000428E0000}"/>
    <cellStyle name="Nuovo 4 14" xfId="23765" xr:uid="{00000000-0005-0000-0000-0000438E0000}"/>
    <cellStyle name="Nuovo 4 15" xfId="25704" xr:uid="{00000000-0005-0000-0000-0000448E0000}"/>
    <cellStyle name="Nuovo 4 2" xfId="12952" xr:uid="{00000000-0005-0000-0000-0000458E0000}"/>
    <cellStyle name="Nuovo 4 2 2" xfId="12953" xr:uid="{00000000-0005-0000-0000-0000468E0000}"/>
    <cellStyle name="Nuovo 4 2 3" xfId="12954" xr:uid="{00000000-0005-0000-0000-0000478E0000}"/>
    <cellStyle name="Nuovo 4 2 4" xfId="18010" xr:uid="{00000000-0005-0000-0000-0000488E0000}"/>
    <cellStyle name="Nuovo 4 2 5" xfId="20879" xr:uid="{00000000-0005-0000-0000-0000498E0000}"/>
    <cellStyle name="Nuovo 4 2 6" xfId="23766" xr:uid="{00000000-0005-0000-0000-00004A8E0000}"/>
    <cellStyle name="Nuovo 4 3" xfId="12955" xr:uid="{00000000-0005-0000-0000-00004B8E0000}"/>
    <cellStyle name="Nuovo 4 3 2" xfId="12956" xr:uid="{00000000-0005-0000-0000-00004C8E0000}"/>
    <cellStyle name="Nuovo 4 3 2 2" xfId="12957" xr:uid="{00000000-0005-0000-0000-00004D8E0000}"/>
    <cellStyle name="Nuovo 4 3 2 3" xfId="12958" xr:uid="{00000000-0005-0000-0000-00004E8E0000}"/>
    <cellStyle name="Nuovo 4 3 2 4" xfId="18012" xr:uid="{00000000-0005-0000-0000-00004F8E0000}"/>
    <cellStyle name="Nuovo 4 3 2 5" xfId="20881" xr:uid="{00000000-0005-0000-0000-0000508E0000}"/>
    <cellStyle name="Nuovo 4 3 2 6" xfId="23768" xr:uid="{00000000-0005-0000-0000-0000518E0000}"/>
    <cellStyle name="Nuovo 4 3 3" xfId="12959" xr:uid="{00000000-0005-0000-0000-0000528E0000}"/>
    <cellStyle name="Nuovo 4 3 3 2" xfId="12960" xr:uid="{00000000-0005-0000-0000-0000538E0000}"/>
    <cellStyle name="Nuovo 4 3 3 3" xfId="12961" xr:uid="{00000000-0005-0000-0000-0000548E0000}"/>
    <cellStyle name="Nuovo 4 3 3 4" xfId="12962" xr:uid="{00000000-0005-0000-0000-0000558E0000}"/>
    <cellStyle name="Nuovo 4 3 4" xfId="12963" xr:uid="{00000000-0005-0000-0000-0000568E0000}"/>
    <cellStyle name="Nuovo 4 3 5" xfId="12964" xr:uid="{00000000-0005-0000-0000-0000578E0000}"/>
    <cellStyle name="Nuovo 4 3 6" xfId="18011" xr:uid="{00000000-0005-0000-0000-0000588E0000}"/>
    <cellStyle name="Nuovo 4 3 7" xfId="20880" xr:uid="{00000000-0005-0000-0000-0000598E0000}"/>
    <cellStyle name="Nuovo 4 3 8" xfId="23767" xr:uid="{00000000-0005-0000-0000-00005A8E0000}"/>
    <cellStyle name="Nuovo 4 4" xfId="12965" xr:uid="{00000000-0005-0000-0000-00005B8E0000}"/>
    <cellStyle name="Nuovo 4 4 2" xfId="12966" xr:uid="{00000000-0005-0000-0000-00005C8E0000}"/>
    <cellStyle name="Nuovo 4 4 2 2" xfId="12967" xr:uid="{00000000-0005-0000-0000-00005D8E0000}"/>
    <cellStyle name="Nuovo 4 4 2 3" xfId="12968" xr:uid="{00000000-0005-0000-0000-00005E8E0000}"/>
    <cellStyle name="Nuovo 4 4 2 4" xfId="12969" xr:uid="{00000000-0005-0000-0000-00005F8E0000}"/>
    <cellStyle name="Nuovo 4 4 3" xfId="12970" xr:uid="{00000000-0005-0000-0000-0000608E0000}"/>
    <cellStyle name="Nuovo 4 4 4" xfId="12971" xr:uid="{00000000-0005-0000-0000-0000618E0000}"/>
    <cellStyle name="Nuovo 4 4 5" xfId="18013" xr:uid="{00000000-0005-0000-0000-0000628E0000}"/>
    <cellStyle name="Nuovo 4 4 6" xfId="20882" xr:uid="{00000000-0005-0000-0000-0000638E0000}"/>
    <cellStyle name="Nuovo 4 4 7" xfId="23769" xr:uid="{00000000-0005-0000-0000-0000648E0000}"/>
    <cellStyle name="Nuovo 4 5" xfId="12972" xr:uid="{00000000-0005-0000-0000-0000658E0000}"/>
    <cellStyle name="Nuovo 4 5 2" xfId="12973" xr:uid="{00000000-0005-0000-0000-0000668E0000}"/>
    <cellStyle name="Nuovo 4 5 2 2" xfId="12974" xr:uid="{00000000-0005-0000-0000-0000678E0000}"/>
    <cellStyle name="Nuovo 4 5 2 3" xfId="12975" xr:uid="{00000000-0005-0000-0000-0000688E0000}"/>
    <cellStyle name="Nuovo 4 5 2 4" xfId="12976" xr:uid="{00000000-0005-0000-0000-0000698E0000}"/>
    <cellStyle name="Nuovo 4 5 3" xfId="12977" xr:uid="{00000000-0005-0000-0000-00006A8E0000}"/>
    <cellStyle name="Nuovo 4 5 3 2" xfId="12978" xr:uid="{00000000-0005-0000-0000-00006B8E0000}"/>
    <cellStyle name="Nuovo 4 5 3 3" xfId="12979" xr:uid="{00000000-0005-0000-0000-00006C8E0000}"/>
    <cellStyle name="Nuovo 4 5 4" xfId="12980" xr:uid="{00000000-0005-0000-0000-00006D8E0000}"/>
    <cellStyle name="Nuovo 4 5 5" xfId="12981" xr:uid="{00000000-0005-0000-0000-00006E8E0000}"/>
    <cellStyle name="Nuovo 4 5 6" xfId="18014" xr:uid="{00000000-0005-0000-0000-00006F8E0000}"/>
    <cellStyle name="Nuovo 4 5 7" xfId="20883" xr:uid="{00000000-0005-0000-0000-0000708E0000}"/>
    <cellStyle name="Nuovo 4 5 8" xfId="23770" xr:uid="{00000000-0005-0000-0000-0000718E0000}"/>
    <cellStyle name="Nuovo 4 6" xfId="12982" xr:uid="{00000000-0005-0000-0000-0000728E0000}"/>
    <cellStyle name="Nuovo 4 6 2" xfId="12983" xr:uid="{00000000-0005-0000-0000-0000738E0000}"/>
    <cellStyle name="Nuovo 4 6 2 2" xfId="12984" xr:uid="{00000000-0005-0000-0000-0000748E0000}"/>
    <cellStyle name="Nuovo 4 6 2 3" xfId="12985" xr:uid="{00000000-0005-0000-0000-0000758E0000}"/>
    <cellStyle name="Nuovo 4 6 2 4" xfId="12986" xr:uid="{00000000-0005-0000-0000-0000768E0000}"/>
    <cellStyle name="Nuovo 4 6 3" xfId="12987" xr:uid="{00000000-0005-0000-0000-0000778E0000}"/>
    <cellStyle name="Nuovo 4 6 4" xfId="12988" xr:uid="{00000000-0005-0000-0000-0000788E0000}"/>
    <cellStyle name="Nuovo 4 6 5" xfId="18015" xr:uid="{00000000-0005-0000-0000-0000798E0000}"/>
    <cellStyle name="Nuovo 4 6 6" xfId="20884" xr:uid="{00000000-0005-0000-0000-00007A8E0000}"/>
    <cellStyle name="Nuovo 4 6 7" xfId="23771" xr:uid="{00000000-0005-0000-0000-00007B8E0000}"/>
    <cellStyle name="Nuovo 4 7" xfId="12989" xr:uid="{00000000-0005-0000-0000-00007C8E0000}"/>
    <cellStyle name="Nuovo 4 7 2" xfId="12990" xr:uid="{00000000-0005-0000-0000-00007D8E0000}"/>
    <cellStyle name="Nuovo 4 7 3" xfId="12991" xr:uid="{00000000-0005-0000-0000-00007E8E0000}"/>
    <cellStyle name="Nuovo 4 7 4" xfId="18016" xr:uid="{00000000-0005-0000-0000-00007F8E0000}"/>
    <cellStyle name="Nuovo 4 7 5" xfId="20885" xr:uid="{00000000-0005-0000-0000-0000808E0000}"/>
    <cellStyle name="Nuovo 4 7 6" xfId="23772" xr:uid="{00000000-0005-0000-0000-0000818E0000}"/>
    <cellStyle name="Nuovo 4 8" xfId="12992" xr:uid="{00000000-0005-0000-0000-0000828E0000}"/>
    <cellStyle name="Nuovo 4 8 2" xfId="12993" xr:uid="{00000000-0005-0000-0000-0000838E0000}"/>
    <cellStyle name="Nuovo 4 8 3" xfId="12994" xr:uid="{00000000-0005-0000-0000-0000848E0000}"/>
    <cellStyle name="Nuovo 4 8 4" xfId="19557" xr:uid="{00000000-0005-0000-0000-0000858E0000}"/>
    <cellStyle name="Nuovo 4 8 5" xfId="22426" xr:uid="{00000000-0005-0000-0000-0000868E0000}"/>
    <cellStyle name="Nuovo 4 8 6" xfId="25314" xr:uid="{00000000-0005-0000-0000-0000878E0000}"/>
    <cellStyle name="Nuovo 4 9" xfId="12995" xr:uid="{00000000-0005-0000-0000-0000888E0000}"/>
    <cellStyle name="Nuovo 4 9 2" xfId="12996" xr:uid="{00000000-0005-0000-0000-0000898E0000}"/>
    <cellStyle name="Nuovo 4 9 3" xfId="12997" xr:uid="{00000000-0005-0000-0000-00008A8E0000}"/>
    <cellStyle name="Nuovo 40" xfId="12998" xr:uid="{00000000-0005-0000-0000-00008B8E0000}"/>
    <cellStyle name="Nuovo 40 10" xfId="12999" xr:uid="{00000000-0005-0000-0000-00008C8E0000}"/>
    <cellStyle name="Nuovo 40 11" xfId="13000" xr:uid="{00000000-0005-0000-0000-00008D8E0000}"/>
    <cellStyle name="Nuovo 40 12" xfId="18017" xr:uid="{00000000-0005-0000-0000-00008E8E0000}"/>
    <cellStyle name="Nuovo 40 13" xfId="20886" xr:uid="{00000000-0005-0000-0000-00008F8E0000}"/>
    <cellStyle name="Nuovo 40 14" xfId="23773" xr:uid="{00000000-0005-0000-0000-0000908E0000}"/>
    <cellStyle name="Nuovo 40 15" xfId="25705" xr:uid="{00000000-0005-0000-0000-0000918E0000}"/>
    <cellStyle name="Nuovo 40 2" xfId="13001" xr:uid="{00000000-0005-0000-0000-0000928E0000}"/>
    <cellStyle name="Nuovo 40 2 2" xfId="13002" xr:uid="{00000000-0005-0000-0000-0000938E0000}"/>
    <cellStyle name="Nuovo 40 2 3" xfId="13003" xr:uid="{00000000-0005-0000-0000-0000948E0000}"/>
    <cellStyle name="Nuovo 40 2 4" xfId="18018" xr:uid="{00000000-0005-0000-0000-0000958E0000}"/>
    <cellStyle name="Nuovo 40 2 5" xfId="20887" xr:uid="{00000000-0005-0000-0000-0000968E0000}"/>
    <cellStyle name="Nuovo 40 2 6" xfId="23774" xr:uid="{00000000-0005-0000-0000-0000978E0000}"/>
    <cellStyle name="Nuovo 40 3" xfId="13004" xr:uid="{00000000-0005-0000-0000-0000988E0000}"/>
    <cellStyle name="Nuovo 40 3 2" xfId="13005" xr:uid="{00000000-0005-0000-0000-0000998E0000}"/>
    <cellStyle name="Nuovo 40 3 2 2" xfId="13006" xr:uid="{00000000-0005-0000-0000-00009A8E0000}"/>
    <cellStyle name="Nuovo 40 3 2 3" xfId="13007" xr:uid="{00000000-0005-0000-0000-00009B8E0000}"/>
    <cellStyle name="Nuovo 40 3 2 4" xfId="18020" xr:uid="{00000000-0005-0000-0000-00009C8E0000}"/>
    <cellStyle name="Nuovo 40 3 2 5" xfId="20889" xr:uid="{00000000-0005-0000-0000-00009D8E0000}"/>
    <cellStyle name="Nuovo 40 3 2 6" xfId="23776" xr:uid="{00000000-0005-0000-0000-00009E8E0000}"/>
    <cellStyle name="Nuovo 40 3 3" xfId="13008" xr:uid="{00000000-0005-0000-0000-00009F8E0000}"/>
    <cellStyle name="Nuovo 40 3 3 2" xfId="13009" xr:uid="{00000000-0005-0000-0000-0000A08E0000}"/>
    <cellStyle name="Nuovo 40 3 3 3" xfId="13010" xr:uid="{00000000-0005-0000-0000-0000A18E0000}"/>
    <cellStyle name="Nuovo 40 3 3 4" xfId="13011" xr:uid="{00000000-0005-0000-0000-0000A28E0000}"/>
    <cellStyle name="Nuovo 40 3 4" xfId="13012" xr:uid="{00000000-0005-0000-0000-0000A38E0000}"/>
    <cellStyle name="Nuovo 40 3 5" xfId="13013" xr:uid="{00000000-0005-0000-0000-0000A48E0000}"/>
    <cellStyle name="Nuovo 40 3 6" xfId="18019" xr:uid="{00000000-0005-0000-0000-0000A58E0000}"/>
    <cellStyle name="Nuovo 40 3 7" xfId="20888" xr:uid="{00000000-0005-0000-0000-0000A68E0000}"/>
    <cellStyle name="Nuovo 40 3 8" xfId="23775" xr:uid="{00000000-0005-0000-0000-0000A78E0000}"/>
    <cellStyle name="Nuovo 40 4" xfId="13014" xr:uid="{00000000-0005-0000-0000-0000A88E0000}"/>
    <cellStyle name="Nuovo 40 4 2" xfId="13015" xr:uid="{00000000-0005-0000-0000-0000A98E0000}"/>
    <cellStyle name="Nuovo 40 4 2 2" xfId="13016" xr:uid="{00000000-0005-0000-0000-0000AA8E0000}"/>
    <cellStyle name="Nuovo 40 4 2 3" xfId="13017" xr:uid="{00000000-0005-0000-0000-0000AB8E0000}"/>
    <cellStyle name="Nuovo 40 4 2 4" xfId="13018" xr:uid="{00000000-0005-0000-0000-0000AC8E0000}"/>
    <cellStyle name="Nuovo 40 4 3" xfId="13019" xr:uid="{00000000-0005-0000-0000-0000AD8E0000}"/>
    <cellStyle name="Nuovo 40 4 4" xfId="13020" xr:uid="{00000000-0005-0000-0000-0000AE8E0000}"/>
    <cellStyle name="Nuovo 40 4 5" xfId="18021" xr:uid="{00000000-0005-0000-0000-0000AF8E0000}"/>
    <cellStyle name="Nuovo 40 4 6" xfId="20890" xr:uid="{00000000-0005-0000-0000-0000B08E0000}"/>
    <cellStyle name="Nuovo 40 4 7" xfId="23777" xr:uid="{00000000-0005-0000-0000-0000B18E0000}"/>
    <cellStyle name="Nuovo 40 5" xfId="13021" xr:uid="{00000000-0005-0000-0000-0000B28E0000}"/>
    <cellStyle name="Nuovo 40 5 2" xfId="13022" xr:uid="{00000000-0005-0000-0000-0000B38E0000}"/>
    <cellStyle name="Nuovo 40 5 2 2" xfId="13023" xr:uid="{00000000-0005-0000-0000-0000B48E0000}"/>
    <cellStyle name="Nuovo 40 5 2 3" xfId="13024" xr:uid="{00000000-0005-0000-0000-0000B58E0000}"/>
    <cellStyle name="Nuovo 40 5 2 4" xfId="13025" xr:uid="{00000000-0005-0000-0000-0000B68E0000}"/>
    <cellStyle name="Nuovo 40 5 3" xfId="13026" xr:uid="{00000000-0005-0000-0000-0000B78E0000}"/>
    <cellStyle name="Nuovo 40 5 3 2" xfId="13027" xr:uid="{00000000-0005-0000-0000-0000B88E0000}"/>
    <cellStyle name="Nuovo 40 5 3 3" xfId="13028" xr:uid="{00000000-0005-0000-0000-0000B98E0000}"/>
    <cellStyle name="Nuovo 40 5 4" xfId="13029" xr:uid="{00000000-0005-0000-0000-0000BA8E0000}"/>
    <cellStyle name="Nuovo 40 5 5" xfId="13030" xr:uid="{00000000-0005-0000-0000-0000BB8E0000}"/>
    <cellStyle name="Nuovo 40 5 6" xfId="18022" xr:uid="{00000000-0005-0000-0000-0000BC8E0000}"/>
    <cellStyle name="Nuovo 40 5 7" xfId="20891" xr:uid="{00000000-0005-0000-0000-0000BD8E0000}"/>
    <cellStyle name="Nuovo 40 5 8" xfId="23778" xr:uid="{00000000-0005-0000-0000-0000BE8E0000}"/>
    <cellStyle name="Nuovo 40 6" xfId="13031" xr:uid="{00000000-0005-0000-0000-0000BF8E0000}"/>
    <cellStyle name="Nuovo 40 6 2" xfId="13032" xr:uid="{00000000-0005-0000-0000-0000C08E0000}"/>
    <cellStyle name="Nuovo 40 6 2 2" xfId="13033" xr:uid="{00000000-0005-0000-0000-0000C18E0000}"/>
    <cellStyle name="Nuovo 40 6 2 3" xfId="13034" xr:uid="{00000000-0005-0000-0000-0000C28E0000}"/>
    <cellStyle name="Nuovo 40 6 2 4" xfId="13035" xr:uid="{00000000-0005-0000-0000-0000C38E0000}"/>
    <cellStyle name="Nuovo 40 6 3" xfId="13036" xr:uid="{00000000-0005-0000-0000-0000C48E0000}"/>
    <cellStyle name="Nuovo 40 6 4" xfId="13037" xr:uid="{00000000-0005-0000-0000-0000C58E0000}"/>
    <cellStyle name="Nuovo 40 6 5" xfId="18023" xr:uid="{00000000-0005-0000-0000-0000C68E0000}"/>
    <cellStyle name="Nuovo 40 6 6" xfId="20892" xr:uid="{00000000-0005-0000-0000-0000C78E0000}"/>
    <cellStyle name="Nuovo 40 6 7" xfId="23779" xr:uid="{00000000-0005-0000-0000-0000C88E0000}"/>
    <cellStyle name="Nuovo 40 7" xfId="13038" xr:uid="{00000000-0005-0000-0000-0000C98E0000}"/>
    <cellStyle name="Nuovo 40 7 2" xfId="13039" xr:uid="{00000000-0005-0000-0000-0000CA8E0000}"/>
    <cellStyle name="Nuovo 40 7 3" xfId="13040" xr:uid="{00000000-0005-0000-0000-0000CB8E0000}"/>
    <cellStyle name="Nuovo 40 7 4" xfId="18024" xr:uid="{00000000-0005-0000-0000-0000CC8E0000}"/>
    <cellStyle name="Nuovo 40 7 5" xfId="20893" xr:uid="{00000000-0005-0000-0000-0000CD8E0000}"/>
    <cellStyle name="Nuovo 40 7 6" xfId="23780" xr:uid="{00000000-0005-0000-0000-0000CE8E0000}"/>
    <cellStyle name="Nuovo 40 8" xfId="13041" xr:uid="{00000000-0005-0000-0000-0000CF8E0000}"/>
    <cellStyle name="Nuovo 40 8 2" xfId="13042" xr:uid="{00000000-0005-0000-0000-0000D08E0000}"/>
    <cellStyle name="Nuovo 40 8 3" xfId="13043" xr:uid="{00000000-0005-0000-0000-0000D18E0000}"/>
    <cellStyle name="Nuovo 40 8 4" xfId="19558" xr:uid="{00000000-0005-0000-0000-0000D28E0000}"/>
    <cellStyle name="Nuovo 40 8 5" xfId="22427" xr:uid="{00000000-0005-0000-0000-0000D38E0000}"/>
    <cellStyle name="Nuovo 40 8 6" xfId="25315" xr:uid="{00000000-0005-0000-0000-0000D48E0000}"/>
    <cellStyle name="Nuovo 40 9" xfId="13044" xr:uid="{00000000-0005-0000-0000-0000D58E0000}"/>
    <cellStyle name="Nuovo 40 9 2" xfId="13045" xr:uid="{00000000-0005-0000-0000-0000D68E0000}"/>
    <cellStyle name="Nuovo 40 9 3" xfId="13046" xr:uid="{00000000-0005-0000-0000-0000D78E0000}"/>
    <cellStyle name="Nuovo 41" xfId="13047" xr:uid="{00000000-0005-0000-0000-0000D88E0000}"/>
    <cellStyle name="Nuovo 41 10" xfId="13048" xr:uid="{00000000-0005-0000-0000-0000D98E0000}"/>
    <cellStyle name="Nuovo 41 11" xfId="13049" xr:uid="{00000000-0005-0000-0000-0000DA8E0000}"/>
    <cellStyle name="Nuovo 41 12" xfId="18025" xr:uid="{00000000-0005-0000-0000-0000DB8E0000}"/>
    <cellStyle name="Nuovo 41 13" xfId="20894" xr:uid="{00000000-0005-0000-0000-0000DC8E0000}"/>
    <cellStyle name="Nuovo 41 14" xfId="23781" xr:uid="{00000000-0005-0000-0000-0000DD8E0000}"/>
    <cellStyle name="Nuovo 41 15" xfId="25706" xr:uid="{00000000-0005-0000-0000-0000DE8E0000}"/>
    <cellStyle name="Nuovo 41 2" xfId="13050" xr:uid="{00000000-0005-0000-0000-0000DF8E0000}"/>
    <cellStyle name="Nuovo 41 2 2" xfId="13051" xr:uid="{00000000-0005-0000-0000-0000E08E0000}"/>
    <cellStyle name="Nuovo 41 2 3" xfId="13052" xr:uid="{00000000-0005-0000-0000-0000E18E0000}"/>
    <cellStyle name="Nuovo 41 2 4" xfId="18026" xr:uid="{00000000-0005-0000-0000-0000E28E0000}"/>
    <cellStyle name="Nuovo 41 2 5" xfId="20895" xr:uid="{00000000-0005-0000-0000-0000E38E0000}"/>
    <cellStyle name="Nuovo 41 2 6" xfId="23782" xr:uid="{00000000-0005-0000-0000-0000E48E0000}"/>
    <cellStyle name="Nuovo 41 3" xfId="13053" xr:uid="{00000000-0005-0000-0000-0000E58E0000}"/>
    <cellStyle name="Nuovo 41 3 2" xfId="13054" xr:uid="{00000000-0005-0000-0000-0000E68E0000}"/>
    <cellStyle name="Nuovo 41 3 2 2" xfId="13055" xr:uid="{00000000-0005-0000-0000-0000E78E0000}"/>
    <cellStyle name="Nuovo 41 3 2 3" xfId="13056" xr:uid="{00000000-0005-0000-0000-0000E88E0000}"/>
    <cellStyle name="Nuovo 41 3 2 4" xfId="18028" xr:uid="{00000000-0005-0000-0000-0000E98E0000}"/>
    <cellStyle name="Nuovo 41 3 2 5" xfId="20897" xr:uid="{00000000-0005-0000-0000-0000EA8E0000}"/>
    <cellStyle name="Nuovo 41 3 2 6" xfId="23784" xr:uid="{00000000-0005-0000-0000-0000EB8E0000}"/>
    <cellStyle name="Nuovo 41 3 3" xfId="13057" xr:uid="{00000000-0005-0000-0000-0000EC8E0000}"/>
    <cellStyle name="Nuovo 41 3 3 2" xfId="13058" xr:uid="{00000000-0005-0000-0000-0000ED8E0000}"/>
    <cellStyle name="Nuovo 41 3 3 3" xfId="13059" xr:uid="{00000000-0005-0000-0000-0000EE8E0000}"/>
    <cellStyle name="Nuovo 41 3 3 4" xfId="13060" xr:uid="{00000000-0005-0000-0000-0000EF8E0000}"/>
    <cellStyle name="Nuovo 41 3 4" xfId="13061" xr:uid="{00000000-0005-0000-0000-0000F08E0000}"/>
    <cellStyle name="Nuovo 41 3 5" xfId="13062" xr:uid="{00000000-0005-0000-0000-0000F18E0000}"/>
    <cellStyle name="Nuovo 41 3 6" xfId="18027" xr:uid="{00000000-0005-0000-0000-0000F28E0000}"/>
    <cellStyle name="Nuovo 41 3 7" xfId="20896" xr:uid="{00000000-0005-0000-0000-0000F38E0000}"/>
    <cellStyle name="Nuovo 41 3 8" xfId="23783" xr:uid="{00000000-0005-0000-0000-0000F48E0000}"/>
    <cellStyle name="Nuovo 41 4" xfId="13063" xr:uid="{00000000-0005-0000-0000-0000F58E0000}"/>
    <cellStyle name="Nuovo 41 4 2" xfId="13064" xr:uid="{00000000-0005-0000-0000-0000F68E0000}"/>
    <cellStyle name="Nuovo 41 4 2 2" xfId="13065" xr:uid="{00000000-0005-0000-0000-0000F78E0000}"/>
    <cellStyle name="Nuovo 41 4 2 3" xfId="13066" xr:uid="{00000000-0005-0000-0000-0000F88E0000}"/>
    <cellStyle name="Nuovo 41 4 2 4" xfId="13067" xr:uid="{00000000-0005-0000-0000-0000F98E0000}"/>
    <cellStyle name="Nuovo 41 4 3" xfId="13068" xr:uid="{00000000-0005-0000-0000-0000FA8E0000}"/>
    <cellStyle name="Nuovo 41 4 4" xfId="13069" xr:uid="{00000000-0005-0000-0000-0000FB8E0000}"/>
    <cellStyle name="Nuovo 41 4 5" xfId="18029" xr:uid="{00000000-0005-0000-0000-0000FC8E0000}"/>
    <cellStyle name="Nuovo 41 4 6" xfId="20898" xr:uid="{00000000-0005-0000-0000-0000FD8E0000}"/>
    <cellStyle name="Nuovo 41 4 7" xfId="23785" xr:uid="{00000000-0005-0000-0000-0000FE8E0000}"/>
    <cellStyle name="Nuovo 41 5" xfId="13070" xr:uid="{00000000-0005-0000-0000-0000FF8E0000}"/>
    <cellStyle name="Nuovo 41 5 2" xfId="13071" xr:uid="{00000000-0005-0000-0000-0000008F0000}"/>
    <cellStyle name="Nuovo 41 5 2 2" xfId="13072" xr:uid="{00000000-0005-0000-0000-0000018F0000}"/>
    <cellStyle name="Nuovo 41 5 2 3" xfId="13073" xr:uid="{00000000-0005-0000-0000-0000028F0000}"/>
    <cellStyle name="Nuovo 41 5 2 4" xfId="13074" xr:uid="{00000000-0005-0000-0000-0000038F0000}"/>
    <cellStyle name="Nuovo 41 5 3" xfId="13075" xr:uid="{00000000-0005-0000-0000-0000048F0000}"/>
    <cellStyle name="Nuovo 41 5 3 2" xfId="13076" xr:uid="{00000000-0005-0000-0000-0000058F0000}"/>
    <cellStyle name="Nuovo 41 5 3 3" xfId="13077" xr:uid="{00000000-0005-0000-0000-0000068F0000}"/>
    <cellStyle name="Nuovo 41 5 4" xfId="13078" xr:uid="{00000000-0005-0000-0000-0000078F0000}"/>
    <cellStyle name="Nuovo 41 5 5" xfId="13079" xr:uid="{00000000-0005-0000-0000-0000088F0000}"/>
    <cellStyle name="Nuovo 41 5 6" xfId="18030" xr:uid="{00000000-0005-0000-0000-0000098F0000}"/>
    <cellStyle name="Nuovo 41 5 7" xfId="20899" xr:uid="{00000000-0005-0000-0000-00000A8F0000}"/>
    <cellStyle name="Nuovo 41 5 8" xfId="23786" xr:uid="{00000000-0005-0000-0000-00000B8F0000}"/>
    <cellStyle name="Nuovo 41 6" xfId="13080" xr:uid="{00000000-0005-0000-0000-00000C8F0000}"/>
    <cellStyle name="Nuovo 41 6 2" xfId="13081" xr:uid="{00000000-0005-0000-0000-00000D8F0000}"/>
    <cellStyle name="Nuovo 41 6 2 2" xfId="13082" xr:uid="{00000000-0005-0000-0000-00000E8F0000}"/>
    <cellStyle name="Nuovo 41 6 2 3" xfId="13083" xr:uid="{00000000-0005-0000-0000-00000F8F0000}"/>
    <cellStyle name="Nuovo 41 6 2 4" xfId="13084" xr:uid="{00000000-0005-0000-0000-0000108F0000}"/>
    <cellStyle name="Nuovo 41 6 3" xfId="13085" xr:uid="{00000000-0005-0000-0000-0000118F0000}"/>
    <cellStyle name="Nuovo 41 6 4" xfId="13086" xr:uid="{00000000-0005-0000-0000-0000128F0000}"/>
    <cellStyle name="Nuovo 41 6 5" xfId="18031" xr:uid="{00000000-0005-0000-0000-0000138F0000}"/>
    <cellStyle name="Nuovo 41 6 6" xfId="20900" xr:uid="{00000000-0005-0000-0000-0000148F0000}"/>
    <cellStyle name="Nuovo 41 6 7" xfId="23787" xr:uid="{00000000-0005-0000-0000-0000158F0000}"/>
    <cellStyle name="Nuovo 41 7" xfId="13087" xr:uid="{00000000-0005-0000-0000-0000168F0000}"/>
    <cellStyle name="Nuovo 41 7 2" xfId="13088" xr:uid="{00000000-0005-0000-0000-0000178F0000}"/>
    <cellStyle name="Nuovo 41 7 3" xfId="13089" xr:uid="{00000000-0005-0000-0000-0000188F0000}"/>
    <cellStyle name="Nuovo 41 7 4" xfId="18032" xr:uid="{00000000-0005-0000-0000-0000198F0000}"/>
    <cellStyle name="Nuovo 41 7 5" xfId="20901" xr:uid="{00000000-0005-0000-0000-00001A8F0000}"/>
    <cellStyle name="Nuovo 41 7 6" xfId="23788" xr:uid="{00000000-0005-0000-0000-00001B8F0000}"/>
    <cellStyle name="Nuovo 41 8" xfId="13090" xr:uid="{00000000-0005-0000-0000-00001C8F0000}"/>
    <cellStyle name="Nuovo 41 8 2" xfId="13091" xr:uid="{00000000-0005-0000-0000-00001D8F0000}"/>
    <cellStyle name="Nuovo 41 8 3" xfId="13092" xr:uid="{00000000-0005-0000-0000-00001E8F0000}"/>
    <cellStyle name="Nuovo 41 8 4" xfId="19559" xr:uid="{00000000-0005-0000-0000-00001F8F0000}"/>
    <cellStyle name="Nuovo 41 8 5" xfId="22428" xr:uid="{00000000-0005-0000-0000-0000208F0000}"/>
    <cellStyle name="Nuovo 41 8 6" xfId="25316" xr:uid="{00000000-0005-0000-0000-0000218F0000}"/>
    <cellStyle name="Nuovo 41 9" xfId="13093" xr:uid="{00000000-0005-0000-0000-0000228F0000}"/>
    <cellStyle name="Nuovo 41 9 2" xfId="13094" xr:uid="{00000000-0005-0000-0000-0000238F0000}"/>
    <cellStyle name="Nuovo 41 9 3" xfId="13095" xr:uid="{00000000-0005-0000-0000-0000248F0000}"/>
    <cellStyle name="Nuovo 42" xfId="13096" xr:uid="{00000000-0005-0000-0000-0000258F0000}"/>
    <cellStyle name="Nuovo 42 10" xfId="13097" xr:uid="{00000000-0005-0000-0000-0000268F0000}"/>
    <cellStyle name="Nuovo 42 11" xfId="13098" xr:uid="{00000000-0005-0000-0000-0000278F0000}"/>
    <cellStyle name="Nuovo 42 12" xfId="18033" xr:uid="{00000000-0005-0000-0000-0000288F0000}"/>
    <cellStyle name="Nuovo 42 13" xfId="20902" xr:uid="{00000000-0005-0000-0000-0000298F0000}"/>
    <cellStyle name="Nuovo 42 14" xfId="23789" xr:uid="{00000000-0005-0000-0000-00002A8F0000}"/>
    <cellStyle name="Nuovo 42 15" xfId="25707" xr:uid="{00000000-0005-0000-0000-00002B8F0000}"/>
    <cellStyle name="Nuovo 42 2" xfId="13099" xr:uid="{00000000-0005-0000-0000-00002C8F0000}"/>
    <cellStyle name="Nuovo 42 2 2" xfId="13100" xr:uid="{00000000-0005-0000-0000-00002D8F0000}"/>
    <cellStyle name="Nuovo 42 2 3" xfId="13101" xr:uid="{00000000-0005-0000-0000-00002E8F0000}"/>
    <cellStyle name="Nuovo 42 2 4" xfId="18034" xr:uid="{00000000-0005-0000-0000-00002F8F0000}"/>
    <cellStyle name="Nuovo 42 2 5" xfId="20903" xr:uid="{00000000-0005-0000-0000-0000308F0000}"/>
    <cellStyle name="Nuovo 42 2 6" xfId="23790" xr:uid="{00000000-0005-0000-0000-0000318F0000}"/>
    <cellStyle name="Nuovo 42 3" xfId="13102" xr:uid="{00000000-0005-0000-0000-0000328F0000}"/>
    <cellStyle name="Nuovo 42 3 2" xfId="13103" xr:uid="{00000000-0005-0000-0000-0000338F0000}"/>
    <cellStyle name="Nuovo 42 3 2 2" xfId="13104" xr:uid="{00000000-0005-0000-0000-0000348F0000}"/>
    <cellStyle name="Nuovo 42 3 2 3" xfId="13105" xr:uid="{00000000-0005-0000-0000-0000358F0000}"/>
    <cellStyle name="Nuovo 42 3 2 4" xfId="18036" xr:uid="{00000000-0005-0000-0000-0000368F0000}"/>
    <cellStyle name="Nuovo 42 3 2 5" xfId="20905" xr:uid="{00000000-0005-0000-0000-0000378F0000}"/>
    <cellStyle name="Nuovo 42 3 2 6" xfId="23792" xr:uid="{00000000-0005-0000-0000-0000388F0000}"/>
    <cellStyle name="Nuovo 42 3 3" xfId="13106" xr:uid="{00000000-0005-0000-0000-0000398F0000}"/>
    <cellStyle name="Nuovo 42 3 3 2" xfId="13107" xr:uid="{00000000-0005-0000-0000-00003A8F0000}"/>
    <cellStyle name="Nuovo 42 3 3 3" xfId="13108" xr:uid="{00000000-0005-0000-0000-00003B8F0000}"/>
    <cellStyle name="Nuovo 42 3 3 4" xfId="13109" xr:uid="{00000000-0005-0000-0000-00003C8F0000}"/>
    <cellStyle name="Nuovo 42 3 4" xfId="13110" xr:uid="{00000000-0005-0000-0000-00003D8F0000}"/>
    <cellStyle name="Nuovo 42 3 5" xfId="13111" xr:uid="{00000000-0005-0000-0000-00003E8F0000}"/>
    <cellStyle name="Nuovo 42 3 6" xfId="18035" xr:uid="{00000000-0005-0000-0000-00003F8F0000}"/>
    <cellStyle name="Nuovo 42 3 7" xfId="20904" xr:uid="{00000000-0005-0000-0000-0000408F0000}"/>
    <cellStyle name="Nuovo 42 3 8" xfId="23791" xr:uid="{00000000-0005-0000-0000-0000418F0000}"/>
    <cellStyle name="Nuovo 42 4" xfId="13112" xr:uid="{00000000-0005-0000-0000-0000428F0000}"/>
    <cellStyle name="Nuovo 42 4 2" xfId="13113" xr:uid="{00000000-0005-0000-0000-0000438F0000}"/>
    <cellStyle name="Nuovo 42 4 2 2" xfId="13114" xr:uid="{00000000-0005-0000-0000-0000448F0000}"/>
    <cellStyle name="Nuovo 42 4 2 3" xfId="13115" xr:uid="{00000000-0005-0000-0000-0000458F0000}"/>
    <cellStyle name="Nuovo 42 4 2 4" xfId="13116" xr:uid="{00000000-0005-0000-0000-0000468F0000}"/>
    <cellStyle name="Nuovo 42 4 3" xfId="13117" xr:uid="{00000000-0005-0000-0000-0000478F0000}"/>
    <cellStyle name="Nuovo 42 4 4" xfId="13118" xr:uid="{00000000-0005-0000-0000-0000488F0000}"/>
    <cellStyle name="Nuovo 42 4 5" xfId="18037" xr:uid="{00000000-0005-0000-0000-0000498F0000}"/>
    <cellStyle name="Nuovo 42 4 6" xfId="20906" xr:uid="{00000000-0005-0000-0000-00004A8F0000}"/>
    <cellStyle name="Nuovo 42 4 7" xfId="23793" xr:uid="{00000000-0005-0000-0000-00004B8F0000}"/>
    <cellStyle name="Nuovo 42 5" xfId="13119" xr:uid="{00000000-0005-0000-0000-00004C8F0000}"/>
    <cellStyle name="Nuovo 42 5 2" xfId="13120" xr:uid="{00000000-0005-0000-0000-00004D8F0000}"/>
    <cellStyle name="Nuovo 42 5 2 2" xfId="13121" xr:uid="{00000000-0005-0000-0000-00004E8F0000}"/>
    <cellStyle name="Nuovo 42 5 2 3" xfId="13122" xr:uid="{00000000-0005-0000-0000-00004F8F0000}"/>
    <cellStyle name="Nuovo 42 5 2 4" xfId="13123" xr:uid="{00000000-0005-0000-0000-0000508F0000}"/>
    <cellStyle name="Nuovo 42 5 3" xfId="13124" xr:uid="{00000000-0005-0000-0000-0000518F0000}"/>
    <cellStyle name="Nuovo 42 5 3 2" xfId="13125" xr:uid="{00000000-0005-0000-0000-0000528F0000}"/>
    <cellStyle name="Nuovo 42 5 3 3" xfId="13126" xr:uid="{00000000-0005-0000-0000-0000538F0000}"/>
    <cellStyle name="Nuovo 42 5 4" xfId="13127" xr:uid="{00000000-0005-0000-0000-0000548F0000}"/>
    <cellStyle name="Nuovo 42 5 5" xfId="13128" xr:uid="{00000000-0005-0000-0000-0000558F0000}"/>
    <cellStyle name="Nuovo 42 5 6" xfId="18038" xr:uid="{00000000-0005-0000-0000-0000568F0000}"/>
    <cellStyle name="Nuovo 42 5 7" xfId="20907" xr:uid="{00000000-0005-0000-0000-0000578F0000}"/>
    <cellStyle name="Nuovo 42 5 8" xfId="23794" xr:uid="{00000000-0005-0000-0000-0000588F0000}"/>
    <cellStyle name="Nuovo 42 6" xfId="13129" xr:uid="{00000000-0005-0000-0000-0000598F0000}"/>
    <cellStyle name="Nuovo 42 6 2" xfId="13130" xr:uid="{00000000-0005-0000-0000-00005A8F0000}"/>
    <cellStyle name="Nuovo 42 6 2 2" xfId="13131" xr:uid="{00000000-0005-0000-0000-00005B8F0000}"/>
    <cellStyle name="Nuovo 42 6 2 3" xfId="13132" xr:uid="{00000000-0005-0000-0000-00005C8F0000}"/>
    <cellStyle name="Nuovo 42 6 2 4" xfId="13133" xr:uid="{00000000-0005-0000-0000-00005D8F0000}"/>
    <cellStyle name="Nuovo 42 6 3" xfId="13134" xr:uid="{00000000-0005-0000-0000-00005E8F0000}"/>
    <cellStyle name="Nuovo 42 6 4" xfId="13135" xr:uid="{00000000-0005-0000-0000-00005F8F0000}"/>
    <cellStyle name="Nuovo 42 6 5" xfId="18039" xr:uid="{00000000-0005-0000-0000-0000608F0000}"/>
    <cellStyle name="Nuovo 42 6 6" xfId="20908" xr:uid="{00000000-0005-0000-0000-0000618F0000}"/>
    <cellStyle name="Nuovo 42 6 7" xfId="23795" xr:uid="{00000000-0005-0000-0000-0000628F0000}"/>
    <cellStyle name="Nuovo 42 7" xfId="13136" xr:uid="{00000000-0005-0000-0000-0000638F0000}"/>
    <cellStyle name="Nuovo 42 7 2" xfId="13137" xr:uid="{00000000-0005-0000-0000-0000648F0000}"/>
    <cellStyle name="Nuovo 42 7 3" xfId="13138" xr:uid="{00000000-0005-0000-0000-0000658F0000}"/>
    <cellStyle name="Nuovo 42 7 4" xfId="18040" xr:uid="{00000000-0005-0000-0000-0000668F0000}"/>
    <cellStyle name="Nuovo 42 7 5" xfId="20909" xr:uid="{00000000-0005-0000-0000-0000678F0000}"/>
    <cellStyle name="Nuovo 42 7 6" xfId="23796" xr:uid="{00000000-0005-0000-0000-0000688F0000}"/>
    <cellStyle name="Nuovo 42 8" xfId="13139" xr:uid="{00000000-0005-0000-0000-0000698F0000}"/>
    <cellStyle name="Nuovo 42 8 2" xfId="13140" xr:uid="{00000000-0005-0000-0000-00006A8F0000}"/>
    <cellStyle name="Nuovo 42 8 3" xfId="13141" xr:uid="{00000000-0005-0000-0000-00006B8F0000}"/>
    <cellStyle name="Nuovo 42 8 4" xfId="19560" xr:uid="{00000000-0005-0000-0000-00006C8F0000}"/>
    <cellStyle name="Nuovo 42 8 5" xfId="22429" xr:uid="{00000000-0005-0000-0000-00006D8F0000}"/>
    <cellStyle name="Nuovo 42 8 6" xfId="25317" xr:uid="{00000000-0005-0000-0000-00006E8F0000}"/>
    <cellStyle name="Nuovo 42 9" xfId="13142" xr:uid="{00000000-0005-0000-0000-00006F8F0000}"/>
    <cellStyle name="Nuovo 42 9 2" xfId="13143" xr:uid="{00000000-0005-0000-0000-0000708F0000}"/>
    <cellStyle name="Nuovo 42 9 3" xfId="13144" xr:uid="{00000000-0005-0000-0000-0000718F0000}"/>
    <cellStyle name="Nuovo 43" xfId="13145" xr:uid="{00000000-0005-0000-0000-0000728F0000}"/>
    <cellStyle name="Nuovo 43 10" xfId="13146" xr:uid="{00000000-0005-0000-0000-0000738F0000}"/>
    <cellStyle name="Nuovo 43 11" xfId="13147" xr:uid="{00000000-0005-0000-0000-0000748F0000}"/>
    <cellStyle name="Nuovo 43 12" xfId="18041" xr:uid="{00000000-0005-0000-0000-0000758F0000}"/>
    <cellStyle name="Nuovo 43 13" xfId="20910" xr:uid="{00000000-0005-0000-0000-0000768F0000}"/>
    <cellStyle name="Nuovo 43 14" xfId="23797" xr:uid="{00000000-0005-0000-0000-0000778F0000}"/>
    <cellStyle name="Nuovo 43 15" xfId="25708" xr:uid="{00000000-0005-0000-0000-0000788F0000}"/>
    <cellStyle name="Nuovo 43 2" xfId="13148" xr:uid="{00000000-0005-0000-0000-0000798F0000}"/>
    <cellStyle name="Nuovo 43 2 2" xfId="13149" xr:uid="{00000000-0005-0000-0000-00007A8F0000}"/>
    <cellStyle name="Nuovo 43 2 3" xfId="13150" xr:uid="{00000000-0005-0000-0000-00007B8F0000}"/>
    <cellStyle name="Nuovo 43 2 4" xfId="18042" xr:uid="{00000000-0005-0000-0000-00007C8F0000}"/>
    <cellStyle name="Nuovo 43 2 5" xfId="20911" xr:uid="{00000000-0005-0000-0000-00007D8F0000}"/>
    <cellStyle name="Nuovo 43 2 6" xfId="23798" xr:uid="{00000000-0005-0000-0000-00007E8F0000}"/>
    <cellStyle name="Nuovo 43 3" xfId="13151" xr:uid="{00000000-0005-0000-0000-00007F8F0000}"/>
    <cellStyle name="Nuovo 43 3 2" xfId="13152" xr:uid="{00000000-0005-0000-0000-0000808F0000}"/>
    <cellStyle name="Nuovo 43 3 2 2" xfId="13153" xr:uid="{00000000-0005-0000-0000-0000818F0000}"/>
    <cellStyle name="Nuovo 43 3 2 3" xfId="13154" xr:uid="{00000000-0005-0000-0000-0000828F0000}"/>
    <cellStyle name="Nuovo 43 3 2 4" xfId="18044" xr:uid="{00000000-0005-0000-0000-0000838F0000}"/>
    <cellStyle name="Nuovo 43 3 2 5" xfId="20913" xr:uid="{00000000-0005-0000-0000-0000848F0000}"/>
    <cellStyle name="Nuovo 43 3 2 6" xfId="23800" xr:uid="{00000000-0005-0000-0000-0000858F0000}"/>
    <cellStyle name="Nuovo 43 3 3" xfId="13155" xr:uid="{00000000-0005-0000-0000-0000868F0000}"/>
    <cellStyle name="Nuovo 43 3 3 2" xfId="13156" xr:uid="{00000000-0005-0000-0000-0000878F0000}"/>
    <cellStyle name="Nuovo 43 3 3 3" xfId="13157" xr:uid="{00000000-0005-0000-0000-0000888F0000}"/>
    <cellStyle name="Nuovo 43 3 3 4" xfId="13158" xr:uid="{00000000-0005-0000-0000-0000898F0000}"/>
    <cellStyle name="Nuovo 43 3 4" xfId="13159" xr:uid="{00000000-0005-0000-0000-00008A8F0000}"/>
    <cellStyle name="Nuovo 43 3 5" xfId="13160" xr:uid="{00000000-0005-0000-0000-00008B8F0000}"/>
    <cellStyle name="Nuovo 43 3 6" xfId="18043" xr:uid="{00000000-0005-0000-0000-00008C8F0000}"/>
    <cellStyle name="Nuovo 43 3 7" xfId="20912" xr:uid="{00000000-0005-0000-0000-00008D8F0000}"/>
    <cellStyle name="Nuovo 43 3 8" xfId="23799" xr:uid="{00000000-0005-0000-0000-00008E8F0000}"/>
    <cellStyle name="Nuovo 43 4" xfId="13161" xr:uid="{00000000-0005-0000-0000-00008F8F0000}"/>
    <cellStyle name="Nuovo 43 4 2" xfId="13162" xr:uid="{00000000-0005-0000-0000-0000908F0000}"/>
    <cellStyle name="Nuovo 43 4 2 2" xfId="13163" xr:uid="{00000000-0005-0000-0000-0000918F0000}"/>
    <cellStyle name="Nuovo 43 4 2 3" xfId="13164" xr:uid="{00000000-0005-0000-0000-0000928F0000}"/>
    <cellStyle name="Nuovo 43 4 2 4" xfId="13165" xr:uid="{00000000-0005-0000-0000-0000938F0000}"/>
    <cellStyle name="Nuovo 43 4 3" xfId="13166" xr:uid="{00000000-0005-0000-0000-0000948F0000}"/>
    <cellStyle name="Nuovo 43 4 4" xfId="13167" xr:uid="{00000000-0005-0000-0000-0000958F0000}"/>
    <cellStyle name="Nuovo 43 4 5" xfId="18045" xr:uid="{00000000-0005-0000-0000-0000968F0000}"/>
    <cellStyle name="Nuovo 43 4 6" xfId="20914" xr:uid="{00000000-0005-0000-0000-0000978F0000}"/>
    <cellStyle name="Nuovo 43 4 7" xfId="23801" xr:uid="{00000000-0005-0000-0000-0000988F0000}"/>
    <cellStyle name="Nuovo 43 5" xfId="13168" xr:uid="{00000000-0005-0000-0000-0000998F0000}"/>
    <cellStyle name="Nuovo 43 5 2" xfId="13169" xr:uid="{00000000-0005-0000-0000-00009A8F0000}"/>
    <cellStyle name="Nuovo 43 5 2 2" xfId="13170" xr:uid="{00000000-0005-0000-0000-00009B8F0000}"/>
    <cellStyle name="Nuovo 43 5 2 3" xfId="13171" xr:uid="{00000000-0005-0000-0000-00009C8F0000}"/>
    <cellStyle name="Nuovo 43 5 2 4" xfId="13172" xr:uid="{00000000-0005-0000-0000-00009D8F0000}"/>
    <cellStyle name="Nuovo 43 5 3" xfId="13173" xr:uid="{00000000-0005-0000-0000-00009E8F0000}"/>
    <cellStyle name="Nuovo 43 5 3 2" xfId="13174" xr:uid="{00000000-0005-0000-0000-00009F8F0000}"/>
    <cellStyle name="Nuovo 43 5 3 3" xfId="13175" xr:uid="{00000000-0005-0000-0000-0000A08F0000}"/>
    <cellStyle name="Nuovo 43 5 4" xfId="13176" xr:uid="{00000000-0005-0000-0000-0000A18F0000}"/>
    <cellStyle name="Nuovo 43 5 5" xfId="13177" xr:uid="{00000000-0005-0000-0000-0000A28F0000}"/>
    <cellStyle name="Nuovo 43 5 6" xfId="18046" xr:uid="{00000000-0005-0000-0000-0000A38F0000}"/>
    <cellStyle name="Nuovo 43 5 7" xfId="20915" xr:uid="{00000000-0005-0000-0000-0000A48F0000}"/>
    <cellStyle name="Nuovo 43 5 8" xfId="23802" xr:uid="{00000000-0005-0000-0000-0000A58F0000}"/>
    <cellStyle name="Nuovo 43 6" xfId="13178" xr:uid="{00000000-0005-0000-0000-0000A68F0000}"/>
    <cellStyle name="Nuovo 43 6 2" xfId="13179" xr:uid="{00000000-0005-0000-0000-0000A78F0000}"/>
    <cellStyle name="Nuovo 43 6 2 2" xfId="13180" xr:uid="{00000000-0005-0000-0000-0000A88F0000}"/>
    <cellStyle name="Nuovo 43 6 2 3" xfId="13181" xr:uid="{00000000-0005-0000-0000-0000A98F0000}"/>
    <cellStyle name="Nuovo 43 6 2 4" xfId="13182" xr:uid="{00000000-0005-0000-0000-0000AA8F0000}"/>
    <cellStyle name="Nuovo 43 6 3" xfId="13183" xr:uid="{00000000-0005-0000-0000-0000AB8F0000}"/>
    <cellStyle name="Nuovo 43 6 4" xfId="13184" xr:uid="{00000000-0005-0000-0000-0000AC8F0000}"/>
    <cellStyle name="Nuovo 43 6 5" xfId="18047" xr:uid="{00000000-0005-0000-0000-0000AD8F0000}"/>
    <cellStyle name="Nuovo 43 6 6" xfId="20916" xr:uid="{00000000-0005-0000-0000-0000AE8F0000}"/>
    <cellStyle name="Nuovo 43 6 7" xfId="23803" xr:uid="{00000000-0005-0000-0000-0000AF8F0000}"/>
    <cellStyle name="Nuovo 43 7" xfId="13185" xr:uid="{00000000-0005-0000-0000-0000B08F0000}"/>
    <cellStyle name="Nuovo 43 7 2" xfId="13186" xr:uid="{00000000-0005-0000-0000-0000B18F0000}"/>
    <cellStyle name="Nuovo 43 7 3" xfId="13187" xr:uid="{00000000-0005-0000-0000-0000B28F0000}"/>
    <cellStyle name="Nuovo 43 7 4" xfId="18048" xr:uid="{00000000-0005-0000-0000-0000B38F0000}"/>
    <cellStyle name="Nuovo 43 7 5" xfId="20917" xr:uid="{00000000-0005-0000-0000-0000B48F0000}"/>
    <cellStyle name="Nuovo 43 7 6" xfId="23804" xr:uid="{00000000-0005-0000-0000-0000B58F0000}"/>
    <cellStyle name="Nuovo 43 8" xfId="13188" xr:uid="{00000000-0005-0000-0000-0000B68F0000}"/>
    <cellStyle name="Nuovo 43 8 2" xfId="13189" xr:uid="{00000000-0005-0000-0000-0000B78F0000}"/>
    <cellStyle name="Nuovo 43 8 3" xfId="13190" xr:uid="{00000000-0005-0000-0000-0000B88F0000}"/>
    <cellStyle name="Nuovo 43 8 4" xfId="19561" xr:uid="{00000000-0005-0000-0000-0000B98F0000}"/>
    <cellStyle name="Nuovo 43 8 5" xfId="22430" xr:uid="{00000000-0005-0000-0000-0000BA8F0000}"/>
    <cellStyle name="Nuovo 43 8 6" xfId="25318" xr:uid="{00000000-0005-0000-0000-0000BB8F0000}"/>
    <cellStyle name="Nuovo 43 9" xfId="13191" xr:uid="{00000000-0005-0000-0000-0000BC8F0000}"/>
    <cellStyle name="Nuovo 43 9 2" xfId="13192" xr:uid="{00000000-0005-0000-0000-0000BD8F0000}"/>
    <cellStyle name="Nuovo 43 9 3" xfId="13193" xr:uid="{00000000-0005-0000-0000-0000BE8F0000}"/>
    <cellStyle name="Nuovo 44" xfId="13194" xr:uid="{00000000-0005-0000-0000-0000BF8F0000}"/>
    <cellStyle name="Nuovo 44 10" xfId="13195" xr:uid="{00000000-0005-0000-0000-0000C08F0000}"/>
    <cellStyle name="Nuovo 44 11" xfId="13196" xr:uid="{00000000-0005-0000-0000-0000C18F0000}"/>
    <cellStyle name="Nuovo 44 12" xfId="18049" xr:uid="{00000000-0005-0000-0000-0000C28F0000}"/>
    <cellStyle name="Nuovo 44 13" xfId="20918" xr:uid="{00000000-0005-0000-0000-0000C38F0000}"/>
    <cellStyle name="Nuovo 44 14" xfId="23805" xr:uid="{00000000-0005-0000-0000-0000C48F0000}"/>
    <cellStyle name="Nuovo 44 15" xfId="25709" xr:uid="{00000000-0005-0000-0000-0000C58F0000}"/>
    <cellStyle name="Nuovo 44 2" xfId="13197" xr:uid="{00000000-0005-0000-0000-0000C68F0000}"/>
    <cellStyle name="Nuovo 44 2 2" xfId="13198" xr:uid="{00000000-0005-0000-0000-0000C78F0000}"/>
    <cellStyle name="Nuovo 44 2 3" xfId="13199" xr:uid="{00000000-0005-0000-0000-0000C88F0000}"/>
    <cellStyle name="Nuovo 44 2 4" xfId="18050" xr:uid="{00000000-0005-0000-0000-0000C98F0000}"/>
    <cellStyle name="Nuovo 44 2 5" xfId="20919" xr:uid="{00000000-0005-0000-0000-0000CA8F0000}"/>
    <cellStyle name="Nuovo 44 2 6" xfId="23806" xr:uid="{00000000-0005-0000-0000-0000CB8F0000}"/>
    <cellStyle name="Nuovo 44 3" xfId="13200" xr:uid="{00000000-0005-0000-0000-0000CC8F0000}"/>
    <cellStyle name="Nuovo 44 3 2" xfId="13201" xr:uid="{00000000-0005-0000-0000-0000CD8F0000}"/>
    <cellStyle name="Nuovo 44 3 2 2" xfId="13202" xr:uid="{00000000-0005-0000-0000-0000CE8F0000}"/>
    <cellStyle name="Nuovo 44 3 2 3" xfId="13203" xr:uid="{00000000-0005-0000-0000-0000CF8F0000}"/>
    <cellStyle name="Nuovo 44 3 2 4" xfId="18052" xr:uid="{00000000-0005-0000-0000-0000D08F0000}"/>
    <cellStyle name="Nuovo 44 3 2 5" xfId="20921" xr:uid="{00000000-0005-0000-0000-0000D18F0000}"/>
    <cellStyle name="Nuovo 44 3 2 6" xfId="23808" xr:uid="{00000000-0005-0000-0000-0000D28F0000}"/>
    <cellStyle name="Nuovo 44 3 3" xfId="13204" xr:uid="{00000000-0005-0000-0000-0000D38F0000}"/>
    <cellStyle name="Nuovo 44 3 3 2" xfId="13205" xr:uid="{00000000-0005-0000-0000-0000D48F0000}"/>
    <cellStyle name="Nuovo 44 3 3 3" xfId="13206" xr:uid="{00000000-0005-0000-0000-0000D58F0000}"/>
    <cellStyle name="Nuovo 44 3 3 4" xfId="13207" xr:uid="{00000000-0005-0000-0000-0000D68F0000}"/>
    <cellStyle name="Nuovo 44 3 4" xfId="13208" xr:uid="{00000000-0005-0000-0000-0000D78F0000}"/>
    <cellStyle name="Nuovo 44 3 5" xfId="13209" xr:uid="{00000000-0005-0000-0000-0000D88F0000}"/>
    <cellStyle name="Nuovo 44 3 6" xfId="18051" xr:uid="{00000000-0005-0000-0000-0000D98F0000}"/>
    <cellStyle name="Nuovo 44 3 7" xfId="20920" xr:uid="{00000000-0005-0000-0000-0000DA8F0000}"/>
    <cellStyle name="Nuovo 44 3 8" xfId="23807" xr:uid="{00000000-0005-0000-0000-0000DB8F0000}"/>
    <cellStyle name="Nuovo 44 4" xfId="13210" xr:uid="{00000000-0005-0000-0000-0000DC8F0000}"/>
    <cellStyle name="Nuovo 44 4 2" xfId="13211" xr:uid="{00000000-0005-0000-0000-0000DD8F0000}"/>
    <cellStyle name="Nuovo 44 4 2 2" xfId="13212" xr:uid="{00000000-0005-0000-0000-0000DE8F0000}"/>
    <cellStyle name="Nuovo 44 4 2 3" xfId="13213" xr:uid="{00000000-0005-0000-0000-0000DF8F0000}"/>
    <cellStyle name="Nuovo 44 4 2 4" xfId="13214" xr:uid="{00000000-0005-0000-0000-0000E08F0000}"/>
    <cellStyle name="Nuovo 44 4 3" xfId="13215" xr:uid="{00000000-0005-0000-0000-0000E18F0000}"/>
    <cellStyle name="Nuovo 44 4 4" xfId="13216" xr:uid="{00000000-0005-0000-0000-0000E28F0000}"/>
    <cellStyle name="Nuovo 44 4 5" xfId="18053" xr:uid="{00000000-0005-0000-0000-0000E38F0000}"/>
    <cellStyle name="Nuovo 44 4 6" xfId="20922" xr:uid="{00000000-0005-0000-0000-0000E48F0000}"/>
    <cellStyle name="Nuovo 44 4 7" xfId="23809" xr:uid="{00000000-0005-0000-0000-0000E58F0000}"/>
    <cellStyle name="Nuovo 44 5" xfId="13217" xr:uid="{00000000-0005-0000-0000-0000E68F0000}"/>
    <cellStyle name="Nuovo 44 5 2" xfId="13218" xr:uid="{00000000-0005-0000-0000-0000E78F0000}"/>
    <cellStyle name="Nuovo 44 5 2 2" xfId="13219" xr:uid="{00000000-0005-0000-0000-0000E88F0000}"/>
    <cellStyle name="Nuovo 44 5 2 3" xfId="13220" xr:uid="{00000000-0005-0000-0000-0000E98F0000}"/>
    <cellStyle name="Nuovo 44 5 2 4" xfId="13221" xr:uid="{00000000-0005-0000-0000-0000EA8F0000}"/>
    <cellStyle name="Nuovo 44 5 3" xfId="13222" xr:uid="{00000000-0005-0000-0000-0000EB8F0000}"/>
    <cellStyle name="Nuovo 44 5 3 2" xfId="13223" xr:uid="{00000000-0005-0000-0000-0000EC8F0000}"/>
    <cellStyle name="Nuovo 44 5 3 3" xfId="13224" xr:uid="{00000000-0005-0000-0000-0000ED8F0000}"/>
    <cellStyle name="Nuovo 44 5 4" xfId="13225" xr:uid="{00000000-0005-0000-0000-0000EE8F0000}"/>
    <cellStyle name="Nuovo 44 5 5" xfId="13226" xr:uid="{00000000-0005-0000-0000-0000EF8F0000}"/>
    <cellStyle name="Nuovo 44 5 6" xfId="18054" xr:uid="{00000000-0005-0000-0000-0000F08F0000}"/>
    <cellStyle name="Nuovo 44 5 7" xfId="20923" xr:uid="{00000000-0005-0000-0000-0000F18F0000}"/>
    <cellStyle name="Nuovo 44 5 8" xfId="23810" xr:uid="{00000000-0005-0000-0000-0000F28F0000}"/>
    <cellStyle name="Nuovo 44 6" xfId="13227" xr:uid="{00000000-0005-0000-0000-0000F38F0000}"/>
    <cellStyle name="Nuovo 44 6 2" xfId="13228" xr:uid="{00000000-0005-0000-0000-0000F48F0000}"/>
    <cellStyle name="Nuovo 44 6 2 2" xfId="13229" xr:uid="{00000000-0005-0000-0000-0000F58F0000}"/>
    <cellStyle name="Nuovo 44 6 2 3" xfId="13230" xr:uid="{00000000-0005-0000-0000-0000F68F0000}"/>
    <cellStyle name="Nuovo 44 6 2 4" xfId="13231" xr:uid="{00000000-0005-0000-0000-0000F78F0000}"/>
    <cellStyle name="Nuovo 44 6 3" xfId="13232" xr:uid="{00000000-0005-0000-0000-0000F88F0000}"/>
    <cellStyle name="Nuovo 44 6 4" xfId="13233" xr:uid="{00000000-0005-0000-0000-0000F98F0000}"/>
    <cellStyle name="Nuovo 44 6 5" xfId="18055" xr:uid="{00000000-0005-0000-0000-0000FA8F0000}"/>
    <cellStyle name="Nuovo 44 6 6" xfId="20924" xr:uid="{00000000-0005-0000-0000-0000FB8F0000}"/>
    <cellStyle name="Nuovo 44 6 7" xfId="23811" xr:uid="{00000000-0005-0000-0000-0000FC8F0000}"/>
    <cellStyle name="Nuovo 44 7" xfId="13234" xr:uid="{00000000-0005-0000-0000-0000FD8F0000}"/>
    <cellStyle name="Nuovo 44 7 2" xfId="13235" xr:uid="{00000000-0005-0000-0000-0000FE8F0000}"/>
    <cellStyle name="Nuovo 44 7 3" xfId="13236" xr:uid="{00000000-0005-0000-0000-0000FF8F0000}"/>
    <cellStyle name="Nuovo 44 7 4" xfId="18056" xr:uid="{00000000-0005-0000-0000-000000900000}"/>
    <cellStyle name="Nuovo 44 7 5" xfId="20925" xr:uid="{00000000-0005-0000-0000-000001900000}"/>
    <cellStyle name="Nuovo 44 7 6" xfId="23812" xr:uid="{00000000-0005-0000-0000-000002900000}"/>
    <cellStyle name="Nuovo 44 8" xfId="13237" xr:uid="{00000000-0005-0000-0000-000003900000}"/>
    <cellStyle name="Nuovo 44 8 2" xfId="13238" xr:uid="{00000000-0005-0000-0000-000004900000}"/>
    <cellStyle name="Nuovo 44 8 3" xfId="13239" xr:uid="{00000000-0005-0000-0000-000005900000}"/>
    <cellStyle name="Nuovo 44 8 4" xfId="19562" xr:uid="{00000000-0005-0000-0000-000006900000}"/>
    <cellStyle name="Nuovo 44 8 5" xfId="22431" xr:uid="{00000000-0005-0000-0000-000007900000}"/>
    <cellStyle name="Nuovo 44 8 6" xfId="25319" xr:uid="{00000000-0005-0000-0000-000008900000}"/>
    <cellStyle name="Nuovo 44 9" xfId="13240" xr:uid="{00000000-0005-0000-0000-000009900000}"/>
    <cellStyle name="Nuovo 44 9 2" xfId="13241" xr:uid="{00000000-0005-0000-0000-00000A900000}"/>
    <cellStyle name="Nuovo 44 9 3" xfId="13242" xr:uid="{00000000-0005-0000-0000-00000B900000}"/>
    <cellStyle name="Nuovo 45" xfId="13243" xr:uid="{00000000-0005-0000-0000-00000C900000}"/>
    <cellStyle name="Nuovo 45 2" xfId="13244" xr:uid="{00000000-0005-0000-0000-00000D900000}"/>
    <cellStyle name="Nuovo 45 3" xfId="13245" xr:uid="{00000000-0005-0000-0000-00000E900000}"/>
    <cellStyle name="Nuovo 45 4" xfId="18057" xr:uid="{00000000-0005-0000-0000-00000F900000}"/>
    <cellStyle name="Nuovo 45 5" xfId="20926" xr:uid="{00000000-0005-0000-0000-000010900000}"/>
    <cellStyle name="Nuovo 45 6" xfId="23813" xr:uid="{00000000-0005-0000-0000-000011900000}"/>
    <cellStyle name="Nuovo 46" xfId="13246" xr:uid="{00000000-0005-0000-0000-000012900000}"/>
    <cellStyle name="Nuovo 46 2" xfId="13247" xr:uid="{00000000-0005-0000-0000-000013900000}"/>
    <cellStyle name="Nuovo 46 2 2" xfId="13248" xr:uid="{00000000-0005-0000-0000-000014900000}"/>
    <cellStyle name="Nuovo 46 2 3" xfId="13249" xr:uid="{00000000-0005-0000-0000-000015900000}"/>
    <cellStyle name="Nuovo 46 2 4" xfId="18059" xr:uid="{00000000-0005-0000-0000-000016900000}"/>
    <cellStyle name="Nuovo 46 2 5" xfId="20928" xr:uid="{00000000-0005-0000-0000-000017900000}"/>
    <cellStyle name="Nuovo 46 2 6" xfId="23815" xr:uid="{00000000-0005-0000-0000-000018900000}"/>
    <cellStyle name="Nuovo 46 3" xfId="13250" xr:uid="{00000000-0005-0000-0000-000019900000}"/>
    <cellStyle name="Nuovo 46 3 2" xfId="13251" xr:uid="{00000000-0005-0000-0000-00001A900000}"/>
    <cellStyle name="Nuovo 46 3 3" xfId="13252" xr:uid="{00000000-0005-0000-0000-00001B900000}"/>
    <cellStyle name="Nuovo 46 3 4" xfId="13253" xr:uid="{00000000-0005-0000-0000-00001C900000}"/>
    <cellStyle name="Nuovo 46 4" xfId="13254" xr:uid="{00000000-0005-0000-0000-00001D900000}"/>
    <cellStyle name="Nuovo 46 5" xfId="13255" xr:uid="{00000000-0005-0000-0000-00001E900000}"/>
    <cellStyle name="Nuovo 46 6" xfId="18058" xr:uid="{00000000-0005-0000-0000-00001F900000}"/>
    <cellStyle name="Nuovo 46 7" xfId="20927" xr:uid="{00000000-0005-0000-0000-000020900000}"/>
    <cellStyle name="Nuovo 46 8" xfId="23814" xr:uid="{00000000-0005-0000-0000-000021900000}"/>
    <cellStyle name="Nuovo 47" xfId="13256" xr:uid="{00000000-0005-0000-0000-000022900000}"/>
    <cellStyle name="Nuovo 47 2" xfId="13257" xr:uid="{00000000-0005-0000-0000-000023900000}"/>
    <cellStyle name="Nuovo 47 2 2" xfId="13258" xr:uid="{00000000-0005-0000-0000-000024900000}"/>
    <cellStyle name="Nuovo 47 2 3" xfId="13259" xr:uid="{00000000-0005-0000-0000-000025900000}"/>
    <cellStyle name="Nuovo 47 2 4" xfId="13260" xr:uid="{00000000-0005-0000-0000-000026900000}"/>
    <cellStyle name="Nuovo 47 3" xfId="13261" xr:uid="{00000000-0005-0000-0000-000027900000}"/>
    <cellStyle name="Nuovo 47 4" xfId="13262" xr:uid="{00000000-0005-0000-0000-000028900000}"/>
    <cellStyle name="Nuovo 47 5" xfId="18060" xr:uid="{00000000-0005-0000-0000-000029900000}"/>
    <cellStyle name="Nuovo 47 6" xfId="20929" xr:uid="{00000000-0005-0000-0000-00002A900000}"/>
    <cellStyle name="Nuovo 47 7" xfId="23816" xr:uid="{00000000-0005-0000-0000-00002B900000}"/>
    <cellStyle name="Nuovo 48" xfId="13263" xr:uid="{00000000-0005-0000-0000-00002C900000}"/>
    <cellStyle name="Nuovo 48 2" xfId="13264" xr:uid="{00000000-0005-0000-0000-00002D900000}"/>
    <cellStyle name="Nuovo 48 2 2" xfId="13265" xr:uid="{00000000-0005-0000-0000-00002E900000}"/>
    <cellStyle name="Nuovo 48 2 3" xfId="13266" xr:uid="{00000000-0005-0000-0000-00002F900000}"/>
    <cellStyle name="Nuovo 48 2 4" xfId="13267" xr:uid="{00000000-0005-0000-0000-000030900000}"/>
    <cellStyle name="Nuovo 48 3" xfId="13268" xr:uid="{00000000-0005-0000-0000-000031900000}"/>
    <cellStyle name="Nuovo 48 3 2" xfId="13269" xr:uid="{00000000-0005-0000-0000-000032900000}"/>
    <cellStyle name="Nuovo 48 3 3" xfId="13270" xr:uid="{00000000-0005-0000-0000-000033900000}"/>
    <cellStyle name="Nuovo 48 4" xfId="13271" xr:uid="{00000000-0005-0000-0000-000034900000}"/>
    <cellStyle name="Nuovo 48 5" xfId="13272" xr:uid="{00000000-0005-0000-0000-000035900000}"/>
    <cellStyle name="Nuovo 48 6" xfId="18061" xr:uid="{00000000-0005-0000-0000-000036900000}"/>
    <cellStyle name="Nuovo 48 7" xfId="20930" xr:uid="{00000000-0005-0000-0000-000037900000}"/>
    <cellStyle name="Nuovo 48 8" xfId="23817" xr:uid="{00000000-0005-0000-0000-000038900000}"/>
    <cellStyle name="Nuovo 49" xfId="13273" xr:uid="{00000000-0005-0000-0000-000039900000}"/>
    <cellStyle name="Nuovo 49 2" xfId="13274" xr:uid="{00000000-0005-0000-0000-00003A900000}"/>
    <cellStyle name="Nuovo 49 2 2" xfId="13275" xr:uid="{00000000-0005-0000-0000-00003B900000}"/>
    <cellStyle name="Nuovo 49 2 3" xfId="13276" xr:uid="{00000000-0005-0000-0000-00003C900000}"/>
    <cellStyle name="Nuovo 49 2 4" xfId="13277" xr:uid="{00000000-0005-0000-0000-00003D900000}"/>
    <cellStyle name="Nuovo 49 3" xfId="13278" xr:uid="{00000000-0005-0000-0000-00003E900000}"/>
    <cellStyle name="Nuovo 49 4" xfId="13279" xr:uid="{00000000-0005-0000-0000-00003F900000}"/>
    <cellStyle name="Nuovo 49 5" xfId="18062" xr:uid="{00000000-0005-0000-0000-000040900000}"/>
    <cellStyle name="Nuovo 49 6" xfId="20931" xr:uid="{00000000-0005-0000-0000-000041900000}"/>
    <cellStyle name="Nuovo 49 7" xfId="23818" xr:uid="{00000000-0005-0000-0000-000042900000}"/>
    <cellStyle name="Nuovo 5" xfId="13280" xr:uid="{00000000-0005-0000-0000-000043900000}"/>
    <cellStyle name="Nuovo 5 10" xfId="13281" xr:uid="{00000000-0005-0000-0000-000044900000}"/>
    <cellStyle name="Nuovo 5 11" xfId="13282" xr:uid="{00000000-0005-0000-0000-000045900000}"/>
    <cellStyle name="Nuovo 5 12" xfId="18063" xr:uid="{00000000-0005-0000-0000-000046900000}"/>
    <cellStyle name="Nuovo 5 13" xfId="20932" xr:uid="{00000000-0005-0000-0000-000047900000}"/>
    <cellStyle name="Nuovo 5 14" xfId="23819" xr:uid="{00000000-0005-0000-0000-000048900000}"/>
    <cellStyle name="Nuovo 5 15" xfId="25710" xr:uid="{00000000-0005-0000-0000-000049900000}"/>
    <cellStyle name="Nuovo 5 2" xfId="13283" xr:uid="{00000000-0005-0000-0000-00004A900000}"/>
    <cellStyle name="Nuovo 5 2 2" xfId="13284" xr:uid="{00000000-0005-0000-0000-00004B900000}"/>
    <cellStyle name="Nuovo 5 2 3" xfId="13285" xr:uid="{00000000-0005-0000-0000-00004C900000}"/>
    <cellStyle name="Nuovo 5 2 4" xfId="18064" xr:uid="{00000000-0005-0000-0000-00004D900000}"/>
    <cellStyle name="Nuovo 5 2 5" xfId="20933" xr:uid="{00000000-0005-0000-0000-00004E900000}"/>
    <cellStyle name="Nuovo 5 2 6" xfId="23820" xr:uid="{00000000-0005-0000-0000-00004F900000}"/>
    <cellStyle name="Nuovo 5 3" xfId="13286" xr:uid="{00000000-0005-0000-0000-000050900000}"/>
    <cellStyle name="Nuovo 5 3 2" xfId="13287" xr:uid="{00000000-0005-0000-0000-000051900000}"/>
    <cellStyle name="Nuovo 5 3 2 2" xfId="13288" xr:uid="{00000000-0005-0000-0000-000052900000}"/>
    <cellStyle name="Nuovo 5 3 2 3" xfId="13289" xr:uid="{00000000-0005-0000-0000-000053900000}"/>
    <cellStyle name="Nuovo 5 3 2 4" xfId="18066" xr:uid="{00000000-0005-0000-0000-000054900000}"/>
    <cellStyle name="Nuovo 5 3 2 5" xfId="20935" xr:uid="{00000000-0005-0000-0000-000055900000}"/>
    <cellStyle name="Nuovo 5 3 2 6" xfId="23822" xr:uid="{00000000-0005-0000-0000-000056900000}"/>
    <cellStyle name="Nuovo 5 3 3" xfId="13290" xr:uid="{00000000-0005-0000-0000-000057900000}"/>
    <cellStyle name="Nuovo 5 3 3 2" xfId="13291" xr:uid="{00000000-0005-0000-0000-000058900000}"/>
    <cellStyle name="Nuovo 5 3 3 3" xfId="13292" xr:uid="{00000000-0005-0000-0000-000059900000}"/>
    <cellStyle name="Nuovo 5 3 3 4" xfId="13293" xr:uid="{00000000-0005-0000-0000-00005A900000}"/>
    <cellStyle name="Nuovo 5 3 4" xfId="13294" xr:uid="{00000000-0005-0000-0000-00005B900000}"/>
    <cellStyle name="Nuovo 5 3 5" xfId="13295" xr:uid="{00000000-0005-0000-0000-00005C900000}"/>
    <cellStyle name="Nuovo 5 3 6" xfId="18065" xr:uid="{00000000-0005-0000-0000-00005D900000}"/>
    <cellStyle name="Nuovo 5 3 7" xfId="20934" xr:uid="{00000000-0005-0000-0000-00005E900000}"/>
    <cellStyle name="Nuovo 5 3 8" xfId="23821" xr:uid="{00000000-0005-0000-0000-00005F900000}"/>
    <cellStyle name="Nuovo 5 4" xfId="13296" xr:uid="{00000000-0005-0000-0000-000060900000}"/>
    <cellStyle name="Nuovo 5 4 2" xfId="13297" xr:uid="{00000000-0005-0000-0000-000061900000}"/>
    <cellStyle name="Nuovo 5 4 2 2" xfId="13298" xr:uid="{00000000-0005-0000-0000-000062900000}"/>
    <cellStyle name="Nuovo 5 4 2 3" xfId="13299" xr:uid="{00000000-0005-0000-0000-000063900000}"/>
    <cellStyle name="Nuovo 5 4 2 4" xfId="13300" xr:uid="{00000000-0005-0000-0000-000064900000}"/>
    <cellStyle name="Nuovo 5 4 3" xfId="13301" xr:uid="{00000000-0005-0000-0000-000065900000}"/>
    <cellStyle name="Nuovo 5 4 4" xfId="13302" xr:uid="{00000000-0005-0000-0000-000066900000}"/>
    <cellStyle name="Nuovo 5 4 5" xfId="18067" xr:uid="{00000000-0005-0000-0000-000067900000}"/>
    <cellStyle name="Nuovo 5 4 6" xfId="20936" xr:uid="{00000000-0005-0000-0000-000068900000}"/>
    <cellStyle name="Nuovo 5 4 7" xfId="23823" xr:uid="{00000000-0005-0000-0000-000069900000}"/>
    <cellStyle name="Nuovo 5 5" xfId="13303" xr:uid="{00000000-0005-0000-0000-00006A900000}"/>
    <cellStyle name="Nuovo 5 5 2" xfId="13304" xr:uid="{00000000-0005-0000-0000-00006B900000}"/>
    <cellStyle name="Nuovo 5 5 2 2" xfId="13305" xr:uid="{00000000-0005-0000-0000-00006C900000}"/>
    <cellStyle name="Nuovo 5 5 2 3" xfId="13306" xr:uid="{00000000-0005-0000-0000-00006D900000}"/>
    <cellStyle name="Nuovo 5 5 2 4" xfId="13307" xr:uid="{00000000-0005-0000-0000-00006E900000}"/>
    <cellStyle name="Nuovo 5 5 3" xfId="13308" xr:uid="{00000000-0005-0000-0000-00006F900000}"/>
    <cellStyle name="Nuovo 5 5 3 2" xfId="13309" xr:uid="{00000000-0005-0000-0000-000070900000}"/>
    <cellStyle name="Nuovo 5 5 3 3" xfId="13310" xr:uid="{00000000-0005-0000-0000-000071900000}"/>
    <cellStyle name="Nuovo 5 5 4" xfId="13311" xr:uid="{00000000-0005-0000-0000-000072900000}"/>
    <cellStyle name="Nuovo 5 5 5" xfId="13312" xr:uid="{00000000-0005-0000-0000-000073900000}"/>
    <cellStyle name="Nuovo 5 5 6" xfId="18068" xr:uid="{00000000-0005-0000-0000-000074900000}"/>
    <cellStyle name="Nuovo 5 5 7" xfId="20937" xr:uid="{00000000-0005-0000-0000-000075900000}"/>
    <cellStyle name="Nuovo 5 5 8" xfId="23824" xr:uid="{00000000-0005-0000-0000-000076900000}"/>
    <cellStyle name="Nuovo 5 6" xfId="13313" xr:uid="{00000000-0005-0000-0000-000077900000}"/>
    <cellStyle name="Nuovo 5 6 2" xfId="13314" xr:uid="{00000000-0005-0000-0000-000078900000}"/>
    <cellStyle name="Nuovo 5 6 2 2" xfId="13315" xr:uid="{00000000-0005-0000-0000-000079900000}"/>
    <cellStyle name="Nuovo 5 6 2 3" xfId="13316" xr:uid="{00000000-0005-0000-0000-00007A900000}"/>
    <cellStyle name="Nuovo 5 6 2 4" xfId="13317" xr:uid="{00000000-0005-0000-0000-00007B900000}"/>
    <cellStyle name="Nuovo 5 6 3" xfId="13318" xr:uid="{00000000-0005-0000-0000-00007C900000}"/>
    <cellStyle name="Nuovo 5 6 4" xfId="13319" xr:uid="{00000000-0005-0000-0000-00007D900000}"/>
    <cellStyle name="Nuovo 5 6 5" xfId="18069" xr:uid="{00000000-0005-0000-0000-00007E900000}"/>
    <cellStyle name="Nuovo 5 6 6" xfId="20938" xr:uid="{00000000-0005-0000-0000-00007F900000}"/>
    <cellStyle name="Nuovo 5 6 7" xfId="23825" xr:uid="{00000000-0005-0000-0000-000080900000}"/>
    <cellStyle name="Nuovo 5 7" xfId="13320" xr:uid="{00000000-0005-0000-0000-000081900000}"/>
    <cellStyle name="Nuovo 5 7 2" xfId="13321" xr:uid="{00000000-0005-0000-0000-000082900000}"/>
    <cellStyle name="Nuovo 5 7 3" xfId="13322" xr:uid="{00000000-0005-0000-0000-000083900000}"/>
    <cellStyle name="Nuovo 5 7 4" xfId="18070" xr:uid="{00000000-0005-0000-0000-000084900000}"/>
    <cellStyle name="Nuovo 5 7 5" xfId="20939" xr:uid="{00000000-0005-0000-0000-000085900000}"/>
    <cellStyle name="Nuovo 5 7 6" xfId="23826" xr:uid="{00000000-0005-0000-0000-000086900000}"/>
    <cellStyle name="Nuovo 5 8" xfId="13323" xr:uid="{00000000-0005-0000-0000-000087900000}"/>
    <cellStyle name="Nuovo 5 8 2" xfId="13324" xr:uid="{00000000-0005-0000-0000-000088900000}"/>
    <cellStyle name="Nuovo 5 8 3" xfId="13325" xr:uid="{00000000-0005-0000-0000-000089900000}"/>
    <cellStyle name="Nuovo 5 8 4" xfId="19563" xr:uid="{00000000-0005-0000-0000-00008A900000}"/>
    <cellStyle name="Nuovo 5 8 5" xfId="22432" xr:uid="{00000000-0005-0000-0000-00008B900000}"/>
    <cellStyle name="Nuovo 5 8 6" xfId="25320" xr:uid="{00000000-0005-0000-0000-00008C900000}"/>
    <cellStyle name="Nuovo 5 9" xfId="13326" xr:uid="{00000000-0005-0000-0000-00008D900000}"/>
    <cellStyle name="Nuovo 5 9 2" xfId="13327" xr:uid="{00000000-0005-0000-0000-00008E900000}"/>
    <cellStyle name="Nuovo 5 9 3" xfId="13328" xr:uid="{00000000-0005-0000-0000-00008F900000}"/>
    <cellStyle name="Nuovo 50" xfId="13329" xr:uid="{00000000-0005-0000-0000-000090900000}"/>
    <cellStyle name="Nuovo 50 2" xfId="13330" xr:uid="{00000000-0005-0000-0000-000091900000}"/>
    <cellStyle name="Nuovo 50 3" xfId="13331" xr:uid="{00000000-0005-0000-0000-000092900000}"/>
    <cellStyle name="Nuovo 50 4" xfId="18071" xr:uid="{00000000-0005-0000-0000-000093900000}"/>
    <cellStyle name="Nuovo 50 5" xfId="20940" xr:uid="{00000000-0005-0000-0000-000094900000}"/>
    <cellStyle name="Nuovo 50 6" xfId="23827" xr:uid="{00000000-0005-0000-0000-000095900000}"/>
    <cellStyle name="Nuovo 51" xfId="13332" xr:uid="{00000000-0005-0000-0000-000096900000}"/>
    <cellStyle name="Nuovo 51 2" xfId="13333" xr:uid="{00000000-0005-0000-0000-000097900000}"/>
    <cellStyle name="Nuovo 51 3" xfId="13334" xr:uid="{00000000-0005-0000-0000-000098900000}"/>
    <cellStyle name="Nuovo 51 4" xfId="19524" xr:uid="{00000000-0005-0000-0000-000099900000}"/>
    <cellStyle name="Nuovo 51 5" xfId="22393" xr:uid="{00000000-0005-0000-0000-00009A900000}"/>
    <cellStyle name="Nuovo 51 6" xfId="25281" xr:uid="{00000000-0005-0000-0000-00009B900000}"/>
    <cellStyle name="Nuovo 52" xfId="13335" xr:uid="{00000000-0005-0000-0000-00009C900000}"/>
    <cellStyle name="Nuovo 52 2" xfId="13336" xr:uid="{00000000-0005-0000-0000-00009D900000}"/>
    <cellStyle name="Nuovo 52 3" xfId="13337" xr:uid="{00000000-0005-0000-0000-00009E900000}"/>
    <cellStyle name="Nuovo 53" xfId="13338" xr:uid="{00000000-0005-0000-0000-00009F900000}"/>
    <cellStyle name="Nuovo 54" xfId="13339" xr:uid="{00000000-0005-0000-0000-0000A0900000}"/>
    <cellStyle name="Nuovo 55" xfId="17752" xr:uid="{00000000-0005-0000-0000-0000A1900000}"/>
    <cellStyle name="Nuovo 56" xfId="20621" xr:uid="{00000000-0005-0000-0000-0000A2900000}"/>
    <cellStyle name="Nuovo 57" xfId="23508" xr:uid="{00000000-0005-0000-0000-0000A3900000}"/>
    <cellStyle name="Nuovo 58" xfId="25671" xr:uid="{00000000-0005-0000-0000-0000A4900000}"/>
    <cellStyle name="Nuovo 6" xfId="13340" xr:uid="{00000000-0005-0000-0000-0000A5900000}"/>
    <cellStyle name="Nuovo 6 10" xfId="13341" xr:uid="{00000000-0005-0000-0000-0000A6900000}"/>
    <cellStyle name="Nuovo 6 11" xfId="13342" xr:uid="{00000000-0005-0000-0000-0000A7900000}"/>
    <cellStyle name="Nuovo 6 12" xfId="18072" xr:uid="{00000000-0005-0000-0000-0000A8900000}"/>
    <cellStyle name="Nuovo 6 13" xfId="20941" xr:uid="{00000000-0005-0000-0000-0000A9900000}"/>
    <cellStyle name="Nuovo 6 14" xfId="23828" xr:uid="{00000000-0005-0000-0000-0000AA900000}"/>
    <cellStyle name="Nuovo 6 15" xfId="25711" xr:uid="{00000000-0005-0000-0000-0000AB900000}"/>
    <cellStyle name="Nuovo 6 2" xfId="13343" xr:uid="{00000000-0005-0000-0000-0000AC900000}"/>
    <cellStyle name="Nuovo 6 2 2" xfId="13344" xr:uid="{00000000-0005-0000-0000-0000AD900000}"/>
    <cellStyle name="Nuovo 6 2 3" xfId="13345" xr:uid="{00000000-0005-0000-0000-0000AE900000}"/>
    <cellStyle name="Nuovo 6 2 4" xfId="18073" xr:uid="{00000000-0005-0000-0000-0000AF900000}"/>
    <cellStyle name="Nuovo 6 2 5" xfId="20942" xr:uid="{00000000-0005-0000-0000-0000B0900000}"/>
    <cellStyle name="Nuovo 6 2 6" xfId="23829" xr:uid="{00000000-0005-0000-0000-0000B1900000}"/>
    <cellStyle name="Nuovo 6 3" xfId="13346" xr:uid="{00000000-0005-0000-0000-0000B2900000}"/>
    <cellStyle name="Nuovo 6 3 2" xfId="13347" xr:uid="{00000000-0005-0000-0000-0000B3900000}"/>
    <cellStyle name="Nuovo 6 3 2 2" xfId="13348" xr:uid="{00000000-0005-0000-0000-0000B4900000}"/>
    <cellStyle name="Nuovo 6 3 2 3" xfId="13349" xr:uid="{00000000-0005-0000-0000-0000B5900000}"/>
    <cellStyle name="Nuovo 6 3 2 4" xfId="18075" xr:uid="{00000000-0005-0000-0000-0000B6900000}"/>
    <cellStyle name="Nuovo 6 3 2 5" xfId="20944" xr:uid="{00000000-0005-0000-0000-0000B7900000}"/>
    <cellStyle name="Nuovo 6 3 2 6" xfId="23831" xr:uid="{00000000-0005-0000-0000-0000B8900000}"/>
    <cellStyle name="Nuovo 6 3 3" xfId="13350" xr:uid="{00000000-0005-0000-0000-0000B9900000}"/>
    <cellStyle name="Nuovo 6 3 3 2" xfId="13351" xr:uid="{00000000-0005-0000-0000-0000BA900000}"/>
    <cellStyle name="Nuovo 6 3 3 3" xfId="13352" xr:uid="{00000000-0005-0000-0000-0000BB900000}"/>
    <cellStyle name="Nuovo 6 3 3 4" xfId="13353" xr:uid="{00000000-0005-0000-0000-0000BC900000}"/>
    <cellStyle name="Nuovo 6 3 4" xfId="13354" xr:uid="{00000000-0005-0000-0000-0000BD900000}"/>
    <cellStyle name="Nuovo 6 3 5" xfId="13355" xr:uid="{00000000-0005-0000-0000-0000BE900000}"/>
    <cellStyle name="Nuovo 6 3 6" xfId="18074" xr:uid="{00000000-0005-0000-0000-0000BF900000}"/>
    <cellStyle name="Nuovo 6 3 7" xfId="20943" xr:uid="{00000000-0005-0000-0000-0000C0900000}"/>
    <cellStyle name="Nuovo 6 3 8" xfId="23830" xr:uid="{00000000-0005-0000-0000-0000C1900000}"/>
    <cellStyle name="Nuovo 6 4" xfId="13356" xr:uid="{00000000-0005-0000-0000-0000C2900000}"/>
    <cellStyle name="Nuovo 6 4 2" xfId="13357" xr:uid="{00000000-0005-0000-0000-0000C3900000}"/>
    <cellStyle name="Nuovo 6 4 2 2" xfId="13358" xr:uid="{00000000-0005-0000-0000-0000C4900000}"/>
    <cellStyle name="Nuovo 6 4 2 3" xfId="13359" xr:uid="{00000000-0005-0000-0000-0000C5900000}"/>
    <cellStyle name="Nuovo 6 4 2 4" xfId="13360" xr:uid="{00000000-0005-0000-0000-0000C6900000}"/>
    <cellStyle name="Nuovo 6 4 3" xfId="13361" xr:uid="{00000000-0005-0000-0000-0000C7900000}"/>
    <cellStyle name="Nuovo 6 4 4" xfId="13362" xr:uid="{00000000-0005-0000-0000-0000C8900000}"/>
    <cellStyle name="Nuovo 6 4 5" xfId="18076" xr:uid="{00000000-0005-0000-0000-0000C9900000}"/>
    <cellStyle name="Nuovo 6 4 6" xfId="20945" xr:uid="{00000000-0005-0000-0000-0000CA900000}"/>
    <cellStyle name="Nuovo 6 4 7" xfId="23832" xr:uid="{00000000-0005-0000-0000-0000CB900000}"/>
    <cellStyle name="Nuovo 6 5" xfId="13363" xr:uid="{00000000-0005-0000-0000-0000CC900000}"/>
    <cellStyle name="Nuovo 6 5 2" xfId="13364" xr:uid="{00000000-0005-0000-0000-0000CD900000}"/>
    <cellStyle name="Nuovo 6 5 2 2" xfId="13365" xr:uid="{00000000-0005-0000-0000-0000CE900000}"/>
    <cellStyle name="Nuovo 6 5 2 3" xfId="13366" xr:uid="{00000000-0005-0000-0000-0000CF900000}"/>
    <cellStyle name="Nuovo 6 5 2 4" xfId="13367" xr:uid="{00000000-0005-0000-0000-0000D0900000}"/>
    <cellStyle name="Nuovo 6 5 3" xfId="13368" xr:uid="{00000000-0005-0000-0000-0000D1900000}"/>
    <cellStyle name="Nuovo 6 5 3 2" xfId="13369" xr:uid="{00000000-0005-0000-0000-0000D2900000}"/>
    <cellStyle name="Nuovo 6 5 3 3" xfId="13370" xr:uid="{00000000-0005-0000-0000-0000D3900000}"/>
    <cellStyle name="Nuovo 6 5 4" xfId="13371" xr:uid="{00000000-0005-0000-0000-0000D4900000}"/>
    <cellStyle name="Nuovo 6 5 5" xfId="13372" xr:uid="{00000000-0005-0000-0000-0000D5900000}"/>
    <cellStyle name="Nuovo 6 5 6" xfId="18077" xr:uid="{00000000-0005-0000-0000-0000D6900000}"/>
    <cellStyle name="Nuovo 6 5 7" xfId="20946" xr:uid="{00000000-0005-0000-0000-0000D7900000}"/>
    <cellStyle name="Nuovo 6 5 8" xfId="23833" xr:uid="{00000000-0005-0000-0000-0000D8900000}"/>
    <cellStyle name="Nuovo 6 6" xfId="13373" xr:uid="{00000000-0005-0000-0000-0000D9900000}"/>
    <cellStyle name="Nuovo 6 6 2" xfId="13374" xr:uid="{00000000-0005-0000-0000-0000DA900000}"/>
    <cellStyle name="Nuovo 6 6 2 2" xfId="13375" xr:uid="{00000000-0005-0000-0000-0000DB900000}"/>
    <cellStyle name="Nuovo 6 6 2 3" xfId="13376" xr:uid="{00000000-0005-0000-0000-0000DC900000}"/>
    <cellStyle name="Nuovo 6 6 2 4" xfId="13377" xr:uid="{00000000-0005-0000-0000-0000DD900000}"/>
    <cellStyle name="Nuovo 6 6 3" xfId="13378" xr:uid="{00000000-0005-0000-0000-0000DE900000}"/>
    <cellStyle name="Nuovo 6 6 4" xfId="13379" xr:uid="{00000000-0005-0000-0000-0000DF900000}"/>
    <cellStyle name="Nuovo 6 6 5" xfId="18078" xr:uid="{00000000-0005-0000-0000-0000E0900000}"/>
    <cellStyle name="Nuovo 6 6 6" xfId="20947" xr:uid="{00000000-0005-0000-0000-0000E1900000}"/>
    <cellStyle name="Nuovo 6 6 7" xfId="23834" xr:uid="{00000000-0005-0000-0000-0000E2900000}"/>
    <cellStyle name="Nuovo 6 7" xfId="13380" xr:uid="{00000000-0005-0000-0000-0000E3900000}"/>
    <cellStyle name="Nuovo 6 7 2" xfId="13381" xr:uid="{00000000-0005-0000-0000-0000E4900000}"/>
    <cellStyle name="Nuovo 6 7 3" xfId="13382" xr:uid="{00000000-0005-0000-0000-0000E5900000}"/>
    <cellStyle name="Nuovo 6 7 4" xfId="18079" xr:uid="{00000000-0005-0000-0000-0000E6900000}"/>
    <cellStyle name="Nuovo 6 7 5" xfId="20948" xr:uid="{00000000-0005-0000-0000-0000E7900000}"/>
    <cellStyle name="Nuovo 6 7 6" xfId="23835" xr:uid="{00000000-0005-0000-0000-0000E8900000}"/>
    <cellStyle name="Nuovo 6 8" xfId="13383" xr:uid="{00000000-0005-0000-0000-0000E9900000}"/>
    <cellStyle name="Nuovo 6 8 2" xfId="13384" xr:uid="{00000000-0005-0000-0000-0000EA900000}"/>
    <cellStyle name="Nuovo 6 8 3" xfId="13385" xr:uid="{00000000-0005-0000-0000-0000EB900000}"/>
    <cellStyle name="Nuovo 6 8 4" xfId="19564" xr:uid="{00000000-0005-0000-0000-0000EC900000}"/>
    <cellStyle name="Nuovo 6 8 5" xfId="22433" xr:uid="{00000000-0005-0000-0000-0000ED900000}"/>
    <cellStyle name="Nuovo 6 8 6" xfId="25321" xr:uid="{00000000-0005-0000-0000-0000EE900000}"/>
    <cellStyle name="Nuovo 6 9" xfId="13386" xr:uid="{00000000-0005-0000-0000-0000EF900000}"/>
    <cellStyle name="Nuovo 6 9 2" xfId="13387" xr:uid="{00000000-0005-0000-0000-0000F0900000}"/>
    <cellStyle name="Nuovo 6 9 3" xfId="13388" xr:uid="{00000000-0005-0000-0000-0000F1900000}"/>
    <cellStyle name="Nuovo 7" xfId="13389" xr:uid="{00000000-0005-0000-0000-0000F2900000}"/>
    <cellStyle name="Nuovo 7 10" xfId="13390" xr:uid="{00000000-0005-0000-0000-0000F3900000}"/>
    <cellStyle name="Nuovo 7 11" xfId="13391" xr:uid="{00000000-0005-0000-0000-0000F4900000}"/>
    <cellStyle name="Nuovo 7 12" xfId="18080" xr:uid="{00000000-0005-0000-0000-0000F5900000}"/>
    <cellStyle name="Nuovo 7 13" xfId="20949" xr:uid="{00000000-0005-0000-0000-0000F6900000}"/>
    <cellStyle name="Nuovo 7 14" xfId="23836" xr:uid="{00000000-0005-0000-0000-0000F7900000}"/>
    <cellStyle name="Nuovo 7 15" xfId="25712" xr:uid="{00000000-0005-0000-0000-0000F8900000}"/>
    <cellStyle name="Nuovo 7 2" xfId="13392" xr:uid="{00000000-0005-0000-0000-0000F9900000}"/>
    <cellStyle name="Nuovo 7 2 2" xfId="13393" xr:uid="{00000000-0005-0000-0000-0000FA900000}"/>
    <cellStyle name="Nuovo 7 2 3" xfId="13394" xr:uid="{00000000-0005-0000-0000-0000FB900000}"/>
    <cellStyle name="Nuovo 7 2 4" xfId="18081" xr:uid="{00000000-0005-0000-0000-0000FC900000}"/>
    <cellStyle name="Nuovo 7 2 5" xfId="20950" xr:uid="{00000000-0005-0000-0000-0000FD900000}"/>
    <cellStyle name="Nuovo 7 2 6" xfId="23837" xr:uid="{00000000-0005-0000-0000-0000FE900000}"/>
    <cellStyle name="Nuovo 7 3" xfId="13395" xr:uid="{00000000-0005-0000-0000-0000FF900000}"/>
    <cellStyle name="Nuovo 7 3 2" xfId="13396" xr:uid="{00000000-0005-0000-0000-000000910000}"/>
    <cellStyle name="Nuovo 7 3 2 2" xfId="13397" xr:uid="{00000000-0005-0000-0000-000001910000}"/>
    <cellStyle name="Nuovo 7 3 2 3" xfId="13398" xr:uid="{00000000-0005-0000-0000-000002910000}"/>
    <cellStyle name="Nuovo 7 3 2 4" xfId="18083" xr:uid="{00000000-0005-0000-0000-000003910000}"/>
    <cellStyle name="Nuovo 7 3 2 5" xfId="20952" xr:uid="{00000000-0005-0000-0000-000004910000}"/>
    <cellStyle name="Nuovo 7 3 2 6" xfId="23839" xr:uid="{00000000-0005-0000-0000-000005910000}"/>
    <cellStyle name="Nuovo 7 3 3" xfId="13399" xr:uid="{00000000-0005-0000-0000-000006910000}"/>
    <cellStyle name="Nuovo 7 3 3 2" xfId="13400" xr:uid="{00000000-0005-0000-0000-000007910000}"/>
    <cellStyle name="Nuovo 7 3 3 3" xfId="13401" xr:uid="{00000000-0005-0000-0000-000008910000}"/>
    <cellStyle name="Nuovo 7 3 3 4" xfId="13402" xr:uid="{00000000-0005-0000-0000-000009910000}"/>
    <cellStyle name="Nuovo 7 3 4" xfId="13403" xr:uid="{00000000-0005-0000-0000-00000A910000}"/>
    <cellStyle name="Nuovo 7 3 5" xfId="13404" xr:uid="{00000000-0005-0000-0000-00000B910000}"/>
    <cellStyle name="Nuovo 7 3 6" xfId="18082" xr:uid="{00000000-0005-0000-0000-00000C910000}"/>
    <cellStyle name="Nuovo 7 3 7" xfId="20951" xr:uid="{00000000-0005-0000-0000-00000D910000}"/>
    <cellStyle name="Nuovo 7 3 8" xfId="23838" xr:uid="{00000000-0005-0000-0000-00000E910000}"/>
    <cellStyle name="Nuovo 7 4" xfId="13405" xr:uid="{00000000-0005-0000-0000-00000F910000}"/>
    <cellStyle name="Nuovo 7 4 2" xfId="13406" xr:uid="{00000000-0005-0000-0000-000010910000}"/>
    <cellStyle name="Nuovo 7 4 2 2" xfId="13407" xr:uid="{00000000-0005-0000-0000-000011910000}"/>
    <cellStyle name="Nuovo 7 4 2 3" xfId="13408" xr:uid="{00000000-0005-0000-0000-000012910000}"/>
    <cellStyle name="Nuovo 7 4 2 4" xfId="13409" xr:uid="{00000000-0005-0000-0000-000013910000}"/>
    <cellStyle name="Nuovo 7 4 3" xfId="13410" xr:uid="{00000000-0005-0000-0000-000014910000}"/>
    <cellStyle name="Nuovo 7 4 4" xfId="13411" xr:uid="{00000000-0005-0000-0000-000015910000}"/>
    <cellStyle name="Nuovo 7 4 5" xfId="18084" xr:uid="{00000000-0005-0000-0000-000016910000}"/>
    <cellStyle name="Nuovo 7 4 6" xfId="20953" xr:uid="{00000000-0005-0000-0000-000017910000}"/>
    <cellStyle name="Nuovo 7 4 7" xfId="23840" xr:uid="{00000000-0005-0000-0000-000018910000}"/>
    <cellStyle name="Nuovo 7 5" xfId="13412" xr:uid="{00000000-0005-0000-0000-000019910000}"/>
    <cellStyle name="Nuovo 7 5 2" xfId="13413" xr:uid="{00000000-0005-0000-0000-00001A910000}"/>
    <cellStyle name="Nuovo 7 5 2 2" xfId="13414" xr:uid="{00000000-0005-0000-0000-00001B910000}"/>
    <cellStyle name="Nuovo 7 5 2 3" xfId="13415" xr:uid="{00000000-0005-0000-0000-00001C910000}"/>
    <cellStyle name="Nuovo 7 5 2 4" xfId="13416" xr:uid="{00000000-0005-0000-0000-00001D910000}"/>
    <cellStyle name="Nuovo 7 5 3" xfId="13417" xr:uid="{00000000-0005-0000-0000-00001E910000}"/>
    <cellStyle name="Nuovo 7 5 3 2" xfId="13418" xr:uid="{00000000-0005-0000-0000-00001F910000}"/>
    <cellStyle name="Nuovo 7 5 3 3" xfId="13419" xr:uid="{00000000-0005-0000-0000-000020910000}"/>
    <cellStyle name="Nuovo 7 5 4" xfId="13420" xr:uid="{00000000-0005-0000-0000-000021910000}"/>
    <cellStyle name="Nuovo 7 5 5" xfId="13421" xr:uid="{00000000-0005-0000-0000-000022910000}"/>
    <cellStyle name="Nuovo 7 5 6" xfId="18085" xr:uid="{00000000-0005-0000-0000-000023910000}"/>
    <cellStyle name="Nuovo 7 5 7" xfId="20954" xr:uid="{00000000-0005-0000-0000-000024910000}"/>
    <cellStyle name="Nuovo 7 5 8" xfId="23841" xr:uid="{00000000-0005-0000-0000-000025910000}"/>
    <cellStyle name="Nuovo 7 6" xfId="13422" xr:uid="{00000000-0005-0000-0000-000026910000}"/>
    <cellStyle name="Nuovo 7 6 2" xfId="13423" xr:uid="{00000000-0005-0000-0000-000027910000}"/>
    <cellStyle name="Nuovo 7 6 2 2" xfId="13424" xr:uid="{00000000-0005-0000-0000-000028910000}"/>
    <cellStyle name="Nuovo 7 6 2 3" xfId="13425" xr:uid="{00000000-0005-0000-0000-000029910000}"/>
    <cellStyle name="Nuovo 7 6 2 4" xfId="13426" xr:uid="{00000000-0005-0000-0000-00002A910000}"/>
    <cellStyle name="Nuovo 7 6 3" xfId="13427" xr:uid="{00000000-0005-0000-0000-00002B910000}"/>
    <cellStyle name="Nuovo 7 6 4" xfId="13428" xr:uid="{00000000-0005-0000-0000-00002C910000}"/>
    <cellStyle name="Nuovo 7 6 5" xfId="18086" xr:uid="{00000000-0005-0000-0000-00002D910000}"/>
    <cellStyle name="Nuovo 7 6 6" xfId="20955" xr:uid="{00000000-0005-0000-0000-00002E910000}"/>
    <cellStyle name="Nuovo 7 6 7" xfId="23842" xr:uid="{00000000-0005-0000-0000-00002F910000}"/>
    <cellStyle name="Nuovo 7 7" xfId="13429" xr:uid="{00000000-0005-0000-0000-000030910000}"/>
    <cellStyle name="Nuovo 7 7 2" xfId="13430" xr:uid="{00000000-0005-0000-0000-000031910000}"/>
    <cellStyle name="Nuovo 7 7 3" xfId="13431" xr:uid="{00000000-0005-0000-0000-000032910000}"/>
    <cellStyle name="Nuovo 7 7 4" xfId="18087" xr:uid="{00000000-0005-0000-0000-000033910000}"/>
    <cellStyle name="Nuovo 7 7 5" xfId="20956" xr:uid="{00000000-0005-0000-0000-000034910000}"/>
    <cellStyle name="Nuovo 7 7 6" xfId="23843" xr:uid="{00000000-0005-0000-0000-000035910000}"/>
    <cellStyle name="Nuovo 7 8" xfId="13432" xr:uid="{00000000-0005-0000-0000-000036910000}"/>
    <cellStyle name="Nuovo 7 8 2" xfId="13433" xr:uid="{00000000-0005-0000-0000-000037910000}"/>
    <cellStyle name="Nuovo 7 8 3" xfId="13434" xr:uid="{00000000-0005-0000-0000-000038910000}"/>
    <cellStyle name="Nuovo 7 8 4" xfId="19565" xr:uid="{00000000-0005-0000-0000-000039910000}"/>
    <cellStyle name="Nuovo 7 8 5" xfId="22434" xr:uid="{00000000-0005-0000-0000-00003A910000}"/>
    <cellStyle name="Nuovo 7 8 6" xfId="25322" xr:uid="{00000000-0005-0000-0000-00003B910000}"/>
    <cellStyle name="Nuovo 7 9" xfId="13435" xr:uid="{00000000-0005-0000-0000-00003C910000}"/>
    <cellStyle name="Nuovo 7 9 2" xfId="13436" xr:uid="{00000000-0005-0000-0000-00003D910000}"/>
    <cellStyle name="Nuovo 7 9 3" xfId="13437" xr:uid="{00000000-0005-0000-0000-00003E910000}"/>
    <cellStyle name="Nuovo 8" xfId="13438" xr:uid="{00000000-0005-0000-0000-00003F910000}"/>
    <cellStyle name="Nuovo 8 10" xfId="13439" xr:uid="{00000000-0005-0000-0000-000040910000}"/>
    <cellStyle name="Nuovo 8 11" xfId="13440" xr:uid="{00000000-0005-0000-0000-000041910000}"/>
    <cellStyle name="Nuovo 8 12" xfId="18088" xr:uid="{00000000-0005-0000-0000-000042910000}"/>
    <cellStyle name="Nuovo 8 13" xfId="20957" xr:uid="{00000000-0005-0000-0000-000043910000}"/>
    <cellStyle name="Nuovo 8 14" xfId="23844" xr:uid="{00000000-0005-0000-0000-000044910000}"/>
    <cellStyle name="Nuovo 8 15" xfId="25713" xr:uid="{00000000-0005-0000-0000-000045910000}"/>
    <cellStyle name="Nuovo 8 2" xfId="13441" xr:uid="{00000000-0005-0000-0000-000046910000}"/>
    <cellStyle name="Nuovo 8 2 2" xfId="13442" xr:uid="{00000000-0005-0000-0000-000047910000}"/>
    <cellStyle name="Nuovo 8 2 3" xfId="13443" xr:uid="{00000000-0005-0000-0000-000048910000}"/>
    <cellStyle name="Nuovo 8 2 4" xfId="18089" xr:uid="{00000000-0005-0000-0000-000049910000}"/>
    <cellStyle name="Nuovo 8 2 5" xfId="20958" xr:uid="{00000000-0005-0000-0000-00004A910000}"/>
    <cellStyle name="Nuovo 8 2 6" xfId="23845" xr:uid="{00000000-0005-0000-0000-00004B910000}"/>
    <cellStyle name="Nuovo 8 3" xfId="13444" xr:uid="{00000000-0005-0000-0000-00004C910000}"/>
    <cellStyle name="Nuovo 8 3 2" xfId="13445" xr:uid="{00000000-0005-0000-0000-00004D910000}"/>
    <cellStyle name="Nuovo 8 3 2 2" xfId="13446" xr:uid="{00000000-0005-0000-0000-00004E910000}"/>
    <cellStyle name="Nuovo 8 3 2 3" xfId="13447" xr:uid="{00000000-0005-0000-0000-00004F910000}"/>
    <cellStyle name="Nuovo 8 3 2 4" xfId="18091" xr:uid="{00000000-0005-0000-0000-000050910000}"/>
    <cellStyle name="Nuovo 8 3 2 5" xfId="20960" xr:uid="{00000000-0005-0000-0000-000051910000}"/>
    <cellStyle name="Nuovo 8 3 2 6" xfId="23847" xr:uid="{00000000-0005-0000-0000-000052910000}"/>
    <cellStyle name="Nuovo 8 3 3" xfId="13448" xr:uid="{00000000-0005-0000-0000-000053910000}"/>
    <cellStyle name="Nuovo 8 3 3 2" xfId="13449" xr:uid="{00000000-0005-0000-0000-000054910000}"/>
    <cellStyle name="Nuovo 8 3 3 3" xfId="13450" xr:uid="{00000000-0005-0000-0000-000055910000}"/>
    <cellStyle name="Nuovo 8 3 3 4" xfId="13451" xr:uid="{00000000-0005-0000-0000-000056910000}"/>
    <cellStyle name="Nuovo 8 3 4" xfId="13452" xr:uid="{00000000-0005-0000-0000-000057910000}"/>
    <cellStyle name="Nuovo 8 3 5" xfId="13453" xr:uid="{00000000-0005-0000-0000-000058910000}"/>
    <cellStyle name="Nuovo 8 3 6" xfId="18090" xr:uid="{00000000-0005-0000-0000-000059910000}"/>
    <cellStyle name="Nuovo 8 3 7" xfId="20959" xr:uid="{00000000-0005-0000-0000-00005A910000}"/>
    <cellStyle name="Nuovo 8 3 8" xfId="23846" xr:uid="{00000000-0005-0000-0000-00005B910000}"/>
    <cellStyle name="Nuovo 8 4" xfId="13454" xr:uid="{00000000-0005-0000-0000-00005C910000}"/>
    <cellStyle name="Nuovo 8 4 2" xfId="13455" xr:uid="{00000000-0005-0000-0000-00005D910000}"/>
    <cellStyle name="Nuovo 8 4 2 2" xfId="13456" xr:uid="{00000000-0005-0000-0000-00005E910000}"/>
    <cellStyle name="Nuovo 8 4 2 3" xfId="13457" xr:uid="{00000000-0005-0000-0000-00005F910000}"/>
    <cellStyle name="Nuovo 8 4 2 4" xfId="13458" xr:uid="{00000000-0005-0000-0000-000060910000}"/>
    <cellStyle name="Nuovo 8 4 3" xfId="13459" xr:uid="{00000000-0005-0000-0000-000061910000}"/>
    <cellStyle name="Nuovo 8 4 4" xfId="13460" xr:uid="{00000000-0005-0000-0000-000062910000}"/>
    <cellStyle name="Nuovo 8 4 5" xfId="18092" xr:uid="{00000000-0005-0000-0000-000063910000}"/>
    <cellStyle name="Nuovo 8 4 6" xfId="20961" xr:uid="{00000000-0005-0000-0000-000064910000}"/>
    <cellStyle name="Nuovo 8 4 7" xfId="23848" xr:uid="{00000000-0005-0000-0000-000065910000}"/>
    <cellStyle name="Nuovo 8 5" xfId="13461" xr:uid="{00000000-0005-0000-0000-000066910000}"/>
    <cellStyle name="Nuovo 8 5 2" xfId="13462" xr:uid="{00000000-0005-0000-0000-000067910000}"/>
    <cellStyle name="Nuovo 8 5 2 2" xfId="13463" xr:uid="{00000000-0005-0000-0000-000068910000}"/>
    <cellStyle name="Nuovo 8 5 2 3" xfId="13464" xr:uid="{00000000-0005-0000-0000-000069910000}"/>
    <cellStyle name="Nuovo 8 5 2 4" xfId="13465" xr:uid="{00000000-0005-0000-0000-00006A910000}"/>
    <cellStyle name="Nuovo 8 5 3" xfId="13466" xr:uid="{00000000-0005-0000-0000-00006B910000}"/>
    <cellStyle name="Nuovo 8 5 3 2" xfId="13467" xr:uid="{00000000-0005-0000-0000-00006C910000}"/>
    <cellStyle name="Nuovo 8 5 3 3" xfId="13468" xr:uid="{00000000-0005-0000-0000-00006D910000}"/>
    <cellStyle name="Nuovo 8 5 4" xfId="13469" xr:uid="{00000000-0005-0000-0000-00006E910000}"/>
    <cellStyle name="Nuovo 8 5 5" xfId="13470" xr:uid="{00000000-0005-0000-0000-00006F910000}"/>
    <cellStyle name="Nuovo 8 5 6" xfId="18093" xr:uid="{00000000-0005-0000-0000-000070910000}"/>
    <cellStyle name="Nuovo 8 5 7" xfId="20962" xr:uid="{00000000-0005-0000-0000-000071910000}"/>
    <cellStyle name="Nuovo 8 5 8" xfId="23849" xr:uid="{00000000-0005-0000-0000-000072910000}"/>
    <cellStyle name="Nuovo 8 6" xfId="13471" xr:uid="{00000000-0005-0000-0000-000073910000}"/>
    <cellStyle name="Nuovo 8 6 2" xfId="13472" xr:uid="{00000000-0005-0000-0000-000074910000}"/>
    <cellStyle name="Nuovo 8 6 2 2" xfId="13473" xr:uid="{00000000-0005-0000-0000-000075910000}"/>
    <cellStyle name="Nuovo 8 6 2 3" xfId="13474" xr:uid="{00000000-0005-0000-0000-000076910000}"/>
    <cellStyle name="Nuovo 8 6 2 4" xfId="13475" xr:uid="{00000000-0005-0000-0000-000077910000}"/>
    <cellStyle name="Nuovo 8 6 3" xfId="13476" xr:uid="{00000000-0005-0000-0000-000078910000}"/>
    <cellStyle name="Nuovo 8 6 4" xfId="13477" xr:uid="{00000000-0005-0000-0000-000079910000}"/>
    <cellStyle name="Nuovo 8 6 5" xfId="18094" xr:uid="{00000000-0005-0000-0000-00007A910000}"/>
    <cellStyle name="Nuovo 8 6 6" xfId="20963" xr:uid="{00000000-0005-0000-0000-00007B910000}"/>
    <cellStyle name="Nuovo 8 6 7" xfId="23850" xr:uid="{00000000-0005-0000-0000-00007C910000}"/>
    <cellStyle name="Nuovo 8 7" xfId="13478" xr:uid="{00000000-0005-0000-0000-00007D910000}"/>
    <cellStyle name="Nuovo 8 7 2" xfId="13479" xr:uid="{00000000-0005-0000-0000-00007E910000}"/>
    <cellStyle name="Nuovo 8 7 3" xfId="13480" xr:uid="{00000000-0005-0000-0000-00007F910000}"/>
    <cellStyle name="Nuovo 8 7 4" xfId="18095" xr:uid="{00000000-0005-0000-0000-000080910000}"/>
    <cellStyle name="Nuovo 8 7 5" xfId="20964" xr:uid="{00000000-0005-0000-0000-000081910000}"/>
    <cellStyle name="Nuovo 8 7 6" xfId="23851" xr:uid="{00000000-0005-0000-0000-000082910000}"/>
    <cellStyle name="Nuovo 8 8" xfId="13481" xr:uid="{00000000-0005-0000-0000-000083910000}"/>
    <cellStyle name="Nuovo 8 8 2" xfId="13482" xr:uid="{00000000-0005-0000-0000-000084910000}"/>
    <cellStyle name="Nuovo 8 8 3" xfId="13483" xr:uid="{00000000-0005-0000-0000-000085910000}"/>
    <cellStyle name="Nuovo 8 8 4" xfId="19566" xr:uid="{00000000-0005-0000-0000-000086910000}"/>
    <cellStyle name="Nuovo 8 8 5" xfId="22435" xr:uid="{00000000-0005-0000-0000-000087910000}"/>
    <cellStyle name="Nuovo 8 8 6" xfId="25323" xr:uid="{00000000-0005-0000-0000-000088910000}"/>
    <cellStyle name="Nuovo 8 9" xfId="13484" xr:uid="{00000000-0005-0000-0000-000089910000}"/>
    <cellStyle name="Nuovo 8 9 2" xfId="13485" xr:uid="{00000000-0005-0000-0000-00008A910000}"/>
    <cellStyle name="Nuovo 8 9 3" xfId="13486" xr:uid="{00000000-0005-0000-0000-00008B910000}"/>
    <cellStyle name="Nuovo 9" xfId="13487" xr:uid="{00000000-0005-0000-0000-00008C910000}"/>
    <cellStyle name="Nuovo 9 10" xfId="13488" xr:uid="{00000000-0005-0000-0000-00008D910000}"/>
    <cellStyle name="Nuovo 9 11" xfId="13489" xr:uid="{00000000-0005-0000-0000-00008E910000}"/>
    <cellStyle name="Nuovo 9 12" xfId="18096" xr:uid="{00000000-0005-0000-0000-00008F910000}"/>
    <cellStyle name="Nuovo 9 13" xfId="20965" xr:uid="{00000000-0005-0000-0000-000090910000}"/>
    <cellStyle name="Nuovo 9 14" xfId="23852" xr:uid="{00000000-0005-0000-0000-000091910000}"/>
    <cellStyle name="Nuovo 9 15" xfId="25714" xr:uid="{00000000-0005-0000-0000-000092910000}"/>
    <cellStyle name="Nuovo 9 2" xfId="13490" xr:uid="{00000000-0005-0000-0000-000093910000}"/>
    <cellStyle name="Nuovo 9 2 2" xfId="13491" xr:uid="{00000000-0005-0000-0000-000094910000}"/>
    <cellStyle name="Nuovo 9 2 3" xfId="13492" xr:uid="{00000000-0005-0000-0000-000095910000}"/>
    <cellStyle name="Nuovo 9 2 4" xfId="18097" xr:uid="{00000000-0005-0000-0000-000096910000}"/>
    <cellStyle name="Nuovo 9 2 5" xfId="20966" xr:uid="{00000000-0005-0000-0000-000097910000}"/>
    <cellStyle name="Nuovo 9 2 6" xfId="23853" xr:uid="{00000000-0005-0000-0000-000098910000}"/>
    <cellStyle name="Nuovo 9 3" xfId="13493" xr:uid="{00000000-0005-0000-0000-000099910000}"/>
    <cellStyle name="Nuovo 9 3 2" xfId="13494" xr:uid="{00000000-0005-0000-0000-00009A910000}"/>
    <cellStyle name="Nuovo 9 3 2 2" xfId="13495" xr:uid="{00000000-0005-0000-0000-00009B910000}"/>
    <cellStyle name="Nuovo 9 3 2 3" xfId="13496" xr:uid="{00000000-0005-0000-0000-00009C910000}"/>
    <cellStyle name="Nuovo 9 3 2 4" xfId="18099" xr:uid="{00000000-0005-0000-0000-00009D910000}"/>
    <cellStyle name="Nuovo 9 3 2 5" xfId="20968" xr:uid="{00000000-0005-0000-0000-00009E910000}"/>
    <cellStyle name="Nuovo 9 3 2 6" xfId="23855" xr:uid="{00000000-0005-0000-0000-00009F910000}"/>
    <cellStyle name="Nuovo 9 3 3" xfId="13497" xr:uid="{00000000-0005-0000-0000-0000A0910000}"/>
    <cellStyle name="Nuovo 9 3 3 2" xfId="13498" xr:uid="{00000000-0005-0000-0000-0000A1910000}"/>
    <cellStyle name="Nuovo 9 3 3 3" xfId="13499" xr:uid="{00000000-0005-0000-0000-0000A2910000}"/>
    <cellStyle name="Nuovo 9 3 3 4" xfId="13500" xr:uid="{00000000-0005-0000-0000-0000A3910000}"/>
    <cellStyle name="Nuovo 9 3 4" xfId="13501" xr:uid="{00000000-0005-0000-0000-0000A4910000}"/>
    <cellStyle name="Nuovo 9 3 5" xfId="13502" xr:uid="{00000000-0005-0000-0000-0000A5910000}"/>
    <cellStyle name="Nuovo 9 3 6" xfId="18098" xr:uid="{00000000-0005-0000-0000-0000A6910000}"/>
    <cellStyle name="Nuovo 9 3 7" xfId="20967" xr:uid="{00000000-0005-0000-0000-0000A7910000}"/>
    <cellStyle name="Nuovo 9 3 8" xfId="23854" xr:uid="{00000000-0005-0000-0000-0000A8910000}"/>
    <cellStyle name="Nuovo 9 4" xfId="13503" xr:uid="{00000000-0005-0000-0000-0000A9910000}"/>
    <cellStyle name="Nuovo 9 4 2" xfId="13504" xr:uid="{00000000-0005-0000-0000-0000AA910000}"/>
    <cellStyle name="Nuovo 9 4 2 2" xfId="13505" xr:uid="{00000000-0005-0000-0000-0000AB910000}"/>
    <cellStyle name="Nuovo 9 4 2 3" xfId="13506" xr:uid="{00000000-0005-0000-0000-0000AC910000}"/>
    <cellStyle name="Nuovo 9 4 2 4" xfId="13507" xr:uid="{00000000-0005-0000-0000-0000AD910000}"/>
    <cellStyle name="Nuovo 9 4 3" xfId="13508" xr:uid="{00000000-0005-0000-0000-0000AE910000}"/>
    <cellStyle name="Nuovo 9 4 4" xfId="13509" xr:uid="{00000000-0005-0000-0000-0000AF910000}"/>
    <cellStyle name="Nuovo 9 4 5" xfId="18100" xr:uid="{00000000-0005-0000-0000-0000B0910000}"/>
    <cellStyle name="Nuovo 9 4 6" xfId="20969" xr:uid="{00000000-0005-0000-0000-0000B1910000}"/>
    <cellStyle name="Nuovo 9 4 7" xfId="23856" xr:uid="{00000000-0005-0000-0000-0000B2910000}"/>
    <cellStyle name="Nuovo 9 5" xfId="13510" xr:uid="{00000000-0005-0000-0000-0000B3910000}"/>
    <cellStyle name="Nuovo 9 5 2" xfId="13511" xr:uid="{00000000-0005-0000-0000-0000B4910000}"/>
    <cellStyle name="Nuovo 9 5 2 2" xfId="13512" xr:uid="{00000000-0005-0000-0000-0000B5910000}"/>
    <cellStyle name="Nuovo 9 5 2 3" xfId="13513" xr:uid="{00000000-0005-0000-0000-0000B6910000}"/>
    <cellStyle name="Nuovo 9 5 2 4" xfId="13514" xr:uid="{00000000-0005-0000-0000-0000B7910000}"/>
    <cellStyle name="Nuovo 9 5 3" xfId="13515" xr:uid="{00000000-0005-0000-0000-0000B8910000}"/>
    <cellStyle name="Nuovo 9 5 3 2" xfId="13516" xr:uid="{00000000-0005-0000-0000-0000B9910000}"/>
    <cellStyle name="Nuovo 9 5 3 3" xfId="13517" xr:uid="{00000000-0005-0000-0000-0000BA910000}"/>
    <cellStyle name="Nuovo 9 5 4" xfId="13518" xr:uid="{00000000-0005-0000-0000-0000BB910000}"/>
    <cellStyle name="Nuovo 9 5 5" xfId="13519" xr:uid="{00000000-0005-0000-0000-0000BC910000}"/>
    <cellStyle name="Nuovo 9 5 6" xfId="18101" xr:uid="{00000000-0005-0000-0000-0000BD910000}"/>
    <cellStyle name="Nuovo 9 5 7" xfId="20970" xr:uid="{00000000-0005-0000-0000-0000BE910000}"/>
    <cellStyle name="Nuovo 9 5 8" xfId="23857" xr:uid="{00000000-0005-0000-0000-0000BF910000}"/>
    <cellStyle name="Nuovo 9 6" xfId="13520" xr:uid="{00000000-0005-0000-0000-0000C0910000}"/>
    <cellStyle name="Nuovo 9 6 2" xfId="13521" xr:uid="{00000000-0005-0000-0000-0000C1910000}"/>
    <cellStyle name="Nuovo 9 6 2 2" xfId="13522" xr:uid="{00000000-0005-0000-0000-0000C2910000}"/>
    <cellStyle name="Nuovo 9 6 2 3" xfId="13523" xr:uid="{00000000-0005-0000-0000-0000C3910000}"/>
    <cellStyle name="Nuovo 9 6 2 4" xfId="13524" xr:uid="{00000000-0005-0000-0000-0000C4910000}"/>
    <cellStyle name="Nuovo 9 6 3" xfId="13525" xr:uid="{00000000-0005-0000-0000-0000C5910000}"/>
    <cellStyle name="Nuovo 9 6 4" xfId="13526" xr:uid="{00000000-0005-0000-0000-0000C6910000}"/>
    <cellStyle name="Nuovo 9 6 5" xfId="18102" xr:uid="{00000000-0005-0000-0000-0000C7910000}"/>
    <cellStyle name="Nuovo 9 6 6" xfId="20971" xr:uid="{00000000-0005-0000-0000-0000C8910000}"/>
    <cellStyle name="Nuovo 9 6 7" xfId="23858" xr:uid="{00000000-0005-0000-0000-0000C9910000}"/>
    <cellStyle name="Nuovo 9 7" xfId="13527" xr:uid="{00000000-0005-0000-0000-0000CA910000}"/>
    <cellStyle name="Nuovo 9 7 2" xfId="13528" xr:uid="{00000000-0005-0000-0000-0000CB910000}"/>
    <cellStyle name="Nuovo 9 7 3" xfId="13529" xr:uid="{00000000-0005-0000-0000-0000CC910000}"/>
    <cellStyle name="Nuovo 9 7 4" xfId="18103" xr:uid="{00000000-0005-0000-0000-0000CD910000}"/>
    <cellStyle name="Nuovo 9 7 5" xfId="20972" xr:uid="{00000000-0005-0000-0000-0000CE910000}"/>
    <cellStyle name="Nuovo 9 7 6" xfId="23859" xr:uid="{00000000-0005-0000-0000-0000CF910000}"/>
    <cellStyle name="Nuovo 9 8" xfId="13530" xr:uid="{00000000-0005-0000-0000-0000D0910000}"/>
    <cellStyle name="Nuovo 9 8 2" xfId="13531" xr:uid="{00000000-0005-0000-0000-0000D1910000}"/>
    <cellStyle name="Nuovo 9 8 3" xfId="13532" xr:uid="{00000000-0005-0000-0000-0000D2910000}"/>
    <cellStyle name="Nuovo 9 8 4" xfId="19567" xr:uid="{00000000-0005-0000-0000-0000D3910000}"/>
    <cellStyle name="Nuovo 9 8 5" xfId="22436" xr:uid="{00000000-0005-0000-0000-0000D4910000}"/>
    <cellStyle name="Nuovo 9 8 6" xfId="25324" xr:uid="{00000000-0005-0000-0000-0000D5910000}"/>
    <cellStyle name="Nuovo 9 9" xfId="13533" xr:uid="{00000000-0005-0000-0000-0000D6910000}"/>
    <cellStyle name="Nuovo 9 9 2" xfId="13534" xr:uid="{00000000-0005-0000-0000-0000D7910000}"/>
    <cellStyle name="Nuovo 9 9 3" xfId="13535" xr:uid="{00000000-0005-0000-0000-0000D8910000}"/>
    <cellStyle name="Output" xfId="13536" builtinId="21" customBuiltin="1"/>
    <cellStyle name="Output 2" xfId="13537" xr:uid="{00000000-0005-0000-0000-0000DA910000}"/>
    <cellStyle name="Output 2 2" xfId="13538" xr:uid="{00000000-0005-0000-0000-0000DB910000}"/>
    <cellStyle name="Output 2 3" xfId="13539" xr:uid="{00000000-0005-0000-0000-0000DC910000}"/>
    <cellStyle name="Output 2 4" xfId="18104" xr:uid="{00000000-0005-0000-0000-0000DD910000}"/>
    <cellStyle name="Output 2 5" xfId="20973" xr:uid="{00000000-0005-0000-0000-0000DE910000}"/>
    <cellStyle name="Output 2 6" xfId="23860" xr:uid="{00000000-0005-0000-0000-0000DF910000}"/>
    <cellStyle name="Output 2 7" xfId="25715" xr:uid="{00000000-0005-0000-0000-0000E0910000}"/>
    <cellStyle name="Output 2 8" xfId="42245" xr:uid="{00000000-0005-0000-0000-0000E1910000}"/>
    <cellStyle name="Output 2 9" xfId="42237" xr:uid="{00000000-0005-0000-0000-0000E2910000}"/>
    <cellStyle name="Output 3" xfId="13540" xr:uid="{00000000-0005-0000-0000-0000E3910000}"/>
    <cellStyle name="Output 3 2" xfId="13541" xr:uid="{00000000-0005-0000-0000-0000E4910000}"/>
    <cellStyle name="Output 3 2 2" xfId="13542" xr:uid="{00000000-0005-0000-0000-0000E5910000}"/>
    <cellStyle name="Output 3 2 3" xfId="13543" xr:uid="{00000000-0005-0000-0000-0000E6910000}"/>
    <cellStyle name="Output 3 3" xfId="13544" xr:uid="{00000000-0005-0000-0000-0000E7910000}"/>
    <cellStyle name="Output 3 4" xfId="13545" xr:uid="{00000000-0005-0000-0000-0000E8910000}"/>
    <cellStyle name="Output 3 5" xfId="13546" xr:uid="{00000000-0005-0000-0000-0000E9910000}"/>
    <cellStyle name="Output 3 6" xfId="13547" xr:uid="{00000000-0005-0000-0000-0000EA910000}"/>
    <cellStyle name="Output 3 7" xfId="13548" xr:uid="{00000000-0005-0000-0000-0000EB910000}"/>
    <cellStyle name="Output 4" xfId="13549" xr:uid="{00000000-0005-0000-0000-0000EC910000}"/>
    <cellStyle name="Output 5" xfId="13550" xr:uid="{00000000-0005-0000-0000-0000ED910000}"/>
    <cellStyle name="Output 6" xfId="25391" xr:uid="{00000000-0005-0000-0000-0000EE910000}"/>
    <cellStyle name="Output 7" xfId="42244" xr:uid="{00000000-0005-0000-0000-0000EF910000}"/>
    <cellStyle name="Output 8" xfId="42238" xr:uid="{00000000-0005-0000-0000-0000F0910000}"/>
    <cellStyle name="Overskrift 1" xfId="2372" builtinId="16" customBuiltin="1"/>
    <cellStyle name="Overskrift 2" xfId="2373" builtinId="17" customBuiltin="1"/>
    <cellStyle name="Overskrift 3" xfId="2374" builtinId="18" customBuiltin="1"/>
    <cellStyle name="Overskrift 4" xfId="2375" builtinId="19" customBuiltin="1"/>
    <cellStyle name="Percen - Type1" xfId="13551" xr:uid="{00000000-0005-0000-0000-0000F1910000}"/>
    <cellStyle name="Percen - Type1 2" xfId="13552" xr:uid="{00000000-0005-0000-0000-0000F2910000}"/>
    <cellStyle name="Percen - Type1 3" xfId="13553" xr:uid="{00000000-0005-0000-0000-0000F3910000}"/>
    <cellStyle name="Percen - Type1 4" xfId="18105" xr:uid="{00000000-0005-0000-0000-0000F4910000}"/>
    <cellStyle name="Percen - Type1 5" xfId="20974" xr:uid="{00000000-0005-0000-0000-0000F5910000}"/>
    <cellStyle name="Percen - Type1 6" xfId="23861" xr:uid="{00000000-0005-0000-0000-0000F6910000}"/>
    <cellStyle name="Percen - Type1 7" xfId="25716" xr:uid="{00000000-0005-0000-0000-0000F7910000}"/>
    <cellStyle name="Percent 2" xfId="13554" xr:uid="{00000000-0005-0000-0000-0000F8910000}"/>
    <cellStyle name="Percent 2 2" xfId="13555" xr:uid="{00000000-0005-0000-0000-0000F9910000}"/>
    <cellStyle name="Percent 2 3" xfId="13556" xr:uid="{00000000-0005-0000-0000-0000FA910000}"/>
    <cellStyle name="Percent 2 4" xfId="18106" xr:uid="{00000000-0005-0000-0000-0000FB910000}"/>
    <cellStyle name="Percent 2 5" xfId="20975" xr:uid="{00000000-0005-0000-0000-0000FC910000}"/>
    <cellStyle name="Percent 2 6" xfId="23862" xr:uid="{00000000-0005-0000-0000-0000FD910000}"/>
    <cellStyle name="Percent 2 7" xfId="25717" xr:uid="{00000000-0005-0000-0000-0000FE910000}"/>
    <cellStyle name="Percent 2 8" xfId="42246" xr:uid="{00000000-0005-0000-0000-0000FF910000}"/>
    <cellStyle name="Percent 2 9" xfId="42236" xr:uid="{00000000-0005-0000-0000-000000920000}"/>
    <cellStyle name="Percent 3" xfId="13557" xr:uid="{00000000-0005-0000-0000-000001920000}"/>
    <cellStyle name="Percent 3 10" xfId="20976" xr:uid="{00000000-0005-0000-0000-000002920000}"/>
    <cellStyle name="Percent 3 11" xfId="23863" xr:uid="{00000000-0005-0000-0000-000003920000}"/>
    <cellStyle name="Percent 3 2" xfId="13558" xr:uid="{00000000-0005-0000-0000-000004920000}"/>
    <cellStyle name="Percent 3 2 2" xfId="13559" xr:uid="{00000000-0005-0000-0000-000005920000}"/>
    <cellStyle name="Percent 3 2 2 2" xfId="13560" xr:uid="{00000000-0005-0000-0000-000006920000}"/>
    <cellStyle name="Percent 3 2 2 3" xfId="13561" xr:uid="{00000000-0005-0000-0000-000007920000}"/>
    <cellStyle name="Percent 3 2 2 4" xfId="13562" xr:uid="{00000000-0005-0000-0000-000008920000}"/>
    <cellStyle name="Percent 3 2 3" xfId="13563" xr:uid="{00000000-0005-0000-0000-000009920000}"/>
    <cellStyle name="Percent 3 2 3 2" xfId="13564" xr:uid="{00000000-0005-0000-0000-00000A920000}"/>
    <cellStyle name="Percent 3 2 3 3" xfId="13565" xr:uid="{00000000-0005-0000-0000-00000B920000}"/>
    <cellStyle name="Percent 3 2 4" xfId="13566" xr:uid="{00000000-0005-0000-0000-00000C920000}"/>
    <cellStyle name="Percent 3 2 5" xfId="13567" xr:uid="{00000000-0005-0000-0000-00000D920000}"/>
    <cellStyle name="Percent 3 2 6" xfId="18108" xr:uid="{00000000-0005-0000-0000-00000E920000}"/>
    <cellStyle name="Percent 3 2 7" xfId="20977" xr:uid="{00000000-0005-0000-0000-00000F920000}"/>
    <cellStyle name="Percent 3 2 8" xfId="23864" xr:uid="{00000000-0005-0000-0000-000010920000}"/>
    <cellStyle name="Percent 3 3" xfId="13568" xr:uid="{00000000-0005-0000-0000-000011920000}"/>
    <cellStyle name="Percent 3 3 2" xfId="13569" xr:uid="{00000000-0005-0000-0000-000012920000}"/>
    <cellStyle name="Percent 3 3 2 2" xfId="13570" xr:uid="{00000000-0005-0000-0000-000013920000}"/>
    <cellStyle name="Percent 3 3 2 3" xfId="13571" xr:uid="{00000000-0005-0000-0000-000014920000}"/>
    <cellStyle name="Percent 3 3 2 4" xfId="18110" xr:uid="{00000000-0005-0000-0000-000015920000}"/>
    <cellStyle name="Percent 3 3 2 5" xfId="20979" xr:uid="{00000000-0005-0000-0000-000016920000}"/>
    <cellStyle name="Percent 3 3 2 6" xfId="23866" xr:uid="{00000000-0005-0000-0000-000017920000}"/>
    <cellStyle name="Percent 3 3 3" xfId="13572" xr:uid="{00000000-0005-0000-0000-000018920000}"/>
    <cellStyle name="Percent 3 3 3 2" xfId="13573" xr:uid="{00000000-0005-0000-0000-000019920000}"/>
    <cellStyle name="Percent 3 3 3 3" xfId="13574" xr:uid="{00000000-0005-0000-0000-00001A920000}"/>
    <cellStyle name="Percent 3 3 3 4" xfId="13575" xr:uid="{00000000-0005-0000-0000-00001B920000}"/>
    <cellStyle name="Percent 3 3 4" xfId="13576" xr:uid="{00000000-0005-0000-0000-00001C920000}"/>
    <cellStyle name="Percent 3 3 5" xfId="13577" xr:uid="{00000000-0005-0000-0000-00001D920000}"/>
    <cellStyle name="Percent 3 3 6" xfId="18109" xr:uid="{00000000-0005-0000-0000-00001E920000}"/>
    <cellStyle name="Percent 3 3 7" xfId="20978" xr:uid="{00000000-0005-0000-0000-00001F920000}"/>
    <cellStyle name="Percent 3 3 8" xfId="23865" xr:uid="{00000000-0005-0000-0000-000020920000}"/>
    <cellStyle name="Percent 3 4" xfId="13578" xr:uid="{00000000-0005-0000-0000-000021920000}"/>
    <cellStyle name="Percent 3 4 2" xfId="13579" xr:uid="{00000000-0005-0000-0000-000022920000}"/>
    <cellStyle name="Percent 3 4 3" xfId="13580" xr:uid="{00000000-0005-0000-0000-000023920000}"/>
    <cellStyle name="Percent 3 4 4" xfId="18111" xr:uid="{00000000-0005-0000-0000-000024920000}"/>
    <cellStyle name="Percent 3 4 5" xfId="20980" xr:uid="{00000000-0005-0000-0000-000025920000}"/>
    <cellStyle name="Percent 3 4 6" xfId="23867" xr:uid="{00000000-0005-0000-0000-000026920000}"/>
    <cellStyle name="Percent 3 5" xfId="13581" xr:uid="{00000000-0005-0000-0000-000027920000}"/>
    <cellStyle name="Percent 3 5 2" xfId="13582" xr:uid="{00000000-0005-0000-0000-000028920000}"/>
    <cellStyle name="Percent 3 5 3" xfId="13583" xr:uid="{00000000-0005-0000-0000-000029920000}"/>
    <cellStyle name="Percent 3 5 4" xfId="18112" xr:uid="{00000000-0005-0000-0000-00002A920000}"/>
    <cellStyle name="Percent 3 5 5" xfId="20981" xr:uid="{00000000-0005-0000-0000-00002B920000}"/>
    <cellStyle name="Percent 3 5 6" xfId="23868" xr:uid="{00000000-0005-0000-0000-00002C920000}"/>
    <cellStyle name="Percent 3 6" xfId="13584" xr:uid="{00000000-0005-0000-0000-00002D920000}"/>
    <cellStyle name="Percent 3 6 2" xfId="13585" xr:uid="{00000000-0005-0000-0000-00002E920000}"/>
    <cellStyle name="Percent 3 6 3" xfId="13586" xr:uid="{00000000-0005-0000-0000-00002F920000}"/>
    <cellStyle name="Percent 3 6 4" xfId="18113" xr:uid="{00000000-0005-0000-0000-000030920000}"/>
    <cellStyle name="Percent 3 6 5" xfId="20982" xr:uid="{00000000-0005-0000-0000-000031920000}"/>
    <cellStyle name="Percent 3 6 6" xfId="23869" xr:uid="{00000000-0005-0000-0000-000032920000}"/>
    <cellStyle name="Percent 3 7" xfId="13587" xr:uid="{00000000-0005-0000-0000-000033920000}"/>
    <cellStyle name="Percent 3 7 2" xfId="19568" xr:uid="{00000000-0005-0000-0000-000034920000}"/>
    <cellStyle name="Percent 3 7 3" xfId="22437" xr:uid="{00000000-0005-0000-0000-000035920000}"/>
    <cellStyle name="Percent 3 7 4" xfId="25325" xr:uid="{00000000-0005-0000-0000-000036920000}"/>
    <cellStyle name="Percent 3 8" xfId="13588" xr:uid="{00000000-0005-0000-0000-000037920000}"/>
    <cellStyle name="Percent 3 9" xfId="18107" xr:uid="{00000000-0005-0000-0000-000038920000}"/>
    <cellStyle name="Percent 4" xfId="13589" xr:uid="{00000000-0005-0000-0000-000039920000}"/>
    <cellStyle name="Percent 4 2" xfId="13590" xr:uid="{00000000-0005-0000-0000-00003A920000}"/>
    <cellStyle name="Percent 4 2 2" xfId="13591" xr:uid="{00000000-0005-0000-0000-00003B920000}"/>
    <cellStyle name="Percent 4 2 3" xfId="13592" xr:uid="{00000000-0005-0000-0000-00003C920000}"/>
    <cellStyle name="Percent 4 3" xfId="13593" xr:uid="{00000000-0005-0000-0000-00003D920000}"/>
    <cellStyle name="Percent 4 4" xfId="13594" xr:uid="{00000000-0005-0000-0000-00003E920000}"/>
    <cellStyle name="Percent 4 5" xfId="18114" xr:uid="{00000000-0005-0000-0000-00003F920000}"/>
    <cellStyle name="Percent 4 6" xfId="20983" xr:uid="{00000000-0005-0000-0000-000040920000}"/>
    <cellStyle name="Percent 4 7" xfId="23870" xr:uid="{00000000-0005-0000-0000-000041920000}"/>
    <cellStyle name="Percent 5" xfId="13595" xr:uid="{00000000-0005-0000-0000-000042920000}"/>
    <cellStyle name="Percent 5 2" xfId="13596" xr:uid="{00000000-0005-0000-0000-000043920000}"/>
    <cellStyle name="Percent 5 3" xfId="13597" xr:uid="{00000000-0005-0000-0000-000044920000}"/>
    <cellStyle name="Percent 5 4" xfId="18115" xr:uid="{00000000-0005-0000-0000-000045920000}"/>
    <cellStyle name="Percent 5 5" xfId="20984" xr:uid="{00000000-0005-0000-0000-000046920000}"/>
    <cellStyle name="Percent 5 6" xfId="23871" xr:uid="{00000000-0005-0000-0000-000047920000}"/>
    <cellStyle name="Percent 6" xfId="25841" xr:uid="{00000000-0005-0000-0000-000048920000}"/>
    <cellStyle name="Percentuale 10" xfId="13598" xr:uid="{00000000-0005-0000-0000-000049920000}"/>
    <cellStyle name="Percentuale 10 10" xfId="13599" xr:uid="{00000000-0005-0000-0000-00004A920000}"/>
    <cellStyle name="Percentuale 10 11" xfId="13600" xr:uid="{00000000-0005-0000-0000-00004B920000}"/>
    <cellStyle name="Percentuale 10 12" xfId="18116" xr:uid="{00000000-0005-0000-0000-00004C920000}"/>
    <cellStyle name="Percentuale 10 13" xfId="20985" xr:uid="{00000000-0005-0000-0000-00004D920000}"/>
    <cellStyle name="Percentuale 10 14" xfId="23872" xr:uid="{00000000-0005-0000-0000-00004E920000}"/>
    <cellStyle name="Percentuale 10 15" xfId="25718" xr:uid="{00000000-0005-0000-0000-00004F920000}"/>
    <cellStyle name="Percentuale 10 2" xfId="13601" xr:uid="{00000000-0005-0000-0000-000050920000}"/>
    <cellStyle name="Percentuale 10 2 2" xfId="13602" xr:uid="{00000000-0005-0000-0000-000051920000}"/>
    <cellStyle name="Percentuale 10 2 3" xfId="13603" xr:uid="{00000000-0005-0000-0000-000052920000}"/>
    <cellStyle name="Percentuale 10 2 4" xfId="18117" xr:uid="{00000000-0005-0000-0000-000053920000}"/>
    <cellStyle name="Percentuale 10 2 5" xfId="20986" xr:uid="{00000000-0005-0000-0000-000054920000}"/>
    <cellStyle name="Percentuale 10 2 6" xfId="23873" xr:uid="{00000000-0005-0000-0000-000055920000}"/>
    <cellStyle name="Percentuale 10 3" xfId="13604" xr:uid="{00000000-0005-0000-0000-000056920000}"/>
    <cellStyle name="Percentuale 10 3 2" xfId="13605" xr:uid="{00000000-0005-0000-0000-000057920000}"/>
    <cellStyle name="Percentuale 10 3 2 2" xfId="13606" xr:uid="{00000000-0005-0000-0000-000058920000}"/>
    <cellStyle name="Percentuale 10 3 2 3" xfId="13607" xr:uid="{00000000-0005-0000-0000-000059920000}"/>
    <cellStyle name="Percentuale 10 3 2 4" xfId="18119" xr:uid="{00000000-0005-0000-0000-00005A920000}"/>
    <cellStyle name="Percentuale 10 3 2 5" xfId="20988" xr:uid="{00000000-0005-0000-0000-00005B920000}"/>
    <cellStyle name="Percentuale 10 3 2 6" xfId="23875" xr:uid="{00000000-0005-0000-0000-00005C920000}"/>
    <cellStyle name="Percentuale 10 3 3" xfId="13608" xr:uid="{00000000-0005-0000-0000-00005D920000}"/>
    <cellStyle name="Percentuale 10 3 3 2" xfId="13609" xr:uid="{00000000-0005-0000-0000-00005E920000}"/>
    <cellStyle name="Percentuale 10 3 3 3" xfId="13610" xr:uid="{00000000-0005-0000-0000-00005F920000}"/>
    <cellStyle name="Percentuale 10 3 3 4" xfId="13611" xr:uid="{00000000-0005-0000-0000-000060920000}"/>
    <cellStyle name="Percentuale 10 3 4" xfId="13612" xr:uid="{00000000-0005-0000-0000-000061920000}"/>
    <cellStyle name="Percentuale 10 3 5" xfId="13613" xr:uid="{00000000-0005-0000-0000-000062920000}"/>
    <cellStyle name="Percentuale 10 3 6" xfId="18118" xr:uid="{00000000-0005-0000-0000-000063920000}"/>
    <cellStyle name="Percentuale 10 3 7" xfId="20987" xr:uid="{00000000-0005-0000-0000-000064920000}"/>
    <cellStyle name="Percentuale 10 3 8" xfId="23874" xr:uid="{00000000-0005-0000-0000-000065920000}"/>
    <cellStyle name="Percentuale 10 4" xfId="13614" xr:uid="{00000000-0005-0000-0000-000066920000}"/>
    <cellStyle name="Percentuale 10 4 2" xfId="13615" xr:uid="{00000000-0005-0000-0000-000067920000}"/>
    <cellStyle name="Percentuale 10 4 2 2" xfId="13616" xr:uid="{00000000-0005-0000-0000-000068920000}"/>
    <cellStyle name="Percentuale 10 4 2 3" xfId="13617" xr:uid="{00000000-0005-0000-0000-000069920000}"/>
    <cellStyle name="Percentuale 10 4 2 4" xfId="13618" xr:uid="{00000000-0005-0000-0000-00006A920000}"/>
    <cellStyle name="Percentuale 10 4 3" xfId="13619" xr:uid="{00000000-0005-0000-0000-00006B920000}"/>
    <cellStyle name="Percentuale 10 4 4" xfId="13620" xr:uid="{00000000-0005-0000-0000-00006C920000}"/>
    <cellStyle name="Percentuale 10 4 5" xfId="18120" xr:uid="{00000000-0005-0000-0000-00006D920000}"/>
    <cellStyle name="Percentuale 10 4 6" xfId="20989" xr:uid="{00000000-0005-0000-0000-00006E920000}"/>
    <cellStyle name="Percentuale 10 4 7" xfId="23876" xr:uid="{00000000-0005-0000-0000-00006F920000}"/>
    <cellStyle name="Percentuale 10 5" xfId="13621" xr:uid="{00000000-0005-0000-0000-000070920000}"/>
    <cellStyle name="Percentuale 10 5 2" xfId="13622" xr:uid="{00000000-0005-0000-0000-000071920000}"/>
    <cellStyle name="Percentuale 10 5 2 2" xfId="13623" xr:uid="{00000000-0005-0000-0000-000072920000}"/>
    <cellStyle name="Percentuale 10 5 2 3" xfId="13624" xr:uid="{00000000-0005-0000-0000-000073920000}"/>
    <cellStyle name="Percentuale 10 5 2 4" xfId="13625" xr:uid="{00000000-0005-0000-0000-000074920000}"/>
    <cellStyle name="Percentuale 10 5 3" xfId="13626" xr:uid="{00000000-0005-0000-0000-000075920000}"/>
    <cellStyle name="Percentuale 10 5 3 2" xfId="13627" xr:uid="{00000000-0005-0000-0000-000076920000}"/>
    <cellStyle name="Percentuale 10 5 3 3" xfId="13628" xr:uid="{00000000-0005-0000-0000-000077920000}"/>
    <cellStyle name="Percentuale 10 5 4" xfId="13629" xr:uid="{00000000-0005-0000-0000-000078920000}"/>
    <cellStyle name="Percentuale 10 5 5" xfId="13630" xr:uid="{00000000-0005-0000-0000-000079920000}"/>
    <cellStyle name="Percentuale 10 5 6" xfId="18121" xr:uid="{00000000-0005-0000-0000-00007A920000}"/>
    <cellStyle name="Percentuale 10 5 7" xfId="20990" xr:uid="{00000000-0005-0000-0000-00007B920000}"/>
    <cellStyle name="Percentuale 10 5 8" xfId="23877" xr:uid="{00000000-0005-0000-0000-00007C920000}"/>
    <cellStyle name="Percentuale 10 6" xfId="13631" xr:uid="{00000000-0005-0000-0000-00007D920000}"/>
    <cellStyle name="Percentuale 10 6 2" xfId="13632" xr:uid="{00000000-0005-0000-0000-00007E920000}"/>
    <cellStyle name="Percentuale 10 6 2 2" xfId="13633" xr:uid="{00000000-0005-0000-0000-00007F920000}"/>
    <cellStyle name="Percentuale 10 6 2 3" xfId="13634" xr:uid="{00000000-0005-0000-0000-000080920000}"/>
    <cellStyle name="Percentuale 10 6 2 4" xfId="13635" xr:uid="{00000000-0005-0000-0000-000081920000}"/>
    <cellStyle name="Percentuale 10 6 3" xfId="13636" xr:uid="{00000000-0005-0000-0000-000082920000}"/>
    <cellStyle name="Percentuale 10 6 4" xfId="13637" xr:uid="{00000000-0005-0000-0000-000083920000}"/>
    <cellStyle name="Percentuale 10 6 5" xfId="18122" xr:uid="{00000000-0005-0000-0000-000084920000}"/>
    <cellStyle name="Percentuale 10 6 6" xfId="20991" xr:uid="{00000000-0005-0000-0000-000085920000}"/>
    <cellStyle name="Percentuale 10 6 7" xfId="23878" xr:uid="{00000000-0005-0000-0000-000086920000}"/>
    <cellStyle name="Percentuale 10 7" xfId="13638" xr:uid="{00000000-0005-0000-0000-000087920000}"/>
    <cellStyle name="Percentuale 10 7 2" xfId="13639" xr:uid="{00000000-0005-0000-0000-000088920000}"/>
    <cellStyle name="Percentuale 10 7 3" xfId="13640" xr:uid="{00000000-0005-0000-0000-000089920000}"/>
    <cellStyle name="Percentuale 10 7 4" xfId="18123" xr:uid="{00000000-0005-0000-0000-00008A920000}"/>
    <cellStyle name="Percentuale 10 7 5" xfId="20992" xr:uid="{00000000-0005-0000-0000-00008B920000}"/>
    <cellStyle name="Percentuale 10 7 6" xfId="23879" xr:uid="{00000000-0005-0000-0000-00008C920000}"/>
    <cellStyle name="Percentuale 10 8" xfId="13641" xr:uid="{00000000-0005-0000-0000-00008D920000}"/>
    <cellStyle name="Percentuale 10 8 2" xfId="13642" xr:uid="{00000000-0005-0000-0000-00008E920000}"/>
    <cellStyle name="Percentuale 10 8 3" xfId="13643" xr:uid="{00000000-0005-0000-0000-00008F920000}"/>
    <cellStyle name="Percentuale 10 8 4" xfId="19569" xr:uid="{00000000-0005-0000-0000-000090920000}"/>
    <cellStyle name="Percentuale 10 8 5" xfId="22438" xr:uid="{00000000-0005-0000-0000-000091920000}"/>
    <cellStyle name="Percentuale 10 8 6" xfId="25326" xr:uid="{00000000-0005-0000-0000-000092920000}"/>
    <cellStyle name="Percentuale 10 9" xfId="13644" xr:uid="{00000000-0005-0000-0000-000093920000}"/>
    <cellStyle name="Percentuale 10 9 2" xfId="13645" xr:uid="{00000000-0005-0000-0000-000094920000}"/>
    <cellStyle name="Percentuale 10 9 3" xfId="13646" xr:uid="{00000000-0005-0000-0000-000095920000}"/>
    <cellStyle name="Percentuale 11" xfId="13647" xr:uid="{00000000-0005-0000-0000-000096920000}"/>
    <cellStyle name="Percentuale 11 10" xfId="13648" xr:uid="{00000000-0005-0000-0000-000097920000}"/>
    <cellStyle name="Percentuale 11 11" xfId="13649" xr:uid="{00000000-0005-0000-0000-000098920000}"/>
    <cellStyle name="Percentuale 11 12" xfId="18124" xr:uid="{00000000-0005-0000-0000-000099920000}"/>
    <cellStyle name="Percentuale 11 13" xfId="20993" xr:uid="{00000000-0005-0000-0000-00009A920000}"/>
    <cellStyle name="Percentuale 11 14" xfId="23880" xr:uid="{00000000-0005-0000-0000-00009B920000}"/>
    <cellStyle name="Percentuale 11 15" xfId="25719" xr:uid="{00000000-0005-0000-0000-00009C920000}"/>
    <cellStyle name="Percentuale 11 2" xfId="13650" xr:uid="{00000000-0005-0000-0000-00009D920000}"/>
    <cellStyle name="Percentuale 11 2 2" xfId="13651" xr:uid="{00000000-0005-0000-0000-00009E920000}"/>
    <cellStyle name="Percentuale 11 2 3" xfId="13652" xr:uid="{00000000-0005-0000-0000-00009F920000}"/>
    <cellStyle name="Percentuale 11 2 4" xfId="18125" xr:uid="{00000000-0005-0000-0000-0000A0920000}"/>
    <cellStyle name="Percentuale 11 2 5" xfId="20994" xr:uid="{00000000-0005-0000-0000-0000A1920000}"/>
    <cellStyle name="Percentuale 11 2 6" xfId="23881" xr:uid="{00000000-0005-0000-0000-0000A2920000}"/>
    <cellStyle name="Percentuale 11 3" xfId="13653" xr:uid="{00000000-0005-0000-0000-0000A3920000}"/>
    <cellStyle name="Percentuale 11 3 2" xfId="13654" xr:uid="{00000000-0005-0000-0000-0000A4920000}"/>
    <cellStyle name="Percentuale 11 3 2 2" xfId="13655" xr:uid="{00000000-0005-0000-0000-0000A5920000}"/>
    <cellStyle name="Percentuale 11 3 2 3" xfId="13656" xr:uid="{00000000-0005-0000-0000-0000A6920000}"/>
    <cellStyle name="Percentuale 11 3 2 4" xfId="18127" xr:uid="{00000000-0005-0000-0000-0000A7920000}"/>
    <cellStyle name="Percentuale 11 3 2 5" xfId="20996" xr:uid="{00000000-0005-0000-0000-0000A8920000}"/>
    <cellStyle name="Percentuale 11 3 2 6" xfId="23883" xr:uid="{00000000-0005-0000-0000-0000A9920000}"/>
    <cellStyle name="Percentuale 11 3 3" xfId="13657" xr:uid="{00000000-0005-0000-0000-0000AA920000}"/>
    <cellStyle name="Percentuale 11 3 3 2" xfId="13658" xr:uid="{00000000-0005-0000-0000-0000AB920000}"/>
    <cellStyle name="Percentuale 11 3 3 3" xfId="13659" xr:uid="{00000000-0005-0000-0000-0000AC920000}"/>
    <cellStyle name="Percentuale 11 3 3 4" xfId="13660" xr:uid="{00000000-0005-0000-0000-0000AD920000}"/>
    <cellStyle name="Percentuale 11 3 4" xfId="13661" xr:uid="{00000000-0005-0000-0000-0000AE920000}"/>
    <cellStyle name="Percentuale 11 3 5" xfId="13662" xr:uid="{00000000-0005-0000-0000-0000AF920000}"/>
    <cellStyle name="Percentuale 11 3 6" xfId="18126" xr:uid="{00000000-0005-0000-0000-0000B0920000}"/>
    <cellStyle name="Percentuale 11 3 7" xfId="20995" xr:uid="{00000000-0005-0000-0000-0000B1920000}"/>
    <cellStyle name="Percentuale 11 3 8" xfId="23882" xr:uid="{00000000-0005-0000-0000-0000B2920000}"/>
    <cellStyle name="Percentuale 11 4" xfId="13663" xr:uid="{00000000-0005-0000-0000-0000B3920000}"/>
    <cellStyle name="Percentuale 11 4 2" xfId="13664" xr:uid="{00000000-0005-0000-0000-0000B4920000}"/>
    <cellStyle name="Percentuale 11 4 2 2" xfId="13665" xr:uid="{00000000-0005-0000-0000-0000B5920000}"/>
    <cellStyle name="Percentuale 11 4 2 3" xfId="13666" xr:uid="{00000000-0005-0000-0000-0000B6920000}"/>
    <cellStyle name="Percentuale 11 4 2 4" xfId="13667" xr:uid="{00000000-0005-0000-0000-0000B7920000}"/>
    <cellStyle name="Percentuale 11 4 3" xfId="13668" xr:uid="{00000000-0005-0000-0000-0000B8920000}"/>
    <cellStyle name="Percentuale 11 4 4" xfId="13669" xr:uid="{00000000-0005-0000-0000-0000B9920000}"/>
    <cellStyle name="Percentuale 11 4 5" xfId="18128" xr:uid="{00000000-0005-0000-0000-0000BA920000}"/>
    <cellStyle name="Percentuale 11 4 6" xfId="20997" xr:uid="{00000000-0005-0000-0000-0000BB920000}"/>
    <cellStyle name="Percentuale 11 4 7" xfId="23884" xr:uid="{00000000-0005-0000-0000-0000BC920000}"/>
    <cellStyle name="Percentuale 11 5" xfId="13670" xr:uid="{00000000-0005-0000-0000-0000BD920000}"/>
    <cellStyle name="Percentuale 11 5 2" xfId="13671" xr:uid="{00000000-0005-0000-0000-0000BE920000}"/>
    <cellStyle name="Percentuale 11 5 2 2" xfId="13672" xr:uid="{00000000-0005-0000-0000-0000BF920000}"/>
    <cellStyle name="Percentuale 11 5 2 3" xfId="13673" xr:uid="{00000000-0005-0000-0000-0000C0920000}"/>
    <cellStyle name="Percentuale 11 5 2 4" xfId="13674" xr:uid="{00000000-0005-0000-0000-0000C1920000}"/>
    <cellStyle name="Percentuale 11 5 3" xfId="13675" xr:uid="{00000000-0005-0000-0000-0000C2920000}"/>
    <cellStyle name="Percentuale 11 5 3 2" xfId="13676" xr:uid="{00000000-0005-0000-0000-0000C3920000}"/>
    <cellStyle name="Percentuale 11 5 3 3" xfId="13677" xr:uid="{00000000-0005-0000-0000-0000C4920000}"/>
    <cellStyle name="Percentuale 11 5 4" xfId="13678" xr:uid="{00000000-0005-0000-0000-0000C5920000}"/>
    <cellStyle name="Percentuale 11 5 5" xfId="13679" xr:uid="{00000000-0005-0000-0000-0000C6920000}"/>
    <cellStyle name="Percentuale 11 5 6" xfId="18129" xr:uid="{00000000-0005-0000-0000-0000C7920000}"/>
    <cellStyle name="Percentuale 11 5 7" xfId="20998" xr:uid="{00000000-0005-0000-0000-0000C8920000}"/>
    <cellStyle name="Percentuale 11 5 8" xfId="23885" xr:uid="{00000000-0005-0000-0000-0000C9920000}"/>
    <cellStyle name="Percentuale 11 6" xfId="13680" xr:uid="{00000000-0005-0000-0000-0000CA920000}"/>
    <cellStyle name="Percentuale 11 6 2" xfId="13681" xr:uid="{00000000-0005-0000-0000-0000CB920000}"/>
    <cellStyle name="Percentuale 11 6 2 2" xfId="13682" xr:uid="{00000000-0005-0000-0000-0000CC920000}"/>
    <cellStyle name="Percentuale 11 6 2 3" xfId="13683" xr:uid="{00000000-0005-0000-0000-0000CD920000}"/>
    <cellStyle name="Percentuale 11 6 2 4" xfId="13684" xr:uid="{00000000-0005-0000-0000-0000CE920000}"/>
    <cellStyle name="Percentuale 11 6 3" xfId="13685" xr:uid="{00000000-0005-0000-0000-0000CF920000}"/>
    <cellStyle name="Percentuale 11 6 4" xfId="13686" xr:uid="{00000000-0005-0000-0000-0000D0920000}"/>
    <cellStyle name="Percentuale 11 6 5" xfId="18130" xr:uid="{00000000-0005-0000-0000-0000D1920000}"/>
    <cellStyle name="Percentuale 11 6 6" xfId="20999" xr:uid="{00000000-0005-0000-0000-0000D2920000}"/>
    <cellStyle name="Percentuale 11 6 7" xfId="23886" xr:uid="{00000000-0005-0000-0000-0000D3920000}"/>
    <cellStyle name="Percentuale 11 7" xfId="13687" xr:uid="{00000000-0005-0000-0000-0000D4920000}"/>
    <cellStyle name="Percentuale 11 7 2" xfId="13688" xr:uid="{00000000-0005-0000-0000-0000D5920000}"/>
    <cellStyle name="Percentuale 11 7 3" xfId="13689" xr:uid="{00000000-0005-0000-0000-0000D6920000}"/>
    <cellStyle name="Percentuale 11 7 4" xfId="18131" xr:uid="{00000000-0005-0000-0000-0000D7920000}"/>
    <cellStyle name="Percentuale 11 7 5" xfId="21000" xr:uid="{00000000-0005-0000-0000-0000D8920000}"/>
    <cellStyle name="Percentuale 11 7 6" xfId="23887" xr:uid="{00000000-0005-0000-0000-0000D9920000}"/>
    <cellStyle name="Percentuale 11 8" xfId="13690" xr:uid="{00000000-0005-0000-0000-0000DA920000}"/>
    <cellStyle name="Percentuale 11 8 2" xfId="13691" xr:uid="{00000000-0005-0000-0000-0000DB920000}"/>
    <cellStyle name="Percentuale 11 8 3" xfId="13692" xr:uid="{00000000-0005-0000-0000-0000DC920000}"/>
    <cellStyle name="Percentuale 11 8 4" xfId="19570" xr:uid="{00000000-0005-0000-0000-0000DD920000}"/>
    <cellStyle name="Percentuale 11 8 5" xfId="22439" xr:uid="{00000000-0005-0000-0000-0000DE920000}"/>
    <cellStyle name="Percentuale 11 8 6" xfId="25327" xr:uid="{00000000-0005-0000-0000-0000DF920000}"/>
    <cellStyle name="Percentuale 11 9" xfId="13693" xr:uid="{00000000-0005-0000-0000-0000E0920000}"/>
    <cellStyle name="Percentuale 11 9 2" xfId="13694" xr:uid="{00000000-0005-0000-0000-0000E1920000}"/>
    <cellStyle name="Percentuale 11 9 3" xfId="13695" xr:uid="{00000000-0005-0000-0000-0000E2920000}"/>
    <cellStyle name="Percentuale 12" xfId="13696" xr:uid="{00000000-0005-0000-0000-0000E3920000}"/>
    <cellStyle name="Percentuale 12 10" xfId="13697" xr:uid="{00000000-0005-0000-0000-0000E4920000}"/>
    <cellStyle name="Percentuale 12 11" xfId="13698" xr:uid="{00000000-0005-0000-0000-0000E5920000}"/>
    <cellStyle name="Percentuale 12 12" xfId="18132" xr:uid="{00000000-0005-0000-0000-0000E6920000}"/>
    <cellStyle name="Percentuale 12 13" xfId="21001" xr:uid="{00000000-0005-0000-0000-0000E7920000}"/>
    <cellStyle name="Percentuale 12 14" xfId="23888" xr:uid="{00000000-0005-0000-0000-0000E8920000}"/>
    <cellStyle name="Percentuale 12 15" xfId="25720" xr:uid="{00000000-0005-0000-0000-0000E9920000}"/>
    <cellStyle name="Percentuale 12 2" xfId="13699" xr:uid="{00000000-0005-0000-0000-0000EA920000}"/>
    <cellStyle name="Percentuale 12 2 2" xfId="13700" xr:uid="{00000000-0005-0000-0000-0000EB920000}"/>
    <cellStyle name="Percentuale 12 2 3" xfId="13701" xr:uid="{00000000-0005-0000-0000-0000EC920000}"/>
    <cellStyle name="Percentuale 12 2 4" xfId="18133" xr:uid="{00000000-0005-0000-0000-0000ED920000}"/>
    <cellStyle name="Percentuale 12 2 5" xfId="21002" xr:uid="{00000000-0005-0000-0000-0000EE920000}"/>
    <cellStyle name="Percentuale 12 2 6" xfId="23889" xr:uid="{00000000-0005-0000-0000-0000EF920000}"/>
    <cellStyle name="Percentuale 12 3" xfId="13702" xr:uid="{00000000-0005-0000-0000-0000F0920000}"/>
    <cellStyle name="Percentuale 12 3 2" xfId="13703" xr:uid="{00000000-0005-0000-0000-0000F1920000}"/>
    <cellStyle name="Percentuale 12 3 2 2" xfId="13704" xr:uid="{00000000-0005-0000-0000-0000F2920000}"/>
    <cellStyle name="Percentuale 12 3 2 3" xfId="13705" xr:uid="{00000000-0005-0000-0000-0000F3920000}"/>
    <cellStyle name="Percentuale 12 3 2 4" xfId="18135" xr:uid="{00000000-0005-0000-0000-0000F4920000}"/>
    <cellStyle name="Percentuale 12 3 2 5" xfId="21004" xr:uid="{00000000-0005-0000-0000-0000F5920000}"/>
    <cellStyle name="Percentuale 12 3 2 6" xfId="23891" xr:uid="{00000000-0005-0000-0000-0000F6920000}"/>
    <cellStyle name="Percentuale 12 3 3" xfId="13706" xr:uid="{00000000-0005-0000-0000-0000F7920000}"/>
    <cellStyle name="Percentuale 12 3 3 2" xfId="13707" xr:uid="{00000000-0005-0000-0000-0000F8920000}"/>
    <cellStyle name="Percentuale 12 3 3 3" xfId="13708" xr:uid="{00000000-0005-0000-0000-0000F9920000}"/>
    <cellStyle name="Percentuale 12 3 3 4" xfId="13709" xr:uid="{00000000-0005-0000-0000-0000FA920000}"/>
    <cellStyle name="Percentuale 12 3 4" xfId="13710" xr:uid="{00000000-0005-0000-0000-0000FB920000}"/>
    <cellStyle name="Percentuale 12 3 5" xfId="13711" xr:uid="{00000000-0005-0000-0000-0000FC920000}"/>
    <cellStyle name="Percentuale 12 3 6" xfId="18134" xr:uid="{00000000-0005-0000-0000-0000FD920000}"/>
    <cellStyle name="Percentuale 12 3 7" xfId="21003" xr:uid="{00000000-0005-0000-0000-0000FE920000}"/>
    <cellStyle name="Percentuale 12 3 8" xfId="23890" xr:uid="{00000000-0005-0000-0000-0000FF920000}"/>
    <cellStyle name="Percentuale 12 4" xfId="13712" xr:uid="{00000000-0005-0000-0000-000000930000}"/>
    <cellStyle name="Percentuale 12 4 2" xfId="13713" xr:uid="{00000000-0005-0000-0000-000001930000}"/>
    <cellStyle name="Percentuale 12 4 2 2" xfId="13714" xr:uid="{00000000-0005-0000-0000-000002930000}"/>
    <cellStyle name="Percentuale 12 4 2 3" xfId="13715" xr:uid="{00000000-0005-0000-0000-000003930000}"/>
    <cellStyle name="Percentuale 12 4 2 4" xfId="13716" xr:uid="{00000000-0005-0000-0000-000004930000}"/>
    <cellStyle name="Percentuale 12 4 3" xfId="13717" xr:uid="{00000000-0005-0000-0000-000005930000}"/>
    <cellStyle name="Percentuale 12 4 4" xfId="13718" xr:uid="{00000000-0005-0000-0000-000006930000}"/>
    <cellStyle name="Percentuale 12 4 5" xfId="18136" xr:uid="{00000000-0005-0000-0000-000007930000}"/>
    <cellStyle name="Percentuale 12 4 6" xfId="21005" xr:uid="{00000000-0005-0000-0000-000008930000}"/>
    <cellStyle name="Percentuale 12 4 7" xfId="23892" xr:uid="{00000000-0005-0000-0000-000009930000}"/>
    <cellStyle name="Percentuale 12 5" xfId="13719" xr:uid="{00000000-0005-0000-0000-00000A930000}"/>
    <cellStyle name="Percentuale 12 5 2" xfId="13720" xr:uid="{00000000-0005-0000-0000-00000B930000}"/>
    <cellStyle name="Percentuale 12 5 2 2" xfId="13721" xr:uid="{00000000-0005-0000-0000-00000C930000}"/>
    <cellStyle name="Percentuale 12 5 2 3" xfId="13722" xr:uid="{00000000-0005-0000-0000-00000D930000}"/>
    <cellStyle name="Percentuale 12 5 2 4" xfId="13723" xr:uid="{00000000-0005-0000-0000-00000E930000}"/>
    <cellStyle name="Percentuale 12 5 3" xfId="13724" xr:uid="{00000000-0005-0000-0000-00000F930000}"/>
    <cellStyle name="Percentuale 12 5 3 2" xfId="13725" xr:uid="{00000000-0005-0000-0000-000010930000}"/>
    <cellStyle name="Percentuale 12 5 3 3" xfId="13726" xr:uid="{00000000-0005-0000-0000-000011930000}"/>
    <cellStyle name="Percentuale 12 5 4" xfId="13727" xr:uid="{00000000-0005-0000-0000-000012930000}"/>
    <cellStyle name="Percentuale 12 5 5" xfId="13728" xr:uid="{00000000-0005-0000-0000-000013930000}"/>
    <cellStyle name="Percentuale 12 5 6" xfId="18137" xr:uid="{00000000-0005-0000-0000-000014930000}"/>
    <cellStyle name="Percentuale 12 5 7" xfId="21006" xr:uid="{00000000-0005-0000-0000-000015930000}"/>
    <cellStyle name="Percentuale 12 5 8" xfId="23893" xr:uid="{00000000-0005-0000-0000-000016930000}"/>
    <cellStyle name="Percentuale 12 6" xfId="13729" xr:uid="{00000000-0005-0000-0000-000017930000}"/>
    <cellStyle name="Percentuale 12 6 2" xfId="13730" xr:uid="{00000000-0005-0000-0000-000018930000}"/>
    <cellStyle name="Percentuale 12 6 2 2" xfId="13731" xr:uid="{00000000-0005-0000-0000-000019930000}"/>
    <cellStyle name="Percentuale 12 6 2 3" xfId="13732" xr:uid="{00000000-0005-0000-0000-00001A930000}"/>
    <cellStyle name="Percentuale 12 6 2 4" xfId="13733" xr:uid="{00000000-0005-0000-0000-00001B930000}"/>
    <cellStyle name="Percentuale 12 6 3" xfId="13734" xr:uid="{00000000-0005-0000-0000-00001C930000}"/>
    <cellStyle name="Percentuale 12 6 4" xfId="13735" xr:uid="{00000000-0005-0000-0000-00001D930000}"/>
    <cellStyle name="Percentuale 12 6 5" xfId="18138" xr:uid="{00000000-0005-0000-0000-00001E930000}"/>
    <cellStyle name="Percentuale 12 6 6" xfId="21007" xr:uid="{00000000-0005-0000-0000-00001F930000}"/>
    <cellStyle name="Percentuale 12 6 7" xfId="23894" xr:uid="{00000000-0005-0000-0000-000020930000}"/>
    <cellStyle name="Percentuale 12 7" xfId="13736" xr:uid="{00000000-0005-0000-0000-000021930000}"/>
    <cellStyle name="Percentuale 12 7 2" xfId="13737" xr:uid="{00000000-0005-0000-0000-000022930000}"/>
    <cellStyle name="Percentuale 12 7 3" xfId="13738" xr:uid="{00000000-0005-0000-0000-000023930000}"/>
    <cellStyle name="Percentuale 12 7 4" xfId="18139" xr:uid="{00000000-0005-0000-0000-000024930000}"/>
    <cellStyle name="Percentuale 12 7 5" xfId="21008" xr:uid="{00000000-0005-0000-0000-000025930000}"/>
    <cellStyle name="Percentuale 12 7 6" xfId="23895" xr:uid="{00000000-0005-0000-0000-000026930000}"/>
    <cellStyle name="Percentuale 12 8" xfId="13739" xr:uid="{00000000-0005-0000-0000-000027930000}"/>
    <cellStyle name="Percentuale 12 8 2" xfId="13740" xr:uid="{00000000-0005-0000-0000-000028930000}"/>
    <cellStyle name="Percentuale 12 8 3" xfId="13741" xr:uid="{00000000-0005-0000-0000-000029930000}"/>
    <cellStyle name="Percentuale 12 8 4" xfId="19571" xr:uid="{00000000-0005-0000-0000-00002A930000}"/>
    <cellStyle name="Percentuale 12 8 5" xfId="22440" xr:uid="{00000000-0005-0000-0000-00002B930000}"/>
    <cellStyle name="Percentuale 12 8 6" xfId="25328" xr:uid="{00000000-0005-0000-0000-00002C930000}"/>
    <cellStyle name="Percentuale 12 9" xfId="13742" xr:uid="{00000000-0005-0000-0000-00002D930000}"/>
    <cellStyle name="Percentuale 12 9 2" xfId="13743" xr:uid="{00000000-0005-0000-0000-00002E930000}"/>
    <cellStyle name="Percentuale 12 9 3" xfId="13744" xr:uid="{00000000-0005-0000-0000-00002F930000}"/>
    <cellStyle name="Percentuale 13" xfId="13745" xr:uid="{00000000-0005-0000-0000-000030930000}"/>
    <cellStyle name="Percentuale 13 10" xfId="13746" xr:uid="{00000000-0005-0000-0000-000031930000}"/>
    <cellStyle name="Percentuale 13 11" xfId="13747" xr:uid="{00000000-0005-0000-0000-000032930000}"/>
    <cellStyle name="Percentuale 13 12" xfId="18140" xr:uid="{00000000-0005-0000-0000-000033930000}"/>
    <cellStyle name="Percentuale 13 13" xfId="21009" xr:uid="{00000000-0005-0000-0000-000034930000}"/>
    <cellStyle name="Percentuale 13 14" xfId="23896" xr:uid="{00000000-0005-0000-0000-000035930000}"/>
    <cellStyle name="Percentuale 13 15" xfId="25721" xr:uid="{00000000-0005-0000-0000-000036930000}"/>
    <cellStyle name="Percentuale 13 2" xfId="13748" xr:uid="{00000000-0005-0000-0000-000037930000}"/>
    <cellStyle name="Percentuale 13 2 2" xfId="13749" xr:uid="{00000000-0005-0000-0000-000038930000}"/>
    <cellStyle name="Percentuale 13 2 3" xfId="13750" xr:uid="{00000000-0005-0000-0000-000039930000}"/>
    <cellStyle name="Percentuale 13 2 4" xfId="18141" xr:uid="{00000000-0005-0000-0000-00003A930000}"/>
    <cellStyle name="Percentuale 13 2 5" xfId="21010" xr:uid="{00000000-0005-0000-0000-00003B930000}"/>
    <cellStyle name="Percentuale 13 2 6" xfId="23897" xr:uid="{00000000-0005-0000-0000-00003C930000}"/>
    <cellStyle name="Percentuale 13 3" xfId="13751" xr:uid="{00000000-0005-0000-0000-00003D930000}"/>
    <cellStyle name="Percentuale 13 3 2" xfId="13752" xr:uid="{00000000-0005-0000-0000-00003E930000}"/>
    <cellStyle name="Percentuale 13 3 2 2" xfId="13753" xr:uid="{00000000-0005-0000-0000-00003F930000}"/>
    <cellStyle name="Percentuale 13 3 2 3" xfId="13754" xr:uid="{00000000-0005-0000-0000-000040930000}"/>
    <cellStyle name="Percentuale 13 3 2 4" xfId="18143" xr:uid="{00000000-0005-0000-0000-000041930000}"/>
    <cellStyle name="Percentuale 13 3 2 5" xfId="21012" xr:uid="{00000000-0005-0000-0000-000042930000}"/>
    <cellStyle name="Percentuale 13 3 2 6" xfId="23899" xr:uid="{00000000-0005-0000-0000-000043930000}"/>
    <cellStyle name="Percentuale 13 3 3" xfId="13755" xr:uid="{00000000-0005-0000-0000-000044930000}"/>
    <cellStyle name="Percentuale 13 3 3 2" xfId="13756" xr:uid="{00000000-0005-0000-0000-000045930000}"/>
    <cellStyle name="Percentuale 13 3 3 3" xfId="13757" xr:uid="{00000000-0005-0000-0000-000046930000}"/>
    <cellStyle name="Percentuale 13 3 3 4" xfId="13758" xr:uid="{00000000-0005-0000-0000-000047930000}"/>
    <cellStyle name="Percentuale 13 3 4" xfId="13759" xr:uid="{00000000-0005-0000-0000-000048930000}"/>
    <cellStyle name="Percentuale 13 3 5" xfId="13760" xr:uid="{00000000-0005-0000-0000-000049930000}"/>
    <cellStyle name="Percentuale 13 3 6" xfId="18142" xr:uid="{00000000-0005-0000-0000-00004A930000}"/>
    <cellStyle name="Percentuale 13 3 7" xfId="21011" xr:uid="{00000000-0005-0000-0000-00004B930000}"/>
    <cellStyle name="Percentuale 13 3 8" xfId="23898" xr:uid="{00000000-0005-0000-0000-00004C930000}"/>
    <cellStyle name="Percentuale 13 4" xfId="13761" xr:uid="{00000000-0005-0000-0000-00004D930000}"/>
    <cellStyle name="Percentuale 13 4 2" xfId="13762" xr:uid="{00000000-0005-0000-0000-00004E930000}"/>
    <cellStyle name="Percentuale 13 4 2 2" xfId="13763" xr:uid="{00000000-0005-0000-0000-00004F930000}"/>
    <cellStyle name="Percentuale 13 4 2 3" xfId="13764" xr:uid="{00000000-0005-0000-0000-000050930000}"/>
    <cellStyle name="Percentuale 13 4 2 4" xfId="13765" xr:uid="{00000000-0005-0000-0000-000051930000}"/>
    <cellStyle name="Percentuale 13 4 3" xfId="13766" xr:uid="{00000000-0005-0000-0000-000052930000}"/>
    <cellStyle name="Percentuale 13 4 4" xfId="13767" xr:uid="{00000000-0005-0000-0000-000053930000}"/>
    <cellStyle name="Percentuale 13 4 5" xfId="18144" xr:uid="{00000000-0005-0000-0000-000054930000}"/>
    <cellStyle name="Percentuale 13 4 6" xfId="21013" xr:uid="{00000000-0005-0000-0000-000055930000}"/>
    <cellStyle name="Percentuale 13 4 7" xfId="23900" xr:uid="{00000000-0005-0000-0000-000056930000}"/>
    <cellStyle name="Percentuale 13 5" xfId="13768" xr:uid="{00000000-0005-0000-0000-000057930000}"/>
    <cellStyle name="Percentuale 13 5 2" xfId="13769" xr:uid="{00000000-0005-0000-0000-000058930000}"/>
    <cellStyle name="Percentuale 13 5 2 2" xfId="13770" xr:uid="{00000000-0005-0000-0000-000059930000}"/>
    <cellStyle name="Percentuale 13 5 2 3" xfId="13771" xr:uid="{00000000-0005-0000-0000-00005A930000}"/>
    <cellStyle name="Percentuale 13 5 2 4" xfId="13772" xr:uid="{00000000-0005-0000-0000-00005B930000}"/>
    <cellStyle name="Percentuale 13 5 3" xfId="13773" xr:uid="{00000000-0005-0000-0000-00005C930000}"/>
    <cellStyle name="Percentuale 13 5 3 2" xfId="13774" xr:uid="{00000000-0005-0000-0000-00005D930000}"/>
    <cellStyle name="Percentuale 13 5 3 3" xfId="13775" xr:uid="{00000000-0005-0000-0000-00005E930000}"/>
    <cellStyle name="Percentuale 13 5 4" xfId="13776" xr:uid="{00000000-0005-0000-0000-00005F930000}"/>
    <cellStyle name="Percentuale 13 5 5" xfId="13777" xr:uid="{00000000-0005-0000-0000-000060930000}"/>
    <cellStyle name="Percentuale 13 5 6" xfId="18145" xr:uid="{00000000-0005-0000-0000-000061930000}"/>
    <cellStyle name="Percentuale 13 5 7" xfId="21014" xr:uid="{00000000-0005-0000-0000-000062930000}"/>
    <cellStyle name="Percentuale 13 5 8" xfId="23901" xr:uid="{00000000-0005-0000-0000-000063930000}"/>
    <cellStyle name="Percentuale 13 6" xfId="13778" xr:uid="{00000000-0005-0000-0000-000064930000}"/>
    <cellStyle name="Percentuale 13 6 2" xfId="13779" xr:uid="{00000000-0005-0000-0000-000065930000}"/>
    <cellStyle name="Percentuale 13 6 2 2" xfId="13780" xr:uid="{00000000-0005-0000-0000-000066930000}"/>
    <cellStyle name="Percentuale 13 6 2 3" xfId="13781" xr:uid="{00000000-0005-0000-0000-000067930000}"/>
    <cellStyle name="Percentuale 13 6 2 4" xfId="13782" xr:uid="{00000000-0005-0000-0000-000068930000}"/>
    <cellStyle name="Percentuale 13 6 3" xfId="13783" xr:uid="{00000000-0005-0000-0000-000069930000}"/>
    <cellStyle name="Percentuale 13 6 4" xfId="13784" xr:uid="{00000000-0005-0000-0000-00006A930000}"/>
    <cellStyle name="Percentuale 13 6 5" xfId="18146" xr:uid="{00000000-0005-0000-0000-00006B930000}"/>
    <cellStyle name="Percentuale 13 6 6" xfId="21015" xr:uid="{00000000-0005-0000-0000-00006C930000}"/>
    <cellStyle name="Percentuale 13 6 7" xfId="23902" xr:uid="{00000000-0005-0000-0000-00006D930000}"/>
    <cellStyle name="Percentuale 13 7" xfId="13785" xr:uid="{00000000-0005-0000-0000-00006E930000}"/>
    <cellStyle name="Percentuale 13 7 2" xfId="13786" xr:uid="{00000000-0005-0000-0000-00006F930000}"/>
    <cellStyle name="Percentuale 13 7 3" xfId="13787" xr:uid="{00000000-0005-0000-0000-000070930000}"/>
    <cellStyle name="Percentuale 13 7 4" xfId="18147" xr:uid="{00000000-0005-0000-0000-000071930000}"/>
    <cellStyle name="Percentuale 13 7 5" xfId="21016" xr:uid="{00000000-0005-0000-0000-000072930000}"/>
    <cellStyle name="Percentuale 13 7 6" xfId="23903" xr:uid="{00000000-0005-0000-0000-000073930000}"/>
    <cellStyle name="Percentuale 13 8" xfId="13788" xr:uid="{00000000-0005-0000-0000-000074930000}"/>
    <cellStyle name="Percentuale 13 8 2" xfId="13789" xr:uid="{00000000-0005-0000-0000-000075930000}"/>
    <cellStyle name="Percentuale 13 8 3" xfId="13790" xr:uid="{00000000-0005-0000-0000-000076930000}"/>
    <cellStyle name="Percentuale 13 8 4" xfId="19572" xr:uid="{00000000-0005-0000-0000-000077930000}"/>
    <cellStyle name="Percentuale 13 8 5" xfId="22441" xr:uid="{00000000-0005-0000-0000-000078930000}"/>
    <cellStyle name="Percentuale 13 8 6" xfId="25329" xr:uid="{00000000-0005-0000-0000-000079930000}"/>
    <cellStyle name="Percentuale 13 9" xfId="13791" xr:uid="{00000000-0005-0000-0000-00007A930000}"/>
    <cellStyle name="Percentuale 13 9 2" xfId="13792" xr:uid="{00000000-0005-0000-0000-00007B930000}"/>
    <cellStyle name="Percentuale 13 9 3" xfId="13793" xr:uid="{00000000-0005-0000-0000-00007C930000}"/>
    <cellStyle name="Percentuale 14" xfId="13794" xr:uid="{00000000-0005-0000-0000-00007D930000}"/>
    <cellStyle name="Percentuale 14 10" xfId="13795" xr:uid="{00000000-0005-0000-0000-00007E930000}"/>
    <cellStyle name="Percentuale 14 11" xfId="13796" xr:uid="{00000000-0005-0000-0000-00007F930000}"/>
    <cellStyle name="Percentuale 14 12" xfId="18148" xr:uid="{00000000-0005-0000-0000-000080930000}"/>
    <cellStyle name="Percentuale 14 13" xfId="21017" xr:uid="{00000000-0005-0000-0000-000081930000}"/>
    <cellStyle name="Percentuale 14 14" xfId="23904" xr:uid="{00000000-0005-0000-0000-000082930000}"/>
    <cellStyle name="Percentuale 14 15" xfId="25722" xr:uid="{00000000-0005-0000-0000-000083930000}"/>
    <cellStyle name="Percentuale 14 2" xfId="13797" xr:uid="{00000000-0005-0000-0000-000084930000}"/>
    <cellStyle name="Percentuale 14 2 2" xfId="13798" xr:uid="{00000000-0005-0000-0000-000085930000}"/>
    <cellStyle name="Percentuale 14 2 3" xfId="13799" xr:uid="{00000000-0005-0000-0000-000086930000}"/>
    <cellStyle name="Percentuale 14 2 4" xfId="18149" xr:uid="{00000000-0005-0000-0000-000087930000}"/>
    <cellStyle name="Percentuale 14 2 5" xfId="21018" xr:uid="{00000000-0005-0000-0000-000088930000}"/>
    <cellStyle name="Percentuale 14 2 6" xfId="23905" xr:uid="{00000000-0005-0000-0000-000089930000}"/>
    <cellStyle name="Percentuale 14 3" xfId="13800" xr:uid="{00000000-0005-0000-0000-00008A930000}"/>
    <cellStyle name="Percentuale 14 3 2" xfId="13801" xr:uid="{00000000-0005-0000-0000-00008B930000}"/>
    <cellStyle name="Percentuale 14 3 2 2" xfId="13802" xr:uid="{00000000-0005-0000-0000-00008C930000}"/>
    <cellStyle name="Percentuale 14 3 2 3" xfId="13803" xr:uid="{00000000-0005-0000-0000-00008D930000}"/>
    <cellStyle name="Percentuale 14 3 2 4" xfId="18151" xr:uid="{00000000-0005-0000-0000-00008E930000}"/>
    <cellStyle name="Percentuale 14 3 2 5" xfId="21020" xr:uid="{00000000-0005-0000-0000-00008F930000}"/>
    <cellStyle name="Percentuale 14 3 2 6" xfId="23907" xr:uid="{00000000-0005-0000-0000-000090930000}"/>
    <cellStyle name="Percentuale 14 3 3" xfId="13804" xr:uid="{00000000-0005-0000-0000-000091930000}"/>
    <cellStyle name="Percentuale 14 3 3 2" xfId="13805" xr:uid="{00000000-0005-0000-0000-000092930000}"/>
    <cellStyle name="Percentuale 14 3 3 3" xfId="13806" xr:uid="{00000000-0005-0000-0000-000093930000}"/>
    <cellStyle name="Percentuale 14 3 3 4" xfId="13807" xr:uid="{00000000-0005-0000-0000-000094930000}"/>
    <cellStyle name="Percentuale 14 3 4" xfId="13808" xr:uid="{00000000-0005-0000-0000-000095930000}"/>
    <cellStyle name="Percentuale 14 3 5" xfId="13809" xr:uid="{00000000-0005-0000-0000-000096930000}"/>
    <cellStyle name="Percentuale 14 3 6" xfId="18150" xr:uid="{00000000-0005-0000-0000-000097930000}"/>
    <cellStyle name="Percentuale 14 3 7" xfId="21019" xr:uid="{00000000-0005-0000-0000-000098930000}"/>
    <cellStyle name="Percentuale 14 3 8" xfId="23906" xr:uid="{00000000-0005-0000-0000-000099930000}"/>
    <cellStyle name="Percentuale 14 4" xfId="13810" xr:uid="{00000000-0005-0000-0000-00009A930000}"/>
    <cellStyle name="Percentuale 14 4 2" xfId="13811" xr:uid="{00000000-0005-0000-0000-00009B930000}"/>
    <cellStyle name="Percentuale 14 4 2 2" xfId="13812" xr:uid="{00000000-0005-0000-0000-00009C930000}"/>
    <cellStyle name="Percentuale 14 4 2 3" xfId="13813" xr:uid="{00000000-0005-0000-0000-00009D930000}"/>
    <cellStyle name="Percentuale 14 4 2 4" xfId="13814" xr:uid="{00000000-0005-0000-0000-00009E930000}"/>
    <cellStyle name="Percentuale 14 4 3" xfId="13815" xr:uid="{00000000-0005-0000-0000-00009F930000}"/>
    <cellStyle name="Percentuale 14 4 4" xfId="13816" xr:uid="{00000000-0005-0000-0000-0000A0930000}"/>
    <cellStyle name="Percentuale 14 4 5" xfId="18152" xr:uid="{00000000-0005-0000-0000-0000A1930000}"/>
    <cellStyle name="Percentuale 14 4 6" xfId="21021" xr:uid="{00000000-0005-0000-0000-0000A2930000}"/>
    <cellStyle name="Percentuale 14 4 7" xfId="23908" xr:uid="{00000000-0005-0000-0000-0000A3930000}"/>
    <cellStyle name="Percentuale 14 5" xfId="13817" xr:uid="{00000000-0005-0000-0000-0000A4930000}"/>
    <cellStyle name="Percentuale 14 5 2" xfId="13818" xr:uid="{00000000-0005-0000-0000-0000A5930000}"/>
    <cellStyle name="Percentuale 14 5 2 2" xfId="13819" xr:uid="{00000000-0005-0000-0000-0000A6930000}"/>
    <cellStyle name="Percentuale 14 5 2 3" xfId="13820" xr:uid="{00000000-0005-0000-0000-0000A7930000}"/>
    <cellStyle name="Percentuale 14 5 2 4" xfId="13821" xr:uid="{00000000-0005-0000-0000-0000A8930000}"/>
    <cellStyle name="Percentuale 14 5 3" xfId="13822" xr:uid="{00000000-0005-0000-0000-0000A9930000}"/>
    <cellStyle name="Percentuale 14 5 3 2" xfId="13823" xr:uid="{00000000-0005-0000-0000-0000AA930000}"/>
    <cellStyle name="Percentuale 14 5 3 3" xfId="13824" xr:uid="{00000000-0005-0000-0000-0000AB930000}"/>
    <cellStyle name="Percentuale 14 5 4" xfId="13825" xr:uid="{00000000-0005-0000-0000-0000AC930000}"/>
    <cellStyle name="Percentuale 14 5 5" xfId="13826" xr:uid="{00000000-0005-0000-0000-0000AD930000}"/>
    <cellStyle name="Percentuale 14 5 6" xfId="18153" xr:uid="{00000000-0005-0000-0000-0000AE930000}"/>
    <cellStyle name="Percentuale 14 5 7" xfId="21022" xr:uid="{00000000-0005-0000-0000-0000AF930000}"/>
    <cellStyle name="Percentuale 14 5 8" xfId="23909" xr:uid="{00000000-0005-0000-0000-0000B0930000}"/>
    <cellStyle name="Percentuale 14 6" xfId="13827" xr:uid="{00000000-0005-0000-0000-0000B1930000}"/>
    <cellStyle name="Percentuale 14 6 2" xfId="13828" xr:uid="{00000000-0005-0000-0000-0000B2930000}"/>
    <cellStyle name="Percentuale 14 6 2 2" xfId="13829" xr:uid="{00000000-0005-0000-0000-0000B3930000}"/>
    <cellStyle name="Percentuale 14 6 2 3" xfId="13830" xr:uid="{00000000-0005-0000-0000-0000B4930000}"/>
    <cellStyle name="Percentuale 14 6 2 4" xfId="13831" xr:uid="{00000000-0005-0000-0000-0000B5930000}"/>
    <cellStyle name="Percentuale 14 6 3" xfId="13832" xr:uid="{00000000-0005-0000-0000-0000B6930000}"/>
    <cellStyle name="Percentuale 14 6 4" xfId="13833" xr:uid="{00000000-0005-0000-0000-0000B7930000}"/>
    <cellStyle name="Percentuale 14 6 5" xfId="18154" xr:uid="{00000000-0005-0000-0000-0000B8930000}"/>
    <cellStyle name="Percentuale 14 6 6" xfId="21023" xr:uid="{00000000-0005-0000-0000-0000B9930000}"/>
    <cellStyle name="Percentuale 14 6 7" xfId="23910" xr:uid="{00000000-0005-0000-0000-0000BA930000}"/>
    <cellStyle name="Percentuale 14 7" xfId="13834" xr:uid="{00000000-0005-0000-0000-0000BB930000}"/>
    <cellStyle name="Percentuale 14 7 2" xfId="13835" xr:uid="{00000000-0005-0000-0000-0000BC930000}"/>
    <cellStyle name="Percentuale 14 7 3" xfId="13836" xr:uid="{00000000-0005-0000-0000-0000BD930000}"/>
    <cellStyle name="Percentuale 14 7 4" xfId="18155" xr:uid="{00000000-0005-0000-0000-0000BE930000}"/>
    <cellStyle name="Percentuale 14 7 5" xfId="21024" xr:uid="{00000000-0005-0000-0000-0000BF930000}"/>
    <cellStyle name="Percentuale 14 7 6" xfId="23911" xr:uid="{00000000-0005-0000-0000-0000C0930000}"/>
    <cellStyle name="Percentuale 14 8" xfId="13837" xr:uid="{00000000-0005-0000-0000-0000C1930000}"/>
    <cellStyle name="Percentuale 14 8 2" xfId="13838" xr:uid="{00000000-0005-0000-0000-0000C2930000}"/>
    <cellStyle name="Percentuale 14 8 3" xfId="13839" xr:uid="{00000000-0005-0000-0000-0000C3930000}"/>
    <cellStyle name="Percentuale 14 8 4" xfId="19573" xr:uid="{00000000-0005-0000-0000-0000C4930000}"/>
    <cellStyle name="Percentuale 14 8 5" xfId="22442" xr:uid="{00000000-0005-0000-0000-0000C5930000}"/>
    <cellStyle name="Percentuale 14 8 6" xfId="25330" xr:uid="{00000000-0005-0000-0000-0000C6930000}"/>
    <cellStyle name="Percentuale 14 9" xfId="13840" xr:uid="{00000000-0005-0000-0000-0000C7930000}"/>
    <cellStyle name="Percentuale 14 9 2" xfId="13841" xr:uid="{00000000-0005-0000-0000-0000C8930000}"/>
    <cellStyle name="Percentuale 14 9 3" xfId="13842" xr:uid="{00000000-0005-0000-0000-0000C9930000}"/>
    <cellStyle name="Percentuale 15" xfId="13843" xr:uid="{00000000-0005-0000-0000-0000CA930000}"/>
    <cellStyle name="Percentuale 15 10" xfId="13844" xr:uid="{00000000-0005-0000-0000-0000CB930000}"/>
    <cellStyle name="Percentuale 15 11" xfId="13845" xr:uid="{00000000-0005-0000-0000-0000CC930000}"/>
    <cellStyle name="Percentuale 15 12" xfId="18156" xr:uid="{00000000-0005-0000-0000-0000CD930000}"/>
    <cellStyle name="Percentuale 15 13" xfId="21025" xr:uid="{00000000-0005-0000-0000-0000CE930000}"/>
    <cellStyle name="Percentuale 15 14" xfId="23912" xr:uid="{00000000-0005-0000-0000-0000CF930000}"/>
    <cellStyle name="Percentuale 15 15" xfId="25723" xr:uid="{00000000-0005-0000-0000-0000D0930000}"/>
    <cellStyle name="Percentuale 15 2" xfId="13846" xr:uid="{00000000-0005-0000-0000-0000D1930000}"/>
    <cellStyle name="Percentuale 15 2 2" xfId="13847" xr:uid="{00000000-0005-0000-0000-0000D2930000}"/>
    <cellStyle name="Percentuale 15 2 3" xfId="13848" xr:uid="{00000000-0005-0000-0000-0000D3930000}"/>
    <cellStyle name="Percentuale 15 2 4" xfId="18157" xr:uid="{00000000-0005-0000-0000-0000D4930000}"/>
    <cellStyle name="Percentuale 15 2 5" xfId="21026" xr:uid="{00000000-0005-0000-0000-0000D5930000}"/>
    <cellStyle name="Percentuale 15 2 6" xfId="23913" xr:uid="{00000000-0005-0000-0000-0000D6930000}"/>
    <cellStyle name="Percentuale 15 3" xfId="13849" xr:uid="{00000000-0005-0000-0000-0000D7930000}"/>
    <cellStyle name="Percentuale 15 3 2" xfId="13850" xr:uid="{00000000-0005-0000-0000-0000D8930000}"/>
    <cellStyle name="Percentuale 15 3 2 2" xfId="13851" xr:uid="{00000000-0005-0000-0000-0000D9930000}"/>
    <cellStyle name="Percentuale 15 3 2 3" xfId="13852" xr:uid="{00000000-0005-0000-0000-0000DA930000}"/>
    <cellStyle name="Percentuale 15 3 2 4" xfId="18159" xr:uid="{00000000-0005-0000-0000-0000DB930000}"/>
    <cellStyle name="Percentuale 15 3 2 5" xfId="21028" xr:uid="{00000000-0005-0000-0000-0000DC930000}"/>
    <cellStyle name="Percentuale 15 3 2 6" xfId="23915" xr:uid="{00000000-0005-0000-0000-0000DD930000}"/>
    <cellStyle name="Percentuale 15 3 3" xfId="13853" xr:uid="{00000000-0005-0000-0000-0000DE930000}"/>
    <cellStyle name="Percentuale 15 3 3 2" xfId="13854" xr:uid="{00000000-0005-0000-0000-0000DF930000}"/>
    <cellStyle name="Percentuale 15 3 3 3" xfId="13855" xr:uid="{00000000-0005-0000-0000-0000E0930000}"/>
    <cellStyle name="Percentuale 15 3 3 4" xfId="13856" xr:uid="{00000000-0005-0000-0000-0000E1930000}"/>
    <cellStyle name="Percentuale 15 3 4" xfId="13857" xr:uid="{00000000-0005-0000-0000-0000E2930000}"/>
    <cellStyle name="Percentuale 15 3 5" xfId="13858" xr:uid="{00000000-0005-0000-0000-0000E3930000}"/>
    <cellStyle name="Percentuale 15 3 6" xfId="18158" xr:uid="{00000000-0005-0000-0000-0000E4930000}"/>
    <cellStyle name="Percentuale 15 3 7" xfId="21027" xr:uid="{00000000-0005-0000-0000-0000E5930000}"/>
    <cellStyle name="Percentuale 15 3 8" xfId="23914" xr:uid="{00000000-0005-0000-0000-0000E6930000}"/>
    <cellStyle name="Percentuale 15 4" xfId="13859" xr:uid="{00000000-0005-0000-0000-0000E7930000}"/>
    <cellStyle name="Percentuale 15 4 2" xfId="13860" xr:uid="{00000000-0005-0000-0000-0000E8930000}"/>
    <cellStyle name="Percentuale 15 4 2 2" xfId="13861" xr:uid="{00000000-0005-0000-0000-0000E9930000}"/>
    <cellStyle name="Percentuale 15 4 2 3" xfId="13862" xr:uid="{00000000-0005-0000-0000-0000EA930000}"/>
    <cellStyle name="Percentuale 15 4 2 4" xfId="13863" xr:uid="{00000000-0005-0000-0000-0000EB930000}"/>
    <cellStyle name="Percentuale 15 4 3" xfId="13864" xr:uid="{00000000-0005-0000-0000-0000EC930000}"/>
    <cellStyle name="Percentuale 15 4 4" xfId="13865" xr:uid="{00000000-0005-0000-0000-0000ED930000}"/>
    <cellStyle name="Percentuale 15 4 5" xfId="18160" xr:uid="{00000000-0005-0000-0000-0000EE930000}"/>
    <cellStyle name="Percentuale 15 4 6" xfId="21029" xr:uid="{00000000-0005-0000-0000-0000EF930000}"/>
    <cellStyle name="Percentuale 15 4 7" xfId="23916" xr:uid="{00000000-0005-0000-0000-0000F0930000}"/>
    <cellStyle name="Percentuale 15 5" xfId="13866" xr:uid="{00000000-0005-0000-0000-0000F1930000}"/>
    <cellStyle name="Percentuale 15 5 2" xfId="13867" xr:uid="{00000000-0005-0000-0000-0000F2930000}"/>
    <cellStyle name="Percentuale 15 5 2 2" xfId="13868" xr:uid="{00000000-0005-0000-0000-0000F3930000}"/>
    <cellStyle name="Percentuale 15 5 2 3" xfId="13869" xr:uid="{00000000-0005-0000-0000-0000F4930000}"/>
    <cellStyle name="Percentuale 15 5 2 4" xfId="13870" xr:uid="{00000000-0005-0000-0000-0000F5930000}"/>
    <cellStyle name="Percentuale 15 5 3" xfId="13871" xr:uid="{00000000-0005-0000-0000-0000F6930000}"/>
    <cellStyle name="Percentuale 15 5 3 2" xfId="13872" xr:uid="{00000000-0005-0000-0000-0000F7930000}"/>
    <cellStyle name="Percentuale 15 5 3 3" xfId="13873" xr:uid="{00000000-0005-0000-0000-0000F8930000}"/>
    <cellStyle name="Percentuale 15 5 4" xfId="13874" xr:uid="{00000000-0005-0000-0000-0000F9930000}"/>
    <cellStyle name="Percentuale 15 5 5" xfId="13875" xr:uid="{00000000-0005-0000-0000-0000FA930000}"/>
    <cellStyle name="Percentuale 15 5 6" xfId="18161" xr:uid="{00000000-0005-0000-0000-0000FB930000}"/>
    <cellStyle name="Percentuale 15 5 7" xfId="21030" xr:uid="{00000000-0005-0000-0000-0000FC930000}"/>
    <cellStyle name="Percentuale 15 5 8" xfId="23917" xr:uid="{00000000-0005-0000-0000-0000FD930000}"/>
    <cellStyle name="Percentuale 15 6" xfId="13876" xr:uid="{00000000-0005-0000-0000-0000FE930000}"/>
    <cellStyle name="Percentuale 15 6 2" xfId="13877" xr:uid="{00000000-0005-0000-0000-0000FF930000}"/>
    <cellStyle name="Percentuale 15 6 2 2" xfId="13878" xr:uid="{00000000-0005-0000-0000-000000940000}"/>
    <cellStyle name="Percentuale 15 6 2 3" xfId="13879" xr:uid="{00000000-0005-0000-0000-000001940000}"/>
    <cellStyle name="Percentuale 15 6 2 4" xfId="13880" xr:uid="{00000000-0005-0000-0000-000002940000}"/>
    <cellStyle name="Percentuale 15 6 3" xfId="13881" xr:uid="{00000000-0005-0000-0000-000003940000}"/>
    <cellStyle name="Percentuale 15 6 4" xfId="13882" xr:uid="{00000000-0005-0000-0000-000004940000}"/>
    <cellStyle name="Percentuale 15 6 5" xfId="18162" xr:uid="{00000000-0005-0000-0000-000005940000}"/>
    <cellStyle name="Percentuale 15 6 6" xfId="21031" xr:uid="{00000000-0005-0000-0000-000006940000}"/>
    <cellStyle name="Percentuale 15 6 7" xfId="23918" xr:uid="{00000000-0005-0000-0000-000007940000}"/>
    <cellStyle name="Percentuale 15 7" xfId="13883" xr:uid="{00000000-0005-0000-0000-000008940000}"/>
    <cellStyle name="Percentuale 15 7 2" xfId="13884" xr:uid="{00000000-0005-0000-0000-000009940000}"/>
    <cellStyle name="Percentuale 15 7 3" xfId="13885" xr:uid="{00000000-0005-0000-0000-00000A940000}"/>
    <cellStyle name="Percentuale 15 7 4" xfId="18163" xr:uid="{00000000-0005-0000-0000-00000B940000}"/>
    <cellStyle name="Percentuale 15 7 5" xfId="21032" xr:uid="{00000000-0005-0000-0000-00000C940000}"/>
    <cellStyle name="Percentuale 15 7 6" xfId="23919" xr:uid="{00000000-0005-0000-0000-00000D940000}"/>
    <cellStyle name="Percentuale 15 8" xfId="13886" xr:uid="{00000000-0005-0000-0000-00000E940000}"/>
    <cellStyle name="Percentuale 15 8 2" xfId="13887" xr:uid="{00000000-0005-0000-0000-00000F940000}"/>
    <cellStyle name="Percentuale 15 8 3" xfId="13888" xr:uid="{00000000-0005-0000-0000-000010940000}"/>
    <cellStyle name="Percentuale 15 8 4" xfId="19574" xr:uid="{00000000-0005-0000-0000-000011940000}"/>
    <cellStyle name="Percentuale 15 8 5" xfId="22443" xr:uid="{00000000-0005-0000-0000-000012940000}"/>
    <cellStyle name="Percentuale 15 8 6" xfId="25331" xr:uid="{00000000-0005-0000-0000-000013940000}"/>
    <cellStyle name="Percentuale 15 9" xfId="13889" xr:uid="{00000000-0005-0000-0000-000014940000}"/>
    <cellStyle name="Percentuale 15 9 2" xfId="13890" xr:uid="{00000000-0005-0000-0000-000015940000}"/>
    <cellStyle name="Percentuale 15 9 3" xfId="13891" xr:uid="{00000000-0005-0000-0000-000016940000}"/>
    <cellStyle name="Percentuale 16" xfId="13892" xr:uid="{00000000-0005-0000-0000-000017940000}"/>
    <cellStyle name="Percentuale 16 10" xfId="13893" xr:uid="{00000000-0005-0000-0000-000018940000}"/>
    <cellStyle name="Percentuale 16 11" xfId="13894" xr:uid="{00000000-0005-0000-0000-000019940000}"/>
    <cellStyle name="Percentuale 16 12" xfId="18164" xr:uid="{00000000-0005-0000-0000-00001A940000}"/>
    <cellStyle name="Percentuale 16 13" xfId="21033" xr:uid="{00000000-0005-0000-0000-00001B940000}"/>
    <cellStyle name="Percentuale 16 14" xfId="23920" xr:uid="{00000000-0005-0000-0000-00001C940000}"/>
    <cellStyle name="Percentuale 16 15" xfId="25724" xr:uid="{00000000-0005-0000-0000-00001D940000}"/>
    <cellStyle name="Percentuale 16 2" xfId="13895" xr:uid="{00000000-0005-0000-0000-00001E940000}"/>
    <cellStyle name="Percentuale 16 2 2" xfId="13896" xr:uid="{00000000-0005-0000-0000-00001F940000}"/>
    <cellStyle name="Percentuale 16 2 3" xfId="13897" xr:uid="{00000000-0005-0000-0000-000020940000}"/>
    <cellStyle name="Percentuale 16 2 4" xfId="18165" xr:uid="{00000000-0005-0000-0000-000021940000}"/>
    <cellStyle name="Percentuale 16 2 5" xfId="21034" xr:uid="{00000000-0005-0000-0000-000022940000}"/>
    <cellStyle name="Percentuale 16 2 6" xfId="23921" xr:uid="{00000000-0005-0000-0000-000023940000}"/>
    <cellStyle name="Percentuale 16 3" xfId="13898" xr:uid="{00000000-0005-0000-0000-000024940000}"/>
    <cellStyle name="Percentuale 16 3 2" xfId="13899" xr:uid="{00000000-0005-0000-0000-000025940000}"/>
    <cellStyle name="Percentuale 16 3 2 2" xfId="13900" xr:uid="{00000000-0005-0000-0000-000026940000}"/>
    <cellStyle name="Percentuale 16 3 2 3" xfId="13901" xr:uid="{00000000-0005-0000-0000-000027940000}"/>
    <cellStyle name="Percentuale 16 3 2 4" xfId="18167" xr:uid="{00000000-0005-0000-0000-000028940000}"/>
    <cellStyle name="Percentuale 16 3 2 5" xfId="21036" xr:uid="{00000000-0005-0000-0000-000029940000}"/>
    <cellStyle name="Percentuale 16 3 2 6" xfId="23923" xr:uid="{00000000-0005-0000-0000-00002A940000}"/>
    <cellStyle name="Percentuale 16 3 3" xfId="13902" xr:uid="{00000000-0005-0000-0000-00002B940000}"/>
    <cellStyle name="Percentuale 16 3 3 2" xfId="13903" xr:uid="{00000000-0005-0000-0000-00002C940000}"/>
    <cellStyle name="Percentuale 16 3 3 3" xfId="13904" xr:uid="{00000000-0005-0000-0000-00002D940000}"/>
    <cellStyle name="Percentuale 16 3 3 4" xfId="13905" xr:uid="{00000000-0005-0000-0000-00002E940000}"/>
    <cellStyle name="Percentuale 16 3 4" xfId="13906" xr:uid="{00000000-0005-0000-0000-00002F940000}"/>
    <cellStyle name="Percentuale 16 3 5" xfId="13907" xr:uid="{00000000-0005-0000-0000-000030940000}"/>
    <cellStyle name="Percentuale 16 3 6" xfId="18166" xr:uid="{00000000-0005-0000-0000-000031940000}"/>
    <cellStyle name="Percentuale 16 3 7" xfId="21035" xr:uid="{00000000-0005-0000-0000-000032940000}"/>
    <cellStyle name="Percentuale 16 3 8" xfId="23922" xr:uid="{00000000-0005-0000-0000-000033940000}"/>
    <cellStyle name="Percentuale 16 4" xfId="13908" xr:uid="{00000000-0005-0000-0000-000034940000}"/>
    <cellStyle name="Percentuale 16 4 2" xfId="13909" xr:uid="{00000000-0005-0000-0000-000035940000}"/>
    <cellStyle name="Percentuale 16 4 2 2" xfId="13910" xr:uid="{00000000-0005-0000-0000-000036940000}"/>
    <cellStyle name="Percentuale 16 4 2 3" xfId="13911" xr:uid="{00000000-0005-0000-0000-000037940000}"/>
    <cellStyle name="Percentuale 16 4 2 4" xfId="13912" xr:uid="{00000000-0005-0000-0000-000038940000}"/>
    <cellStyle name="Percentuale 16 4 3" xfId="13913" xr:uid="{00000000-0005-0000-0000-000039940000}"/>
    <cellStyle name="Percentuale 16 4 4" xfId="13914" xr:uid="{00000000-0005-0000-0000-00003A940000}"/>
    <cellStyle name="Percentuale 16 4 5" xfId="18168" xr:uid="{00000000-0005-0000-0000-00003B940000}"/>
    <cellStyle name="Percentuale 16 4 6" xfId="21037" xr:uid="{00000000-0005-0000-0000-00003C940000}"/>
    <cellStyle name="Percentuale 16 4 7" xfId="23924" xr:uid="{00000000-0005-0000-0000-00003D940000}"/>
    <cellStyle name="Percentuale 16 5" xfId="13915" xr:uid="{00000000-0005-0000-0000-00003E940000}"/>
    <cellStyle name="Percentuale 16 5 2" xfId="13916" xr:uid="{00000000-0005-0000-0000-00003F940000}"/>
    <cellStyle name="Percentuale 16 5 2 2" xfId="13917" xr:uid="{00000000-0005-0000-0000-000040940000}"/>
    <cellStyle name="Percentuale 16 5 2 3" xfId="13918" xr:uid="{00000000-0005-0000-0000-000041940000}"/>
    <cellStyle name="Percentuale 16 5 2 4" xfId="13919" xr:uid="{00000000-0005-0000-0000-000042940000}"/>
    <cellStyle name="Percentuale 16 5 3" xfId="13920" xr:uid="{00000000-0005-0000-0000-000043940000}"/>
    <cellStyle name="Percentuale 16 5 3 2" xfId="13921" xr:uid="{00000000-0005-0000-0000-000044940000}"/>
    <cellStyle name="Percentuale 16 5 3 3" xfId="13922" xr:uid="{00000000-0005-0000-0000-000045940000}"/>
    <cellStyle name="Percentuale 16 5 4" xfId="13923" xr:uid="{00000000-0005-0000-0000-000046940000}"/>
    <cellStyle name="Percentuale 16 5 5" xfId="13924" xr:uid="{00000000-0005-0000-0000-000047940000}"/>
    <cellStyle name="Percentuale 16 5 6" xfId="18169" xr:uid="{00000000-0005-0000-0000-000048940000}"/>
    <cellStyle name="Percentuale 16 5 7" xfId="21038" xr:uid="{00000000-0005-0000-0000-000049940000}"/>
    <cellStyle name="Percentuale 16 5 8" xfId="23925" xr:uid="{00000000-0005-0000-0000-00004A940000}"/>
    <cellStyle name="Percentuale 16 6" xfId="13925" xr:uid="{00000000-0005-0000-0000-00004B940000}"/>
    <cellStyle name="Percentuale 16 6 2" xfId="13926" xr:uid="{00000000-0005-0000-0000-00004C940000}"/>
    <cellStyle name="Percentuale 16 6 2 2" xfId="13927" xr:uid="{00000000-0005-0000-0000-00004D940000}"/>
    <cellStyle name="Percentuale 16 6 2 3" xfId="13928" xr:uid="{00000000-0005-0000-0000-00004E940000}"/>
    <cellStyle name="Percentuale 16 6 2 4" xfId="13929" xr:uid="{00000000-0005-0000-0000-00004F940000}"/>
    <cellStyle name="Percentuale 16 6 3" xfId="13930" xr:uid="{00000000-0005-0000-0000-000050940000}"/>
    <cellStyle name="Percentuale 16 6 4" xfId="13931" xr:uid="{00000000-0005-0000-0000-000051940000}"/>
    <cellStyle name="Percentuale 16 6 5" xfId="18170" xr:uid="{00000000-0005-0000-0000-000052940000}"/>
    <cellStyle name="Percentuale 16 6 6" xfId="21039" xr:uid="{00000000-0005-0000-0000-000053940000}"/>
    <cellStyle name="Percentuale 16 6 7" xfId="23926" xr:uid="{00000000-0005-0000-0000-000054940000}"/>
    <cellStyle name="Percentuale 16 7" xfId="13932" xr:uid="{00000000-0005-0000-0000-000055940000}"/>
    <cellStyle name="Percentuale 16 7 2" xfId="13933" xr:uid="{00000000-0005-0000-0000-000056940000}"/>
    <cellStyle name="Percentuale 16 7 3" xfId="13934" xr:uid="{00000000-0005-0000-0000-000057940000}"/>
    <cellStyle name="Percentuale 16 7 4" xfId="18171" xr:uid="{00000000-0005-0000-0000-000058940000}"/>
    <cellStyle name="Percentuale 16 7 5" xfId="21040" xr:uid="{00000000-0005-0000-0000-000059940000}"/>
    <cellStyle name="Percentuale 16 7 6" xfId="23927" xr:uid="{00000000-0005-0000-0000-00005A940000}"/>
    <cellStyle name="Percentuale 16 8" xfId="13935" xr:uid="{00000000-0005-0000-0000-00005B940000}"/>
    <cellStyle name="Percentuale 16 8 2" xfId="13936" xr:uid="{00000000-0005-0000-0000-00005C940000}"/>
    <cellStyle name="Percentuale 16 8 3" xfId="13937" xr:uid="{00000000-0005-0000-0000-00005D940000}"/>
    <cellStyle name="Percentuale 16 8 4" xfId="19575" xr:uid="{00000000-0005-0000-0000-00005E940000}"/>
    <cellStyle name="Percentuale 16 8 5" xfId="22444" xr:uid="{00000000-0005-0000-0000-00005F940000}"/>
    <cellStyle name="Percentuale 16 8 6" xfId="25332" xr:uid="{00000000-0005-0000-0000-000060940000}"/>
    <cellStyle name="Percentuale 16 9" xfId="13938" xr:uid="{00000000-0005-0000-0000-000061940000}"/>
    <cellStyle name="Percentuale 16 9 2" xfId="13939" xr:uid="{00000000-0005-0000-0000-000062940000}"/>
    <cellStyle name="Percentuale 16 9 3" xfId="13940" xr:uid="{00000000-0005-0000-0000-000063940000}"/>
    <cellStyle name="Percentuale 17" xfId="13941" xr:uid="{00000000-0005-0000-0000-000064940000}"/>
    <cellStyle name="Percentuale 17 10" xfId="13942" xr:uid="{00000000-0005-0000-0000-000065940000}"/>
    <cellStyle name="Percentuale 17 11" xfId="13943" xr:uid="{00000000-0005-0000-0000-000066940000}"/>
    <cellStyle name="Percentuale 17 12" xfId="18172" xr:uid="{00000000-0005-0000-0000-000067940000}"/>
    <cellStyle name="Percentuale 17 13" xfId="21041" xr:uid="{00000000-0005-0000-0000-000068940000}"/>
    <cellStyle name="Percentuale 17 14" xfId="23928" xr:uid="{00000000-0005-0000-0000-000069940000}"/>
    <cellStyle name="Percentuale 17 15" xfId="25725" xr:uid="{00000000-0005-0000-0000-00006A940000}"/>
    <cellStyle name="Percentuale 17 2" xfId="13944" xr:uid="{00000000-0005-0000-0000-00006B940000}"/>
    <cellStyle name="Percentuale 17 2 2" xfId="13945" xr:uid="{00000000-0005-0000-0000-00006C940000}"/>
    <cellStyle name="Percentuale 17 2 3" xfId="13946" xr:uid="{00000000-0005-0000-0000-00006D940000}"/>
    <cellStyle name="Percentuale 17 2 4" xfId="18173" xr:uid="{00000000-0005-0000-0000-00006E940000}"/>
    <cellStyle name="Percentuale 17 2 5" xfId="21042" xr:uid="{00000000-0005-0000-0000-00006F940000}"/>
    <cellStyle name="Percentuale 17 2 6" xfId="23929" xr:uid="{00000000-0005-0000-0000-000070940000}"/>
    <cellStyle name="Percentuale 17 3" xfId="13947" xr:uid="{00000000-0005-0000-0000-000071940000}"/>
    <cellStyle name="Percentuale 17 3 2" xfId="13948" xr:uid="{00000000-0005-0000-0000-000072940000}"/>
    <cellStyle name="Percentuale 17 3 2 2" xfId="13949" xr:uid="{00000000-0005-0000-0000-000073940000}"/>
    <cellStyle name="Percentuale 17 3 2 3" xfId="13950" xr:uid="{00000000-0005-0000-0000-000074940000}"/>
    <cellStyle name="Percentuale 17 3 2 4" xfId="18175" xr:uid="{00000000-0005-0000-0000-000075940000}"/>
    <cellStyle name="Percentuale 17 3 2 5" xfId="21044" xr:uid="{00000000-0005-0000-0000-000076940000}"/>
    <cellStyle name="Percentuale 17 3 2 6" xfId="23931" xr:uid="{00000000-0005-0000-0000-000077940000}"/>
    <cellStyle name="Percentuale 17 3 3" xfId="13951" xr:uid="{00000000-0005-0000-0000-000078940000}"/>
    <cellStyle name="Percentuale 17 3 3 2" xfId="13952" xr:uid="{00000000-0005-0000-0000-000079940000}"/>
    <cellStyle name="Percentuale 17 3 3 3" xfId="13953" xr:uid="{00000000-0005-0000-0000-00007A940000}"/>
    <cellStyle name="Percentuale 17 3 3 4" xfId="13954" xr:uid="{00000000-0005-0000-0000-00007B940000}"/>
    <cellStyle name="Percentuale 17 3 4" xfId="13955" xr:uid="{00000000-0005-0000-0000-00007C940000}"/>
    <cellStyle name="Percentuale 17 3 5" xfId="13956" xr:uid="{00000000-0005-0000-0000-00007D940000}"/>
    <cellStyle name="Percentuale 17 3 6" xfId="18174" xr:uid="{00000000-0005-0000-0000-00007E940000}"/>
    <cellStyle name="Percentuale 17 3 7" xfId="21043" xr:uid="{00000000-0005-0000-0000-00007F940000}"/>
    <cellStyle name="Percentuale 17 3 8" xfId="23930" xr:uid="{00000000-0005-0000-0000-000080940000}"/>
    <cellStyle name="Percentuale 17 4" xfId="13957" xr:uid="{00000000-0005-0000-0000-000081940000}"/>
    <cellStyle name="Percentuale 17 4 2" xfId="13958" xr:uid="{00000000-0005-0000-0000-000082940000}"/>
    <cellStyle name="Percentuale 17 4 2 2" xfId="13959" xr:uid="{00000000-0005-0000-0000-000083940000}"/>
    <cellStyle name="Percentuale 17 4 2 3" xfId="13960" xr:uid="{00000000-0005-0000-0000-000084940000}"/>
    <cellStyle name="Percentuale 17 4 2 4" xfId="13961" xr:uid="{00000000-0005-0000-0000-000085940000}"/>
    <cellStyle name="Percentuale 17 4 3" xfId="13962" xr:uid="{00000000-0005-0000-0000-000086940000}"/>
    <cellStyle name="Percentuale 17 4 4" xfId="13963" xr:uid="{00000000-0005-0000-0000-000087940000}"/>
    <cellStyle name="Percentuale 17 4 5" xfId="18176" xr:uid="{00000000-0005-0000-0000-000088940000}"/>
    <cellStyle name="Percentuale 17 4 6" xfId="21045" xr:uid="{00000000-0005-0000-0000-000089940000}"/>
    <cellStyle name="Percentuale 17 4 7" xfId="23932" xr:uid="{00000000-0005-0000-0000-00008A940000}"/>
    <cellStyle name="Percentuale 17 5" xfId="13964" xr:uid="{00000000-0005-0000-0000-00008B940000}"/>
    <cellStyle name="Percentuale 17 5 2" xfId="13965" xr:uid="{00000000-0005-0000-0000-00008C940000}"/>
    <cellStyle name="Percentuale 17 5 2 2" xfId="13966" xr:uid="{00000000-0005-0000-0000-00008D940000}"/>
    <cellStyle name="Percentuale 17 5 2 3" xfId="13967" xr:uid="{00000000-0005-0000-0000-00008E940000}"/>
    <cellStyle name="Percentuale 17 5 2 4" xfId="13968" xr:uid="{00000000-0005-0000-0000-00008F940000}"/>
    <cellStyle name="Percentuale 17 5 3" xfId="13969" xr:uid="{00000000-0005-0000-0000-000090940000}"/>
    <cellStyle name="Percentuale 17 5 3 2" xfId="13970" xr:uid="{00000000-0005-0000-0000-000091940000}"/>
    <cellStyle name="Percentuale 17 5 3 3" xfId="13971" xr:uid="{00000000-0005-0000-0000-000092940000}"/>
    <cellStyle name="Percentuale 17 5 4" xfId="13972" xr:uid="{00000000-0005-0000-0000-000093940000}"/>
    <cellStyle name="Percentuale 17 5 5" xfId="13973" xr:uid="{00000000-0005-0000-0000-000094940000}"/>
    <cellStyle name="Percentuale 17 5 6" xfId="18177" xr:uid="{00000000-0005-0000-0000-000095940000}"/>
    <cellStyle name="Percentuale 17 5 7" xfId="21046" xr:uid="{00000000-0005-0000-0000-000096940000}"/>
    <cellStyle name="Percentuale 17 5 8" xfId="23933" xr:uid="{00000000-0005-0000-0000-000097940000}"/>
    <cellStyle name="Percentuale 17 6" xfId="13974" xr:uid="{00000000-0005-0000-0000-000098940000}"/>
    <cellStyle name="Percentuale 17 6 2" xfId="13975" xr:uid="{00000000-0005-0000-0000-000099940000}"/>
    <cellStyle name="Percentuale 17 6 2 2" xfId="13976" xr:uid="{00000000-0005-0000-0000-00009A940000}"/>
    <cellStyle name="Percentuale 17 6 2 3" xfId="13977" xr:uid="{00000000-0005-0000-0000-00009B940000}"/>
    <cellStyle name="Percentuale 17 6 2 4" xfId="13978" xr:uid="{00000000-0005-0000-0000-00009C940000}"/>
    <cellStyle name="Percentuale 17 6 3" xfId="13979" xr:uid="{00000000-0005-0000-0000-00009D940000}"/>
    <cellStyle name="Percentuale 17 6 4" xfId="13980" xr:uid="{00000000-0005-0000-0000-00009E940000}"/>
    <cellStyle name="Percentuale 17 6 5" xfId="18178" xr:uid="{00000000-0005-0000-0000-00009F940000}"/>
    <cellStyle name="Percentuale 17 6 6" xfId="21047" xr:uid="{00000000-0005-0000-0000-0000A0940000}"/>
    <cellStyle name="Percentuale 17 6 7" xfId="23934" xr:uid="{00000000-0005-0000-0000-0000A1940000}"/>
    <cellStyle name="Percentuale 17 7" xfId="13981" xr:uid="{00000000-0005-0000-0000-0000A2940000}"/>
    <cellStyle name="Percentuale 17 7 2" xfId="13982" xr:uid="{00000000-0005-0000-0000-0000A3940000}"/>
    <cellStyle name="Percentuale 17 7 3" xfId="13983" xr:uid="{00000000-0005-0000-0000-0000A4940000}"/>
    <cellStyle name="Percentuale 17 7 4" xfId="18179" xr:uid="{00000000-0005-0000-0000-0000A5940000}"/>
    <cellStyle name="Percentuale 17 7 5" xfId="21048" xr:uid="{00000000-0005-0000-0000-0000A6940000}"/>
    <cellStyle name="Percentuale 17 7 6" xfId="23935" xr:uid="{00000000-0005-0000-0000-0000A7940000}"/>
    <cellStyle name="Percentuale 17 8" xfId="13984" xr:uid="{00000000-0005-0000-0000-0000A8940000}"/>
    <cellStyle name="Percentuale 17 8 2" xfId="13985" xr:uid="{00000000-0005-0000-0000-0000A9940000}"/>
    <cellStyle name="Percentuale 17 8 3" xfId="13986" xr:uid="{00000000-0005-0000-0000-0000AA940000}"/>
    <cellStyle name="Percentuale 17 8 4" xfId="19576" xr:uid="{00000000-0005-0000-0000-0000AB940000}"/>
    <cellStyle name="Percentuale 17 8 5" xfId="22445" xr:uid="{00000000-0005-0000-0000-0000AC940000}"/>
    <cellStyle name="Percentuale 17 8 6" xfId="25333" xr:uid="{00000000-0005-0000-0000-0000AD940000}"/>
    <cellStyle name="Percentuale 17 9" xfId="13987" xr:uid="{00000000-0005-0000-0000-0000AE940000}"/>
    <cellStyle name="Percentuale 17 9 2" xfId="13988" xr:uid="{00000000-0005-0000-0000-0000AF940000}"/>
    <cellStyle name="Percentuale 17 9 3" xfId="13989" xr:uid="{00000000-0005-0000-0000-0000B0940000}"/>
    <cellStyle name="Percentuale 18" xfId="13990" xr:uid="{00000000-0005-0000-0000-0000B1940000}"/>
    <cellStyle name="Percentuale 18 10" xfId="13991" xr:uid="{00000000-0005-0000-0000-0000B2940000}"/>
    <cellStyle name="Percentuale 18 11" xfId="13992" xr:uid="{00000000-0005-0000-0000-0000B3940000}"/>
    <cellStyle name="Percentuale 18 12" xfId="18180" xr:uid="{00000000-0005-0000-0000-0000B4940000}"/>
    <cellStyle name="Percentuale 18 13" xfId="21049" xr:uid="{00000000-0005-0000-0000-0000B5940000}"/>
    <cellStyle name="Percentuale 18 14" xfId="23936" xr:uid="{00000000-0005-0000-0000-0000B6940000}"/>
    <cellStyle name="Percentuale 18 15" xfId="25726" xr:uid="{00000000-0005-0000-0000-0000B7940000}"/>
    <cellStyle name="Percentuale 18 2" xfId="13993" xr:uid="{00000000-0005-0000-0000-0000B8940000}"/>
    <cellStyle name="Percentuale 18 2 2" xfId="13994" xr:uid="{00000000-0005-0000-0000-0000B9940000}"/>
    <cellStyle name="Percentuale 18 2 3" xfId="13995" xr:uid="{00000000-0005-0000-0000-0000BA940000}"/>
    <cellStyle name="Percentuale 18 2 4" xfId="18181" xr:uid="{00000000-0005-0000-0000-0000BB940000}"/>
    <cellStyle name="Percentuale 18 2 5" xfId="21050" xr:uid="{00000000-0005-0000-0000-0000BC940000}"/>
    <cellStyle name="Percentuale 18 2 6" xfId="23937" xr:uid="{00000000-0005-0000-0000-0000BD940000}"/>
    <cellStyle name="Percentuale 18 3" xfId="13996" xr:uid="{00000000-0005-0000-0000-0000BE940000}"/>
    <cellStyle name="Percentuale 18 3 2" xfId="13997" xr:uid="{00000000-0005-0000-0000-0000BF940000}"/>
    <cellStyle name="Percentuale 18 3 2 2" xfId="13998" xr:uid="{00000000-0005-0000-0000-0000C0940000}"/>
    <cellStyle name="Percentuale 18 3 2 3" xfId="13999" xr:uid="{00000000-0005-0000-0000-0000C1940000}"/>
    <cellStyle name="Percentuale 18 3 2 4" xfId="18183" xr:uid="{00000000-0005-0000-0000-0000C2940000}"/>
    <cellStyle name="Percentuale 18 3 2 5" xfId="21052" xr:uid="{00000000-0005-0000-0000-0000C3940000}"/>
    <cellStyle name="Percentuale 18 3 2 6" xfId="23939" xr:uid="{00000000-0005-0000-0000-0000C4940000}"/>
    <cellStyle name="Percentuale 18 3 3" xfId="14000" xr:uid="{00000000-0005-0000-0000-0000C5940000}"/>
    <cellStyle name="Percentuale 18 3 3 2" xfId="14001" xr:uid="{00000000-0005-0000-0000-0000C6940000}"/>
    <cellStyle name="Percentuale 18 3 3 3" xfId="14002" xr:uid="{00000000-0005-0000-0000-0000C7940000}"/>
    <cellStyle name="Percentuale 18 3 3 4" xfId="14003" xr:uid="{00000000-0005-0000-0000-0000C8940000}"/>
    <cellStyle name="Percentuale 18 3 4" xfId="14004" xr:uid="{00000000-0005-0000-0000-0000C9940000}"/>
    <cellStyle name="Percentuale 18 3 5" xfId="14005" xr:uid="{00000000-0005-0000-0000-0000CA940000}"/>
    <cellStyle name="Percentuale 18 3 6" xfId="18182" xr:uid="{00000000-0005-0000-0000-0000CB940000}"/>
    <cellStyle name="Percentuale 18 3 7" xfId="21051" xr:uid="{00000000-0005-0000-0000-0000CC940000}"/>
    <cellStyle name="Percentuale 18 3 8" xfId="23938" xr:uid="{00000000-0005-0000-0000-0000CD940000}"/>
    <cellStyle name="Percentuale 18 4" xfId="14006" xr:uid="{00000000-0005-0000-0000-0000CE940000}"/>
    <cellStyle name="Percentuale 18 4 2" xfId="14007" xr:uid="{00000000-0005-0000-0000-0000CF940000}"/>
    <cellStyle name="Percentuale 18 4 2 2" xfId="14008" xr:uid="{00000000-0005-0000-0000-0000D0940000}"/>
    <cellStyle name="Percentuale 18 4 2 3" xfId="14009" xr:uid="{00000000-0005-0000-0000-0000D1940000}"/>
    <cellStyle name="Percentuale 18 4 2 4" xfId="14010" xr:uid="{00000000-0005-0000-0000-0000D2940000}"/>
    <cellStyle name="Percentuale 18 4 3" xfId="14011" xr:uid="{00000000-0005-0000-0000-0000D3940000}"/>
    <cellStyle name="Percentuale 18 4 4" xfId="14012" xr:uid="{00000000-0005-0000-0000-0000D4940000}"/>
    <cellStyle name="Percentuale 18 4 5" xfId="18184" xr:uid="{00000000-0005-0000-0000-0000D5940000}"/>
    <cellStyle name="Percentuale 18 4 6" xfId="21053" xr:uid="{00000000-0005-0000-0000-0000D6940000}"/>
    <cellStyle name="Percentuale 18 4 7" xfId="23940" xr:uid="{00000000-0005-0000-0000-0000D7940000}"/>
    <cellStyle name="Percentuale 18 5" xfId="14013" xr:uid="{00000000-0005-0000-0000-0000D8940000}"/>
    <cellStyle name="Percentuale 18 5 2" xfId="14014" xr:uid="{00000000-0005-0000-0000-0000D9940000}"/>
    <cellStyle name="Percentuale 18 5 2 2" xfId="14015" xr:uid="{00000000-0005-0000-0000-0000DA940000}"/>
    <cellStyle name="Percentuale 18 5 2 3" xfId="14016" xr:uid="{00000000-0005-0000-0000-0000DB940000}"/>
    <cellStyle name="Percentuale 18 5 2 4" xfId="14017" xr:uid="{00000000-0005-0000-0000-0000DC940000}"/>
    <cellStyle name="Percentuale 18 5 3" xfId="14018" xr:uid="{00000000-0005-0000-0000-0000DD940000}"/>
    <cellStyle name="Percentuale 18 5 3 2" xfId="14019" xr:uid="{00000000-0005-0000-0000-0000DE940000}"/>
    <cellStyle name="Percentuale 18 5 3 3" xfId="14020" xr:uid="{00000000-0005-0000-0000-0000DF940000}"/>
    <cellStyle name="Percentuale 18 5 4" xfId="14021" xr:uid="{00000000-0005-0000-0000-0000E0940000}"/>
    <cellStyle name="Percentuale 18 5 5" xfId="14022" xr:uid="{00000000-0005-0000-0000-0000E1940000}"/>
    <cellStyle name="Percentuale 18 5 6" xfId="18185" xr:uid="{00000000-0005-0000-0000-0000E2940000}"/>
    <cellStyle name="Percentuale 18 5 7" xfId="21054" xr:uid="{00000000-0005-0000-0000-0000E3940000}"/>
    <cellStyle name="Percentuale 18 5 8" xfId="23941" xr:uid="{00000000-0005-0000-0000-0000E4940000}"/>
    <cellStyle name="Percentuale 18 6" xfId="14023" xr:uid="{00000000-0005-0000-0000-0000E5940000}"/>
    <cellStyle name="Percentuale 18 6 2" xfId="14024" xr:uid="{00000000-0005-0000-0000-0000E6940000}"/>
    <cellStyle name="Percentuale 18 6 2 2" xfId="14025" xr:uid="{00000000-0005-0000-0000-0000E7940000}"/>
    <cellStyle name="Percentuale 18 6 2 3" xfId="14026" xr:uid="{00000000-0005-0000-0000-0000E8940000}"/>
    <cellStyle name="Percentuale 18 6 2 4" xfId="14027" xr:uid="{00000000-0005-0000-0000-0000E9940000}"/>
    <cellStyle name="Percentuale 18 6 3" xfId="14028" xr:uid="{00000000-0005-0000-0000-0000EA940000}"/>
    <cellStyle name="Percentuale 18 6 4" xfId="14029" xr:uid="{00000000-0005-0000-0000-0000EB940000}"/>
    <cellStyle name="Percentuale 18 6 5" xfId="18186" xr:uid="{00000000-0005-0000-0000-0000EC940000}"/>
    <cellStyle name="Percentuale 18 6 6" xfId="21055" xr:uid="{00000000-0005-0000-0000-0000ED940000}"/>
    <cellStyle name="Percentuale 18 6 7" xfId="23942" xr:uid="{00000000-0005-0000-0000-0000EE940000}"/>
    <cellStyle name="Percentuale 18 7" xfId="14030" xr:uid="{00000000-0005-0000-0000-0000EF940000}"/>
    <cellStyle name="Percentuale 18 7 2" xfId="14031" xr:uid="{00000000-0005-0000-0000-0000F0940000}"/>
    <cellStyle name="Percentuale 18 7 3" xfId="14032" xr:uid="{00000000-0005-0000-0000-0000F1940000}"/>
    <cellStyle name="Percentuale 18 7 4" xfId="18187" xr:uid="{00000000-0005-0000-0000-0000F2940000}"/>
    <cellStyle name="Percentuale 18 7 5" xfId="21056" xr:uid="{00000000-0005-0000-0000-0000F3940000}"/>
    <cellStyle name="Percentuale 18 7 6" xfId="23943" xr:uid="{00000000-0005-0000-0000-0000F4940000}"/>
    <cellStyle name="Percentuale 18 8" xfId="14033" xr:uid="{00000000-0005-0000-0000-0000F5940000}"/>
    <cellStyle name="Percentuale 18 8 2" xfId="14034" xr:uid="{00000000-0005-0000-0000-0000F6940000}"/>
    <cellStyle name="Percentuale 18 8 3" xfId="14035" xr:uid="{00000000-0005-0000-0000-0000F7940000}"/>
    <cellStyle name="Percentuale 18 8 4" xfId="19577" xr:uid="{00000000-0005-0000-0000-0000F8940000}"/>
    <cellStyle name="Percentuale 18 8 5" xfId="22446" xr:uid="{00000000-0005-0000-0000-0000F9940000}"/>
    <cellStyle name="Percentuale 18 8 6" xfId="25334" xr:uid="{00000000-0005-0000-0000-0000FA940000}"/>
    <cellStyle name="Percentuale 18 9" xfId="14036" xr:uid="{00000000-0005-0000-0000-0000FB940000}"/>
    <cellStyle name="Percentuale 18 9 2" xfId="14037" xr:uid="{00000000-0005-0000-0000-0000FC940000}"/>
    <cellStyle name="Percentuale 18 9 3" xfId="14038" xr:uid="{00000000-0005-0000-0000-0000FD940000}"/>
    <cellStyle name="Percentuale 19" xfId="14039" xr:uid="{00000000-0005-0000-0000-0000FE940000}"/>
    <cellStyle name="Percentuale 19 10" xfId="14040" xr:uid="{00000000-0005-0000-0000-0000FF940000}"/>
    <cellStyle name="Percentuale 19 11" xfId="14041" xr:uid="{00000000-0005-0000-0000-000000950000}"/>
    <cellStyle name="Percentuale 19 12" xfId="18188" xr:uid="{00000000-0005-0000-0000-000001950000}"/>
    <cellStyle name="Percentuale 19 13" xfId="21057" xr:uid="{00000000-0005-0000-0000-000002950000}"/>
    <cellStyle name="Percentuale 19 14" xfId="23944" xr:uid="{00000000-0005-0000-0000-000003950000}"/>
    <cellStyle name="Percentuale 19 15" xfId="25727" xr:uid="{00000000-0005-0000-0000-000004950000}"/>
    <cellStyle name="Percentuale 19 2" xfId="14042" xr:uid="{00000000-0005-0000-0000-000005950000}"/>
    <cellStyle name="Percentuale 19 2 2" xfId="14043" xr:uid="{00000000-0005-0000-0000-000006950000}"/>
    <cellStyle name="Percentuale 19 2 3" xfId="14044" xr:uid="{00000000-0005-0000-0000-000007950000}"/>
    <cellStyle name="Percentuale 19 2 4" xfId="18189" xr:uid="{00000000-0005-0000-0000-000008950000}"/>
    <cellStyle name="Percentuale 19 2 5" xfId="21058" xr:uid="{00000000-0005-0000-0000-000009950000}"/>
    <cellStyle name="Percentuale 19 2 6" xfId="23945" xr:uid="{00000000-0005-0000-0000-00000A950000}"/>
    <cellStyle name="Percentuale 19 3" xfId="14045" xr:uid="{00000000-0005-0000-0000-00000B950000}"/>
    <cellStyle name="Percentuale 19 3 2" xfId="14046" xr:uid="{00000000-0005-0000-0000-00000C950000}"/>
    <cellStyle name="Percentuale 19 3 2 2" xfId="14047" xr:uid="{00000000-0005-0000-0000-00000D950000}"/>
    <cellStyle name="Percentuale 19 3 2 3" xfId="14048" xr:uid="{00000000-0005-0000-0000-00000E950000}"/>
    <cellStyle name="Percentuale 19 3 2 4" xfId="18191" xr:uid="{00000000-0005-0000-0000-00000F950000}"/>
    <cellStyle name="Percentuale 19 3 2 5" xfId="21060" xr:uid="{00000000-0005-0000-0000-000010950000}"/>
    <cellStyle name="Percentuale 19 3 2 6" xfId="23947" xr:uid="{00000000-0005-0000-0000-000011950000}"/>
    <cellStyle name="Percentuale 19 3 3" xfId="14049" xr:uid="{00000000-0005-0000-0000-000012950000}"/>
    <cellStyle name="Percentuale 19 3 3 2" xfId="14050" xr:uid="{00000000-0005-0000-0000-000013950000}"/>
    <cellStyle name="Percentuale 19 3 3 3" xfId="14051" xr:uid="{00000000-0005-0000-0000-000014950000}"/>
    <cellStyle name="Percentuale 19 3 3 4" xfId="14052" xr:uid="{00000000-0005-0000-0000-000015950000}"/>
    <cellStyle name="Percentuale 19 3 4" xfId="14053" xr:uid="{00000000-0005-0000-0000-000016950000}"/>
    <cellStyle name="Percentuale 19 3 5" xfId="14054" xr:uid="{00000000-0005-0000-0000-000017950000}"/>
    <cellStyle name="Percentuale 19 3 6" xfId="18190" xr:uid="{00000000-0005-0000-0000-000018950000}"/>
    <cellStyle name="Percentuale 19 3 7" xfId="21059" xr:uid="{00000000-0005-0000-0000-000019950000}"/>
    <cellStyle name="Percentuale 19 3 8" xfId="23946" xr:uid="{00000000-0005-0000-0000-00001A950000}"/>
    <cellStyle name="Percentuale 19 4" xfId="14055" xr:uid="{00000000-0005-0000-0000-00001B950000}"/>
    <cellStyle name="Percentuale 19 4 2" xfId="14056" xr:uid="{00000000-0005-0000-0000-00001C950000}"/>
    <cellStyle name="Percentuale 19 4 2 2" xfId="14057" xr:uid="{00000000-0005-0000-0000-00001D950000}"/>
    <cellStyle name="Percentuale 19 4 2 3" xfId="14058" xr:uid="{00000000-0005-0000-0000-00001E950000}"/>
    <cellStyle name="Percentuale 19 4 2 4" xfId="14059" xr:uid="{00000000-0005-0000-0000-00001F950000}"/>
    <cellStyle name="Percentuale 19 4 3" xfId="14060" xr:uid="{00000000-0005-0000-0000-000020950000}"/>
    <cellStyle name="Percentuale 19 4 4" xfId="14061" xr:uid="{00000000-0005-0000-0000-000021950000}"/>
    <cellStyle name="Percentuale 19 4 5" xfId="18192" xr:uid="{00000000-0005-0000-0000-000022950000}"/>
    <cellStyle name="Percentuale 19 4 6" xfId="21061" xr:uid="{00000000-0005-0000-0000-000023950000}"/>
    <cellStyle name="Percentuale 19 4 7" xfId="23948" xr:uid="{00000000-0005-0000-0000-000024950000}"/>
    <cellStyle name="Percentuale 19 5" xfId="14062" xr:uid="{00000000-0005-0000-0000-000025950000}"/>
    <cellStyle name="Percentuale 19 5 2" xfId="14063" xr:uid="{00000000-0005-0000-0000-000026950000}"/>
    <cellStyle name="Percentuale 19 5 2 2" xfId="14064" xr:uid="{00000000-0005-0000-0000-000027950000}"/>
    <cellStyle name="Percentuale 19 5 2 3" xfId="14065" xr:uid="{00000000-0005-0000-0000-000028950000}"/>
    <cellStyle name="Percentuale 19 5 2 4" xfId="14066" xr:uid="{00000000-0005-0000-0000-000029950000}"/>
    <cellStyle name="Percentuale 19 5 3" xfId="14067" xr:uid="{00000000-0005-0000-0000-00002A950000}"/>
    <cellStyle name="Percentuale 19 5 3 2" xfId="14068" xr:uid="{00000000-0005-0000-0000-00002B950000}"/>
    <cellStyle name="Percentuale 19 5 3 3" xfId="14069" xr:uid="{00000000-0005-0000-0000-00002C950000}"/>
    <cellStyle name="Percentuale 19 5 4" xfId="14070" xr:uid="{00000000-0005-0000-0000-00002D950000}"/>
    <cellStyle name="Percentuale 19 5 5" xfId="14071" xr:uid="{00000000-0005-0000-0000-00002E950000}"/>
    <cellStyle name="Percentuale 19 5 6" xfId="18193" xr:uid="{00000000-0005-0000-0000-00002F950000}"/>
    <cellStyle name="Percentuale 19 5 7" xfId="21062" xr:uid="{00000000-0005-0000-0000-000030950000}"/>
    <cellStyle name="Percentuale 19 5 8" xfId="23949" xr:uid="{00000000-0005-0000-0000-000031950000}"/>
    <cellStyle name="Percentuale 19 6" xfId="14072" xr:uid="{00000000-0005-0000-0000-000032950000}"/>
    <cellStyle name="Percentuale 19 6 2" xfId="14073" xr:uid="{00000000-0005-0000-0000-000033950000}"/>
    <cellStyle name="Percentuale 19 6 2 2" xfId="14074" xr:uid="{00000000-0005-0000-0000-000034950000}"/>
    <cellStyle name="Percentuale 19 6 2 3" xfId="14075" xr:uid="{00000000-0005-0000-0000-000035950000}"/>
    <cellStyle name="Percentuale 19 6 2 4" xfId="14076" xr:uid="{00000000-0005-0000-0000-000036950000}"/>
    <cellStyle name="Percentuale 19 6 3" xfId="14077" xr:uid="{00000000-0005-0000-0000-000037950000}"/>
    <cellStyle name="Percentuale 19 6 4" xfId="14078" xr:uid="{00000000-0005-0000-0000-000038950000}"/>
    <cellStyle name="Percentuale 19 6 5" xfId="18194" xr:uid="{00000000-0005-0000-0000-000039950000}"/>
    <cellStyle name="Percentuale 19 6 6" xfId="21063" xr:uid="{00000000-0005-0000-0000-00003A950000}"/>
    <cellStyle name="Percentuale 19 6 7" xfId="23950" xr:uid="{00000000-0005-0000-0000-00003B950000}"/>
    <cellStyle name="Percentuale 19 7" xfId="14079" xr:uid="{00000000-0005-0000-0000-00003C950000}"/>
    <cellStyle name="Percentuale 19 7 2" xfId="14080" xr:uid="{00000000-0005-0000-0000-00003D950000}"/>
    <cellStyle name="Percentuale 19 7 3" xfId="14081" xr:uid="{00000000-0005-0000-0000-00003E950000}"/>
    <cellStyle name="Percentuale 19 7 4" xfId="18195" xr:uid="{00000000-0005-0000-0000-00003F950000}"/>
    <cellStyle name="Percentuale 19 7 5" xfId="21064" xr:uid="{00000000-0005-0000-0000-000040950000}"/>
    <cellStyle name="Percentuale 19 7 6" xfId="23951" xr:uid="{00000000-0005-0000-0000-000041950000}"/>
    <cellStyle name="Percentuale 19 8" xfId="14082" xr:uid="{00000000-0005-0000-0000-000042950000}"/>
    <cellStyle name="Percentuale 19 8 2" xfId="14083" xr:uid="{00000000-0005-0000-0000-000043950000}"/>
    <cellStyle name="Percentuale 19 8 3" xfId="14084" xr:uid="{00000000-0005-0000-0000-000044950000}"/>
    <cellStyle name="Percentuale 19 8 4" xfId="19578" xr:uid="{00000000-0005-0000-0000-000045950000}"/>
    <cellStyle name="Percentuale 19 8 5" xfId="22447" xr:uid="{00000000-0005-0000-0000-000046950000}"/>
    <cellStyle name="Percentuale 19 8 6" xfId="25335" xr:uid="{00000000-0005-0000-0000-000047950000}"/>
    <cellStyle name="Percentuale 19 9" xfId="14085" xr:uid="{00000000-0005-0000-0000-000048950000}"/>
    <cellStyle name="Percentuale 19 9 2" xfId="14086" xr:uid="{00000000-0005-0000-0000-000049950000}"/>
    <cellStyle name="Percentuale 19 9 3" xfId="14087" xr:uid="{00000000-0005-0000-0000-00004A950000}"/>
    <cellStyle name="Percentuale 2" xfId="14088" xr:uid="{00000000-0005-0000-0000-00004B950000}"/>
    <cellStyle name="Percentuale 2 10" xfId="14089" xr:uid="{00000000-0005-0000-0000-00004C950000}"/>
    <cellStyle name="Percentuale 2 11" xfId="14090" xr:uid="{00000000-0005-0000-0000-00004D950000}"/>
    <cellStyle name="Percentuale 2 12" xfId="18196" xr:uid="{00000000-0005-0000-0000-00004E950000}"/>
    <cellStyle name="Percentuale 2 13" xfId="21065" xr:uid="{00000000-0005-0000-0000-00004F950000}"/>
    <cellStyle name="Percentuale 2 14" xfId="23952" xr:uid="{00000000-0005-0000-0000-000050950000}"/>
    <cellStyle name="Percentuale 2 15" xfId="25728" xr:uid="{00000000-0005-0000-0000-000051950000}"/>
    <cellStyle name="Percentuale 2 2" xfId="14091" xr:uid="{00000000-0005-0000-0000-000052950000}"/>
    <cellStyle name="Percentuale 2 2 2" xfId="14092" xr:uid="{00000000-0005-0000-0000-000053950000}"/>
    <cellStyle name="Percentuale 2 2 3" xfId="14093" xr:uid="{00000000-0005-0000-0000-000054950000}"/>
    <cellStyle name="Percentuale 2 2 4" xfId="18197" xr:uid="{00000000-0005-0000-0000-000055950000}"/>
    <cellStyle name="Percentuale 2 2 5" xfId="21066" xr:uid="{00000000-0005-0000-0000-000056950000}"/>
    <cellStyle name="Percentuale 2 2 6" xfId="23953" xr:uid="{00000000-0005-0000-0000-000057950000}"/>
    <cellStyle name="Percentuale 2 3" xfId="14094" xr:uid="{00000000-0005-0000-0000-000058950000}"/>
    <cellStyle name="Percentuale 2 3 2" xfId="14095" xr:uid="{00000000-0005-0000-0000-000059950000}"/>
    <cellStyle name="Percentuale 2 3 2 2" xfId="14096" xr:uid="{00000000-0005-0000-0000-00005A950000}"/>
    <cellStyle name="Percentuale 2 3 2 3" xfId="14097" xr:uid="{00000000-0005-0000-0000-00005B950000}"/>
    <cellStyle name="Percentuale 2 3 2 4" xfId="18199" xr:uid="{00000000-0005-0000-0000-00005C950000}"/>
    <cellStyle name="Percentuale 2 3 2 5" xfId="21068" xr:uid="{00000000-0005-0000-0000-00005D950000}"/>
    <cellStyle name="Percentuale 2 3 2 6" xfId="23955" xr:uid="{00000000-0005-0000-0000-00005E950000}"/>
    <cellStyle name="Percentuale 2 3 3" xfId="14098" xr:uid="{00000000-0005-0000-0000-00005F950000}"/>
    <cellStyle name="Percentuale 2 3 3 2" xfId="14099" xr:uid="{00000000-0005-0000-0000-000060950000}"/>
    <cellStyle name="Percentuale 2 3 3 3" xfId="14100" xr:uid="{00000000-0005-0000-0000-000061950000}"/>
    <cellStyle name="Percentuale 2 3 3 4" xfId="14101" xr:uid="{00000000-0005-0000-0000-000062950000}"/>
    <cellStyle name="Percentuale 2 3 4" xfId="14102" xr:uid="{00000000-0005-0000-0000-000063950000}"/>
    <cellStyle name="Percentuale 2 3 5" xfId="14103" xr:uid="{00000000-0005-0000-0000-000064950000}"/>
    <cellStyle name="Percentuale 2 3 6" xfId="18198" xr:uid="{00000000-0005-0000-0000-000065950000}"/>
    <cellStyle name="Percentuale 2 3 7" xfId="21067" xr:uid="{00000000-0005-0000-0000-000066950000}"/>
    <cellStyle name="Percentuale 2 3 8" xfId="23954" xr:uid="{00000000-0005-0000-0000-000067950000}"/>
    <cellStyle name="Percentuale 2 4" xfId="14104" xr:uid="{00000000-0005-0000-0000-000068950000}"/>
    <cellStyle name="Percentuale 2 4 2" xfId="14105" xr:uid="{00000000-0005-0000-0000-000069950000}"/>
    <cellStyle name="Percentuale 2 4 2 2" xfId="14106" xr:uid="{00000000-0005-0000-0000-00006A950000}"/>
    <cellStyle name="Percentuale 2 4 2 3" xfId="14107" xr:uid="{00000000-0005-0000-0000-00006B950000}"/>
    <cellStyle name="Percentuale 2 4 2 4" xfId="14108" xr:uid="{00000000-0005-0000-0000-00006C950000}"/>
    <cellStyle name="Percentuale 2 4 3" xfId="14109" xr:uid="{00000000-0005-0000-0000-00006D950000}"/>
    <cellStyle name="Percentuale 2 4 4" xfId="14110" xr:uid="{00000000-0005-0000-0000-00006E950000}"/>
    <cellStyle name="Percentuale 2 4 5" xfId="18200" xr:uid="{00000000-0005-0000-0000-00006F950000}"/>
    <cellStyle name="Percentuale 2 4 6" xfId="21069" xr:uid="{00000000-0005-0000-0000-000070950000}"/>
    <cellStyle name="Percentuale 2 4 7" xfId="23956" xr:uid="{00000000-0005-0000-0000-000071950000}"/>
    <cellStyle name="Percentuale 2 5" xfId="14111" xr:uid="{00000000-0005-0000-0000-000072950000}"/>
    <cellStyle name="Percentuale 2 5 2" xfId="14112" xr:uid="{00000000-0005-0000-0000-000073950000}"/>
    <cellStyle name="Percentuale 2 5 2 2" xfId="14113" xr:uid="{00000000-0005-0000-0000-000074950000}"/>
    <cellStyle name="Percentuale 2 5 2 3" xfId="14114" xr:uid="{00000000-0005-0000-0000-000075950000}"/>
    <cellStyle name="Percentuale 2 5 2 4" xfId="14115" xr:uid="{00000000-0005-0000-0000-000076950000}"/>
    <cellStyle name="Percentuale 2 5 3" xfId="14116" xr:uid="{00000000-0005-0000-0000-000077950000}"/>
    <cellStyle name="Percentuale 2 5 3 2" xfId="14117" xr:uid="{00000000-0005-0000-0000-000078950000}"/>
    <cellStyle name="Percentuale 2 5 3 3" xfId="14118" xr:uid="{00000000-0005-0000-0000-000079950000}"/>
    <cellStyle name="Percentuale 2 5 4" xfId="14119" xr:uid="{00000000-0005-0000-0000-00007A950000}"/>
    <cellStyle name="Percentuale 2 5 5" xfId="14120" xr:uid="{00000000-0005-0000-0000-00007B950000}"/>
    <cellStyle name="Percentuale 2 5 6" xfId="18201" xr:uid="{00000000-0005-0000-0000-00007C950000}"/>
    <cellStyle name="Percentuale 2 5 7" xfId="21070" xr:uid="{00000000-0005-0000-0000-00007D950000}"/>
    <cellStyle name="Percentuale 2 5 8" xfId="23957" xr:uid="{00000000-0005-0000-0000-00007E950000}"/>
    <cellStyle name="Percentuale 2 6" xfId="14121" xr:uid="{00000000-0005-0000-0000-00007F950000}"/>
    <cellStyle name="Percentuale 2 6 2" xfId="14122" xr:uid="{00000000-0005-0000-0000-000080950000}"/>
    <cellStyle name="Percentuale 2 6 2 2" xfId="14123" xr:uid="{00000000-0005-0000-0000-000081950000}"/>
    <cellStyle name="Percentuale 2 6 2 3" xfId="14124" xr:uid="{00000000-0005-0000-0000-000082950000}"/>
    <cellStyle name="Percentuale 2 6 2 4" xfId="14125" xr:uid="{00000000-0005-0000-0000-000083950000}"/>
    <cellStyle name="Percentuale 2 6 3" xfId="14126" xr:uid="{00000000-0005-0000-0000-000084950000}"/>
    <cellStyle name="Percentuale 2 6 4" xfId="14127" xr:uid="{00000000-0005-0000-0000-000085950000}"/>
    <cellStyle name="Percentuale 2 6 5" xfId="18202" xr:uid="{00000000-0005-0000-0000-000086950000}"/>
    <cellStyle name="Percentuale 2 6 6" xfId="21071" xr:uid="{00000000-0005-0000-0000-000087950000}"/>
    <cellStyle name="Percentuale 2 6 7" xfId="23958" xr:uid="{00000000-0005-0000-0000-000088950000}"/>
    <cellStyle name="Percentuale 2 7" xfId="14128" xr:uid="{00000000-0005-0000-0000-000089950000}"/>
    <cellStyle name="Percentuale 2 7 2" xfId="14129" xr:uid="{00000000-0005-0000-0000-00008A950000}"/>
    <cellStyle name="Percentuale 2 7 3" xfId="14130" xr:uid="{00000000-0005-0000-0000-00008B950000}"/>
    <cellStyle name="Percentuale 2 7 4" xfId="18203" xr:uid="{00000000-0005-0000-0000-00008C950000}"/>
    <cellStyle name="Percentuale 2 7 5" xfId="21072" xr:uid="{00000000-0005-0000-0000-00008D950000}"/>
    <cellStyle name="Percentuale 2 7 6" xfId="23959" xr:uid="{00000000-0005-0000-0000-00008E950000}"/>
    <cellStyle name="Percentuale 2 8" xfId="14131" xr:uid="{00000000-0005-0000-0000-00008F950000}"/>
    <cellStyle name="Percentuale 2 8 2" xfId="14132" xr:uid="{00000000-0005-0000-0000-000090950000}"/>
    <cellStyle name="Percentuale 2 8 3" xfId="14133" xr:uid="{00000000-0005-0000-0000-000091950000}"/>
    <cellStyle name="Percentuale 2 8 4" xfId="19579" xr:uid="{00000000-0005-0000-0000-000092950000}"/>
    <cellStyle name="Percentuale 2 8 5" xfId="22448" xr:uid="{00000000-0005-0000-0000-000093950000}"/>
    <cellStyle name="Percentuale 2 8 6" xfId="25336" xr:uid="{00000000-0005-0000-0000-000094950000}"/>
    <cellStyle name="Percentuale 2 9" xfId="14134" xr:uid="{00000000-0005-0000-0000-000095950000}"/>
    <cellStyle name="Percentuale 2 9 2" xfId="14135" xr:uid="{00000000-0005-0000-0000-000096950000}"/>
    <cellStyle name="Percentuale 2 9 3" xfId="14136" xr:uid="{00000000-0005-0000-0000-000097950000}"/>
    <cellStyle name="Percentuale 20" xfId="14137" xr:uid="{00000000-0005-0000-0000-000098950000}"/>
    <cellStyle name="Percentuale 20 10" xfId="14138" xr:uid="{00000000-0005-0000-0000-000099950000}"/>
    <cellStyle name="Percentuale 20 11" xfId="14139" xr:uid="{00000000-0005-0000-0000-00009A950000}"/>
    <cellStyle name="Percentuale 20 12" xfId="18204" xr:uid="{00000000-0005-0000-0000-00009B950000}"/>
    <cellStyle name="Percentuale 20 13" xfId="21073" xr:uid="{00000000-0005-0000-0000-00009C950000}"/>
    <cellStyle name="Percentuale 20 14" xfId="23960" xr:uid="{00000000-0005-0000-0000-00009D950000}"/>
    <cellStyle name="Percentuale 20 15" xfId="25729" xr:uid="{00000000-0005-0000-0000-00009E950000}"/>
    <cellStyle name="Percentuale 20 2" xfId="14140" xr:uid="{00000000-0005-0000-0000-00009F950000}"/>
    <cellStyle name="Percentuale 20 2 2" xfId="14141" xr:uid="{00000000-0005-0000-0000-0000A0950000}"/>
    <cellStyle name="Percentuale 20 2 3" xfId="14142" xr:uid="{00000000-0005-0000-0000-0000A1950000}"/>
    <cellStyle name="Percentuale 20 2 4" xfId="18205" xr:uid="{00000000-0005-0000-0000-0000A2950000}"/>
    <cellStyle name="Percentuale 20 2 5" xfId="21074" xr:uid="{00000000-0005-0000-0000-0000A3950000}"/>
    <cellStyle name="Percentuale 20 2 6" xfId="23961" xr:uid="{00000000-0005-0000-0000-0000A4950000}"/>
    <cellStyle name="Percentuale 20 3" xfId="14143" xr:uid="{00000000-0005-0000-0000-0000A5950000}"/>
    <cellStyle name="Percentuale 20 3 2" xfId="14144" xr:uid="{00000000-0005-0000-0000-0000A6950000}"/>
    <cellStyle name="Percentuale 20 3 2 2" xfId="14145" xr:uid="{00000000-0005-0000-0000-0000A7950000}"/>
    <cellStyle name="Percentuale 20 3 2 3" xfId="14146" xr:uid="{00000000-0005-0000-0000-0000A8950000}"/>
    <cellStyle name="Percentuale 20 3 2 4" xfId="18207" xr:uid="{00000000-0005-0000-0000-0000A9950000}"/>
    <cellStyle name="Percentuale 20 3 2 5" xfId="21076" xr:uid="{00000000-0005-0000-0000-0000AA950000}"/>
    <cellStyle name="Percentuale 20 3 2 6" xfId="23963" xr:uid="{00000000-0005-0000-0000-0000AB950000}"/>
    <cellStyle name="Percentuale 20 3 3" xfId="14147" xr:uid="{00000000-0005-0000-0000-0000AC950000}"/>
    <cellStyle name="Percentuale 20 3 3 2" xfId="14148" xr:uid="{00000000-0005-0000-0000-0000AD950000}"/>
    <cellStyle name="Percentuale 20 3 3 3" xfId="14149" xr:uid="{00000000-0005-0000-0000-0000AE950000}"/>
    <cellStyle name="Percentuale 20 3 3 4" xfId="14150" xr:uid="{00000000-0005-0000-0000-0000AF950000}"/>
    <cellStyle name="Percentuale 20 3 4" xfId="14151" xr:uid="{00000000-0005-0000-0000-0000B0950000}"/>
    <cellStyle name="Percentuale 20 3 5" xfId="14152" xr:uid="{00000000-0005-0000-0000-0000B1950000}"/>
    <cellStyle name="Percentuale 20 3 6" xfId="18206" xr:uid="{00000000-0005-0000-0000-0000B2950000}"/>
    <cellStyle name="Percentuale 20 3 7" xfId="21075" xr:uid="{00000000-0005-0000-0000-0000B3950000}"/>
    <cellStyle name="Percentuale 20 3 8" xfId="23962" xr:uid="{00000000-0005-0000-0000-0000B4950000}"/>
    <cellStyle name="Percentuale 20 4" xfId="14153" xr:uid="{00000000-0005-0000-0000-0000B5950000}"/>
    <cellStyle name="Percentuale 20 4 2" xfId="14154" xr:uid="{00000000-0005-0000-0000-0000B6950000}"/>
    <cellStyle name="Percentuale 20 4 2 2" xfId="14155" xr:uid="{00000000-0005-0000-0000-0000B7950000}"/>
    <cellStyle name="Percentuale 20 4 2 3" xfId="14156" xr:uid="{00000000-0005-0000-0000-0000B8950000}"/>
    <cellStyle name="Percentuale 20 4 2 4" xfId="14157" xr:uid="{00000000-0005-0000-0000-0000B9950000}"/>
    <cellStyle name="Percentuale 20 4 3" xfId="14158" xr:uid="{00000000-0005-0000-0000-0000BA950000}"/>
    <cellStyle name="Percentuale 20 4 4" xfId="14159" xr:uid="{00000000-0005-0000-0000-0000BB950000}"/>
    <cellStyle name="Percentuale 20 4 5" xfId="18208" xr:uid="{00000000-0005-0000-0000-0000BC950000}"/>
    <cellStyle name="Percentuale 20 4 6" xfId="21077" xr:uid="{00000000-0005-0000-0000-0000BD950000}"/>
    <cellStyle name="Percentuale 20 4 7" xfId="23964" xr:uid="{00000000-0005-0000-0000-0000BE950000}"/>
    <cellStyle name="Percentuale 20 5" xfId="14160" xr:uid="{00000000-0005-0000-0000-0000BF950000}"/>
    <cellStyle name="Percentuale 20 5 2" xfId="14161" xr:uid="{00000000-0005-0000-0000-0000C0950000}"/>
    <cellStyle name="Percentuale 20 5 2 2" xfId="14162" xr:uid="{00000000-0005-0000-0000-0000C1950000}"/>
    <cellStyle name="Percentuale 20 5 2 3" xfId="14163" xr:uid="{00000000-0005-0000-0000-0000C2950000}"/>
    <cellStyle name="Percentuale 20 5 2 4" xfId="14164" xr:uid="{00000000-0005-0000-0000-0000C3950000}"/>
    <cellStyle name="Percentuale 20 5 3" xfId="14165" xr:uid="{00000000-0005-0000-0000-0000C4950000}"/>
    <cellStyle name="Percentuale 20 5 3 2" xfId="14166" xr:uid="{00000000-0005-0000-0000-0000C5950000}"/>
    <cellStyle name="Percentuale 20 5 3 3" xfId="14167" xr:uid="{00000000-0005-0000-0000-0000C6950000}"/>
    <cellStyle name="Percentuale 20 5 4" xfId="14168" xr:uid="{00000000-0005-0000-0000-0000C7950000}"/>
    <cellStyle name="Percentuale 20 5 5" xfId="14169" xr:uid="{00000000-0005-0000-0000-0000C8950000}"/>
    <cellStyle name="Percentuale 20 5 6" xfId="18209" xr:uid="{00000000-0005-0000-0000-0000C9950000}"/>
    <cellStyle name="Percentuale 20 5 7" xfId="21078" xr:uid="{00000000-0005-0000-0000-0000CA950000}"/>
    <cellStyle name="Percentuale 20 5 8" xfId="23965" xr:uid="{00000000-0005-0000-0000-0000CB950000}"/>
    <cellStyle name="Percentuale 20 6" xfId="14170" xr:uid="{00000000-0005-0000-0000-0000CC950000}"/>
    <cellStyle name="Percentuale 20 6 2" xfId="14171" xr:uid="{00000000-0005-0000-0000-0000CD950000}"/>
    <cellStyle name="Percentuale 20 6 2 2" xfId="14172" xr:uid="{00000000-0005-0000-0000-0000CE950000}"/>
    <cellStyle name="Percentuale 20 6 2 3" xfId="14173" xr:uid="{00000000-0005-0000-0000-0000CF950000}"/>
    <cellStyle name="Percentuale 20 6 2 4" xfId="14174" xr:uid="{00000000-0005-0000-0000-0000D0950000}"/>
    <cellStyle name="Percentuale 20 6 3" xfId="14175" xr:uid="{00000000-0005-0000-0000-0000D1950000}"/>
    <cellStyle name="Percentuale 20 6 4" xfId="14176" xr:uid="{00000000-0005-0000-0000-0000D2950000}"/>
    <cellStyle name="Percentuale 20 6 5" xfId="18210" xr:uid="{00000000-0005-0000-0000-0000D3950000}"/>
    <cellStyle name="Percentuale 20 6 6" xfId="21079" xr:uid="{00000000-0005-0000-0000-0000D4950000}"/>
    <cellStyle name="Percentuale 20 6 7" xfId="23966" xr:uid="{00000000-0005-0000-0000-0000D5950000}"/>
    <cellStyle name="Percentuale 20 7" xfId="14177" xr:uid="{00000000-0005-0000-0000-0000D6950000}"/>
    <cellStyle name="Percentuale 20 7 2" xfId="14178" xr:uid="{00000000-0005-0000-0000-0000D7950000}"/>
    <cellStyle name="Percentuale 20 7 3" xfId="14179" xr:uid="{00000000-0005-0000-0000-0000D8950000}"/>
    <cellStyle name="Percentuale 20 7 4" xfId="18211" xr:uid="{00000000-0005-0000-0000-0000D9950000}"/>
    <cellStyle name="Percentuale 20 7 5" xfId="21080" xr:uid="{00000000-0005-0000-0000-0000DA950000}"/>
    <cellStyle name="Percentuale 20 7 6" xfId="23967" xr:uid="{00000000-0005-0000-0000-0000DB950000}"/>
    <cellStyle name="Percentuale 20 8" xfId="14180" xr:uid="{00000000-0005-0000-0000-0000DC950000}"/>
    <cellStyle name="Percentuale 20 8 2" xfId="14181" xr:uid="{00000000-0005-0000-0000-0000DD950000}"/>
    <cellStyle name="Percentuale 20 8 3" xfId="14182" xr:uid="{00000000-0005-0000-0000-0000DE950000}"/>
    <cellStyle name="Percentuale 20 8 4" xfId="19580" xr:uid="{00000000-0005-0000-0000-0000DF950000}"/>
    <cellStyle name="Percentuale 20 8 5" xfId="22449" xr:uid="{00000000-0005-0000-0000-0000E0950000}"/>
    <cellStyle name="Percentuale 20 8 6" xfId="25337" xr:uid="{00000000-0005-0000-0000-0000E1950000}"/>
    <cellStyle name="Percentuale 20 9" xfId="14183" xr:uid="{00000000-0005-0000-0000-0000E2950000}"/>
    <cellStyle name="Percentuale 20 9 2" xfId="14184" xr:uid="{00000000-0005-0000-0000-0000E3950000}"/>
    <cellStyle name="Percentuale 20 9 3" xfId="14185" xr:uid="{00000000-0005-0000-0000-0000E4950000}"/>
    <cellStyle name="Percentuale 21" xfId="14186" xr:uid="{00000000-0005-0000-0000-0000E5950000}"/>
    <cellStyle name="Percentuale 21 10" xfId="14187" xr:uid="{00000000-0005-0000-0000-0000E6950000}"/>
    <cellStyle name="Percentuale 21 11" xfId="14188" xr:uid="{00000000-0005-0000-0000-0000E7950000}"/>
    <cellStyle name="Percentuale 21 12" xfId="18212" xr:uid="{00000000-0005-0000-0000-0000E8950000}"/>
    <cellStyle name="Percentuale 21 13" xfId="21081" xr:uid="{00000000-0005-0000-0000-0000E9950000}"/>
    <cellStyle name="Percentuale 21 14" xfId="23968" xr:uid="{00000000-0005-0000-0000-0000EA950000}"/>
    <cellStyle name="Percentuale 21 15" xfId="25730" xr:uid="{00000000-0005-0000-0000-0000EB950000}"/>
    <cellStyle name="Percentuale 21 2" xfId="14189" xr:uid="{00000000-0005-0000-0000-0000EC950000}"/>
    <cellStyle name="Percentuale 21 2 2" xfId="14190" xr:uid="{00000000-0005-0000-0000-0000ED950000}"/>
    <cellStyle name="Percentuale 21 2 3" xfId="14191" xr:uid="{00000000-0005-0000-0000-0000EE950000}"/>
    <cellStyle name="Percentuale 21 2 4" xfId="18213" xr:uid="{00000000-0005-0000-0000-0000EF950000}"/>
    <cellStyle name="Percentuale 21 2 5" xfId="21082" xr:uid="{00000000-0005-0000-0000-0000F0950000}"/>
    <cellStyle name="Percentuale 21 2 6" xfId="23969" xr:uid="{00000000-0005-0000-0000-0000F1950000}"/>
    <cellStyle name="Percentuale 21 3" xfId="14192" xr:uid="{00000000-0005-0000-0000-0000F2950000}"/>
    <cellStyle name="Percentuale 21 3 2" xfId="14193" xr:uid="{00000000-0005-0000-0000-0000F3950000}"/>
    <cellStyle name="Percentuale 21 3 2 2" xfId="14194" xr:uid="{00000000-0005-0000-0000-0000F4950000}"/>
    <cellStyle name="Percentuale 21 3 2 3" xfId="14195" xr:uid="{00000000-0005-0000-0000-0000F5950000}"/>
    <cellStyle name="Percentuale 21 3 2 4" xfId="18215" xr:uid="{00000000-0005-0000-0000-0000F6950000}"/>
    <cellStyle name="Percentuale 21 3 2 5" xfId="21084" xr:uid="{00000000-0005-0000-0000-0000F7950000}"/>
    <cellStyle name="Percentuale 21 3 2 6" xfId="23971" xr:uid="{00000000-0005-0000-0000-0000F8950000}"/>
    <cellStyle name="Percentuale 21 3 3" xfId="14196" xr:uid="{00000000-0005-0000-0000-0000F9950000}"/>
    <cellStyle name="Percentuale 21 3 3 2" xfId="14197" xr:uid="{00000000-0005-0000-0000-0000FA950000}"/>
    <cellStyle name="Percentuale 21 3 3 3" xfId="14198" xr:uid="{00000000-0005-0000-0000-0000FB950000}"/>
    <cellStyle name="Percentuale 21 3 3 4" xfId="14199" xr:uid="{00000000-0005-0000-0000-0000FC950000}"/>
    <cellStyle name="Percentuale 21 3 4" xfId="14200" xr:uid="{00000000-0005-0000-0000-0000FD950000}"/>
    <cellStyle name="Percentuale 21 3 5" xfId="14201" xr:uid="{00000000-0005-0000-0000-0000FE950000}"/>
    <cellStyle name="Percentuale 21 3 6" xfId="18214" xr:uid="{00000000-0005-0000-0000-0000FF950000}"/>
    <cellStyle name="Percentuale 21 3 7" xfId="21083" xr:uid="{00000000-0005-0000-0000-000000960000}"/>
    <cellStyle name="Percentuale 21 3 8" xfId="23970" xr:uid="{00000000-0005-0000-0000-000001960000}"/>
    <cellStyle name="Percentuale 21 4" xfId="14202" xr:uid="{00000000-0005-0000-0000-000002960000}"/>
    <cellStyle name="Percentuale 21 4 2" xfId="14203" xr:uid="{00000000-0005-0000-0000-000003960000}"/>
    <cellStyle name="Percentuale 21 4 2 2" xfId="14204" xr:uid="{00000000-0005-0000-0000-000004960000}"/>
    <cellStyle name="Percentuale 21 4 2 3" xfId="14205" xr:uid="{00000000-0005-0000-0000-000005960000}"/>
    <cellStyle name="Percentuale 21 4 2 4" xfId="14206" xr:uid="{00000000-0005-0000-0000-000006960000}"/>
    <cellStyle name="Percentuale 21 4 3" xfId="14207" xr:uid="{00000000-0005-0000-0000-000007960000}"/>
    <cellStyle name="Percentuale 21 4 4" xfId="14208" xr:uid="{00000000-0005-0000-0000-000008960000}"/>
    <cellStyle name="Percentuale 21 4 5" xfId="18216" xr:uid="{00000000-0005-0000-0000-000009960000}"/>
    <cellStyle name="Percentuale 21 4 6" xfId="21085" xr:uid="{00000000-0005-0000-0000-00000A960000}"/>
    <cellStyle name="Percentuale 21 4 7" xfId="23972" xr:uid="{00000000-0005-0000-0000-00000B960000}"/>
    <cellStyle name="Percentuale 21 5" xfId="14209" xr:uid="{00000000-0005-0000-0000-00000C960000}"/>
    <cellStyle name="Percentuale 21 5 2" xfId="14210" xr:uid="{00000000-0005-0000-0000-00000D960000}"/>
    <cellStyle name="Percentuale 21 5 2 2" xfId="14211" xr:uid="{00000000-0005-0000-0000-00000E960000}"/>
    <cellStyle name="Percentuale 21 5 2 3" xfId="14212" xr:uid="{00000000-0005-0000-0000-00000F960000}"/>
    <cellStyle name="Percentuale 21 5 2 4" xfId="14213" xr:uid="{00000000-0005-0000-0000-000010960000}"/>
    <cellStyle name="Percentuale 21 5 3" xfId="14214" xr:uid="{00000000-0005-0000-0000-000011960000}"/>
    <cellStyle name="Percentuale 21 5 3 2" xfId="14215" xr:uid="{00000000-0005-0000-0000-000012960000}"/>
    <cellStyle name="Percentuale 21 5 3 3" xfId="14216" xr:uid="{00000000-0005-0000-0000-000013960000}"/>
    <cellStyle name="Percentuale 21 5 4" xfId="14217" xr:uid="{00000000-0005-0000-0000-000014960000}"/>
    <cellStyle name="Percentuale 21 5 5" xfId="14218" xr:uid="{00000000-0005-0000-0000-000015960000}"/>
    <cellStyle name="Percentuale 21 5 6" xfId="18217" xr:uid="{00000000-0005-0000-0000-000016960000}"/>
    <cellStyle name="Percentuale 21 5 7" xfId="21086" xr:uid="{00000000-0005-0000-0000-000017960000}"/>
    <cellStyle name="Percentuale 21 5 8" xfId="23973" xr:uid="{00000000-0005-0000-0000-000018960000}"/>
    <cellStyle name="Percentuale 21 6" xfId="14219" xr:uid="{00000000-0005-0000-0000-000019960000}"/>
    <cellStyle name="Percentuale 21 6 2" xfId="14220" xr:uid="{00000000-0005-0000-0000-00001A960000}"/>
    <cellStyle name="Percentuale 21 6 2 2" xfId="14221" xr:uid="{00000000-0005-0000-0000-00001B960000}"/>
    <cellStyle name="Percentuale 21 6 2 3" xfId="14222" xr:uid="{00000000-0005-0000-0000-00001C960000}"/>
    <cellStyle name="Percentuale 21 6 2 4" xfId="14223" xr:uid="{00000000-0005-0000-0000-00001D960000}"/>
    <cellStyle name="Percentuale 21 6 3" xfId="14224" xr:uid="{00000000-0005-0000-0000-00001E960000}"/>
    <cellStyle name="Percentuale 21 6 4" xfId="14225" xr:uid="{00000000-0005-0000-0000-00001F960000}"/>
    <cellStyle name="Percentuale 21 6 5" xfId="18218" xr:uid="{00000000-0005-0000-0000-000020960000}"/>
    <cellStyle name="Percentuale 21 6 6" xfId="21087" xr:uid="{00000000-0005-0000-0000-000021960000}"/>
    <cellStyle name="Percentuale 21 6 7" xfId="23974" xr:uid="{00000000-0005-0000-0000-000022960000}"/>
    <cellStyle name="Percentuale 21 7" xfId="14226" xr:uid="{00000000-0005-0000-0000-000023960000}"/>
    <cellStyle name="Percentuale 21 7 2" xfId="14227" xr:uid="{00000000-0005-0000-0000-000024960000}"/>
    <cellStyle name="Percentuale 21 7 3" xfId="14228" xr:uid="{00000000-0005-0000-0000-000025960000}"/>
    <cellStyle name="Percentuale 21 7 4" xfId="18219" xr:uid="{00000000-0005-0000-0000-000026960000}"/>
    <cellStyle name="Percentuale 21 7 5" xfId="21088" xr:uid="{00000000-0005-0000-0000-000027960000}"/>
    <cellStyle name="Percentuale 21 7 6" xfId="23975" xr:uid="{00000000-0005-0000-0000-000028960000}"/>
    <cellStyle name="Percentuale 21 8" xfId="14229" xr:uid="{00000000-0005-0000-0000-000029960000}"/>
    <cellStyle name="Percentuale 21 8 2" xfId="14230" xr:uid="{00000000-0005-0000-0000-00002A960000}"/>
    <cellStyle name="Percentuale 21 8 3" xfId="14231" xr:uid="{00000000-0005-0000-0000-00002B960000}"/>
    <cellStyle name="Percentuale 21 8 4" xfId="19581" xr:uid="{00000000-0005-0000-0000-00002C960000}"/>
    <cellStyle name="Percentuale 21 8 5" xfId="22450" xr:uid="{00000000-0005-0000-0000-00002D960000}"/>
    <cellStyle name="Percentuale 21 8 6" xfId="25338" xr:uid="{00000000-0005-0000-0000-00002E960000}"/>
    <cellStyle name="Percentuale 21 9" xfId="14232" xr:uid="{00000000-0005-0000-0000-00002F960000}"/>
    <cellStyle name="Percentuale 21 9 2" xfId="14233" xr:uid="{00000000-0005-0000-0000-000030960000}"/>
    <cellStyle name="Percentuale 21 9 3" xfId="14234" xr:uid="{00000000-0005-0000-0000-000031960000}"/>
    <cellStyle name="Percentuale 22" xfId="14235" xr:uid="{00000000-0005-0000-0000-000032960000}"/>
    <cellStyle name="Percentuale 22 10" xfId="14236" xr:uid="{00000000-0005-0000-0000-000033960000}"/>
    <cellStyle name="Percentuale 22 11" xfId="14237" xr:uid="{00000000-0005-0000-0000-000034960000}"/>
    <cellStyle name="Percentuale 22 12" xfId="18220" xr:uid="{00000000-0005-0000-0000-000035960000}"/>
    <cellStyle name="Percentuale 22 13" xfId="21089" xr:uid="{00000000-0005-0000-0000-000036960000}"/>
    <cellStyle name="Percentuale 22 14" xfId="23976" xr:uid="{00000000-0005-0000-0000-000037960000}"/>
    <cellStyle name="Percentuale 22 15" xfId="25731" xr:uid="{00000000-0005-0000-0000-000038960000}"/>
    <cellStyle name="Percentuale 22 2" xfId="14238" xr:uid="{00000000-0005-0000-0000-000039960000}"/>
    <cellStyle name="Percentuale 22 2 2" xfId="14239" xr:uid="{00000000-0005-0000-0000-00003A960000}"/>
    <cellStyle name="Percentuale 22 2 3" xfId="14240" xr:uid="{00000000-0005-0000-0000-00003B960000}"/>
    <cellStyle name="Percentuale 22 2 4" xfId="18221" xr:uid="{00000000-0005-0000-0000-00003C960000}"/>
    <cellStyle name="Percentuale 22 2 5" xfId="21090" xr:uid="{00000000-0005-0000-0000-00003D960000}"/>
    <cellStyle name="Percentuale 22 2 6" xfId="23977" xr:uid="{00000000-0005-0000-0000-00003E960000}"/>
    <cellStyle name="Percentuale 22 3" xfId="14241" xr:uid="{00000000-0005-0000-0000-00003F960000}"/>
    <cellStyle name="Percentuale 22 3 2" xfId="14242" xr:uid="{00000000-0005-0000-0000-000040960000}"/>
    <cellStyle name="Percentuale 22 3 2 2" xfId="14243" xr:uid="{00000000-0005-0000-0000-000041960000}"/>
    <cellStyle name="Percentuale 22 3 2 3" xfId="14244" xr:uid="{00000000-0005-0000-0000-000042960000}"/>
    <cellStyle name="Percentuale 22 3 2 4" xfId="18223" xr:uid="{00000000-0005-0000-0000-000043960000}"/>
    <cellStyle name="Percentuale 22 3 2 5" xfId="21092" xr:uid="{00000000-0005-0000-0000-000044960000}"/>
    <cellStyle name="Percentuale 22 3 2 6" xfId="23979" xr:uid="{00000000-0005-0000-0000-000045960000}"/>
    <cellStyle name="Percentuale 22 3 3" xfId="14245" xr:uid="{00000000-0005-0000-0000-000046960000}"/>
    <cellStyle name="Percentuale 22 3 3 2" xfId="14246" xr:uid="{00000000-0005-0000-0000-000047960000}"/>
    <cellStyle name="Percentuale 22 3 3 3" xfId="14247" xr:uid="{00000000-0005-0000-0000-000048960000}"/>
    <cellStyle name="Percentuale 22 3 3 4" xfId="14248" xr:uid="{00000000-0005-0000-0000-000049960000}"/>
    <cellStyle name="Percentuale 22 3 4" xfId="14249" xr:uid="{00000000-0005-0000-0000-00004A960000}"/>
    <cellStyle name="Percentuale 22 3 5" xfId="14250" xr:uid="{00000000-0005-0000-0000-00004B960000}"/>
    <cellStyle name="Percentuale 22 3 6" xfId="18222" xr:uid="{00000000-0005-0000-0000-00004C960000}"/>
    <cellStyle name="Percentuale 22 3 7" xfId="21091" xr:uid="{00000000-0005-0000-0000-00004D960000}"/>
    <cellStyle name="Percentuale 22 3 8" xfId="23978" xr:uid="{00000000-0005-0000-0000-00004E960000}"/>
    <cellStyle name="Percentuale 22 4" xfId="14251" xr:uid="{00000000-0005-0000-0000-00004F960000}"/>
    <cellStyle name="Percentuale 22 4 2" xfId="14252" xr:uid="{00000000-0005-0000-0000-000050960000}"/>
    <cellStyle name="Percentuale 22 4 2 2" xfId="14253" xr:uid="{00000000-0005-0000-0000-000051960000}"/>
    <cellStyle name="Percentuale 22 4 2 3" xfId="14254" xr:uid="{00000000-0005-0000-0000-000052960000}"/>
    <cellStyle name="Percentuale 22 4 2 4" xfId="14255" xr:uid="{00000000-0005-0000-0000-000053960000}"/>
    <cellStyle name="Percentuale 22 4 3" xfId="14256" xr:uid="{00000000-0005-0000-0000-000054960000}"/>
    <cellStyle name="Percentuale 22 4 4" xfId="14257" xr:uid="{00000000-0005-0000-0000-000055960000}"/>
    <cellStyle name="Percentuale 22 4 5" xfId="18224" xr:uid="{00000000-0005-0000-0000-000056960000}"/>
    <cellStyle name="Percentuale 22 4 6" xfId="21093" xr:uid="{00000000-0005-0000-0000-000057960000}"/>
    <cellStyle name="Percentuale 22 4 7" xfId="23980" xr:uid="{00000000-0005-0000-0000-000058960000}"/>
    <cellStyle name="Percentuale 22 5" xfId="14258" xr:uid="{00000000-0005-0000-0000-000059960000}"/>
    <cellStyle name="Percentuale 22 5 2" xfId="14259" xr:uid="{00000000-0005-0000-0000-00005A960000}"/>
    <cellStyle name="Percentuale 22 5 2 2" xfId="14260" xr:uid="{00000000-0005-0000-0000-00005B960000}"/>
    <cellStyle name="Percentuale 22 5 2 3" xfId="14261" xr:uid="{00000000-0005-0000-0000-00005C960000}"/>
    <cellStyle name="Percentuale 22 5 2 4" xfId="14262" xr:uid="{00000000-0005-0000-0000-00005D960000}"/>
    <cellStyle name="Percentuale 22 5 3" xfId="14263" xr:uid="{00000000-0005-0000-0000-00005E960000}"/>
    <cellStyle name="Percentuale 22 5 3 2" xfId="14264" xr:uid="{00000000-0005-0000-0000-00005F960000}"/>
    <cellStyle name="Percentuale 22 5 3 3" xfId="14265" xr:uid="{00000000-0005-0000-0000-000060960000}"/>
    <cellStyle name="Percentuale 22 5 4" xfId="14266" xr:uid="{00000000-0005-0000-0000-000061960000}"/>
    <cellStyle name="Percentuale 22 5 5" xfId="14267" xr:uid="{00000000-0005-0000-0000-000062960000}"/>
    <cellStyle name="Percentuale 22 5 6" xfId="18225" xr:uid="{00000000-0005-0000-0000-000063960000}"/>
    <cellStyle name="Percentuale 22 5 7" xfId="21094" xr:uid="{00000000-0005-0000-0000-000064960000}"/>
    <cellStyle name="Percentuale 22 5 8" xfId="23981" xr:uid="{00000000-0005-0000-0000-000065960000}"/>
    <cellStyle name="Percentuale 22 6" xfId="14268" xr:uid="{00000000-0005-0000-0000-000066960000}"/>
    <cellStyle name="Percentuale 22 6 2" xfId="14269" xr:uid="{00000000-0005-0000-0000-000067960000}"/>
    <cellStyle name="Percentuale 22 6 2 2" xfId="14270" xr:uid="{00000000-0005-0000-0000-000068960000}"/>
    <cellStyle name="Percentuale 22 6 2 3" xfId="14271" xr:uid="{00000000-0005-0000-0000-000069960000}"/>
    <cellStyle name="Percentuale 22 6 2 4" xfId="14272" xr:uid="{00000000-0005-0000-0000-00006A960000}"/>
    <cellStyle name="Percentuale 22 6 3" xfId="14273" xr:uid="{00000000-0005-0000-0000-00006B960000}"/>
    <cellStyle name="Percentuale 22 6 4" xfId="14274" xr:uid="{00000000-0005-0000-0000-00006C960000}"/>
    <cellStyle name="Percentuale 22 6 5" xfId="18226" xr:uid="{00000000-0005-0000-0000-00006D960000}"/>
    <cellStyle name="Percentuale 22 6 6" xfId="21095" xr:uid="{00000000-0005-0000-0000-00006E960000}"/>
    <cellStyle name="Percentuale 22 6 7" xfId="23982" xr:uid="{00000000-0005-0000-0000-00006F960000}"/>
    <cellStyle name="Percentuale 22 7" xfId="14275" xr:uid="{00000000-0005-0000-0000-000070960000}"/>
    <cellStyle name="Percentuale 22 7 2" xfId="14276" xr:uid="{00000000-0005-0000-0000-000071960000}"/>
    <cellStyle name="Percentuale 22 7 3" xfId="14277" xr:uid="{00000000-0005-0000-0000-000072960000}"/>
    <cellStyle name="Percentuale 22 7 4" xfId="18227" xr:uid="{00000000-0005-0000-0000-000073960000}"/>
    <cellStyle name="Percentuale 22 7 5" xfId="21096" xr:uid="{00000000-0005-0000-0000-000074960000}"/>
    <cellStyle name="Percentuale 22 7 6" xfId="23983" xr:uid="{00000000-0005-0000-0000-000075960000}"/>
    <cellStyle name="Percentuale 22 8" xfId="14278" xr:uid="{00000000-0005-0000-0000-000076960000}"/>
    <cellStyle name="Percentuale 22 8 2" xfId="14279" xr:uid="{00000000-0005-0000-0000-000077960000}"/>
    <cellStyle name="Percentuale 22 8 3" xfId="14280" xr:uid="{00000000-0005-0000-0000-000078960000}"/>
    <cellStyle name="Percentuale 22 8 4" xfId="19582" xr:uid="{00000000-0005-0000-0000-000079960000}"/>
    <cellStyle name="Percentuale 22 8 5" xfId="22451" xr:uid="{00000000-0005-0000-0000-00007A960000}"/>
    <cellStyle name="Percentuale 22 8 6" xfId="25339" xr:uid="{00000000-0005-0000-0000-00007B960000}"/>
    <cellStyle name="Percentuale 22 9" xfId="14281" xr:uid="{00000000-0005-0000-0000-00007C960000}"/>
    <cellStyle name="Percentuale 22 9 2" xfId="14282" xr:uid="{00000000-0005-0000-0000-00007D960000}"/>
    <cellStyle name="Percentuale 22 9 3" xfId="14283" xr:uid="{00000000-0005-0000-0000-00007E960000}"/>
    <cellStyle name="Percentuale 23" xfId="14284" xr:uid="{00000000-0005-0000-0000-00007F960000}"/>
    <cellStyle name="Percentuale 23 10" xfId="14285" xr:uid="{00000000-0005-0000-0000-000080960000}"/>
    <cellStyle name="Percentuale 23 11" xfId="14286" xr:uid="{00000000-0005-0000-0000-000081960000}"/>
    <cellStyle name="Percentuale 23 12" xfId="18228" xr:uid="{00000000-0005-0000-0000-000082960000}"/>
    <cellStyle name="Percentuale 23 13" xfId="21097" xr:uid="{00000000-0005-0000-0000-000083960000}"/>
    <cellStyle name="Percentuale 23 14" xfId="23984" xr:uid="{00000000-0005-0000-0000-000084960000}"/>
    <cellStyle name="Percentuale 23 15" xfId="25732" xr:uid="{00000000-0005-0000-0000-000085960000}"/>
    <cellStyle name="Percentuale 23 2" xfId="14287" xr:uid="{00000000-0005-0000-0000-000086960000}"/>
    <cellStyle name="Percentuale 23 2 2" xfId="14288" xr:uid="{00000000-0005-0000-0000-000087960000}"/>
    <cellStyle name="Percentuale 23 2 3" xfId="14289" xr:uid="{00000000-0005-0000-0000-000088960000}"/>
    <cellStyle name="Percentuale 23 2 4" xfId="18229" xr:uid="{00000000-0005-0000-0000-000089960000}"/>
    <cellStyle name="Percentuale 23 2 5" xfId="21098" xr:uid="{00000000-0005-0000-0000-00008A960000}"/>
    <cellStyle name="Percentuale 23 2 6" xfId="23985" xr:uid="{00000000-0005-0000-0000-00008B960000}"/>
    <cellStyle name="Percentuale 23 3" xfId="14290" xr:uid="{00000000-0005-0000-0000-00008C960000}"/>
    <cellStyle name="Percentuale 23 3 2" xfId="14291" xr:uid="{00000000-0005-0000-0000-00008D960000}"/>
    <cellStyle name="Percentuale 23 3 2 2" xfId="14292" xr:uid="{00000000-0005-0000-0000-00008E960000}"/>
    <cellStyle name="Percentuale 23 3 2 3" xfId="14293" xr:uid="{00000000-0005-0000-0000-00008F960000}"/>
    <cellStyle name="Percentuale 23 3 2 4" xfId="18231" xr:uid="{00000000-0005-0000-0000-000090960000}"/>
    <cellStyle name="Percentuale 23 3 2 5" xfId="21100" xr:uid="{00000000-0005-0000-0000-000091960000}"/>
    <cellStyle name="Percentuale 23 3 2 6" xfId="23987" xr:uid="{00000000-0005-0000-0000-000092960000}"/>
    <cellStyle name="Percentuale 23 3 3" xfId="14294" xr:uid="{00000000-0005-0000-0000-000093960000}"/>
    <cellStyle name="Percentuale 23 3 3 2" xfId="14295" xr:uid="{00000000-0005-0000-0000-000094960000}"/>
    <cellStyle name="Percentuale 23 3 3 3" xfId="14296" xr:uid="{00000000-0005-0000-0000-000095960000}"/>
    <cellStyle name="Percentuale 23 3 3 4" xfId="14297" xr:uid="{00000000-0005-0000-0000-000096960000}"/>
    <cellStyle name="Percentuale 23 3 4" xfId="14298" xr:uid="{00000000-0005-0000-0000-000097960000}"/>
    <cellStyle name="Percentuale 23 3 5" xfId="14299" xr:uid="{00000000-0005-0000-0000-000098960000}"/>
    <cellStyle name="Percentuale 23 3 6" xfId="18230" xr:uid="{00000000-0005-0000-0000-000099960000}"/>
    <cellStyle name="Percentuale 23 3 7" xfId="21099" xr:uid="{00000000-0005-0000-0000-00009A960000}"/>
    <cellStyle name="Percentuale 23 3 8" xfId="23986" xr:uid="{00000000-0005-0000-0000-00009B960000}"/>
    <cellStyle name="Percentuale 23 4" xfId="14300" xr:uid="{00000000-0005-0000-0000-00009C960000}"/>
    <cellStyle name="Percentuale 23 4 2" xfId="14301" xr:uid="{00000000-0005-0000-0000-00009D960000}"/>
    <cellStyle name="Percentuale 23 4 2 2" xfId="14302" xr:uid="{00000000-0005-0000-0000-00009E960000}"/>
    <cellStyle name="Percentuale 23 4 2 3" xfId="14303" xr:uid="{00000000-0005-0000-0000-00009F960000}"/>
    <cellStyle name="Percentuale 23 4 2 4" xfId="14304" xr:uid="{00000000-0005-0000-0000-0000A0960000}"/>
    <cellStyle name="Percentuale 23 4 3" xfId="14305" xr:uid="{00000000-0005-0000-0000-0000A1960000}"/>
    <cellStyle name="Percentuale 23 4 4" xfId="14306" xr:uid="{00000000-0005-0000-0000-0000A2960000}"/>
    <cellStyle name="Percentuale 23 4 5" xfId="18232" xr:uid="{00000000-0005-0000-0000-0000A3960000}"/>
    <cellStyle name="Percentuale 23 4 6" xfId="21101" xr:uid="{00000000-0005-0000-0000-0000A4960000}"/>
    <cellStyle name="Percentuale 23 4 7" xfId="23988" xr:uid="{00000000-0005-0000-0000-0000A5960000}"/>
    <cellStyle name="Percentuale 23 5" xfId="14307" xr:uid="{00000000-0005-0000-0000-0000A6960000}"/>
    <cellStyle name="Percentuale 23 5 2" xfId="14308" xr:uid="{00000000-0005-0000-0000-0000A7960000}"/>
    <cellStyle name="Percentuale 23 5 2 2" xfId="14309" xr:uid="{00000000-0005-0000-0000-0000A8960000}"/>
    <cellStyle name="Percentuale 23 5 2 3" xfId="14310" xr:uid="{00000000-0005-0000-0000-0000A9960000}"/>
    <cellStyle name="Percentuale 23 5 2 4" xfId="14311" xr:uid="{00000000-0005-0000-0000-0000AA960000}"/>
    <cellStyle name="Percentuale 23 5 3" xfId="14312" xr:uid="{00000000-0005-0000-0000-0000AB960000}"/>
    <cellStyle name="Percentuale 23 5 3 2" xfId="14313" xr:uid="{00000000-0005-0000-0000-0000AC960000}"/>
    <cellStyle name="Percentuale 23 5 3 3" xfId="14314" xr:uid="{00000000-0005-0000-0000-0000AD960000}"/>
    <cellStyle name="Percentuale 23 5 4" xfId="14315" xr:uid="{00000000-0005-0000-0000-0000AE960000}"/>
    <cellStyle name="Percentuale 23 5 5" xfId="14316" xr:uid="{00000000-0005-0000-0000-0000AF960000}"/>
    <cellStyle name="Percentuale 23 5 6" xfId="18233" xr:uid="{00000000-0005-0000-0000-0000B0960000}"/>
    <cellStyle name="Percentuale 23 5 7" xfId="21102" xr:uid="{00000000-0005-0000-0000-0000B1960000}"/>
    <cellStyle name="Percentuale 23 5 8" xfId="23989" xr:uid="{00000000-0005-0000-0000-0000B2960000}"/>
    <cellStyle name="Percentuale 23 6" xfId="14317" xr:uid="{00000000-0005-0000-0000-0000B3960000}"/>
    <cellStyle name="Percentuale 23 6 2" xfId="14318" xr:uid="{00000000-0005-0000-0000-0000B4960000}"/>
    <cellStyle name="Percentuale 23 6 2 2" xfId="14319" xr:uid="{00000000-0005-0000-0000-0000B5960000}"/>
    <cellStyle name="Percentuale 23 6 2 3" xfId="14320" xr:uid="{00000000-0005-0000-0000-0000B6960000}"/>
    <cellStyle name="Percentuale 23 6 2 4" xfId="14321" xr:uid="{00000000-0005-0000-0000-0000B7960000}"/>
    <cellStyle name="Percentuale 23 6 3" xfId="14322" xr:uid="{00000000-0005-0000-0000-0000B8960000}"/>
    <cellStyle name="Percentuale 23 6 4" xfId="14323" xr:uid="{00000000-0005-0000-0000-0000B9960000}"/>
    <cellStyle name="Percentuale 23 6 5" xfId="18234" xr:uid="{00000000-0005-0000-0000-0000BA960000}"/>
    <cellStyle name="Percentuale 23 6 6" xfId="21103" xr:uid="{00000000-0005-0000-0000-0000BB960000}"/>
    <cellStyle name="Percentuale 23 6 7" xfId="23990" xr:uid="{00000000-0005-0000-0000-0000BC960000}"/>
    <cellStyle name="Percentuale 23 7" xfId="14324" xr:uid="{00000000-0005-0000-0000-0000BD960000}"/>
    <cellStyle name="Percentuale 23 7 2" xfId="14325" xr:uid="{00000000-0005-0000-0000-0000BE960000}"/>
    <cellStyle name="Percentuale 23 7 3" xfId="14326" xr:uid="{00000000-0005-0000-0000-0000BF960000}"/>
    <cellStyle name="Percentuale 23 7 4" xfId="18235" xr:uid="{00000000-0005-0000-0000-0000C0960000}"/>
    <cellStyle name="Percentuale 23 7 5" xfId="21104" xr:uid="{00000000-0005-0000-0000-0000C1960000}"/>
    <cellStyle name="Percentuale 23 7 6" xfId="23991" xr:uid="{00000000-0005-0000-0000-0000C2960000}"/>
    <cellStyle name="Percentuale 23 8" xfId="14327" xr:uid="{00000000-0005-0000-0000-0000C3960000}"/>
    <cellStyle name="Percentuale 23 8 2" xfId="14328" xr:uid="{00000000-0005-0000-0000-0000C4960000}"/>
    <cellStyle name="Percentuale 23 8 3" xfId="14329" xr:uid="{00000000-0005-0000-0000-0000C5960000}"/>
    <cellStyle name="Percentuale 23 8 4" xfId="19583" xr:uid="{00000000-0005-0000-0000-0000C6960000}"/>
    <cellStyle name="Percentuale 23 8 5" xfId="22452" xr:uid="{00000000-0005-0000-0000-0000C7960000}"/>
    <cellStyle name="Percentuale 23 8 6" xfId="25340" xr:uid="{00000000-0005-0000-0000-0000C8960000}"/>
    <cellStyle name="Percentuale 23 9" xfId="14330" xr:uid="{00000000-0005-0000-0000-0000C9960000}"/>
    <cellStyle name="Percentuale 23 9 2" xfId="14331" xr:uid="{00000000-0005-0000-0000-0000CA960000}"/>
    <cellStyle name="Percentuale 23 9 3" xfId="14332" xr:uid="{00000000-0005-0000-0000-0000CB960000}"/>
    <cellStyle name="Percentuale 24" xfId="14333" xr:uid="{00000000-0005-0000-0000-0000CC960000}"/>
    <cellStyle name="Percentuale 24 10" xfId="14334" xr:uid="{00000000-0005-0000-0000-0000CD960000}"/>
    <cellStyle name="Percentuale 24 11" xfId="14335" xr:uid="{00000000-0005-0000-0000-0000CE960000}"/>
    <cellStyle name="Percentuale 24 12" xfId="18236" xr:uid="{00000000-0005-0000-0000-0000CF960000}"/>
    <cellStyle name="Percentuale 24 13" xfId="21105" xr:uid="{00000000-0005-0000-0000-0000D0960000}"/>
    <cellStyle name="Percentuale 24 14" xfId="23992" xr:uid="{00000000-0005-0000-0000-0000D1960000}"/>
    <cellStyle name="Percentuale 24 15" xfId="25733" xr:uid="{00000000-0005-0000-0000-0000D2960000}"/>
    <cellStyle name="Percentuale 24 2" xfId="14336" xr:uid="{00000000-0005-0000-0000-0000D3960000}"/>
    <cellStyle name="Percentuale 24 2 2" xfId="14337" xr:uid="{00000000-0005-0000-0000-0000D4960000}"/>
    <cellStyle name="Percentuale 24 2 3" xfId="14338" xr:uid="{00000000-0005-0000-0000-0000D5960000}"/>
    <cellStyle name="Percentuale 24 2 4" xfId="18237" xr:uid="{00000000-0005-0000-0000-0000D6960000}"/>
    <cellStyle name="Percentuale 24 2 5" xfId="21106" xr:uid="{00000000-0005-0000-0000-0000D7960000}"/>
    <cellStyle name="Percentuale 24 2 6" xfId="23993" xr:uid="{00000000-0005-0000-0000-0000D8960000}"/>
    <cellStyle name="Percentuale 24 3" xfId="14339" xr:uid="{00000000-0005-0000-0000-0000D9960000}"/>
    <cellStyle name="Percentuale 24 3 2" xfId="14340" xr:uid="{00000000-0005-0000-0000-0000DA960000}"/>
    <cellStyle name="Percentuale 24 3 2 2" xfId="14341" xr:uid="{00000000-0005-0000-0000-0000DB960000}"/>
    <cellStyle name="Percentuale 24 3 2 3" xfId="14342" xr:uid="{00000000-0005-0000-0000-0000DC960000}"/>
    <cellStyle name="Percentuale 24 3 2 4" xfId="18239" xr:uid="{00000000-0005-0000-0000-0000DD960000}"/>
    <cellStyle name="Percentuale 24 3 2 5" xfId="21108" xr:uid="{00000000-0005-0000-0000-0000DE960000}"/>
    <cellStyle name="Percentuale 24 3 2 6" xfId="23995" xr:uid="{00000000-0005-0000-0000-0000DF960000}"/>
    <cellStyle name="Percentuale 24 3 3" xfId="14343" xr:uid="{00000000-0005-0000-0000-0000E0960000}"/>
    <cellStyle name="Percentuale 24 3 3 2" xfId="14344" xr:uid="{00000000-0005-0000-0000-0000E1960000}"/>
    <cellStyle name="Percentuale 24 3 3 3" xfId="14345" xr:uid="{00000000-0005-0000-0000-0000E2960000}"/>
    <cellStyle name="Percentuale 24 3 3 4" xfId="14346" xr:uid="{00000000-0005-0000-0000-0000E3960000}"/>
    <cellStyle name="Percentuale 24 3 4" xfId="14347" xr:uid="{00000000-0005-0000-0000-0000E4960000}"/>
    <cellStyle name="Percentuale 24 3 5" xfId="14348" xr:uid="{00000000-0005-0000-0000-0000E5960000}"/>
    <cellStyle name="Percentuale 24 3 6" xfId="18238" xr:uid="{00000000-0005-0000-0000-0000E6960000}"/>
    <cellStyle name="Percentuale 24 3 7" xfId="21107" xr:uid="{00000000-0005-0000-0000-0000E7960000}"/>
    <cellStyle name="Percentuale 24 3 8" xfId="23994" xr:uid="{00000000-0005-0000-0000-0000E8960000}"/>
    <cellStyle name="Percentuale 24 4" xfId="14349" xr:uid="{00000000-0005-0000-0000-0000E9960000}"/>
    <cellStyle name="Percentuale 24 4 2" xfId="14350" xr:uid="{00000000-0005-0000-0000-0000EA960000}"/>
    <cellStyle name="Percentuale 24 4 2 2" xfId="14351" xr:uid="{00000000-0005-0000-0000-0000EB960000}"/>
    <cellStyle name="Percentuale 24 4 2 3" xfId="14352" xr:uid="{00000000-0005-0000-0000-0000EC960000}"/>
    <cellStyle name="Percentuale 24 4 2 4" xfId="14353" xr:uid="{00000000-0005-0000-0000-0000ED960000}"/>
    <cellStyle name="Percentuale 24 4 3" xfId="14354" xr:uid="{00000000-0005-0000-0000-0000EE960000}"/>
    <cellStyle name="Percentuale 24 4 4" xfId="14355" xr:uid="{00000000-0005-0000-0000-0000EF960000}"/>
    <cellStyle name="Percentuale 24 4 5" xfId="18240" xr:uid="{00000000-0005-0000-0000-0000F0960000}"/>
    <cellStyle name="Percentuale 24 4 6" xfId="21109" xr:uid="{00000000-0005-0000-0000-0000F1960000}"/>
    <cellStyle name="Percentuale 24 4 7" xfId="23996" xr:uid="{00000000-0005-0000-0000-0000F2960000}"/>
    <cellStyle name="Percentuale 24 5" xfId="14356" xr:uid="{00000000-0005-0000-0000-0000F3960000}"/>
    <cellStyle name="Percentuale 24 5 2" xfId="14357" xr:uid="{00000000-0005-0000-0000-0000F4960000}"/>
    <cellStyle name="Percentuale 24 5 2 2" xfId="14358" xr:uid="{00000000-0005-0000-0000-0000F5960000}"/>
    <cellStyle name="Percentuale 24 5 2 3" xfId="14359" xr:uid="{00000000-0005-0000-0000-0000F6960000}"/>
    <cellStyle name="Percentuale 24 5 2 4" xfId="14360" xr:uid="{00000000-0005-0000-0000-0000F7960000}"/>
    <cellStyle name="Percentuale 24 5 3" xfId="14361" xr:uid="{00000000-0005-0000-0000-0000F8960000}"/>
    <cellStyle name="Percentuale 24 5 3 2" xfId="14362" xr:uid="{00000000-0005-0000-0000-0000F9960000}"/>
    <cellStyle name="Percentuale 24 5 3 3" xfId="14363" xr:uid="{00000000-0005-0000-0000-0000FA960000}"/>
    <cellStyle name="Percentuale 24 5 4" xfId="14364" xr:uid="{00000000-0005-0000-0000-0000FB960000}"/>
    <cellStyle name="Percentuale 24 5 5" xfId="14365" xr:uid="{00000000-0005-0000-0000-0000FC960000}"/>
    <cellStyle name="Percentuale 24 5 6" xfId="18241" xr:uid="{00000000-0005-0000-0000-0000FD960000}"/>
    <cellStyle name="Percentuale 24 5 7" xfId="21110" xr:uid="{00000000-0005-0000-0000-0000FE960000}"/>
    <cellStyle name="Percentuale 24 5 8" xfId="23997" xr:uid="{00000000-0005-0000-0000-0000FF960000}"/>
    <cellStyle name="Percentuale 24 6" xfId="14366" xr:uid="{00000000-0005-0000-0000-000000970000}"/>
    <cellStyle name="Percentuale 24 6 2" xfId="14367" xr:uid="{00000000-0005-0000-0000-000001970000}"/>
    <cellStyle name="Percentuale 24 6 2 2" xfId="14368" xr:uid="{00000000-0005-0000-0000-000002970000}"/>
    <cellStyle name="Percentuale 24 6 2 3" xfId="14369" xr:uid="{00000000-0005-0000-0000-000003970000}"/>
    <cellStyle name="Percentuale 24 6 2 4" xfId="14370" xr:uid="{00000000-0005-0000-0000-000004970000}"/>
    <cellStyle name="Percentuale 24 6 3" xfId="14371" xr:uid="{00000000-0005-0000-0000-000005970000}"/>
    <cellStyle name="Percentuale 24 6 4" xfId="14372" xr:uid="{00000000-0005-0000-0000-000006970000}"/>
    <cellStyle name="Percentuale 24 6 5" xfId="18242" xr:uid="{00000000-0005-0000-0000-000007970000}"/>
    <cellStyle name="Percentuale 24 6 6" xfId="21111" xr:uid="{00000000-0005-0000-0000-000008970000}"/>
    <cellStyle name="Percentuale 24 6 7" xfId="23998" xr:uid="{00000000-0005-0000-0000-000009970000}"/>
    <cellStyle name="Percentuale 24 7" xfId="14373" xr:uid="{00000000-0005-0000-0000-00000A970000}"/>
    <cellStyle name="Percentuale 24 7 2" xfId="14374" xr:uid="{00000000-0005-0000-0000-00000B970000}"/>
    <cellStyle name="Percentuale 24 7 3" xfId="14375" xr:uid="{00000000-0005-0000-0000-00000C970000}"/>
    <cellStyle name="Percentuale 24 7 4" xfId="18243" xr:uid="{00000000-0005-0000-0000-00000D970000}"/>
    <cellStyle name="Percentuale 24 7 5" xfId="21112" xr:uid="{00000000-0005-0000-0000-00000E970000}"/>
    <cellStyle name="Percentuale 24 7 6" xfId="23999" xr:uid="{00000000-0005-0000-0000-00000F970000}"/>
    <cellStyle name="Percentuale 24 8" xfId="14376" xr:uid="{00000000-0005-0000-0000-000010970000}"/>
    <cellStyle name="Percentuale 24 8 2" xfId="14377" xr:uid="{00000000-0005-0000-0000-000011970000}"/>
    <cellStyle name="Percentuale 24 8 3" xfId="14378" xr:uid="{00000000-0005-0000-0000-000012970000}"/>
    <cellStyle name="Percentuale 24 8 4" xfId="19584" xr:uid="{00000000-0005-0000-0000-000013970000}"/>
    <cellStyle name="Percentuale 24 8 5" xfId="22453" xr:uid="{00000000-0005-0000-0000-000014970000}"/>
    <cellStyle name="Percentuale 24 8 6" xfId="25341" xr:uid="{00000000-0005-0000-0000-000015970000}"/>
    <cellStyle name="Percentuale 24 9" xfId="14379" xr:uid="{00000000-0005-0000-0000-000016970000}"/>
    <cellStyle name="Percentuale 24 9 2" xfId="14380" xr:uid="{00000000-0005-0000-0000-000017970000}"/>
    <cellStyle name="Percentuale 24 9 3" xfId="14381" xr:uid="{00000000-0005-0000-0000-000018970000}"/>
    <cellStyle name="Percentuale 25" xfId="14382" xr:uid="{00000000-0005-0000-0000-000019970000}"/>
    <cellStyle name="Percentuale 25 10" xfId="14383" xr:uid="{00000000-0005-0000-0000-00001A970000}"/>
    <cellStyle name="Percentuale 25 11" xfId="14384" xr:uid="{00000000-0005-0000-0000-00001B970000}"/>
    <cellStyle name="Percentuale 25 12" xfId="18244" xr:uid="{00000000-0005-0000-0000-00001C970000}"/>
    <cellStyle name="Percentuale 25 13" xfId="21113" xr:uid="{00000000-0005-0000-0000-00001D970000}"/>
    <cellStyle name="Percentuale 25 14" xfId="24000" xr:uid="{00000000-0005-0000-0000-00001E970000}"/>
    <cellStyle name="Percentuale 25 15" xfId="25734" xr:uid="{00000000-0005-0000-0000-00001F970000}"/>
    <cellStyle name="Percentuale 25 2" xfId="14385" xr:uid="{00000000-0005-0000-0000-000020970000}"/>
    <cellStyle name="Percentuale 25 2 2" xfId="14386" xr:uid="{00000000-0005-0000-0000-000021970000}"/>
    <cellStyle name="Percentuale 25 2 3" xfId="14387" xr:uid="{00000000-0005-0000-0000-000022970000}"/>
    <cellStyle name="Percentuale 25 2 4" xfId="18245" xr:uid="{00000000-0005-0000-0000-000023970000}"/>
    <cellStyle name="Percentuale 25 2 5" xfId="21114" xr:uid="{00000000-0005-0000-0000-000024970000}"/>
    <cellStyle name="Percentuale 25 2 6" xfId="24001" xr:uid="{00000000-0005-0000-0000-000025970000}"/>
    <cellStyle name="Percentuale 25 3" xfId="14388" xr:uid="{00000000-0005-0000-0000-000026970000}"/>
    <cellStyle name="Percentuale 25 3 2" xfId="14389" xr:uid="{00000000-0005-0000-0000-000027970000}"/>
    <cellStyle name="Percentuale 25 3 2 2" xfId="14390" xr:uid="{00000000-0005-0000-0000-000028970000}"/>
    <cellStyle name="Percentuale 25 3 2 3" xfId="14391" xr:uid="{00000000-0005-0000-0000-000029970000}"/>
    <cellStyle name="Percentuale 25 3 2 4" xfId="18247" xr:uid="{00000000-0005-0000-0000-00002A970000}"/>
    <cellStyle name="Percentuale 25 3 2 5" xfId="21116" xr:uid="{00000000-0005-0000-0000-00002B970000}"/>
    <cellStyle name="Percentuale 25 3 2 6" xfId="24003" xr:uid="{00000000-0005-0000-0000-00002C970000}"/>
    <cellStyle name="Percentuale 25 3 3" xfId="14392" xr:uid="{00000000-0005-0000-0000-00002D970000}"/>
    <cellStyle name="Percentuale 25 3 3 2" xfId="14393" xr:uid="{00000000-0005-0000-0000-00002E970000}"/>
    <cellStyle name="Percentuale 25 3 3 3" xfId="14394" xr:uid="{00000000-0005-0000-0000-00002F970000}"/>
    <cellStyle name="Percentuale 25 3 3 4" xfId="14395" xr:uid="{00000000-0005-0000-0000-000030970000}"/>
    <cellStyle name="Percentuale 25 3 4" xfId="14396" xr:uid="{00000000-0005-0000-0000-000031970000}"/>
    <cellStyle name="Percentuale 25 3 5" xfId="14397" xr:uid="{00000000-0005-0000-0000-000032970000}"/>
    <cellStyle name="Percentuale 25 3 6" xfId="18246" xr:uid="{00000000-0005-0000-0000-000033970000}"/>
    <cellStyle name="Percentuale 25 3 7" xfId="21115" xr:uid="{00000000-0005-0000-0000-000034970000}"/>
    <cellStyle name="Percentuale 25 3 8" xfId="24002" xr:uid="{00000000-0005-0000-0000-000035970000}"/>
    <cellStyle name="Percentuale 25 4" xfId="14398" xr:uid="{00000000-0005-0000-0000-000036970000}"/>
    <cellStyle name="Percentuale 25 4 2" xfId="14399" xr:uid="{00000000-0005-0000-0000-000037970000}"/>
    <cellStyle name="Percentuale 25 4 2 2" xfId="14400" xr:uid="{00000000-0005-0000-0000-000038970000}"/>
    <cellStyle name="Percentuale 25 4 2 3" xfId="14401" xr:uid="{00000000-0005-0000-0000-000039970000}"/>
    <cellStyle name="Percentuale 25 4 2 4" xfId="14402" xr:uid="{00000000-0005-0000-0000-00003A970000}"/>
    <cellStyle name="Percentuale 25 4 3" xfId="14403" xr:uid="{00000000-0005-0000-0000-00003B970000}"/>
    <cellStyle name="Percentuale 25 4 4" xfId="14404" xr:uid="{00000000-0005-0000-0000-00003C970000}"/>
    <cellStyle name="Percentuale 25 4 5" xfId="18248" xr:uid="{00000000-0005-0000-0000-00003D970000}"/>
    <cellStyle name="Percentuale 25 4 6" xfId="21117" xr:uid="{00000000-0005-0000-0000-00003E970000}"/>
    <cellStyle name="Percentuale 25 4 7" xfId="24004" xr:uid="{00000000-0005-0000-0000-00003F970000}"/>
    <cellStyle name="Percentuale 25 5" xfId="14405" xr:uid="{00000000-0005-0000-0000-000040970000}"/>
    <cellStyle name="Percentuale 25 5 2" xfId="14406" xr:uid="{00000000-0005-0000-0000-000041970000}"/>
    <cellStyle name="Percentuale 25 5 2 2" xfId="14407" xr:uid="{00000000-0005-0000-0000-000042970000}"/>
    <cellStyle name="Percentuale 25 5 2 3" xfId="14408" xr:uid="{00000000-0005-0000-0000-000043970000}"/>
    <cellStyle name="Percentuale 25 5 2 4" xfId="14409" xr:uid="{00000000-0005-0000-0000-000044970000}"/>
    <cellStyle name="Percentuale 25 5 3" xfId="14410" xr:uid="{00000000-0005-0000-0000-000045970000}"/>
    <cellStyle name="Percentuale 25 5 3 2" xfId="14411" xr:uid="{00000000-0005-0000-0000-000046970000}"/>
    <cellStyle name="Percentuale 25 5 3 3" xfId="14412" xr:uid="{00000000-0005-0000-0000-000047970000}"/>
    <cellStyle name="Percentuale 25 5 4" xfId="14413" xr:uid="{00000000-0005-0000-0000-000048970000}"/>
    <cellStyle name="Percentuale 25 5 5" xfId="14414" xr:uid="{00000000-0005-0000-0000-000049970000}"/>
    <cellStyle name="Percentuale 25 5 6" xfId="18249" xr:uid="{00000000-0005-0000-0000-00004A970000}"/>
    <cellStyle name="Percentuale 25 5 7" xfId="21118" xr:uid="{00000000-0005-0000-0000-00004B970000}"/>
    <cellStyle name="Percentuale 25 5 8" xfId="24005" xr:uid="{00000000-0005-0000-0000-00004C970000}"/>
    <cellStyle name="Percentuale 25 6" xfId="14415" xr:uid="{00000000-0005-0000-0000-00004D970000}"/>
    <cellStyle name="Percentuale 25 6 2" xfId="14416" xr:uid="{00000000-0005-0000-0000-00004E970000}"/>
    <cellStyle name="Percentuale 25 6 2 2" xfId="14417" xr:uid="{00000000-0005-0000-0000-00004F970000}"/>
    <cellStyle name="Percentuale 25 6 2 3" xfId="14418" xr:uid="{00000000-0005-0000-0000-000050970000}"/>
    <cellStyle name="Percentuale 25 6 2 4" xfId="14419" xr:uid="{00000000-0005-0000-0000-000051970000}"/>
    <cellStyle name="Percentuale 25 6 3" xfId="14420" xr:uid="{00000000-0005-0000-0000-000052970000}"/>
    <cellStyle name="Percentuale 25 6 4" xfId="14421" xr:uid="{00000000-0005-0000-0000-000053970000}"/>
    <cellStyle name="Percentuale 25 6 5" xfId="18250" xr:uid="{00000000-0005-0000-0000-000054970000}"/>
    <cellStyle name="Percentuale 25 6 6" xfId="21119" xr:uid="{00000000-0005-0000-0000-000055970000}"/>
    <cellStyle name="Percentuale 25 6 7" xfId="24006" xr:uid="{00000000-0005-0000-0000-000056970000}"/>
    <cellStyle name="Percentuale 25 7" xfId="14422" xr:uid="{00000000-0005-0000-0000-000057970000}"/>
    <cellStyle name="Percentuale 25 7 2" xfId="14423" xr:uid="{00000000-0005-0000-0000-000058970000}"/>
    <cellStyle name="Percentuale 25 7 3" xfId="14424" xr:uid="{00000000-0005-0000-0000-000059970000}"/>
    <cellStyle name="Percentuale 25 7 4" xfId="18251" xr:uid="{00000000-0005-0000-0000-00005A970000}"/>
    <cellStyle name="Percentuale 25 7 5" xfId="21120" xr:uid="{00000000-0005-0000-0000-00005B970000}"/>
    <cellStyle name="Percentuale 25 7 6" xfId="24007" xr:uid="{00000000-0005-0000-0000-00005C970000}"/>
    <cellStyle name="Percentuale 25 8" xfId="14425" xr:uid="{00000000-0005-0000-0000-00005D970000}"/>
    <cellStyle name="Percentuale 25 8 2" xfId="14426" xr:uid="{00000000-0005-0000-0000-00005E970000}"/>
    <cellStyle name="Percentuale 25 8 3" xfId="14427" xr:uid="{00000000-0005-0000-0000-00005F970000}"/>
    <cellStyle name="Percentuale 25 8 4" xfId="19585" xr:uid="{00000000-0005-0000-0000-000060970000}"/>
    <cellStyle name="Percentuale 25 8 5" xfId="22454" xr:uid="{00000000-0005-0000-0000-000061970000}"/>
    <cellStyle name="Percentuale 25 8 6" xfId="25342" xr:uid="{00000000-0005-0000-0000-000062970000}"/>
    <cellStyle name="Percentuale 25 9" xfId="14428" xr:uid="{00000000-0005-0000-0000-000063970000}"/>
    <cellStyle name="Percentuale 25 9 2" xfId="14429" xr:uid="{00000000-0005-0000-0000-000064970000}"/>
    <cellStyle name="Percentuale 25 9 3" xfId="14430" xr:uid="{00000000-0005-0000-0000-000065970000}"/>
    <cellStyle name="Percentuale 26" xfId="14431" xr:uid="{00000000-0005-0000-0000-000066970000}"/>
    <cellStyle name="Percentuale 26 10" xfId="14432" xr:uid="{00000000-0005-0000-0000-000067970000}"/>
    <cellStyle name="Percentuale 26 11" xfId="14433" xr:uid="{00000000-0005-0000-0000-000068970000}"/>
    <cellStyle name="Percentuale 26 12" xfId="18252" xr:uid="{00000000-0005-0000-0000-000069970000}"/>
    <cellStyle name="Percentuale 26 13" xfId="21121" xr:uid="{00000000-0005-0000-0000-00006A970000}"/>
    <cellStyle name="Percentuale 26 14" xfId="24008" xr:uid="{00000000-0005-0000-0000-00006B970000}"/>
    <cellStyle name="Percentuale 26 15" xfId="25735" xr:uid="{00000000-0005-0000-0000-00006C970000}"/>
    <cellStyle name="Percentuale 26 2" xfId="14434" xr:uid="{00000000-0005-0000-0000-00006D970000}"/>
    <cellStyle name="Percentuale 26 2 2" xfId="14435" xr:uid="{00000000-0005-0000-0000-00006E970000}"/>
    <cellStyle name="Percentuale 26 2 3" xfId="14436" xr:uid="{00000000-0005-0000-0000-00006F970000}"/>
    <cellStyle name="Percentuale 26 2 4" xfId="18253" xr:uid="{00000000-0005-0000-0000-000070970000}"/>
    <cellStyle name="Percentuale 26 2 5" xfId="21122" xr:uid="{00000000-0005-0000-0000-000071970000}"/>
    <cellStyle name="Percentuale 26 2 6" xfId="24009" xr:uid="{00000000-0005-0000-0000-000072970000}"/>
    <cellStyle name="Percentuale 26 3" xfId="14437" xr:uid="{00000000-0005-0000-0000-000073970000}"/>
    <cellStyle name="Percentuale 26 3 2" xfId="14438" xr:uid="{00000000-0005-0000-0000-000074970000}"/>
    <cellStyle name="Percentuale 26 3 2 2" xfId="14439" xr:uid="{00000000-0005-0000-0000-000075970000}"/>
    <cellStyle name="Percentuale 26 3 2 3" xfId="14440" xr:uid="{00000000-0005-0000-0000-000076970000}"/>
    <cellStyle name="Percentuale 26 3 2 4" xfId="18255" xr:uid="{00000000-0005-0000-0000-000077970000}"/>
    <cellStyle name="Percentuale 26 3 2 5" xfId="21124" xr:uid="{00000000-0005-0000-0000-000078970000}"/>
    <cellStyle name="Percentuale 26 3 2 6" xfId="24011" xr:uid="{00000000-0005-0000-0000-000079970000}"/>
    <cellStyle name="Percentuale 26 3 3" xfId="14441" xr:uid="{00000000-0005-0000-0000-00007A970000}"/>
    <cellStyle name="Percentuale 26 3 3 2" xfId="14442" xr:uid="{00000000-0005-0000-0000-00007B970000}"/>
    <cellStyle name="Percentuale 26 3 3 3" xfId="14443" xr:uid="{00000000-0005-0000-0000-00007C970000}"/>
    <cellStyle name="Percentuale 26 3 3 4" xfId="14444" xr:uid="{00000000-0005-0000-0000-00007D970000}"/>
    <cellStyle name="Percentuale 26 3 4" xfId="14445" xr:uid="{00000000-0005-0000-0000-00007E970000}"/>
    <cellStyle name="Percentuale 26 3 5" xfId="14446" xr:uid="{00000000-0005-0000-0000-00007F970000}"/>
    <cellStyle name="Percentuale 26 3 6" xfId="18254" xr:uid="{00000000-0005-0000-0000-000080970000}"/>
    <cellStyle name="Percentuale 26 3 7" xfId="21123" xr:uid="{00000000-0005-0000-0000-000081970000}"/>
    <cellStyle name="Percentuale 26 3 8" xfId="24010" xr:uid="{00000000-0005-0000-0000-000082970000}"/>
    <cellStyle name="Percentuale 26 4" xfId="14447" xr:uid="{00000000-0005-0000-0000-000083970000}"/>
    <cellStyle name="Percentuale 26 4 2" xfId="14448" xr:uid="{00000000-0005-0000-0000-000084970000}"/>
    <cellStyle name="Percentuale 26 4 2 2" xfId="14449" xr:uid="{00000000-0005-0000-0000-000085970000}"/>
    <cellStyle name="Percentuale 26 4 2 3" xfId="14450" xr:uid="{00000000-0005-0000-0000-000086970000}"/>
    <cellStyle name="Percentuale 26 4 2 4" xfId="14451" xr:uid="{00000000-0005-0000-0000-000087970000}"/>
    <cellStyle name="Percentuale 26 4 3" xfId="14452" xr:uid="{00000000-0005-0000-0000-000088970000}"/>
    <cellStyle name="Percentuale 26 4 4" xfId="14453" xr:uid="{00000000-0005-0000-0000-000089970000}"/>
    <cellStyle name="Percentuale 26 4 5" xfId="18256" xr:uid="{00000000-0005-0000-0000-00008A970000}"/>
    <cellStyle name="Percentuale 26 4 6" xfId="21125" xr:uid="{00000000-0005-0000-0000-00008B970000}"/>
    <cellStyle name="Percentuale 26 4 7" xfId="24012" xr:uid="{00000000-0005-0000-0000-00008C970000}"/>
    <cellStyle name="Percentuale 26 5" xfId="14454" xr:uid="{00000000-0005-0000-0000-00008D970000}"/>
    <cellStyle name="Percentuale 26 5 2" xfId="14455" xr:uid="{00000000-0005-0000-0000-00008E970000}"/>
    <cellStyle name="Percentuale 26 5 2 2" xfId="14456" xr:uid="{00000000-0005-0000-0000-00008F970000}"/>
    <cellStyle name="Percentuale 26 5 2 3" xfId="14457" xr:uid="{00000000-0005-0000-0000-000090970000}"/>
    <cellStyle name="Percentuale 26 5 2 4" xfId="14458" xr:uid="{00000000-0005-0000-0000-000091970000}"/>
    <cellStyle name="Percentuale 26 5 3" xfId="14459" xr:uid="{00000000-0005-0000-0000-000092970000}"/>
    <cellStyle name="Percentuale 26 5 3 2" xfId="14460" xr:uid="{00000000-0005-0000-0000-000093970000}"/>
    <cellStyle name="Percentuale 26 5 3 3" xfId="14461" xr:uid="{00000000-0005-0000-0000-000094970000}"/>
    <cellStyle name="Percentuale 26 5 4" xfId="14462" xr:uid="{00000000-0005-0000-0000-000095970000}"/>
    <cellStyle name="Percentuale 26 5 5" xfId="14463" xr:uid="{00000000-0005-0000-0000-000096970000}"/>
    <cellStyle name="Percentuale 26 5 6" xfId="18257" xr:uid="{00000000-0005-0000-0000-000097970000}"/>
    <cellStyle name="Percentuale 26 5 7" xfId="21126" xr:uid="{00000000-0005-0000-0000-000098970000}"/>
    <cellStyle name="Percentuale 26 5 8" xfId="24013" xr:uid="{00000000-0005-0000-0000-000099970000}"/>
    <cellStyle name="Percentuale 26 6" xfId="14464" xr:uid="{00000000-0005-0000-0000-00009A970000}"/>
    <cellStyle name="Percentuale 26 6 2" xfId="14465" xr:uid="{00000000-0005-0000-0000-00009B970000}"/>
    <cellStyle name="Percentuale 26 6 2 2" xfId="14466" xr:uid="{00000000-0005-0000-0000-00009C970000}"/>
    <cellStyle name="Percentuale 26 6 2 3" xfId="14467" xr:uid="{00000000-0005-0000-0000-00009D970000}"/>
    <cellStyle name="Percentuale 26 6 2 4" xfId="14468" xr:uid="{00000000-0005-0000-0000-00009E970000}"/>
    <cellStyle name="Percentuale 26 6 3" xfId="14469" xr:uid="{00000000-0005-0000-0000-00009F970000}"/>
    <cellStyle name="Percentuale 26 6 4" xfId="14470" xr:uid="{00000000-0005-0000-0000-0000A0970000}"/>
    <cellStyle name="Percentuale 26 6 5" xfId="18258" xr:uid="{00000000-0005-0000-0000-0000A1970000}"/>
    <cellStyle name="Percentuale 26 6 6" xfId="21127" xr:uid="{00000000-0005-0000-0000-0000A2970000}"/>
    <cellStyle name="Percentuale 26 6 7" xfId="24014" xr:uid="{00000000-0005-0000-0000-0000A3970000}"/>
    <cellStyle name="Percentuale 26 7" xfId="14471" xr:uid="{00000000-0005-0000-0000-0000A4970000}"/>
    <cellStyle name="Percentuale 26 7 2" xfId="14472" xr:uid="{00000000-0005-0000-0000-0000A5970000}"/>
    <cellStyle name="Percentuale 26 7 3" xfId="14473" xr:uid="{00000000-0005-0000-0000-0000A6970000}"/>
    <cellStyle name="Percentuale 26 7 4" xfId="18259" xr:uid="{00000000-0005-0000-0000-0000A7970000}"/>
    <cellStyle name="Percentuale 26 7 5" xfId="21128" xr:uid="{00000000-0005-0000-0000-0000A8970000}"/>
    <cellStyle name="Percentuale 26 7 6" xfId="24015" xr:uid="{00000000-0005-0000-0000-0000A9970000}"/>
    <cellStyle name="Percentuale 26 8" xfId="14474" xr:uid="{00000000-0005-0000-0000-0000AA970000}"/>
    <cellStyle name="Percentuale 26 8 2" xfId="14475" xr:uid="{00000000-0005-0000-0000-0000AB970000}"/>
    <cellStyle name="Percentuale 26 8 3" xfId="14476" xr:uid="{00000000-0005-0000-0000-0000AC970000}"/>
    <cellStyle name="Percentuale 26 8 4" xfId="19586" xr:uid="{00000000-0005-0000-0000-0000AD970000}"/>
    <cellStyle name="Percentuale 26 8 5" xfId="22455" xr:uid="{00000000-0005-0000-0000-0000AE970000}"/>
    <cellStyle name="Percentuale 26 8 6" xfId="25343" xr:uid="{00000000-0005-0000-0000-0000AF970000}"/>
    <cellStyle name="Percentuale 26 9" xfId="14477" xr:uid="{00000000-0005-0000-0000-0000B0970000}"/>
    <cellStyle name="Percentuale 26 9 2" xfId="14478" xr:uid="{00000000-0005-0000-0000-0000B1970000}"/>
    <cellStyle name="Percentuale 26 9 3" xfId="14479" xr:uid="{00000000-0005-0000-0000-0000B2970000}"/>
    <cellStyle name="Percentuale 27" xfId="14480" xr:uid="{00000000-0005-0000-0000-0000B3970000}"/>
    <cellStyle name="Percentuale 27 10" xfId="14481" xr:uid="{00000000-0005-0000-0000-0000B4970000}"/>
    <cellStyle name="Percentuale 27 11" xfId="14482" xr:uid="{00000000-0005-0000-0000-0000B5970000}"/>
    <cellStyle name="Percentuale 27 12" xfId="18260" xr:uid="{00000000-0005-0000-0000-0000B6970000}"/>
    <cellStyle name="Percentuale 27 13" xfId="21129" xr:uid="{00000000-0005-0000-0000-0000B7970000}"/>
    <cellStyle name="Percentuale 27 14" xfId="24016" xr:uid="{00000000-0005-0000-0000-0000B8970000}"/>
    <cellStyle name="Percentuale 27 15" xfId="25736" xr:uid="{00000000-0005-0000-0000-0000B9970000}"/>
    <cellStyle name="Percentuale 27 2" xfId="14483" xr:uid="{00000000-0005-0000-0000-0000BA970000}"/>
    <cellStyle name="Percentuale 27 2 2" xfId="14484" xr:uid="{00000000-0005-0000-0000-0000BB970000}"/>
    <cellStyle name="Percentuale 27 2 3" xfId="14485" xr:uid="{00000000-0005-0000-0000-0000BC970000}"/>
    <cellStyle name="Percentuale 27 2 4" xfId="18261" xr:uid="{00000000-0005-0000-0000-0000BD970000}"/>
    <cellStyle name="Percentuale 27 2 5" xfId="21130" xr:uid="{00000000-0005-0000-0000-0000BE970000}"/>
    <cellStyle name="Percentuale 27 2 6" xfId="24017" xr:uid="{00000000-0005-0000-0000-0000BF970000}"/>
    <cellStyle name="Percentuale 27 3" xfId="14486" xr:uid="{00000000-0005-0000-0000-0000C0970000}"/>
    <cellStyle name="Percentuale 27 3 2" xfId="14487" xr:uid="{00000000-0005-0000-0000-0000C1970000}"/>
    <cellStyle name="Percentuale 27 3 2 2" xfId="14488" xr:uid="{00000000-0005-0000-0000-0000C2970000}"/>
    <cellStyle name="Percentuale 27 3 2 3" xfId="14489" xr:uid="{00000000-0005-0000-0000-0000C3970000}"/>
    <cellStyle name="Percentuale 27 3 2 4" xfId="18263" xr:uid="{00000000-0005-0000-0000-0000C4970000}"/>
    <cellStyle name="Percentuale 27 3 2 5" xfId="21132" xr:uid="{00000000-0005-0000-0000-0000C5970000}"/>
    <cellStyle name="Percentuale 27 3 2 6" xfId="24019" xr:uid="{00000000-0005-0000-0000-0000C6970000}"/>
    <cellStyle name="Percentuale 27 3 3" xfId="14490" xr:uid="{00000000-0005-0000-0000-0000C7970000}"/>
    <cellStyle name="Percentuale 27 3 3 2" xfId="14491" xr:uid="{00000000-0005-0000-0000-0000C8970000}"/>
    <cellStyle name="Percentuale 27 3 3 3" xfId="14492" xr:uid="{00000000-0005-0000-0000-0000C9970000}"/>
    <cellStyle name="Percentuale 27 3 3 4" xfId="14493" xr:uid="{00000000-0005-0000-0000-0000CA970000}"/>
    <cellStyle name="Percentuale 27 3 4" xfId="14494" xr:uid="{00000000-0005-0000-0000-0000CB970000}"/>
    <cellStyle name="Percentuale 27 3 5" xfId="14495" xr:uid="{00000000-0005-0000-0000-0000CC970000}"/>
    <cellStyle name="Percentuale 27 3 6" xfId="18262" xr:uid="{00000000-0005-0000-0000-0000CD970000}"/>
    <cellStyle name="Percentuale 27 3 7" xfId="21131" xr:uid="{00000000-0005-0000-0000-0000CE970000}"/>
    <cellStyle name="Percentuale 27 3 8" xfId="24018" xr:uid="{00000000-0005-0000-0000-0000CF970000}"/>
    <cellStyle name="Percentuale 27 4" xfId="14496" xr:uid="{00000000-0005-0000-0000-0000D0970000}"/>
    <cellStyle name="Percentuale 27 4 2" xfId="14497" xr:uid="{00000000-0005-0000-0000-0000D1970000}"/>
    <cellStyle name="Percentuale 27 4 2 2" xfId="14498" xr:uid="{00000000-0005-0000-0000-0000D2970000}"/>
    <cellStyle name="Percentuale 27 4 2 3" xfId="14499" xr:uid="{00000000-0005-0000-0000-0000D3970000}"/>
    <cellStyle name="Percentuale 27 4 2 4" xfId="14500" xr:uid="{00000000-0005-0000-0000-0000D4970000}"/>
    <cellStyle name="Percentuale 27 4 3" xfId="14501" xr:uid="{00000000-0005-0000-0000-0000D5970000}"/>
    <cellStyle name="Percentuale 27 4 4" xfId="14502" xr:uid="{00000000-0005-0000-0000-0000D6970000}"/>
    <cellStyle name="Percentuale 27 4 5" xfId="18264" xr:uid="{00000000-0005-0000-0000-0000D7970000}"/>
    <cellStyle name="Percentuale 27 4 6" xfId="21133" xr:uid="{00000000-0005-0000-0000-0000D8970000}"/>
    <cellStyle name="Percentuale 27 4 7" xfId="24020" xr:uid="{00000000-0005-0000-0000-0000D9970000}"/>
    <cellStyle name="Percentuale 27 5" xfId="14503" xr:uid="{00000000-0005-0000-0000-0000DA970000}"/>
    <cellStyle name="Percentuale 27 5 2" xfId="14504" xr:uid="{00000000-0005-0000-0000-0000DB970000}"/>
    <cellStyle name="Percentuale 27 5 2 2" xfId="14505" xr:uid="{00000000-0005-0000-0000-0000DC970000}"/>
    <cellStyle name="Percentuale 27 5 2 3" xfId="14506" xr:uid="{00000000-0005-0000-0000-0000DD970000}"/>
    <cellStyle name="Percentuale 27 5 2 4" xfId="14507" xr:uid="{00000000-0005-0000-0000-0000DE970000}"/>
    <cellStyle name="Percentuale 27 5 3" xfId="14508" xr:uid="{00000000-0005-0000-0000-0000DF970000}"/>
    <cellStyle name="Percentuale 27 5 3 2" xfId="14509" xr:uid="{00000000-0005-0000-0000-0000E0970000}"/>
    <cellStyle name="Percentuale 27 5 3 3" xfId="14510" xr:uid="{00000000-0005-0000-0000-0000E1970000}"/>
    <cellStyle name="Percentuale 27 5 4" xfId="14511" xr:uid="{00000000-0005-0000-0000-0000E2970000}"/>
    <cellStyle name="Percentuale 27 5 5" xfId="14512" xr:uid="{00000000-0005-0000-0000-0000E3970000}"/>
    <cellStyle name="Percentuale 27 5 6" xfId="18265" xr:uid="{00000000-0005-0000-0000-0000E4970000}"/>
    <cellStyle name="Percentuale 27 5 7" xfId="21134" xr:uid="{00000000-0005-0000-0000-0000E5970000}"/>
    <cellStyle name="Percentuale 27 5 8" xfId="24021" xr:uid="{00000000-0005-0000-0000-0000E6970000}"/>
    <cellStyle name="Percentuale 27 6" xfId="14513" xr:uid="{00000000-0005-0000-0000-0000E7970000}"/>
    <cellStyle name="Percentuale 27 6 2" xfId="14514" xr:uid="{00000000-0005-0000-0000-0000E8970000}"/>
    <cellStyle name="Percentuale 27 6 2 2" xfId="14515" xr:uid="{00000000-0005-0000-0000-0000E9970000}"/>
    <cellStyle name="Percentuale 27 6 2 3" xfId="14516" xr:uid="{00000000-0005-0000-0000-0000EA970000}"/>
    <cellStyle name="Percentuale 27 6 2 4" xfId="14517" xr:uid="{00000000-0005-0000-0000-0000EB970000}"/>
    <cellStyle name="Percentuale 27 6 3" xfId="14518" xr:uid="{00000000-0005-0000-0000-0000EC970000}"/>
    <cellStyle name="Percentuale 27 6 4" xfId="14519" xr:uid="{00000000-0005-0000-0000-0000ED970000}"/>
    <cellStyle name="Percentuale 27 6 5" xfId="18266" xr:uid="{00000000-0005-0000-0000-0000EE970000}"/>
    <cellStyle name="Percentuale 27 6 6" xfId="21135" xr:uid="{00000000-0005-0000-0000-0000EF970000}"/>
    <cellStyle name="Percentuale 27 6 7" xfId="24022" xr:uid="{00000000-0005-0000-0000-0000F0970000}"/>
    <cellStyle name="Percentuale 27 7" xfId="14520" xr:uid="{00000000-0005-0000-0000-0000F1970000}"/>
    <cellStyle name="Percentuale 27 7 2" xfId="14521" xr:uid="{00000000-0005-0000-0000-0000F2970000}"/>
    <cellStyle name="Percentuale 27 7 3" xfId="14522" xr:uid="{00000000-0005-0000-0000-0000F3970000}"/>
    <cellStyle name="Percentuale 27 7 4" xfId="18267" xr:uid="{00000000-0005-0000-0000-0000F4970000}"/>
    <cellStyle name="Percentuale 27 7 5" xfId="21136" xr:uid="{00000000-0005-0000-0000-0000F5970000}"/>
    <cellStyle name="Percentuale 27 7 6" xfId="24023" xr:uid="{00000000-0005-0000-0000-0000F6970000}"/>
    <cellStyle name="Percentuale 27 8" xfId="14523" xr:uid="{00000000-0005-0000-0000-0000F7970000}"/>
    <cellStyle name="Percentuale 27 8 2" xfId="14524" xr:uid="{00000000-0005-0000-0000-0000F8970000}"/>
    <cellStyle name="Percentuale 27 8 3" xfId="14525" xr:uid="{00000000-0005-0000-0000-0000F9970000}"/>
    <cellStyle name="Percentuale 27 8 4" xfId="19587" xr:uid="{00000000-0005-0000-0000-0000FA970000}"/>
    <cellStyle name="Percentuale 27 8 5" xfId="22456" xr:uid="{00000000-0005-0000-0000-0000FB970000}"/>
    <cellStyle name="Percentuale 27 8 6" xfId="25344" xr:uid="{00000000-0005-0000-0000-0000FC970000}"/>
    <cellStyle name="Percentuale 27 9" xfId="14526" xr:uid="{00000000-0005-0000-0000-0000FD970000}"/>
    <cellStyle name="Percentuale 27 9 2" xfId="14527" xr:uid="{00000000-0005-0000-0000-0000FE970000}"/>
    <cellStyle name="Percentuale 27 9 3" xfId="14528" xr:uid="{00000000-0005-0000-0000-0000FF970000}"/>
    <cellStyle name="Percentuale 28" xfId="14529" xr:uid="{00000000-0005-0000-0000-000000980000}"/>
    <cellStyle name="Percentuale 28 10" xfId="14530" xr:uid="{00000000-0005-0000-0000-000001980000}"/>
    <cellStyle name="Percentuale 28 11" xfId="14531" xr:uid="{00000000-0005-0000-0000-000002980000}"/>
    <cellStyle name="Percentuale 28 12" xfId="18268" xr:uid="{00000000-0005-0000-0000-000003980000}"/>
    <cellStyle name="Percentuale 28 13" xfId="21137" xr:uid="{00000000-0005-0000-0000-000004980000}"/>
    <cellStyle name="Percentuale 28 14" xfId="24024" xr:uid="{00000000-0005-0000-0000-000005980000}"/>
    <cellStyle name="Percentuale 28 15" xfId="25737" xr:uid="{00000000-0005-0000-0000-000006980000}"/>
    <cellStyle name="Percentuale 28 2" xfId="14532" xr:uid="{00000000-0005-0000-0000-000007980000}"/>
    <cellStyle name="Percentuale 28 2 2" xfId="14533" xr:uid="{00000000-0005-0000-0000-000008980000}"/>
    <cellStyle name="Percentuale 28 2 3" xfId="14534" xr:uid="{00000000-0005-0000-0000-000009980000}"/>
    <cellStyle name="Percentuale 28 2 4" xfId="18269" xr:uid="{00000000-0005-0000-0000-00000A980000}"/>
    <cellStyle name="Percentuale 28 2 5" xfId="21138" xr:uid="{00000000-0005-0000-0000-00000B980000}"/>
    <cellStyle name="Percentuale 28 2 6" xfId="24025" xr:uid="{00000000-0005-0000-0000-00000C980000}"/>
    <cellStyle name="Percentuale 28 3" xfId="14535" xr:uid="{00000000-0005-0000-0000-00000D980000}"/>
    <cellStyle name="Percentuale 28 3 2" xfId="14536" xr:uid="{00000000-0005-0000-0000-00000E980000}"/>
    <cellStyle name="Percentuale 28 3 2 2" xfId="14537" xr:uid="{00000000-0005-0000-0000-00000F980000}"/>
    <cellStyle name="Percentuale 28 3 2 3" xfId="14538" xr:uid="{00000000-0005-0000-0000-000010980000}"/>
    <cellStyle name="Percentuale 28 3 2 4" xfId="18271" xr:uid="{00000000-0005-0000-0000-000011980000}"/>
    <cellStyle name="Percentuale 28 3 2 5" xfId="21140" xr:uid="{00000000-0005-0000-0000-000012980000}"/>
    <cellStyle name="Percentuale 28 3 2 6" xfId="24027" xr:uid="{00000000-0005-0000-0000-000013980000}"/>
    <cellStyle name="Percentuale 28 3 3" xfId="14539" xr:uid="{00000000-0005-0000-0000-000014980000}"/>
    <cellStyle name="Percentuale 28 3 3 2" xfId="14540" xr:uid="{00000000-0005-0000-0000-000015980000}"/>
    <cellStyle name="Percentuale 28 3 3 3" xfId="14541" xr:uid="{00000000-0005-0000-0000-000016980000}"/>
    <cellStyle name="Percentuale 28 3 3 4" xfId="14542" xr:uid="{00000000-0005-0000-0000-000017980000}"/>
    <cellStyle name="Percentuale 28 3 4" xfId="14543" xr:uid="{00000000-0005-0000-0000-000018980000}"/>
    <cellStyle name="Percentuale 28 3 5" xfId="14544" xr:uid="{00000000-0005-0000-0000-000019980000}"/>
    <cellStyle name="Percentuale 28 3 6" xfId="18270" xr:uid="{00000000-0005-0000-0000-00001A980000}"/>
    <cellStyle name="Percentuale 28 3 7" xfId="21139" xr:uid="{00000000-0005-0000-0000-00001B980000}"/>
    <cellStyle name="Percentuale 28 3 8" xfId="24026" xr:uid="{00000000-0005-0000-0000-00001C980000}"/>
    <cellStyle name="Percentuale 28 4" xfId="14545" xr:uid="{00000000-0005-0000-0000-00001D980000}"/>
    <cellStyle name="Percentuale 28 4 2" xfId="14546" xr:uid="{00000000-0005-0000-0000-00001E980000}"/>
    <cellStyle name="Percentuale 28 4 2 2" xfId="14547" xr:uid="{00000000-0005-0000-0000-00001F980000}"/>
    <cellStyle name="Percentuale 28 4 2 3" xfId="14548" xr:uid="{00000000-0005-0000-0000-000020980000}"/>
    <cellStyle name="Percentuale 28 4 2 4" xfId="14549" xr:uid="{00000000-0005-0000-0000-000021980000}"/>
    <cellStyle name="Percentuale 28 4 3" xfId="14550" xr:uid="{00000000-0005-0000-0000-000022980000}"/>
    <cellStyle name="Percentuale 28 4 4" xfId="14551" xr:uid="{00000000-0005-0000-0000-000023980000}"/>
    <cellStyle name="Percentuale 28 4 5" xfId="18272" xr:uid="{00000000-0005-0000-0000-000024980000}"/>
    <cellStyle name="Percentuale 28 4 6" xfId="21141" xr:uid="{00000000-0005-0000-0000-000025980000}"/>
    <cellStyle name="Percentuale 28 4 7" xfId="24028" xr:uid="{00000000-0005-0000-0000-000026980000}"/>
    <cellStyle name="Percentuale 28 5" xfId="14552" xr:uid="{00000000-0005-0000-0000-000027980000}"/>
    <cellStyle name="Percentuale 28 5 2" xfId="14553" xr:uid="{00000000-0005-0000-0000-000028980000}"/>
    <cellStyle name="Percentuale 28 5 2 2" xfId="14554" xr:uid="{00000000-0005-0000-0000-000029980000}"/>
    <cellStyle name="Percentuale 28 5 2 3" xfId="14555" xr:uid="{00000000-0005-0000-0000-00002A980000}"/>
    <cellStyle name="Percentuale 28 5 2 4" xfId="14556" xr:uid="{00000000-0005-0000-0000-00002B980000}"/>
    <cellStyle name="Percentuale 28 5 3" xfId="14557" xr:uid="{00000000-0005-0000-0000-00002C980000}"/>
    <cellStyle name="Percentuale 28 5 3 2" xfId="14558" xr:uid="{00000000-0005-0000-0000-00002D980000}"/>
    <cellStyle name="Percentuale 28 5 3 3" xfId="14559" xr:uid="{00000000-0005-0000-0000-00002E980000}"/>
    <cellStyle name="Percentuale 28 5 4" xfId="14560" xr:uid="{00000000-0005-0000-0000-00002F980000}"/>
    <cellStyle name="Percentuale 28 5 5" xfId="14561" xr:uid="{00000000-0005-0000-0000-000030980000}"/>
    <cellStyle name="Percentuale 28 5 6" xfId="18273" xr:uid="{00000000-0005-0000-0000-000031980000}"/>
    <cellStyle name="Percentuale 28 5 7" xfId="21142" xr:uid="{00000000-0005-0000-0000-000032980000}"/>
    <cellStyle name="Percentuale 28 5 8" xfId="24029" xr:uid="{00000000-0005-0000-0000-000033980000}"/>
    <cellStyle name="Percentuale 28 6" xfId="14562" xr:uid="{00000000-0005-0000-0000-000034980000}"/>
    <cellStyle name="Percentuale 28 6 2" xfId="14563" xr:uid="{00000000-0005-0000-0000-000035980000}"/>
    <cellStyle name="Percentuale 28 6 2 2" xfId="14564" xr:uid="{00000000-0005-0000-0000-000036980000}"/>
    <cellStyle name="Percentuale 28 6 2 3" xfId="14565" xr:uid="{00000000-0005-0000-0000-000037980000}"/>
    <cellStyle name="Percentuale 28 6 2 4" xfId="14566" xr:uid="{00000000-0005-0000-0000-000038980000}"/>
    <cellStyle name="Percentuale 28 6 3" xfId="14567" xr:uid="{00000000-0005-0000-0000-000039980000}"/>
    <cellStyle name="Percentuale 28 6 4" xfId="14568" xr:uid="{00000000-0005-0000-0000-00003A980000}"/>
    <cellStyle name="Percentuale 28 6 5" xfId="18274" xr:uid="{00000000-0005-0000-0000-00003B980000}"/>
    <cellStyle name="Percentuale 28 6 6" xfId="21143" xr:uid="{00000000-0005-0000-0000-00003C980000}"/>
    <cellStyle name="Percentuale 28 6 7" xfId="24030" xr:uid="{00000000-0005-0000-0000-00003D980000}"/>
    <cellStyle name="Percentuale 28 7" xfId="14569" xr:uid="{00000000-0005-0000-0000-00003E980000}"/>
    <cellStyle name="Percentuale 28 7 2" xfId="14570" xr:uid="{00000000-0005-0000-0000-00003F980000}"/>
    <cellStyle name="Percentuale 28 7 3" xfId="14571" xr:uid="{00000000-0005-0000-0000-000040980000}"/>
    <cellStyle name="Percentuale 28 7 4" xfId="18275" xr:uid="{00000000-0005-0000-0000-000041980000}"/>
    <cellStyle name="Percentuale 28 7 5" xfId="21144" xr:uid="{00000000-0005-0000-0000-000042980000}"/>
    <cellStyle name="Percentuale 28 7 6" xfId="24031" xr:uid="{00000000-0005-0000-0000-000043980000}"/>
    <cellStyle name="Percentuale 28 8" xfId="14572" xr:uid="{00000000-0005-0000-0000-000044980000}"/>
    <cellStyle name="Percentuale 28 8 2" xfId="14573" xr:uid="{00000000-0005-0000-0000-000045980000}"/>
    <cellStyle name="Percentuale 28 8 3" xfId="14574" xr:uid="{00000000-0005-0000-0000-000046980000}"/>
    <cellStyle name="Percentuale 28 8 4" xfId="19588" xr:uid="{00000000-0005-0000-0000-000047980000}"/>
    <cellStyle name="Percentuale 28 8 5" xfId="22457" xr:uid="{00000000-0005-0000-0000-000048980000}"/>
    <cellStyle name="Percentuale 28 8 6" xfId="25345" xr:uid="{00000000-0005-0000-0000-000049980000}"/>
    <cellStyle name="Percentuale 28 9" xfId="14575" xr:uid="{00000000-0005-0000-0000-00004A980000}"/>
    <cellStyle name="Percentuale 28 9 2" xfId="14576" xr:uid="{00000000-0005-0000-0000-00004B980000}"/>
    <cellStyle name="Percentuale 28 9 3" xfId="14577" xr:uid="{00000000-0005-0000-0000-00004C980000}"/>
    <cellStyle name="Percentuale 29" xfId="14578" xr:uid="{00000000-0005-0000-0000-00004D980000}"/>
    <cellStyle name="Percentuale 29 10" xfId="14579" xr:uid="{00000000-0005-0000-0000-00004E980000}"/>
    <cellStyle name="Percentuale 29 11" xfId="14580" xr:uid="{00000000-0005-0000-0000-00004F980000}"/>
    <cellStyle name="Percentuale 29 12" xfId="18276" xr:uid="{00000000-0005-0000-0000-000050980000}"/>
    <cellStyle name="Percentuale 29 13" xfId="21145" xr:uid="{00000000-0005-0000-0000-000051980000}"/>
    <cellStyle name="Percentuale 29 14" xfId="24032" xr:uid="{00000000-0005-0000-0000-000052980000}"/>
    <cellStyle name="Percentuale 29 15" xfId="25738" xr:uid="{00000000-0005-0000-0000-000053980000}"/>
    <cellStyle name="Percentuale 29 2" xfId="14581" xr:uid="{00000000-0005-0000-0000-000054980000}"/>
    <cellStyle name="Percentuale 29 2 2" xfId="14582" xr:uid="{00000000-0005-0000-0000-000055980000}"/>
    <cellStyle name="Percentuale 29 2 3" xfId="14583" xr:uid="{00000000-0005-0000-0000-000056980000}"/>
    <cellStyle name="Percentuale 29 2 4" xfId="18277" xr:uid="{00000000-0005-0000-0000-000057980000}"/>
    <cellStyle name="Percentuale 29 2 5" xfId="21146" xr:uid="{00000000-0005-0000-0000-000058980000}"/>
    <cellStyle name="Percentuale 29 2 6" xfId="24033" xr:uid="{00000000-0005-0000-0000-000059980000}"/>
    <cellStyle name="Percentuale 29 3" xfId="14584" xr:uid="{00000000-0005-0000-0000-00005A980000}"/>
    <cellStyle name="Percentuale 29 3 2" xfId="14585" xr:uid="{00000000-0005-0000-0000-00005B980000}"/>
    <cellStyle name="Percentuale 29 3 2 2" xfId="14586" xr:uid="{00000000-0005-0000-0000-00005C980000}"/>
    <cellStyle name="Percentuale 29 3 2 3" xfId="14587" xr:uid="{00000000-0005-0000-0000-00005D980000}"/>
    <cellStyle name="Percentuale 29 3 2 4" xfId="18279" xr:uid="{00000000-0005-0000-0000-00005E980000}"/>
    <cellStyle name="Percentuale 29 3 2 5" xfId="21148" xr:uid="{00000000-0005-0000-0000-00005F980000}"/>
    <cellStyle name="Percentuale 29 3 2 6" xfId="24035" xr:uid="{00000000-0005-0000-0000-000060980000}"/>
    <cellStyle name="Percentuale 29 3 3" xfId="14588" xr:uid="{00000000-0005-0000-0000-000061980000}"/>
    <cellStyle name="Percentuale 29 3 3 2" xfId="14589" xr:uid="{00000000-0005-0000-0000-000062980000}"/>
    <cellStyle name="Percentuale 29 3 3 3" xfId="14590" xr:uid="{00000000-0005-0000-0000-000063980000}"/>
    <cellStyle name="Percentuale 29 3 3 4" xfId="14591" xr:uid="{00000000-0005-0000-0000-000064980000}"/>
    <cellStyle name="Percentuale 29 3 4" xfId="14592" xr:uid="{00000000-0005-0000-0000-000065980000}"/>
    <cellStyle name="Percentuale 29 3 5" xfId="14593" xr:uid="{00000000-0005-0000-0000-000066980000}"/>
    <cellStyle name="Percentuale 29 3 6" xfId="18278" xr:uid="{00000000-0005-0000-0000-000067980000}"/>
    <cellStyle name="Percentuale 29 3 7" xfId="21147" xr:uid="{00000000-0005-0000-0000-000068980000}"/>
    <cellStyle name="Percentuale 29 3 8" xfId="24034" xr:uid="{00000000-0005-0000-0000-000069980000}"/>
    <cellStyle name="Percentuale 29 4" xfId="14594" xr:uid="{00000000-0005-0000-0000-00006A980000}"/>
    <cellStyle name="Percentuale 29 4 2" xfId="14595" xr:uid="{00000000-0005-0000-0000-00006B980000}"/>
    <cellStyle name="Percentuale 29 4 2 2" xfId="14596" xr:uid="{00000000-0005-0000-0000-00006C980000}"/>
    <cellStyle name="Percentuale 29 4 2 3" xfId="14597" xr:uid="{00000000-0005-0000-0000-00006D980000}"/>
    <cellStyle name="Percentuale 29 4 2 4" xfId="14598" xr:uid="{00000000-0005-0000-0000-00006E980000}"/>
    <cellStyle name="Percentuale 29 4 3" xfId="14599" xr:uid="{00000000-0005-0000-0000-00006F980000}"/>
    <cellStyle name="Percentuale 29 4 4" xfId="14600" xr:uid="{00000000-0005-0000-0000-000070980000}"/>
    <cellStyle name="Percentuale 29 4 5" xfId="18280" xr:uid="{00000000-0005-0000-0000-000071980000}"/>
    <cellStyle name="Percentuale 29 4 6" xfId="21149" xr:uid="{00000000-0005-0000-0000-000072980000}"/>
    <cellStyle name="Percentuale 29 4 7" xfId="24036" xr:uid="{00000000-0005-0000-0000-000073980000}"/>
    <cellStyle name="Percentuale 29 5" xfId="14601" xr:uid="{00000000-0005-0000-0000-000074980000}"/>
    <cellStyle name="Percentuale 29 5 2" xfId="14602" xr:uid="{00000000-0005-0000-0000-000075980000}"/>
    <cellStyle name="Percentuale 29 5 2 2" xfId="14603" xr:uid="{00000000-0005-0000-0000-000076980000}"/>
    <cellStyle name="Percentuale 29 5 2 3" xfId="14604" xr:uid="{00000000-0005-0000-0000-000077980000}"/>
    <cellStyle name="Percentuale 29 5 2 4" xfId="14605" xr:uid="{00000000-0005-0000-0000-000078980000}"/>
    <cellStyle name="Percentuale 29 5 3" xfId="14606" xr:uid="{00000000-0005-0000-0000-000079980000}"/>
    <cellStyle name="Percentuale 29 5 3 2" xfId="14607" xr:uid="{00000000-0005-0000-0000-00007A980000}"/>
    <cellStyle name="Percentuale 29 5 3 3" xfId="14608" xr:uid="{00000000-0005-0000-0000-00007B980000}"/>
    <cellStyle name="Percentuale 29 5 4" xfId="14609" xr:uid="{00000000-0005-0000-0000-00007C980000}"/>
    <cellStyle name="Percentuale 29 5 5" xfId="14610" xr:uid="{00000000-0005-0000-0000-00007D980000}"/>
    <cellStyle name="Percentuale 29 5 6" xfId="18281" xr:uid="{00000000-0005-0000-0000-00007E980000}"/>
    <cellStyle name="Percentuale 29 5 7" xfId="21150" xr:uid="{00000000-0005-0000-0000-00007F980000}"/>
    <cellStyle name="Percentuale 29 5 8" xfId="24037" xr:uid="{00000000-0005-0000-0000-000080980000}"/>
    <cellStyle name="Percentuale 29 6" xfId="14611" xr:uid="{00000000-0005-0000-0000-000081980000}"/>
    <cellStyle name="Percentuale 29 6 2" xfId="14612" xr:uid="{00000000-0005-0000-0000-000082980000}"/>
    <cellStyle name="Percentuale 29 6 2 2" xfId="14613" xr:uid="{00000000-0005-0000-0000-000083980000}"/>
    <cellStyle name="Percentuale 29 6 2 3" xfId="14614" xr:uid="{00000000-0005-0000-0000-000084980000}"/>
    <cellStyle name="Percentuale 29 6 2 4" xfId="14615" xr:uid="{00000000-0005-0000-0000-000085980000}"/>
    <cellStyle name="Percentuale 29 6 3" xfId="14616" xr:uid="{00000000-0005-0000-0000-000086980000}"/>
    <cellStyle name="Percentuale 29 6 4" xfId="14617" xr:uid="{00000000-0005-0000-0000-000087980000}"/>
    <cellStyle name="Percentuale 29 6 5" xfId="18282" xr:uid="{00000000-0005-0000-0000-000088980000}"/>
    <cellStyle name="Percentuale 29 6 6" xfId="21151" xr:uid="{00000000-0005-0000-0000-000089980000}"/>
    <cellStyle name="Percentuale 29 6 7" xfId="24038" xr:uid="{00000000-0005-0000-0000-00008A980000}"/>
    <cellStyle name="Percentuale 29 7" xfId="14618" xr:uid="{00000000-0005-0000-0000-00008B980000}"/>
    <cellStyle name="Percentuale 29 7 2" xfId="14619" xr:uid="{00000000-0005-0000-0000-00008C980000}"/>
    <cellStyle name="Percentuale 29 7 3" xfId="14620" xr:uid="{00000000-0005-0000-0000-00008D980000}"/>
    <cellStyle name="Percentuale 29 7 4" xfId="18283" xr:uid="{00000000-0005-0000-0000-00008E980000}"/>
    <cellStyle name="Percentuale 29 7 5" xfId="21152" xr:uid="{00000000-0005-0000-0000-00008F980000}"/>
    <cellStyle name="Percentuale 29 7 6" xfId="24039" xr:uid="{00000000-0005-0000-0000-000090980000}"/>
    <cellStyle name="Percentuale 29 8" xfId="14621" xr:uid="{00000000-0005-0000-0000-000091980000}"/>
    <cellStyle name="Percentuale 29 8 2" xfId="14622" xr:uid="{00000000-0005-0000-0000-000092980000}"/>
    <cellStyle name="Percentuale 29 8 3" xfId="14623" xr:uid="{00000000-0005-0000-0000-000093980000}"/>
    <cellStyle name="Percentuale 29 8 4" xfId="19589" xr:uid="{00000000-0005-0000-0000-000094980000}"/>
    <cellStyle name="Percentuale 29 8 5" xfId="22458" xr:uid="{00000000-0005-0000-0000-000095980000}"/>
    <cellStyle name="Percentuale 29 8 6" xfId="25346" xr:uid="{00000000-0005-0000-0000-000096980000}"/>
    <cellStyle name="Percentuale 29 9" xfId="14624" xr:uid="{00000000-0005-0000-0000-000097980000}"/>
    <cellStyle name="Percentuale 29 9 2" xfId="14625" xr:uid="{00000000-0005-0000-0000-000098980000}"/>
    <cellStyle name="Percentuale 29 9 3" xfId="14626" xr:uid="{00000000-0005-0000-0000-000099980000}"/>
    <cellStyle name="Percentuale 3" xfId="14627" xr:uid="{00000000-0005-0000-0000-00009A980000}"/>
    <cellStyle name="Percentuale 3 10" xfId="14628" xr:uid="{00000000-0005-0000-0000-00009B980000}"/>
    <cellStyle name="Percentuale 3 11" xfId="14629" xr:uid="{00000000-0005-0000-0000-00009C980000}"/>
    <cellStyle name="Percentuale 3 12" xfId="18284" xr:uid="{00000000-0005-0000-0000-00009D980000}"/>
    <cellStyle name="Percentuale 3 13" xfId="21153" xr:uid="{00000000-0005-0000-0000-00009E980000}"/>
    <cellStyle name="Percentuale 3 14" xfId="24040" xr:uid="{00000000-0005-0000-0000-00009F980000}"/>
    <cellStyle name="Percentuale 3 15" xfId="25739" xr:uid="{00000000-0005-0000-0000-0000A0980000}"/>
    <cellStyle name="Percentuale 3 2" xfId="14630" xr:uid="{00000000-0005-0000-0000-0000A1980000}"/>
    <cellStyle name="Percentuale 3 2 2" xfId="14631" xr:uid="{00000000-0005-0000-0000-0000A2980000}"/>
    <cellStyle name="Percentuale 3 2 3" xfId="14632" xr:uid="{00000000-0005-0000-0000-0000A3980000}"/>
    <cellStyle name="Percentuale 3 2 4" xfId="18285" xr:uid="{00000000-0005-0000-0000-0000A4980000}"/>
    <cellStyle name="Percentuale 3 2 5" xfId="21154" xr:uid="{00000000-0005-0000-0000-0000A5980000}"/>
    <cellStyle name="Percentuale 3 2 6" xfId="24041" xr:uid="{00000000-0005-0000-0000-0000A6980000}"/>
    <cellStyle name="Percentuale 3 3" xfId="14633" xr:uid="{00000000-0005-0000-0000-0000A7980000}"/>
    <cellStyle name="Percentuale 3 3 2" xfId="14634" xr:uid="{00000000-0005-0000-0000-0000A8980000}"/>
    <cellStyle name="Percentuale 3 3 2 2" xfId="14635" xr:uid="{00000000-0005-0000-0000-0000A9980000}"/>
    <cellStyle name="Percentuale 3 3 2 3" xfId="14636" xr:uid="{00000000-0005-0000-0000-0000AA980000}"/>
    <cellStyle name="Percentuale 3 3 2 4" xfId="18287" xr:uid="{00000000-0005-0000-0000-0000AB980000}"/>
    <cellStyle name="Percentuale 3 3 2 5" xfId="21156" xr:uid="{00000000-0005-0000-0000-0000AC980000}"/>
    <cellStyle name="Percentuale 3 3 2 6" xfId="24043" xr:uid="{00000000-0005-0000-0000-0000AD980000}"/>
    <cellStyle name="Percentuale 3 3 3" xfId="14637" xr:uid="{00000000-0005-0000-0000-0000AE980000}"/>
    <cellStyle name="Percentuale 3 3 3 2" xfId="14638" xr:uid="{00000000-0005-0000-0000-0000AF980000}"/>
    <cellStyle name="Percentuale 3 3 3 3" xfId="14639" xr:uid="{00000000-0005-0000-0000-0000B0980000}"/>
    <cellStyle name="Percentuale 3 3 3 4" xfId="14640" xr:uid="{00000000-0005-0000-0000-0000B1980000}"/>
    <cellStyle name="Percentuale 3 3 4" xfId="14641" xr:uid="{00000000-0005-0000-0000-0000B2980000}"/>
    <cellStyle name="Percentuale 3 3 5" xfId="14642" xr:uid="{00000000-0005-0000-0000-0000B3980000}"/>
    <cellStyle name="Percentuale 3 3 6" xfId="18286" xr:uid="{00000000-0005-0000-0000-0000B4980000}"/>
    <cellStyle name="Percentuale 3 3 7" xfId="21155" xr:uid="{00000000-0005-0000-0000-0000B5980000}"/>
    <cellStyle name="Percentuale 3 3 8" xfId="24042" xr:uid="{00000000-0005-0000-0000-0000B6980000}"/>
    <cellStyle name="Percentuale 3 4" xfId="14643" xr:uid="{00000000-0005-0000-0000-0000B7980000}"/>
    <cellStyle name="Percentuale 3 4 2" xfId="14644" xr:uid="{00000000-0005-0000-0000-0000B8980000}"/>
    <cellStyle name="Percentuale 3 4 2 2" xfId="14645" xr:uid="{00000000-0005-0000-0000-0000B9980000}"/>
    <cellStyle name="Percentuale 3 4 2 3" xfId="14646" xr:uid="{00000000-0005-0000-0000-0000BA980000}"/>
    <cellStyle name="Percentuale 3 4 2 4" xfId="14647" xr:uid="{00000000-0005-0000-0000-0000BB980000}"/>
    <cellStyle name="Percentuale 3 4 3" xfId="14648" xr:uid="{00000000-0005-0000-0000-0000BC980000}"/>
    <cellStyle name="Percentuale 3 4 4" xfId="14649" xr:uid="{00000000-0005-0000-0000-0000BD980000}"/>
    <cellStyle name="Percentuale 3 4 5" xfId="18288" xr:uid="{00000000-0005-0000-0000-0000BE980000}"/>
    <cellStyle name="Percentuale 3 4 6" xfId="21157" xr:uid="{00000000-0005-0000-0000-0000BF980000}"/>
    <cellStyle name="Percentuale 3 4 7" xfId="24044" xr:uid="{00000000-0005-0000-0000-0000C0980000}"/>
    <cellStyle name="Percentuale 3 5" xfId="14650" xr:uid="{00000000-0005-0000-0000-0000C1980000}"/>
    <cellStyle name="Percentuale 3 5 2" xfId="14651" xr:uid="{00000000-0005-0000-0000-0000C2980000}"/>
    <cellStyle name="Percentuale 3 5 2 2" xfId="14652" xr:uid="{00000000-0005-0000-0000-0000C3980000}"/>
    <cellStyle name="Percentuale 3 5 2 3" xfId="14653" xr:uid="{00000000-0005-0000-0000-0000C4980000}"/>
    <cellStyle name="Percentuale 3 5 2 4" xfId="14654" xr:uid="{00000000-0005-0000-0000-0000C5980000}"/>
    <cellStyle name="Percentuale 3 5 3" xfId="14655" xr:uid="{00000000-0005-0000-0000-0000C6980000}"/>
    <cellStyle name="Percentuale 3 5 3 2" xfId="14656" xr:uid="{00000000-0005-0000-0000-0000C7980000}"/>
    <cellStyle name="Percentuale 3 5 3 3" xfId="14657" xr:uid="{00000000-0005-0000-0000-0000C8980000}"/>
    <cellStyle name="Percentuale 3 5 4" xfId="14658" xr:uid="{00000000-0005-0000-0000-0000C9980000}"/>
    <cellStyle name="Percentuale 3 5 5" xfId="14659" xr:uid="{00000000-0005-0000-0000-0000CA980000}"/>
    <cellStyle name="Percentuale 3 5 6" xfId="18289" xr:uid="{00000000-0005-0000-0000-0000CB980000}"/>
    <cellStyle name="Percentuale 3 5 7" xfId="21158" xr:uid="{00000000-0005-0000-0000-0000CC980000}"/>
    <cellStyle name="Percentuale 3 5 8" xfId="24045" xr:uid="{00000000-0005-0000-0000-0000CD980000}"/>
    <cellStyle name="Percentuale 3 6" xfId="14660" xr:uid="{00000000-0005-0000-0000-0000CE980000}"/>
    <cellStyle name="Percentuale 3 6 2" xfId="14661" xr:uid="{00000000-0005-0000-0000-0000CF980000}"/>
    <cellStyle name="Percentuale 3 6 2 2" xfId="14662" xr:uid="{00000000-0005-0000-0000-0000D0980000}"/>
    <cellStyle name="Percentuale 3 6 2 3" xfId="14663" xr:uid="{00000000-0005-0000-0000-0000D1980000}"/>
    <cellStyle name="Percentuale 3 6 2 4" xfId="14664" xr:uid="{00000000-0005-0000-0000-0000D2980000}"/>
    <cellStyle name="Percentuale 3 6 3" xfId="14665" xr:uid="{00000000-0005-0000-0000-0000D3980000}"/>
    <cellStyle name="Percentuale 3 6 4" xfId="14666" xr:uid="{00000000-0005-0000-0000-0000D4980000}"/>
    <cellStyle name="Percentuale 3 6 5" xfId="18290" xr:uid="{00000000-0005-0000-0000-0000D5980000}"/>
    <cellStyle name="Percentuale 3 6 6" xfId="21159" xr:uid="{00000000-0005-0000-0000-0000D6980000}"/>
    <cellStyle name="Percentuale 3 6 7" xfId="24046" xr:uid="{00000000-0005-0000-0000-0000D7980000}"/>
    <cellStyle name="Percentuale 3 7" xfId="14667" xr:uid="{00000000-0005-0000-0000-0000D8980000}"/>
    <cellStyle name="Percentuale 3 7 2" xfId="14668" xr:uid="{00000000-0005-0000-0000-0000D9980000}"/>
    <cellStyle name="Percentuale 3 7 3" xfId="14669" xr:uid="{00000000-0005-0000-0000-0000DA980000}"/>
    <cellStyle name="Percentuale 3 7 4" xfId="18291" xr:uid="{00000000-0005-0000-0000-0000DB980000}"/>
    <cellStyle name="Percentuale 3 7 5" xfId="21160" xr:uid="{00000000-0005-0000-0000-0000DC980000}"/>
    <cellStyle name="Percentuale 3 7 6" xfId="24047" xr:uid="{00000000-0005-0000-0000-0000DD980000}"/>
    <cellStyle name="Percentuale 3 8" xfId="14670" xr:uid="{00000000-0005-0000-0000-0000DE980000}"/>
    <cellStyle name="Percentuale 3 8 2" xfId="14671" xr:uid="{00000000-0005-0000-0000-0000DF980000}"/>
    <cellStyle name="Percentuale 3 8 3" xfId="14672" xr:uid="{00000000-0005-0000-0000-0000E0980000}"/>
    <cellStyle name="Percentuale 3 8 4" xfId="19590" xr:uid="{00000000-0005-0000-0000-0000E1980000}"/>
    <cellStyle name="Percentuale 3 8 5" xfId="22459" xr:uid="{00000000-0005-0000-0000-0000E2980000}"/>
    <cellStyle name="Percentuale 3 8 6" xfId="25347" xr:uid="{00000000-0005-0000-0000-0000E3980000}"/>
    <cellStyle name="Percentuale 3 9" xfId="14673" xr:uid="{00000000-0005-0000-0000-0000E4980000}"/>
    <cellStyle name="Percentuale 3 9 2" xfId="14674" xr:uid="{00000000-0005-0000-0000-0000E5980000}"/>
    <cellStyle name="Percentuale 3 9 3" xfId="14675" xr:uid="{00000000-0005-0000-0000-0000E6980000}"/>
    <cellStyle name="Percentuale 30" xfId="14676" xr:uid="{00000000-0005-0000-0000-0000E7980000}"/>
    <cellStyle name="Percentuale 30 10" xfId="14677" xr:uid="{00000000-0005-0000-0000-0000E8980000}"/>
    <cellStyle name="Percentuale 30 11" xfId="14678" xr:uid="{00000000-0005-0000-0000-0000E9980000}"/>
    <cellStyle name="Percentuale 30 12" xfId="18292" xr:uid="{00000000-0005-0000-0000-0000EA980000}"/>
    <cellStyle name="Percentuale 30 13" xfId="21161" xr:uid="{00000000-0005-0000-0000-0000EB980000}"/>
    <cellStyle name="Percentuale 30 14" xfId="24048" xr:uid="{00000000-0005-0000-0000-0000EC980000}"/>
    <cellStyle name="Percentuale 30 15" xfId="25740" xr:uid="{00000000-0005-0000-0000-0000ED980000}"/>
    <cellStyle name="Percentuale 30 2" xfId="14679" xr:uid="{00000000-0005-0000-0000-0000EE980000}"/>
    <cellStyle name="Percentuale 30 2 2" xfId="14680" xr:uid="{00000000-0005-0000-0000-0000EF980000}"/>
    <cellStyle name="Percentuale 30 2 3" xfId="14681" xr:uid="{00000000-0005-0000-0000-0000F0980000}"/>
    <cellStyle name="Percentuale 30 2 4" xfId="18293" xr:uid="{00000000-0005-0000-0000-0000F1980000}"/>
    <cellStyle name="Percentuale 30 2 5" xfId="21162" xr:uid="{00000000-0005-0000-0000-0000F2980000}"/>
    <cellStyle name="Percentuale 30 2 6" xfId="24049" xr:uid="{00000000-0005-0000-0000-0000F3980000}"/>
    <cellStyle name="Percentuale 30 3" xfId="14682" xr:uid="{00000000-0005-0000-0000-0000F4980000}"/>
    <cellStyle name="Percentuale 30 3 2" xfId="14683" xr:uid="{00000000-0005-0000-0000-0000F5980000}"/>
    <cellStyle name="Percentuale 30 3 2 2" xfId="14684" xr:uid="{00000000-0005-0000-0000-0000F6980000}"/>
    <cellStyle name="Percentuale 30 3 2 3" xfId="14685" xr:uid="{00000000-0005-0000-0000-0000F7980000}"/>
    <cellStyle name="Percentuale 30 3 2 4" xfId="18295" xr:uid="{00000000-0005-0000-0000-0000F8980000}"/>
    <cellStyle name="Percentuale 30 3 2 5" xfId="21164" xr:uid="{00000000-0005-0000-0000-0000F9980000}"/>
    <cellStyle name="Percentuale 30 3 2 6" xfId="24051" xr:uid="{00000000-0005-0000-0000-0000FA980000}"/>
    <cellStyle name="Percentuale 30 3 3" xfId="14686" xr:uid="{00000000-0005-0000-0000-0000FB980000}"/>
    <cellStyle name="Percentuale 30 3 3 2" xfId="14687" xr:uid="{00000000-0005-0000-0000-0000FC980000}"/>
    <cellStyle name="Percentuale 30 3 3 3" xfId="14688" xr:uid="{00000000-0005-0000-0000-0000FD980000}"/>
    <cellStyle name="Percentuale 30 3 3 4" xfId="14689" xr:uid="{00000000-0005-0000-0000-0000FE980000}"/>
    <cellStyle name="Percentuale 30 3 4" xfId="14690" xr:uid="{00000000-0005-0000-0000-0000FF980000}"/>
    <cellStyle name="Percentuale 30 3 5" xfId="14691" xr:uid="{00000000-0005-0000-0000-000000990000}"/>
    <cellStyle name="Percentuale 30 3 6" xfId="18294" xr:uid="{00000000-0005-0000-0000-000001990000}"/>
    <cellStyle name="Percentuale 30 3 7" xfId="21163" xr:uid="{00000000-0005-0000-0000-000002990000}"/>
    <cellStyle name="Percentuale 30 3 8" xfId="24050" xr:uid="{00000000-0005-0000-0000-000003990000}"/>
    <cellStyle name="Percentuale 30 4" xfId="14692" xr:uid="{00000000-0005-0000-0000-000004990000}"/>
    <cellStyle name="Percentuale 30 4 2" xfId="14693" xr:uid="{00000000-0005-0000-0000-000005990000}"/>
    <cellStyle name="Percentuale 30 4 2 2" xfId="14694" xr:uid="{00000000-0005-0000-0000-000006990000}"/>
    <cellStyle name="Percentuale 30 4 2 3" xfId="14695" xr:uid="{00000000-0005-0000-0000-000007990000}"/>
    <cellStyle name="Percentuale 30 4 2 4" xfId="14696" xr:uid="{00000000-0005-0000-0000-000008990000}"/>
    <cellStyle name="Percentuale 30 4 3" xfId="14697" xr:uid="{00000000-0005-0000-0000-000009990000}"/>
    <cellStyle name="Percentuale 30 4 4" xfId="14698" xr:uid="{00000000-0005-0000-0000-00000A990000}"/>
    <cellStyle name="Percentuale 30 4 5" xfId="18296" xr:uid="{00000000-0005-0000-0000-00000B990000}"/>
    <cellStyle name="Percentuale 30 4 6" xfId="21165" xr:uid="{00000000-0005-0000-0000-00000C990000}"/>
    <cellStyle name="Percentuale 30 4 7" xfId="24052" xr:uid="{00000000-0005-0000-0000-00000D990000}"/>
    <cellStyle name="Percentuale 30 5" xfId="14699" xr:uid="{00000000-0005-0000-0000-00000E990000}"/>
    <cellStyle name="Percentuale 30 5 2" xfId="14700" xr:uid="{00000000-0005-0000-0000-00000F990000}"/>
    <cellStyle name="Percentuale 30 5 2 2" xfId="14701" xr:uid="{00000000-0005-0000-0000-000010990000}"/>
    <cellStyle name="Percentuale 30 5 2 3" xfId="14702" xr:uid="{00000000-0005-0000-0000-000011990000}"/>
    <cellStyle name="Percentuale 30 5 2 4" xfId="14703" xr:uid="{00000000-0005-0000-0000-000012990000}"/>
    <cellStyle name="Percentuale 30 5 3" xfId="14704" xr:uid="{00000000-0005-0000-0000-000013990000}"/>
    <cellStyle name="Percentuale 30 5 3 2" xfId="14705" xr:uid="{00000000-0005-0000-0000-000014990000}"/>
    <cellStyle name="Percentuale 30 5 3 3" xfId="14706" xr:uid="{00000000-0005-0000-0000-000015990000}"/>
    <cellStyle name="Percentuale 30 5 4" xfId="14707" xr:uid="{00000000-0005-0000-0000-000016990000}"/>
    <cellStyle name="Percentuale 30 5 5" xfId="14708" xr:uid="{00000000-0005-0000-0000-000017990000}"/>
    <cellStyle name="Percentuale 30 5 6" xfId="18297" xr:uid="{00000000-0005-0000-0000-000018990000}"/>
    <cellStyle name="Percentuale 30 5 7" xfId="21166" xr:uid="{00000000-0005-0000-0000-000019990000}"/>
    <cellStyle name="Percentuale 30 5 8" xfId="24053" xr:uid="{00000000-0005-0000-0000-00001A990000}"/>
    <cellStyle name="Percentuale 30 6" xfId="14709" xr:uid="{00000000-0005-0000-0000-00001B990000}"/>
    <cellStyle name="Percentuale 30 6 2" xfId="14710" xr:uid="{00000000-0005-0000-0000-00001C990000}"/>
    <cellStyle name="Percentuale 30 6 2 2" xfId="14711" xr:uid="{00000000-0005-0000-0000-00001D990000}"/>
    <cellStyle name="Percentuale 30 6 2 3" xfId="14712" xr:uid="{00000000-0005-0000-0000-00001E990000}"/>
    <cellStyle name="Percentuale 30 6 2 4" xfId="14713" xr:uid="{00000000-0005-0000-0000-00001F990000}"/>
    <cellStyle name="Percentuale 30 6 3" xfId="14714" xr:uid="{00000000-0005-0000-0000-000020990000}"/>
    <cellStyle name="Percentuale 30 6 4" xfId="14715" xr:uid="{00000000-0005-0000-0000-000021990000}"/>
    <cellStyle name="Percentuale 30 6 5" xfId="18298" xr:uid="{00000000-0005-0000-0000-000022990000}"/>
    <cellStyle name="Percentuale 30 6 6" xfId="21167" xr:uid="{00000000-0005-0000-0000-000023990000}"/>
    <cellStyle name="Percentuale 30 6 7" xfId="24054" xr:uid="{00000000-0005-0000-0000-000024990000}"/>
    <cellStyle name="Percentuale 30 7" xfId="14716" xr:uid="{00000000-0005-0000-0000-000025990000}"/>
    <cellStyle name="Percentuale 30 7 2" xfId="14717" xr:uid="{00000000-0005-0000-0000-000026990000}"/>
    <cellStyle name="Percentuale 30 7 3" xfId="14718" xr:uid="{00000000-0005-0000-0000-000027990000}"/>
    <cellStyle name="Percentuale 30 7 4" xfId="18299" xr:uid="{00000000-0005-0000-0000-000028990000}"/>
    <cellStyle name="Percentuale 30 7 5" xfId="21168" xr:uid="{00000000-0005-0000-0000-000029990000}"/>
    <cellStyle name="Percentuale 30 7 6" xfId="24055" xr:uid="{00000000-0005-0000-0000-00002A990000}"/>
    <cellStyle name="Percentuale 30 8" xfId="14719" xr:uid="{00000000-0005-0000-0000-00002B990000}"/>
    <cellStyle name="Percentuale 30 8 2" xfId="14720" xr:uid="{00000000-0005-0000-0000-00002C990000}"/>
    <cellStyle name="Percentuale 30 8 3" xfId="14721" xr:uid="{00000000-0005-0000-0000-00002D990000}"/>
    <cellStyle name="Percentuale 30 8 4" xfId="19591" xr:uid="{00000000-0005-0000-0000-00002E990000}"/>
    <cellStyle name="Percentuale 30 8 5" xfId="22460" xr:uid="{00000000-0005-0000-0000-00002F990000}"/>
    <cellStyle name="Percentuale 30 8 6" xfId="25348" xr:uid="{00000000-0005-0000-0000-000030990000}"/>
    <cellStyle name="Percentuale 30 9" xfId="14722" xr:uid="{00000000-0005-0000-0000-000031990000}"/>
    <cellStyle name="Percentuale 30 9 2" xfId="14723" xr:uid="{00000000-0005-0000-0000-000032990000}"/>
    <cellStyle name="Percentuale 30 9 3" xfId="14724" xr:uid="{00000000-0005-0000-0000-000033990000}"/>
    <cellStyle name="Percentuale 31" xfId="14725" xr:uid="{00000000-0005-0000-0000-000034990000}"/>
    <cellStyle name="Percentuale 31 10" xfId="14726" xr:uid="{00000000-0005-0000-0000-000035990000}"/>
    <cellStyle name="Percentuale 31 11" xfId="14727" xr:uid="{00000000-0005-0000-0000-000036990000}"/>
    <cellStyle name="Percentuale 31 12" xfId="18300" xr:uid="{00000000-0005-0000-0000-000037990000}"/>
    <cellStyle name="Percentuale 31 13" xfId="21169" xr:uid="{00000000-0005-0000-0000-000038990000}"/>
    <cellStyle name="Percentuale 31 14" xfId="24056" xr:uid="{00000000-0005-0000-0000-000039990000}"/>
    <cellStyle name="Percentuale 31 15" xfId="25741" xr:uid="{00000000-0005-0000-0000-00003A990000}"/>
    <cellStyle name="Percentuale 31 2" xfId="14728" xr:uid="{00000000-0005-0000-0000-00003B990000}"/>
    <cellStyle name="Percentuale 31 2 2" xfId="14729" xr:uid="{00000000-0005-0000-0000-00003C990000}"/>
    <cellStyle name="Percentuale 31 2 3" xfId="14730" xr:uid="{00000000-0005-0000-0000-00003D990000}"/>
    <cellStyle name="Percentuale 31 2 4" xfId="18301" xr:uid="{00000000-0005-0000-0000-00003E990000}"/>
    <cellStyle name="Percentuale 31 2 5" xfId="21170" xr:uid="{00000000-0005-0000-0000-00003F990000}"/>
    <cellStyle name="Percentuale 31 2 6" xfId="24057" xr:uid="{00000000-0005-0000-0000-000040990000}"/>
    <cellStyle name="Percentuale 31 3" xfId="14731" xr:uid="{00000000-0005-0000-0000-000041990000}"/>
    <cellStyle name="Percentuale 31 3 2" xfId="14732" xr:uid="{00000000-0005-0000-0000-000042990000}"/>
    <cellStyle name="Percentuale 31 3 2 2" xfId="14733" xr:uid="{00000000-0005-0000-0000-000043990000}"/>
    <cellStyle name="Percentuale 31 3 2 3" xfId="14734" xr:uid="{00000000-0005-0000-0000-000044990000}"/>
    <cellStyle name="Percentuale 31 3 2 4" xfId="18303" xr:uid="{00000000-0005-0000-0000-000045990000}"/>
    <cellStyle name="Percentuale 31 3 2 5" xfId="21172" xr:uid="{00000000-0005-0000-0000-000046990000}"/>
    <cellStyle name="Percentuale 31 3 2 6" xfId="24059" xr:uid="{00000000-0005-0000-0000-000047990000}"/>
    <cellStyle name="Percentuale 31 3 3" xfId="14735" xr:uid="{00000000-0005-0000-0000-000048990000}"/>
    <cellStyle name="Percentuale 31 3 3 2" xfId="14736" xr:uid="{00000000-0005-0000-0000-000049990000}"/>
    <cellStyle name="Percentuale 31 3 3 3" xfId="14737" xr:uid="{00000000-0005-0000-0000-00004A990000}"/>
    <cellStyle name="Percentuale 31 3 3 4" xfId="14738" xr:uid="{00000000-0005-0000-0000-00004B990000}"/>
    <cellStyle name="Percentuale 31 3 4" xfId="14739" xr:uid="{00000000-0005-0000-0000-00004C990000}"/>
    <cellStyle name="Percentuale 31 3 5" xfId="14740" xr:uid="{00000000-0005-0000-0000-00004D990000}"/>
    <cellStyle name="Percentuale 31 3 6" xfId="18302" xr:uid="{00000000-0005-0000-0000-00004E990000}"/>
    <cellStyle name="Percentuale 31 3 7" xfId="21171" xr:uid="{00000000-0005-0000-0000-00004F990000}"/>
    <cellStyle name="Percentuale 31 3 8" xfId="24058" xr:uid="{00000000-0005-0000-0000-000050990000}"/>
    <cellStyle name="Percentuale 31 4" xfId="14741" xr:uid="{00000000-0005-0000-0000-000051990000}"/>
    <cellStyle name="Percentuale 31 4 2" xfId="14742" xr:uid="{00000000-0005-0000-0000-000052990000}"/>
    <cellStyle name="Percentuale 31 4 2 2" xfId="14743" xr:uid="{00000000-0005-0000-0000-000053990000}"/>
    <cellStyle name="Percentuale 31 4 2 3" xfId="14744" xr:uid="{00000000-0005-0000-0000-000054990000}"/>
    <cellStyle name="Percentuale 31 4 2 4" xfId="14745" xr:uid="{00000000-0005-0000-0000-000055990000}"/>
    <cellStyle name="Percentuale 31 4 3" xfId="14746" xr:uid="{00000000-0005-0000-0000-000056990000}"/>
    <cellStyle name="Percentuale 31 4 4" xfId="14747" xr:uid="{00000000-0005-0000-0000-000057990000}"/>
    <cellStyle name="Percentuale 31 4 5" xfId="18304" xr:uid="{00000000-0005-0000-0000-000058990000}"/>
    <cellStyle name="Percentuale 31 4 6" xfId="21173" xr:uid="{00000000-0005-0000-0000-000059990000}"/>
    <cellStyle name="Percentuale 31 4 7" xfId="24060" xr:uid="{00000000-0005-0000-0000-00005A990000}"/>
    <cellStyle name="Percentuale 31 5" xfId="14748" xr:uid="{00000000-0005-0000-0000-00005B990000}"/>
    <cellStyle name="Percentuale 31 5 2" xfId="14749" xr:uid="{00000000-0005-0000-0000-00005C990000}"/>
    <cellStyle name="Percentuale 31 5 2 2" xfId="14750" xr:uid="{00000000-0005-0000-0000-00005D990000}"/>
    <cellStyle name="Percentuale 31 5 2 3" xfId="14751" xr:uid="{00000000-0005-0000-0000-00005E990000}"/>
    <cellStyle name="Percentuale 31 5 2 4" xfId="14752" xr:uid="{00000000-0005-0000-0000-00005F990000}"/>
    <cellStyle name="Percentuale 31 5 3" xfId="14753" xr:uid="{00000000-0005-0000-0000-000060990000}"/>
    <cellStyle name="Percentuale 31 5 3 2" xfId="14754" xr:uid="{00000000-0005-0000-0000-000061990000}"/>
    <cellStyle name="Percentuale 31 5 3 3" xfId="14755" xr:uid="{00000000-0005-0000-0000-000062990000}"/>
    <cellStyle name="Percentuale 31 5 4" xfId="14756" xr:uid="{00000000-0005-0000-0000-000063990000}"/>
    <cellStyle name="Percentuale 31 5 5" xfId="14757" xr:uid="{00000000-0005-0000-0000-000064990000}"/>
    <cellStyle name="Percentuale 31 5 6" xfId="18305" xr:uid="{00000000-0005-0000-0000-000065990000}"/>
    <cellStyle name="Percentuale 31 5 7" xfId="21174" xr:uid="{00000000-0005-0000-0000-000066990000}"/>
    <cellStyle name="Percentuale 31 5 8" xfId="24061" xr:uid="{00000000-0005-0000-0000-000067990000}"/>
    <cellStyle name="Percentuale 31 6" xfId="14758" xr:uid="{00000000-0005-0000-0000-000068990000}"/>
    <cellStyle name="Percentuale 31 6 2" xfId="14759" xr:uid="{00000000-0005-0000-0000-000069990000}"/>
    <cellStyle name="Percentuale 31 6 2 2" xfId="14760" xr:uid="{00000000-0005-0000-0000-00006A990000}"/>
    <cellStyle name="Percentuale 31 6 2 3" xfId="14761" xr:uid="{00000000-0005-0000-0000-00006B990000}"/>
    <cellStyle name="Percentuale 31 6 2 4" xfId="14762" xr:uid="{00000000-0005-0000-0000-00006C990000}"/>
    <cellStyle name="Percentuale 31 6 3" xfId="14763" xr:uid="{00000000-0005-0000-0000-00006D990000}"/>
    <cellStyle name="Percentuale 31 6 4" xfId="14764" xr:uid="{00000000-0005-0000-0000-00006E990000}"/>
    <cellStyle name="Percentuale 31 6 5" xfId="18306" xr:uid="{00000000-0005-0000-0000-00006F990000}"/>
    <cellStyle name="Percentuale 31 6 6" xfId="21175" xr:uid="{00000000-0005-0000-0000-000070990000}"/>
    <cellStyle name="Percentuale 31 6 7" xfId="24062" xr:uid="{00000000-0005-0000-0000-000071990000}"/>
    <cellStyle name="Percentuale 31 7" xfId="14765" xr:uid="{00000000-0005-0000-0000-000072990000}"/>
    <cellStyle name="Percentuale 31 7 2" xfId="14766" xr:uid="{00000000-0005-0000-0000-000073990000}"/>
    <cellStyle name="Percentuale 31 7 3" xfId="14767" xr:uid="{00000000-0005-0000-0000-000074990000}"/>
    <cellStyle name="Percentuale 31 7 4" xfId="18307" xr:uid="{00000000-0005-0000-0000-000075990000}"/>
    <cellStyle name="Percentuale 31 7 5" xfId="21176" xr:uid="{00000000-0005-0000-0000-000076990000}"/>
    <cellStyle name="Percentuale 31 7 6" xfId="24063" xr:uid="{00000000-0005-0000-0000-000077990000}"/>
    <cellStyle name="Percentuale 31 8" xfId="14768" xr:uid="{00000000-0005-0000-0000-000078990000}"/>
    <cellStyle name="Percentuale 31 8 2" xfId="14769" xr:uid="{00000000-0005-0000-0000-000079990000}"/>
    <cellStyle name="Percentuale 31 8 3" xfId="14770" xr:uid="{00000000-0005-0000-0000-00007A990000}"/>
    <cellStyle name="Percentuale 31 8 4" xfId="19592" xr:uid="{00000000-0005-0000-0000-00007B990000}"/>
    <cellStyle name="Percentuale 31 8 5" xfId="22461" xr:uid="{00000000-0005-0000-0000-00007C990000}"/>
    <cellStyle name="Percentuale 31 8 6" xfId="25349" xr:uid="{00000000-0005-0000-0000-00007D990000}"/>
    <cellStyle name="Percentuale 31 9" xfId="14771" xr:uid="{00000000-0005-0000-0000-00007E990000}"/>
    <cellStyle name="Percentuale 31 9 2" xfId="14772" xr:uid="{00000000-0005-0000-0000-00007F990000}"/>
    <cellStyle name="Percentuale 31 9 3" xfId="14773" xr:uid="{00000000-0005-0000-0000-000080990000}"/>
    <cellStyle name="Percentuale 32" xfId="14774" xr:uid="{00000000-0005-0000-0000-000081990000}"/>
    <cellStyle name="Percentuale 32 10" xfId="14775" xr:uid="{00000000-0005-0000-0000-000082990000}"/>
    <cellStyle name="Percentuale 32 11" xfId="14776" xr:uid="{00000000-0005-0000-0000-000083990000}"/>
    <cellStyle name="Percentuale 32 12" xfId="18308" xr:uid="{00000000-0005-0000-0000-000084990000}"/>
    <cellStyle name="Percentuale 32 13" xfId="21177" xr:uid="{00000000-0005-0000-0000-000085990000}"/>
    <cellStyle name="Percentuale 32 14" xfId="24064" xr:uid="{00000000-0005-0000-0000-000086990000}"/>
    <cellStyle name="Percentuale 32 15" xfId="25742" xr:uid="{00000000-0005-0000-0000-000087990000}"/>
    <cellStyle name="Percentuale 32 2" xfId="14777" xr:uid="{00000000-0005-0000-0000-000088990000}"/>
    <cellStyle name="Percentuale 32 2 2" xfId="14778" xr:uid="{00000000-0005-0000-0000-000089990000}"/>
    <cellStyle name="Percentuale 32 2 3" xfId="14779" xr:uid="{00000000-0005-0000-0000-00008A990000}"/>
    <cellStyle name="Percentuale 32 2 4" xfId="18309" xr:uid="{00000000-0005-0000-0000-00008B990000}"/>
    <cellStyle name="Percentuale 32 2 5" xfId="21178" xr:uid="{00000000-0005-0000-0000-00008C990000}"/>
    <cellStyle name="Percentuale 32 2 6" xfId="24065" xr:uid="{00000000-0005-0000-0000-00008D990000}"/>
    <cellStyle name="Percentuale 32 3" xfId="14780" xr:uid="{00000000-0005-0000-0000-00008E990000}"/>
    <cellStyle name="Percentuale 32 3 2" xfId="14781" xr:uid="{00000000-0005-0000-0000-00008F990000}"/>
    <cellStyle name="Percentuale 32 3 2 2" xfId="14782" xr:uid="{00000000-0005-0000-0000-000090990000}"/>
    <cellStyle name="Percentuale 32 3 2 3" xfId="14783" xr:uid="{00000000-0005-0000-0000-000091990000}"/>
    <cellStyle name="Percentuale 32 3 2 4" xfId="18311" xr:uid="{00000000-0005-0000-0000-000092990000}"/>
    <cellStyle name="Percentuale 32 3 2 5" xfId="21180" xr:uid="{00000000-0005-0000-0000-000093990000}"/>
    <cellStyle name="Percentuale 32 3 2 6" xfId="24067" xr:uid="{00000000-0005-0000-0000-000094990000}"/>
    <cellStyle name="Percentuale 32 3 3" xfId="14784" xr:uid="{00000000-0005-0000-0000-000095990000}"/>
    <cellStyle name="Percentuale 32 3 3 2" xfId="14785" xr:uid="{00000000-0005-0000-0000-000096990000}"/>
    <cellStyle name="Percentuale 32 3 3 3" xfId="14786" xr:uid="{00000000-0005-0000-0000-000097990000}"/>
    <cellStyle name="Percentuale 32 3 3 4" xfId="14787" xr:uid="{00000000-0005-0000-0000-000098990000}"/>
    <cellStyle name="Percentuale 32 3 4" xfId="14788" xr:uid="{00000000-0005-0000-0000-000099990000}"/>
    <cellStyle name="Percentuale 32 3 5" xfId="14789" xr:uid="{00000000-0005-0000-0000-00009A990000}"/>
    <cellStyle name="Percentuale 32 3 6" xfId="18310" xr:uid="{00000000-0005-0000-0000-00009B990000}"/>
    <cellStyle name="Percentuale 32 3 7" xfId="21179" xr:uid="{00000000-0005-0000-0000-00009C990000}"/>
    <cellStyle name="Percentuale 32 3 8" xfId="24066" xr:uid="{00000000-0005-0000-0000-00009D990000}"/>
    <cellStyle name="Percentuale 32 4" xfId="14790" xr:uid="{00000000-0005-0000-0000-00009E990000}"/>
    <cellStyle name="Percentuale 32 4 2" xfId="14791" xr:uid="{00000000-0005-0000-0000-00009F990000}"/>
    <cellStyle name="Percentuale 32 4 2 2" xfId="14792" xr:uid="{00000000-0005-0000-0000-0000A0990000}"/>
    <cellStyle name="Percentuale 32 4 2 3" xfId="14793" xr:uid="{00000000-0005-0000-0000-0000A1990000}"/>
    <cellStyle name="Percentuale 32 4 2 4" xfId="14794" xr:uid="{00000000-0005-0000-0000-0000A2990000}"/>
    <cellStyle name="Percentuale 32 4 3" xfId="14795" xr:uid="{00000000-0005-0000-0000-0000A3990000}"/>
    <cellStyle name="Percentuale 32 4 4" xfId="14796" xr:uid="{00000000-0005-0000-0000-0000A4990000}"/>
    <cellStyle name="Percentuale 32 4 5" xfId="18312" xr:uid="{00000000-0005-0000-0000-0000A5990000}"/>
    <cellStyle name="Percentuale 32 4 6" xfId="21181" xr:uid="{00000000-0005-0000-0000-0000A6990000}"/>
    <cellStyle name="Percentuale 32 4 7" xfId="24068" xr:uid="{00000000-0005-0000-0000-0000A7990000}"/>
    <cellStyle name="Percentuale 32 5" xfId="14797" xr:uid="{00000000-0005-0000-0000-0000A8990000}"/>
    <cellStyle name="Percentuale 32 5 2" xfId="14798" xr:uid="{00000000-0005-0000-0000-0000A9990000}"/>
    <cellStyle name="Percentuale 32 5 2 2" xfId="14799" xr:uid="{00000000-0005-0000-0000-0000AA990000}"/>
    <cellStyle name="Percentuale 32 5 2 3" xfId="14800" xr:uid="{00000000-0005-0000-0000-0000AB990000}"/>
    <cellStyle name="Percentuale 32 5 2 4" xfId="14801" xr:uid="{00000000-0005-0000-0000-0000AC990000}"/>
    <cellStyle name="Percentuale 32 5 3" xfId="14802" xr:uid="{00000000-0005-0000-0000-0000AD990000}"/>
    <cellStyle name="Percentuale 32 5 3 2" xfId="14803" xr:uid="{00000000-0005-0000-0000-0000AE990000}"/>
    <cellStyle name="Percentuale 32 5 3 3" xfId="14804" xr:uid="{00000000-0005-0000-0000-0000AF990000}"/>
    <cellStyle name="Percentuale 32 5 4" xfId="14805" xr:uid="{00000000-0005-0000-0000-0000B0990000}"/>
    <cellStyle name="Percentuale 32 5 5" xfId="14806" xr:uid="{00000000-0005-0000-0000-0000B1990000}"/>
    <cellStyle name="Percentuale 32 5 6" xfId="18313" xr:uid="{00000000-0005-0000-0000-0000B2990000}"/>
    <cellStyle name="Percentuale 32 5 7" xfId="21182" xr:uid="{00000000-0005-0000-0000-0000B3990000}"/>
    <cellStyle name="Percentuale 32 5 8" xfId="24069" xr:uid="{00000000-0005-0000-0000-0000B4990000}"/>
    <cellStyle name="Percentuale 32 6" xfId="14807" xr:uid="{00000000-0005-0000-0000-0000B5990000}"/>
    <cellStyle name="Percentuale 32 6 2" xfId="14808" xr:uid="{00000000-0005-0000-0000-0000B6990000}"/>
    <cellStyle name="Percentuale 32 6 2 2" xfId="14809" xr:uid="{00000000-0005-0000-0000-0000B7990000}"/>
    <cellStyle name="Percentuale 32 6 2 3" xfId="14810" xr:uid="{00000000-0005-0000-0000-0000B8990000}"/>
    <cellStyle name="Percentuale 32 6 2 4" xfId="14811" xr:uid="{00000000-0005-0000-0000-0000B9990000}"/>
    <cellStyle name="Percentuale 32 6 3" xfId="14812" xr:uid="{00000000-0005-0000-0000-0000BA990000}"/>
    <cellStyle name="Percentuale 32 6 4" xfId="14813" xr:uid="{00000000-0005-0000-0000-0000BB990000}"/>
    <cellStyle name="Percentuale 32 6 5" xfId="18314" xr:uid="{00000000-0005-0000-0000-0000BC990000}"/>
    <cellStyle name="Percentuale 32 6 6" xfId="21183" xr:uid="{00000000-0005-0000-0000-0000BD990000}"/>
    <cellStyle name="Percentuale 32 6 7" xfId="24070" xr:uid="{00000000-0005-0000-0000-0000BE990000}"/>
    <cellStyle name="Percentuale 32 7" xfId="14814" xr:uid="{00000000-0005-0000-0000-0000BF990000}"/>
    <cellStyle name="Percentuale 32 7 2" xfId="14815" xr:uid="{00000000-0005-0000-0000-0000C0990000}"/>
    <cellStyle name="Percentuale 32 7 3" xfId="14816" xr:uid="{00000000-0005-0000-0000-0000C1990000}"/>
    <cellStyle name="Percentuale 32 7 4" xfId="18315" xr:uid="{00000000-0005-0000-0000-0000C2990000}"/>
    <cellStyle name="Percentuale 32 7 5" xfId="21184" xr:uid="{00000000-0005-0000-0000-0000C3990000}"/>
    <cellStyle name="Percentuale 32 7 6" xfId="24071" xr:uid="{00000000-0005-0000-0000-0000C4990000}"/>
    <cellStyle name="Percentuale 32 8" xfId="14817" xr:uid="{00000000-0005-0000-0000-0000C5990000}"/>
    <cellStyle name="Percentuale 32 8 2" xfId="14818" xr:uid="{00000000-0005-0000-0000-0000C6990000}"/>
    <cellStyle name="Percentuale 32 8 3" xfId="14819" xr:uid="{00000000-0005-0000-0000-0000C7990000}"/>
    <cellStyle name="Percentuale 32 8 4" xfId="19593" xr:uid="{00000000-0005-0000-0000-0000C8990000}"/>
    <cellStyle name="Percentuale 32 8 5" xfId="22462" xr:uid="{00000000-0005-0000-0000-0000C9990000}"/>
    <cellStyle name="Percentuale 32 8 6" xfId="25350" xr:uid="{00000000-0005-0000-0000-0000CA990000}"/>
    <cellStyle name="Percentuale 32 9" xfId="14820" xr:uid="{00000000-0005-0000-0000-0000CB990000}"/>
    <cellStyle name="Percentuale 32 9 2" xfId="14821" xr:uid="{00000000-0005-0000-0000-0000CC990000}"/>
    <cellStyle name="Percentuale 32 9 3" xfId="14822" xr:uid="{00000000-0005-0000-0000-0000CD990000}"/>
    <cellStyle name="Percentuale 33" xfId="14823" xr:uid="{00000000-0005-0000-0000-0000CE990000}"/>
    <cellStyle name="Percentuale 33 10" xfId="14824" xr:uid="{00000000-0005-0000-0000-0000CF990000}"/>
    <cellStyle name="Percentuale 33 11" xfId="14825" xr:uid="{00000000-0005-0000-0000-0000D0990000}"/>
    <cellStyle name="Percentuale 33 12" xfId="18316" xr:uid="{00000000-0005-0000-0000-0000D1990000}"/>
    <cellStyle name="Percentuale 33 13" xfId="21185" xr:uid="{00000000-0005-0000-0000-0000D2990000}"/>
    <cellStyle name="Percentuale 33 14" xfId="24072" xr:uid="{00000000-0005-0000-0000-0000D3990000}"/>
    <cellStyle name="Percentuale 33 15" xfId="25743" xr:uid="{00000000-0005-0000-0000-0000D4990000}"/>
    <cellStyle name="Percentuale 33 2" xfId="14826" xr:uid="{00000000-0005-0000-0000-0000D5990000}"/>
    <cellStyle name="Percentuale 33 2 2" xfId="14827" xr:uid="{00000000-0005-0000-0000-0000D6990000}"/>
    <cellStyle name="Percentuale 33 2 3" xfId="14828" xr:uid="{00000000-0005-0000-0000-0000D7990000}"/>
    <cellStyle name="Percentuale 33 2 4" xfId="18317" xr:uid="{00000000-0005-0000-0000-0000D8990000}"/>
    <cellStyle name="Percentuale 33 2 5" xfId="21186" xr:uid="{00000000-0005-0000-0000-0000D9990000}"/>
    <cellStyle name="Percentuale 33 2 6" xfId="24073" xr:uid="{00000000-0005-0000-0000-0000DA990000}"/>
    <cellStyle name="Percentuale 33 3" xfId="14829" xr:uid="{00000000-0005-0000-0000-0000DB990000}"/>
    <cellStyle name="Percentuale 33 3 2" xfId="14830" xr:uid="{00000000-0005-0000-0000-0000DC990000}"/>
    <cellStyle name="Percentuale 33 3 2 2" xfId="14831" xr:uid="{00000000-0005-0000-0000-0000DD990000}"/>
    <cellStyle name="Percentuale 33 3 2 3" xfId="14832" xr:uid="{00000000-0005-0000-0000-0000DE990000}"/>
    <cellStyle name="Percentuale 33 3 2 4" xfId="18319" xr:uid="{00000000-0005-0000-0000-0000DF990000}"/>
    <cellStyle name="Percentuale 33 3 2 5" xfId="21188" xr:uid="{00000000-0005-0000-0000-0000E0990000}"/>
    <cellStyle name="Percentuale 33 3 2 6" xfId="24075" xr:uid="{00000000-0005-0000-0000-0000E1990000}"/>
    <cellStyle name="Percentuale 33 3 3" xfId="14833" xr:uid="{00000000-0005-0000-0000-0000E2990000}"/>
    <cellStyle name="Percentuale 33 3 3 2" xfId="14834" xr:uid="{00000000-0005-0000-0000-0000E3990000}"/>
    <cellStyle name="Percentuale 33 3 3 3" xfId="14835" xr:uid="{00000000-0005-0000-0000-0000E4990000}"/>
    <cellStyle name="Percentuale 33 3 3 4" xfId="14836" xr:uid="{00000000-0005-0000-0000-0000E5990000}"/>
    <cellStyle name="Percentuale 33 3 4" xfId="14837" xr:uid="{00000000-0005-0000-0000-0000E6990000}"/>
    <cellStyle name="Percentuale 33 3 5" xfId="14838" xr:uid="{00000000-0005-0000-0000-0000E7990000}"/>
    <cellStyle name="Percentuale 33 3 6" xfId="18318" xr:uid="{00000000-0005-0000-0000-0000E8990000}"/>
    <cellStyle name="Percentuale 33 3 7" xfId="21187" xr:uid="{00000000-0005-0000-0000-0000E9990000}"/>
    <cellStyle name="Percentuale 33 3 8" xfId="24074" xr:uid="{00000000-0005-0000-0000-0000EA990000}"/>
    <cellStyle name="Percentuale 33 4" xfId="14839" xr:uid="{00000000-0005-0000-0000-0000EB990000}"/>
    <cellStyle name="Percentuale 33 4 2" xfId="14840" xr:uid="{00000000-0005-0000-0000-0000EC990000}"/>
    <cellStyle name="Percentuale 33 4 2 2" xfId="14841" xr:uid="{00000000-0005-0000-0000-0000ED990000}"/>
    <cellStyle name="Percentuale 33 4 2 3" xfId="14842" xr:uid="{00000000-0005-0000-0000-0000EE990000}"/>
    <cellStyle name="Percentuale 33 4 2 4" xfId="14843" xr:uid="{00000000-0005-0000-0000-0000EF990000}"/>
    <cellStyle name="Percentuale 33 4 3" xfId="14844" xr:uid="{00000000-0005-0000-0000-0000F0990000}"/>
    <cellStyle name="Percentuale 33 4 4" xfId="14845" xr:uid="{00000000-0005-0000-0000-0000F1990000}"/>
    <cellStyle name="Percentuale 33 4 5" xfId="18320" xr:uid="{00000000-0005-0000-0000-0000F2990000}"/>
    <cellStyle name="Percentuale 33 4 6" xfId="21189" xr:uid="{00000000-0005-0000-0000-0000F3990000}"/>
    <cellStyle name="Percentuale 33 4 7" xfId="24076" xr:uid="{00000000-0005-0000-0000-0000F4990000}"/>
    <cellStyle name="Percentuale 33 5" xfId="14846" xr:uid="{00000000-0005-0000-0000-0000F5990000}"/>
    <cellStyle name="Percentuale 33 5 2" xfId="14847" xr:uid="{00000000-0005-0000-0000-0000F6990000}"/>
    <cellStyle name="Percentuale 33 5 2 2" xfId="14848" xr:uid="{00000000-0005-0000-0000-0000F7990000}"/>
    <cellStyle name="Percentuale 33 5 2 3" xfId="14849" xr:uid="{00000000-0005-0000-0000-0000F8990000}"/>
    <cellStyle name="Percentuale 33 5 2 4" xfId="14850" xr:uid="{00000000-0005-0000-0000-0000F9990000}"/>
    <cellStyle name="Percentuale 33 5 3" xfId="14851" xr:uid="{00000000-0005-0000-0000-0000FA990000}"/>
    <cellStyle name="Percentuale 33 5 3 2" xfId="14852" xr:uid="{00000000-0005-0000-0000-0000FB990000}"/>
    <cellStyle name="Percentuale 33 5 3 3" xfId="14853" xr:uid="{00000000-0005-0000-0000-0000FC990000}"/>
    <cellStyle name="Percentuale 33 5 4" xfId="14854" xr:uid="{00000000-0005-0000-0000-0000FD990000}"/>
    <cellStyle name="Percentuale 33 5 5" xfId="14855" xr:uid="{00000000-0005-0000-0000-0000FE990000}"/>
    <cellStyle name="Percentuale 33 5 6" xfId="18321" xr:uid="{00000000-0005-0000-0000-0000FF990000}"/>
    <cellStyle name="Percentuale 33 5 7" xfId="21190" xr:uid="{00000000-0005-0000-0000-0000009A0000}"/>
    <cellStyle name="Percentuale 33 5 8" xfId="24077" xr:uid="{00000000-0005-0000-0000-0000019A0000}"/>
    <cellStyle name="Percentuale 33 6" xfId="14856" xr:uid="{00000000-0005-0000-0000-0000029A0000}"/>
    <cellStyle name="Percentuale 33 6 2" xfId="14857" xr:uid="{00000000-0005-0000-0000-0000039A0000}"/>
    <cellStyle name="Percentuale 33 6 2 2" xfId="14858" xr:uid="{00000000-0005-0000-0000-0000049A0000}"/>
    <cellStyle name="Percentuale 33 6 2 3" xfId="14859" xr:uid="{00000000-0005-0000-0000-0000059A0000}"/>
    <cellStyle name="Percentuale 33 6 2 4" xfId="14860" xr:uid="{00000000-0005-0000-0000-0000069A0000}"/>
    <cellStyle name="Percentuale 33 6 3" xfId="14861" xr:uid="{00000000-0005-0000-0000-0000079A0000}"/>
    <cellStyle name="Percentuale 33 6 4" xfId="14862" xr:uid="{00000000-0005-0000-0000-0000089A0000}"/>
    <cellStyle name="Percentuale 33 6 5" xfId="18322" xr:uid="{00000000-0005-0000-0000-0000099A0000}"/>
    <cellStyle name="Percentuale 33 6 6" xfId="21191" xr:uid="{00000000-0005-0000-0000-00000A9A0000}"/>
    <cellStyle name="Percentuale 33 6 7" xfId="24078" xr:uid="{00000000-0005-0000-0000-00000B9A0000}"/>
    <cellStyle name="Percentuale 33 7" xfId="14863" xr:uid="{00000000-0005-0000-0000-00000C9A0000}"/>
    <cellStyle name="Percentuale 33 7 2" xfId="14864" xr:uid="{00000000-0005-0000-0000-00000D9A0000}"/>
    <cellStyle name="Percentuale 33 7 3" xfId="14865" xr:uid="{00000000-0005-0000-0000-00000E9A0000}"/>
    <cellStyle name="Percentuale 33 7 4" xfId="18323" xr:uid="{00000000-0005-0000-0000-00000F9A0000}"/>
    <cellStyle name="Percentuale 33 7 5" xfId="21192" xr:uid="{00000000-0005-0000-0000-0000109A0000}"/>
    <cellStyle name="Percentuale 33 7 6" xfId="24079" xr:uid="{00000000-0005-0000-0000-0000119A0000}"/>
    <cellStyle name="Percentuale 33 8" xfId="14866" xr:uid="{00000000-0005-0000-0000-0000129A0000}"/>
    <cellStyle name="Percentuale 33 8 2" xfId="14867" xr:uid="{00000000-0005-0000-0000-0000139A0000}"/>
    <cellStyle name="Percentuale 33 8 3" xfId="14868" xr:uid="{00000000-0005-0000-0000-0000149A0000}"/>
    <cellStyle name="Percentuale 33 8 4" xfId="19594" xr:uid="{00000000-0005-0000-0000-0000159A0000}"/>
    <cellStyle name="Percentuale 33 8 5" xfId="22463" xr:uid="{00000000-0005-0000-0000-0000169A0000}"/>
    <cellStyle name="Percentuale 33 8 6" xfId="25351" xr:uid="{00000000-0005-0000-0000-0000179A0000}"/>
    <cellStyle name="Percentuale 33 9" xfId="14869" xr:uid="{00000000-0005-0000-0000-0000189A0000}"/>
    <cellStyle name="Percentuale 33 9 2" xfId="14870" xr:uid="{00000000-0005-0000-0000-0000199A0000}"/>
    <cellStyle name="Percentuale 33 9 3" xfId="14871" xr:uid="{00000000-0005-0000-0000-00001A9A0000}"/>
    <cellStyle name="Percentuale 34" xfId="14872" xr:uid="{00000000-0005-0000-0000-00001B9A0000}"/>
    <cellStyle name="Percentuale 34 10" xfId="14873" xr:uid="{00000000-0005-0000-0000-00001C9A0000}"/>
    <cellStyle name="Percentuale 34 11" xfId="14874" xr:uid="{00000000-0005-0000-0000-00001D9A0000}"/>
    <cellStyle name="Percentuale 34 12" xfId="18324" xr:uid="{00000000-0005-0000-0000-00001E9A0000}"/>
    <cellStyle name="Percentuale 34 13" xfId="21193" xr:uid="{00000000-0005-0000-0000-00001F9A0000}"/>
    <cellStyle name="Percentuale 34 14" xfId="24080" xr:uid="{00000000-0005-0000-0000-0000209A0000}"/>
    <cellStyle name="Percentuale 34 15" xfId="25744" xr:uid="{00000000-0005-0000-0000-0000219A0000}"/>
    <cellStyle name="Percentuale 34 2" xfId="14875" xr:uid="{00000000-0005-0000-0000-0000229A0000}"/>
    <cellStyle name="Percentuale 34 2 2" xfId="14876" xr:uid="{00000000-0005-0000-0000-0000239A0000}"/>
    <cellStyle name="Percentuale 34 2 3" xfId="14877" xr:uid="{00000000-0005-0000-0000-0000249A0000}"/>
    <cellStyle name="Percentuale 34 2 4" xfId="18325" xr:uid="{00000000-0005-0000-0000-0000259A0000}"/>
    <cellStyle name="Percentuale 34 2 5" xfId="21194" xr:uid="{00000000-0005-0000-0000-0000269A0000}"/>
    <cellStyle name="Percentuale 34 2 6" xfId="24081" xr:uid="{00000000-0005-0000-0000-0000279A0000}"/>
    <cellStyle name="Percentuale 34 3" xfId="14878" xr:uid="{00000000-0005-0000-0000-0000289A0000}"/>
    <cellStyle name="Percentuale 34 3 2" xfId="14879" xr:uid="{00000000-0005-0000-0000-0000299A0000}"/>
    <cellStyle name="Percentuale 34 3 2 2" xfId="14880" xr:uid="{00000000-0005-0000-0000-00002A9A0000}"/>
    <cellStyle name="Percentuale 34 3 2 3" xfId="14881" xr:uid="{00000000-0005-0000-0000-00002B9A0000}"/>
    <cellStyle name="Percentuale 34 3 2 4" xfId="18327" xr:uid="{00000000-0005-0000-0000-00002C9A0000}"/>
    <cellStyle name="Percentuale 34 3 2 5" xfId="21196" xr:uid="{00000000-0005-0000-0000-00002D9A0000}"/>
    <cellStyle name="Percentuale 34 3 2 6" xfId="24083" xr:uid="{00000000-0005-0000-0000-00002E9A0000}"/>
    <cellStyle name="Percentuale 34 3 3" xfId="14882" xr:uid="{00000000-0005-0000-0000-00002F9A0000}"/>
    <cellStyle name="Percentuale 34 3 3 2" xfId="14883" xr:uid="{00000000-0005-0000-0000-0000309A0000}"/>
    <cellStyle name="Percentuale 34 3 3 3" xfId="14884" xr:uid="{00000000-0005-0000-0000-0000319A0000}"/>
    <cellStyle name="Percentuale 34 3 3 4" xfId="14885" xr:uid="{00000000-0005-0000-0000-0000329A0000}"/>
    <cellStyle name="Percentuale 34 3 4" xfId="14886" xr:uid="{00000000-0005-0000-0000-0000339A0000}"/>
    <cellStyle name="Percentuale 34 3 5" xfId="14887" xr:uid="{00000000-0005-0000-0000-0000349A0000}"/>
    <cellStyle name="Percentuale 34 3 6" xfId="18326" xr:uid="{00000000-0005-0000-0000-0000359A0000}"/>
    <cellStyle name="Percentuale 34 3 7" xfId="21195" xr:uid="{00000000-0005-0000-0000-0000369A0000}"/>
    <cellStyle name="Percentuale 34 3 8" xfId="24082" xr:uid="{00000000-0005-0000-0000-0000379A0000}"/>
    <cellStyle name="Percentuale 34 4" xfId="14888" xr:uid="{00000000-0005-0000-0000-0000389A0000}"/>
    <cellStyle name="Percentuale 34 4 2" xfId="14889" xr:uid="{00000000-0005-0000-0000-0000399A0000}"/>
    <cellStyle name="Percentuale 34 4 2 2" xfId="14890" xr:uid="{00000000-0005-0000-0000-00003A9A0000}"/>
    <cellStyle name="Percentuale 34 4 2 3" xfId="14891" xr:uid="{00000000-0005-0000-0000-00003B9A0000}"/>
    <cellStyle name="Percentuale 34 4 2 4" xfId="14892" xr:uid="{00000000-0005-0000-0000-00003C9A0000}"/>
    <cellStyle name="Percentuale 34 4 3" xfId="14893" xr:uid="{00000000-0005-0000-0000-00003D9A0000}"/>
    <cellStyle name="Percentuale 34 4 4" xfId="14894" xr:uid="{00000000-0005-0000-0000-00003E9A0000}"/>
    <cellStyle name="Percentuale 34 4 5" xfId="18328" xr:uid="{00000000-0005-0000-0000-00003F9A0000}"/>
    <cellStyle name="Percentuale 34 4 6" xfId="21197" xr:uid="{00000000-0005-0000-0000-0000409A0000}"/>
    <cellStyle name="Percentuale 34 4 7" xfId="24084" xr:uid="{00000000-0005-0000-0000-0000419A0000}"/>
    <cellStyle name="Percentuale 34 5" xfId="14895" xr:uid="{00000000-0005-0000-0000-0000429A0000}"/>
    <cellStyle name="Percentuale 34 5 2" xfId="14896" xr:uid="{00000000-0005-0000-0000-0000439A0000}"/>
    <cellStyle name="Percentuale 34 5 2 2" xfId="14897" xr:uid="{00000000-0005-0000-0000-0000449A0000}"/>
    <cellStyle name="Percentuale 34 5 2 3" xfId="14898" xr:uid="{00000000-0005-0000-0000-0000459A0000}"/>
    <cellStyle name="Percentuale 34 5 2 4" xfId="14899" xr:uid="{00000000-0005-0000-0000-0000469A0000}"/>
    <cellStyle name="Percentuale 34 5 3" xfId="14900" xr:uid="{00000000-0005-0000-0000-0000479A0000}"/>
    <cellStyle name="Percentuale 34 5 3 2" xfId="14901" xr:uid="{00000000-0005-0000-0000-0000489A0000}"/>
    <cellStyle name="Percentuale 34 5 3 3" xfId="14902" xr:uid="{00000000-0005-0000-0000-0000499A0000}"/>
    <cellStyle name="Percentuale 34 5 4" xfId="14903" xr:uid="{00000000-0005-0000-0000-00004A9A0000}"/>
    <cellStyle name="Percentuale 34 5 5" xfId="14904" xr:uid="{00000000-0005-0000-0000-00004B9A0000}"/>
    <cellStyle name="Percentuale 34 5 6" xfId="18329" xr:uid="{00000000-0005-0000-0000-00004C9A0000}"/>
    <cellStyle name="Percentuale 34 5 7" xfId="21198" xr:uid="{00000000-0005-0000-0000-00004D9A0000}"/>
    <cellStyle name="Percentuale 34 5 8" xfId="24085" xr:uid="{00000000-0005-0000-0000-00004E9A0000}"/>
    <cellStyle name="Percentuale 34 6" xfId="14905" xr:uid="{00000000-0005-0000-0000-00004F9A0000}"/>
    <cellStyle name="Percentuale 34 6 2" xfId="14906" xr:uid="{00000000-0005-0000-0000-0000509A0000}"/>
    <cellStyle name="Percentuale 34 6 2 2" xfId="14907" xr:uid="{00000000-0005-0000-0000-0000519A0000}"/>
    <cellStyle name="Percentuale 34 6 2 3" xfId="14908" xr:uid="{00000000-0005-0000-0000-0000529A0000}"/>
    <cellStyle name="Percentuale 34 6 2 4" xfId="14909" xr:uid="{00000000-0005-0000-0000-0000539A0000}"/>
    <cellStyle name="Percentuale 34 6 3" xfId="14910" xr:uid="{00000000-0005-0000-0000-0000549A0000}"/>
    <cellStyle name="Percentuale 34 6 4" xfId="14911" xr:uid="{00000000-0005-0000-0000-0000559A0000}"/>
    <cellStyle name="Percentuale 34 6 5" xfId="18330" xr:uid="{00000000-0005-0000-0000-0000569A0000}"/>
    <cellStyle name="Percentuale 34 6 6" xfId="21199" xr:uid="{00000000-0005-0000-0000-0000579A0000}"/>
    <cellStyle name="Percentuale 34 6 7" xfId="24086" xr:uid="{00000000-0005-0000-0000-0000589A0000}"/>
    <cellStyle name="Percentuale 34 7" xfId="14912" xr:uid="{00000000-0005-0000-0000-0000599A0000}"/>
    <cellStyle name="Percentuale 34 7 2" xfId="14913" xr:uid="{00000000-0005-0000-0000-00005A9A0000}"/>
    <cellStyle name="Percentuale 34 7 3" xfId="14914" xr:uid="{00000000-0005-0000-0000-00005B9A0000}"/>
    <cellStyle name="Percentuale 34 7 4" xfId="18331" xr:uid="{00000000-0005-0000-0000-00005C9A0000}"/>
    <cellStyle name="Percentuale 34 7 5" xfId="21200" xr:uid="{00000000-0005-0000-0000-00005D9A0000}"/>
    <cellStyle name="Percentuale 34 7 6" xfId="24087" xr:uid="{00000000-0005-0000-0000-00005E9A0000}"/>
    <cellStyle name="Percentuale 34 8" xfId="14915" xr:uid="{00000000-0005-0000-0000-00005F9A0000}"/>
    <cellStyle name="Percentuale 34 8 2" xfId="14916" xr:uid="{00000000-0005-0000-0000-0000609A0000}"/>
    <cellStyle name="Percentuale 34 8 3" xfId="14917" xr:uid="{00000000-0005-0000-0000-0000619A0000}"/>
    <cellStyle name="Percentuale 34 8 4" xfId="19595" xr:uid="{00000000-0005-0000-0000-0000629A0000}"/>
    <cellStyle name="Percentuale 34 8 5" xfId="22464" xr:uid="{00000000-0005-0000-0000-0000639A0000}"/>
    <cellStyle name="Percentuale 34 8 6" xfId="25352" xr:uid="{00000000-0005-0000-0000-0000649A0000}"/>
    <cellStyle name="Percentuale 34 9" xfId="14918" xr:uid="{00000000-0005-0000-0000-0000659A0000}"/>
    <cellStyle name="Percentuale 34 9 2" xfId="14919" xr:uid="{00000000-0005-0000-0000-0000669A0000}"/>
    <cellStyle name="Percentuale 34 9 3" xfId="14920" xr:uid="{00000000-0005-0000-0000-0000679A0000}"/>
    <cellStyle name="Percentuale 35" xfId="14921" xr:uid="{00000000-0005-0000-0000-0000689A0000}"/>
    <cellStyle name="Percentuale 35 10" xfId="14922" xr:uid="{00000000-0005-0000-0000-0000699A0000}"/>
    <cellStyle name="Percentuale 35 11" xfId="14923" xr:uid="{00000000-0005-0000-0000-00006A9A0000}"/>
    <cellStyle name="Percentuale 35 12" xfId="18332" xr:uid="{00000000-0005-0000-0000-00006B9A0000}"/>
    <cellStyle name="Percentuale 35 13" xfId="21201" xr:uid="{00000000-0005-0000-0000-00006C9A0000}"/>
    <cellStyle name="Percentuale 35 14" xfId="24088" xr:uid="{00000000-0005-0000-0000-00006D9A0000}"/>
    <cellStyle name="Percentuale 35 15" xfId="25745" xr:uid="{00000000-0005-0000-0000-00006E9A0000}"/>
    <cellStyle name="Percentuale 35 2" xfId="14924" xr:uid="{00000000-0005-0000-0000-00006F9A0000}"/>
    <cellStyle name="Percentuale 35 2 2" xfId="14925" xr:uid="{00000000-0005-0000-0000-0000709A0000}"/>
    <cellStyle name="Percentuale 35 2 3" xfId="14926" xr:uid="{00000000-0005-0000-0000-0000719A0000}"/>
    <cellStyle name="Percentuale 35 2 4" xfId="18333" xr:uid="{00000000-0005-0000-0000-0000729A0000}"/>
    <cellStyle name="Percentuale 35 2 5" xfId="21202" xr:uid="{00000000-0005-0000-0000-0000739A0000}"/>
    <cellStyle name="Percentuale 35 2 6" xfId="24089" xr:uid="{00000000-0005-0000-0000-0000749A0000}"/>
    <cellStyle name="Percentuale 35 3" xfId="14927" xr:uid="{00000000-0005-0000-0000-0000759A0000}"/>
    <cellStyle name="Percentuale 35 3 2" xfId="14928" xr:uid="{00000000-0005-0000-0000-0000769A0000}"/>
    <cellStyle name="Percentuale 35 3 2 2" xfId="14929" xr:uid="{00000000-0005-0000-0000-0000779A0000}"/>
    <cellStyle name="Percentuale 35 3 2 3" xfId="14930" xr:uid="{00000000-0005-0000-0000-0000789A0000}"/>
    <cellStyle name="Percentuale 35 3 2 4" xfId="18335" xr:uid="{00000000-0005-0000-0000-0000799A0000}"/>
    <cellStyle name="Percentuale 35 3 2 5" xfId="21204" xr:uid="{00000000-0005-0000-0000-00007A9A0000}"/>
    <cellStyle name="Percentuale 35 3 2 6" xfId="24091" xr:uid="{00000000-0005-0000-0000-00007B9A0000}"/>
    <cellStyle name="Percentuale 35 3 3" xfId="14931" xr:uid="{00000000-0005-0000-0000-00007C9A0000}"/>
    <cellStyle name="Percentuale 35 3 3 2" xfId="14932" xr:uid="{00000000-0005-0000-0000-00007D9A0000}"/>
    <cellStyle name="Percentuale 35 3 3 3" xfId="14933" xr:uid="{00000000-0005-0000-0000-00007E9A0000}"/>
    <cellStyle name="Percentuale 35 3 3 4" xfId="14934" xr:uid="{00000000-0005-0000-0000-00007F9A0000}"/>
    <cellStyle name="Percentuale 35 3 4" xfId="14935" xr:uid="{00000000-0005-0000-0000-0000809A0000}"/>
    <cellStyle name="Percentuale 35 3 5" xfId="14936" xr:uid="{00000000-0005-0000-0000-0000819A0000}"/>
    <cellStyle name="Percentuale 35 3 6" xfId="18334" xr:uid="{00000000-0005-0000-0000-0000829A0000}"/>
    <cellStyle name="Percentuale 35 3 7" xfId="21203" xr:uid="{00000000-0005-0000-0000-0000839A0000}"/>
    <cellStyle name="Percentuale 35 3 8" xfId="24090" xr:uid="{00000000-0005-0000-0000-0000849A0000}"/>
    <cellStyle name="Percentuale 35 4" xfId="14937" xr:uid="{00000000-0005-0000-0000-0000859A0000}"/>
    <cellStyle name="Percentuale 35 4 2" xfId="14938" xr:uid="{00000000-0005-0000-0000-0000869A0000}"/>
    <cellStyle name="Percentuale 35 4 2 2" xfId="14939" xr:uid="{00000000-0005-0000-0000-0000879A0000}"/>
    <cellStyle name="Percentuale 35 4 2 3" xfId="14940" xr:uid="{00000000-0005-0000-0000-0000889A0000}"/>
    <cellStyle name="Percentuale 35 4 2 4" xfId="14941" xr:uid="{00000000-0005-0000-0000-0000899A0000}"/>
    <cellStyle name="Percentuale 35 4 3" xfId="14942" xr:uid="{00000000-0005-0000-0000-00008A9A0000}"/>
    <cellStyle name="Percentuale 35 4 4" xfId="14943" xr:uid="{00000000-0005-0000-0000-00008B9A0000}"/>
    <cellStyle name="Percentuale 35 4 5" xfId="18336" xr:uid="{00000000-0005-0000-0000-00008C9A0000}"/>
    <cellStyle name="Percentuale 35 4 6" xfId="21205" xr:uid="{00000000-0005-0000-0000-00008D9A0000}"/>
    <cellStyle name="Percentuale 35 4 7" xfId="24092" xr:uid="{00000000-0005-0000-0000-00008E9A0000}"/>
    <cellStyle name="Percentuale 35 5" xfId="14944" xr:uid="{00000000-0005-0000-0000-00008F9A0000}"/>
    <cellStyle name="Percentuale 35 5 2" xfId="14945" xr:uid="{00000000-0005-0000-0000-0000909A0000}"/>
    <cellStyle name="Percentuale 35 5 2 2" xfId="14946" xr:uid="{00000000-0005-0000-0000-0000919A0000}"/>
    <cellStyle name="Percentuale 35 5 2 3" xfId="14947" xr:uid="{00000000-0005-0000-0000-0000929A0000}"/>
    <cellStyle name="Percentuale 35 5 2 4" xfId="14948" xr:uid="{00000000-0005-0000-0000-0000939A0000}"/>
    <cellStyle name="Percentuale 35 5 3" xfId="14949" xr:uid="{00000000-0005-0000-0000-0000949A0000}"/>
    <cellStyle name="Percentuale 35 5 3 2" xfId="14950" xr:uid="{00000000-0005-0000-0000-0000959A0000}"/>
    <cellStyle name="Percentuale 35 5 3 3" xfId="14951" xr:uid="{00000000-0005-0000-0000-0000969A0000}"/>
    <cellStyle name="Percentuale 35 5 4" xfId="14952" xr:uid="{00000000-0005-0000-0000-0000979A0000}"/>
    <cellStyle name="Percentuale 35 5 5" xfId="14953" xr:uid="{00000000-0005-0000-0000-0000989A0000}"/>
    <cellStyle name="Percentuale 35 5 6" xfId="18337" xr:uid="{00000000-0005-0000-0000-0000999A0000}"/>
    <cellStyle name="Percentuale 35 5 7" xfId="21206" xr:uid="{00000000-0005-0000-0000-00009A9A0000}"/>
    <cellStyle name="Percentuale 35 5 8" xfId="24093" xr:uid="{00000000-0005-0000-0000-00009B9A0000}"/>
    <cellStyle name="Percentuale 35 6" xfId="14954" xr:uid="{00000000-0005-0000-0000-00009C9A0000}"/>
    <cellStyle name="Percentuale 35 6 2" xfId="14955" xr:uid="{00000000-0005-0000-0000-00009D9A0000}"/>
    <cellStyle name="Percentuale 35 6 2 2" xfId="14956" xr:uid="{00000000-0005-0000-0000-00009E9A0000}"/>
    <cellStyle name="Percentuale 35 6 2 3" xfId="14957" xr:uid="{00000000-0005-0000-0000-00009F9A0000}"/>
    <cellStyle name="Percentuale 35 6 2 4" xfId="14958" xr:uid="{00000000-0005-0000-0000-0000A09A0000}"/>
    <cellStyle name="Percentuale 35 6 3" xfId="14959" xr:uid="{00000000-0005-0000-0000-0000A19A0000}"/>
    <cellStyle name="Percentuale 35 6 4" xfId="14960" xr:uid="{00000000-0005-0000-0000-0000A29A0000}"/>
    <cellStyle name="Percentuale 35 6 5" xfId="18338" xr:uid="{00000000-0005-0000-0000-0000A39A0000}"/>
    <cellStyle name="Percentuale 35 6 6" xfId="21207" xr:uid="{00000000-0005-0000-0000-0000A49A0000}"/>
    <cellStyle name="Percentuale 35 6 7" xfId="24094" xr:uid="{00000000-0005-0000-0000-0000A59A0000}"/>
    <cellStyle name="Percentuale 35 7" xfId="14961" xr:uid="{00000000-0005-0000-0000-0000A69A0000}"/>
    <cellStyle name="Percentuale 35 7 2" xfId="14962" xr:uid="{00000000-0005-0000-0000-0000A79A0000}"/>
    <cellStyle name="Percentuale 35 7 3" xfId="14963" xr:uid="{00000000-0005-0000-0000-0000A89A0000}"/>
    <cellStyle name="Percentuale 35 7 4" xfId="18339" xr:uid="{00000000-0005-0000-0000-0000A99A0000}"/>
    <cellStyle name="Percentuale 35 7 5" xfId="21208" xr:uid="{00000000-0005-0000-0000-0000AA9A0000}"/>
    <cellStyle name="Percentuale 35 7 6" xfId="24095" xr:uid="{00000000-0005-0000-0000-0000AB9A0000}"/>
    <cellStyle name="Percentuale 35 8" xfId="14964" xr:uid="{00000000-0005-0000-0000-0000AC9A0000}"/>
    <cellStyle name="Percentuale 35 8 2" xfId="14965" xr:uid="{00000000-0005-0000-0000-0000AD9A0000}"/>
    <cellStyle name="Percentuale 35 8 3" xfId="14966" xr:uid="{00000000-0005-0000-0000-0000AE9A0000}"/>
    <cellStyle name="Percentuale 35 8 4" xfId="19596" xr:uid="{00000000-0005-0000-0000-0000AF9A0000}"/>
    <cellStyle name="Percentuale 35 8 5" xfId="22465" xr:uid="{00000000-0005-0000-0000-0000B09A0000}"/>
    <cellStyle name="Percentuale 35 8 6" xfId="25353" xr:uid="{00000000-0005-0000-0000-0000B19A0000}"/>
    <cellStyle name="Percentuale 35 9" xfId="14967" xr:uid="{00000000-0005-0000-0000-0000B29A0000}"/>
    <cellStyle name="Percentuale 35 9 2" xfId="14968" xr:uid="{00000000-0005-0000-0000-0000B39A0000}"/>
    <cellStyle name="Percentuale 35 9 3" xfId="14969" xr:uid="{00000000-0005-0000-0000-0000B49A0000}"/>
    <cellStyle name="Percentuale 36" xfId="14970" xr:uid="{00000000-0005-0000-0000-0000B59A0000}"/>
    <cellStyle name="Percentuale 36 10" xfId="14971" xr:uid="{00000000-0005-0000-0000-0000B69A0000}"/>
    <cellStyle name="Percentuale 36 11" xfId="14972" xr:uid="{00000000-0005-0000-0000-0000B79A0000}"/>
    <cellStyle name="Percentuale 36 12" xfId="18340" xr:uid="{00000000-0005-0000-0000-0000B89A0000}"/>
    <cellStyle name="Percentuale 36 13" xfId="21209" xr:uid="{00000000-0005-0000-0000-0000B99A0000}"/>
    <cellStyle name="Percentuale 36 14" xfId="24096" xr:uid="{00000000-0005-0000-0000-0000BA9A0000}"/>
    <cellStyle name="Percentuale 36 15" xfId="25746" xr:uid="{00000000-0005-0000-0000-0000BB9A0000}"/>
    <cellStyle name="Percentuale 36 2" xfId="14973" xr:uid="{00000000-0005-0000-0000-0000BC9A0000}"/>
    <cellStyle name="Percentuale 36 2 2" xfId="14974" xr:uid="{00000000-0005-0000-0000-0000BD9A0000}"/>
    <cellStyle name="Percentuale 36 2 3" xfId="14975" xr:uid="{00000000-0005-0000-0000-0000BE9A0000}"/>
    <cellStyle name="Percentuale 36 2 4" xfId="18341" xr:uid="{00000000-0005-0000-0000-0000BF9A0000}"/>
    <cellStyle name="Percentuale 36 2 5" xfId="21210" xr:uid="{00000000-0005-0000-0000-0000C09A0000}"/>
    <cellStyle name="Percentuale 36 2 6" xfId="24097" xr:uid="{00000000-0005-0000-0000-0000C19A0000}"/>
    <cellStyle name="Percentuale 36 3" xfId="14976" xr:uid="{00000000-0005-0000-0000-0000C29A0000}"/>
    <cellStyle name="Percentuale 36 3 2" xfId="14977" xr:uid="{00000000-0005-0000-0000-0000C39A0000}"/>
    <cellStyle name="Percentuale 36 3 2 2" xfId="14978" xr:uid="{00000000-0005-0000-0000-0000C49A0000}"/>
    <cellStyle name="Percentuale 36 3 2 3" xfId="14979" xr:uid="{00000000-0005-0000-0000-0000C59A0000}"/>
    <cellStyle name="Percentuale 36 3 2 4" xfId="18343" xr:uid="{00000000-0005-0000-0000-0000C69A0000}"/>
    <cellStyle name="Percentuale 36 3 2 5" xfId="21212" xr:uid="{00000000-0005-0000-0000-0000C79A0000}"/>
    <cellStyle name="Percentuale 36 3 2 6" xfId="24099" xr:uid="{00000000-0005-0000-0000-0000C89A0000}"/>
    <cellStyle name="Percentuale 36 3 3" xfId="14980" xr:uid="{00000000-0005-0000-0000-0000C99A0000}"/>
    <cellStyle name="Percentuale 36 3 3 2" xfId="14981" xr:uid="{00000000-0005-0000-0000-0000CA9A0000}"/>
    <cellStyle name="Percentuale 36 3 3 3" xfId="14982" xr:uid="{00000000-0005-0000-0000-0000CB9A0000}"/>
    <cellStyle name="Percentuale 36 3 3 4" xfId="14983" xr:uid="{00000000-0005-0000-0000-0000CC9A0000}"/>
    <cellStyle name="Percentuale 36 3 4" xfId="14984" xr:uid="{00000000-0005-0000-0000-0000CD9A0000}"/>
    <cellStyle name="Percentuale 36 3 5" xfId="14985" xr:uid="{00000000-0005-0000-0000-0000CE9A0000}"/>
    <cellStyle name="Percentuale 36 3 6" xfId="18342" xr:uid="{00000000-0005-0000-0000-0000CF9A0000}"/>
    <cellStyle name="Percentuale 36 3 7" xfId="21211" xr:uid="{00000000-0005-0000-0000-0000D09A0000}"/>
    <cellStyle name="Percentuale 36 3 8" xfId="24098" xr:uid="{00000000-0005-0000-0000-0000D19A0000}"/>
    <cellStyle name="Percentuale 36 4" xfId="14986" xr:uid="{00000000-0005-0000-0000-0000D29A0000}"/>
    <cellStyle name="Percentuale 36 4 2" xfId="14987" xr:uid="{00000000-0005-0000-0000-0000D39A0000}"/>
    <cellStyle name="Percentuale 36 4 2 2" xfId="14988" xr:uid="{00000000-0005-0000-0000-0000D49A0000}"/>
    <cellStyle name="Percentuale 36 4 2 3" xfId="14989" xr:uid="{00000000-0005-0000-0000-0000D59A0000}"/>
    <cellStyle name="Percentuale 36 4 2 4" xfId="14990" xr:uid="{00000000-0005-0000-0000-0000D69A0000}"/>
    <cellStyle name="Percentuale 36 4 3" xfId="14991" xr:uid="{00000000-0005-0000-0000-0000D79A0000}"/>
    <cellStyle name="Percentuale 36 4 4" xfId="14992" xr:uid="{00000000-0005-0000-0000-0000D89A0000}"/>
    <cellStyle name="Percentuale 36 4 5" xfId="18344" xr:uid="{00000000-0005-0000-0000-0000D99A0000}"/>
    <cellStyle name="Percentuale 36 4 6" xfId="21213" xr:uid="{00000000-0005-0000-0000-0000DA9A0000}"/>
    <cellStyle name="Percentuale 36 4 7" xfId="24100" xr:uid="{00000000-0005-0000-0000-0000DB9A0000}"/>
    <cellStyle name="Percentuale 36 5" xfId="14993" xr:uid="{00000000-0005-0000-0000-0000DC9A0000}"/>
    <cellStyle name="Percentuale 36 5 2" xfId="14994" xr:uid="{00000000-0005-0000-0000-0000DD9A0000}"/>
    <cellStyle name="Percentuale 36 5 2 2" xfId="14995" xr:uid="{00000000-0005-0000-0000-0000DE9A0000}"/>
    <cellStyle name="Percentuale 36 5 2 3" xfId="14996" xr:uid="{00000000-0005-0000-0000-0000DF9A0000}"/>
    <cellStyle name="Percentuale 36 5 2 4" xfId="14997" xr:uid="{00000000-0005-0000-0000-0000E09A0000}"/>
    <cellStyle name="Percentuale 36 5 3" xfId="14998" xr:uid="{00000000-0005-0000-0000-0000E19A0000}"/>
    <cellStyle name="Percentuale 36 5 3 2" xfId="14999" xr:uid="{00000000-0005-0000-0000-0000E29A0000}"/>
    <cellStyle name="Percentuale 36 5 3 3" xfId="15000" xr:uid="{00000000-0005-0000-0000-0000E39A0000}"/>
    <cellStyle name="Percentuale 36 5 4" xfId="15001" xr:uid="{00000000-0005-0000-0000-0000E49A0000}"/>
    <cellStyle name="Percentuale 36 5 5" xfId="15002" xr:uid="{00000000-0005-0000-0000-0000E59A0000}"/>
    <cellStyle name="Percentuale 36 5 6" xfId="18345" xr:uid="{00000000-0005-0000-0000-0000E69A0000}"/>
    <cellStyle name="Percentuale 36 5 7" xfId="21214" xr:uid="{00000000-0005-0000-0000-0000E79A0000}"/>
    <cellStyle name="Percentuale 36 5 8" xfId="24101" xr:uid="{00000000-0005-0000-0000-0000E89A0000}"/>
    <cellStyle name="Percentuale 36 6" xfId="15003" xr:uid="{00000000-0005-0000-0000-0000E99A0000}"/>
    <cellStyle name="Percentuale 36 6 2" xfId="15004" xr:uid="{00000000-0005-0000-0000-0000EA9A0000}"/>
    <cellStyle name="Percentuale 36 6 2 2" xfId="15005" xr:uid="{00000000-0005-0000-0000-0000EB9A0000}"/>
    <cellStyle name="Percentuale 36 6 2 3" xfId="15006" xr:uid="{00000000-0005-0000-0000-0000EC9A0000}"/>
    <cellStyle name="Percentuale 36 6 2 4" xfId="15007" xr:uid="{00000000-0005-0000-0000-0000ED9A0000}"/>
    <cellStyle name="Percentuale 36 6 3" xfId="15008" xr:uid="{00000000-0005-0000-0000-0000EE9A0000}"/>
    <cellStyle name="Percentuale 36 6 4" xfId="15009" xr:uid="{00000000-0005-0000-0000-0000EF9A0000}"/>
    <cellStyle name="Percentuale 36 6 5" xfId="18346" xr:uid="{00000000-0005-0000-0000-0000F09A0000}"/>
    <cellStyle name="Percentuale 36 6 6" xfId="21215" xr:uid="{00000000-0005-0000-0000-0000F19A0000}"/>
    <cellStyle name="Percentuale 36 6 7" xfId="24102" xr:uid="{00000000-0005-0000-0000-0000F29A0000}"/>
    <cellStyle name="Percentuale 36 7" xfId="15010" xr:uid="{00000000-0005-0000-0000-0000F39A0000}"/>
    <cellStyle name="Percentuale 36 7 2" xfId="15011" xr:uid="{00000000-0005-0000-0000-0000F49A0000}"/>
    <cellStyle name="Percentuale 36 7 3" xfId="15012" xr:uid="{00000000-0005-0000-0000-0000F59A0000}"/>
    <cellStyle name="Percentuale 36 7 4" xfId="18347" xr:uid="{00000000-0005-0000-0000-0000F69A0000}"/>
    <cellStyle name="Percentuale 36 7 5" xfId="21216" xr:uid="{00000000-0005-0000-0000-0000F79A0000}"/>
    <cellStyle name="Percentuale 36 7 6" xfId="24103" xr:uid="{00000000-0005-0000-0000-0000F89A0000}"/>
    <cellStyle name="Percentuale 36 8" xfId="15013" xr:uid="{00000000-0005-0000-0000-0000F99A0000}"/>
    <cellStyle name="Percentuale 36 8 2" xfId="15014" xr:uid="{00000000-0005-0000-0000-0000FA9A0000}"/>
    <cellStyle name="Percentuale 36 8 3" xfId="15015" xr:uid="{00000000-0005-0000-0000-0000FB9A0000}"/>
    <cellStyle name="Percentuale 36 8 4" xfId="19597" xr:uid="{00000000-0005-0000-0000-0000FC9A0000}"/>
    <cellStyle name="Percentuale 36 8 5" xfId="22466" xr:uid="{00000000-0005-0000-0000-0000FD9A0000}"/>
    <cellStyle name="Percentuale 36 8 6" xfId="25354" xr:uid="{00000000-0005-0000-0000-0000FE9A0000}"/>
    <cellStyle name="Percentuale 36 9" xfId="15016" xr:uid="{00000000-0005-0000-0000-0000FF9A0000}"/>
    <cellStyle name="Percentuale 36 9 2" xfId="15017" xr:uid="{00000000-0005-0000-0000-0000009B0000}"/>
    <cellStyle name="Percentuale 36 9 3" xfId="15018" xr:uid="{00000000-0005-0000-0000-0000019B0000}"/>
    <cellStyle name="Percentuale 37" xfId="15019" xr:uid="{00000000-0005-0000-0000-0000029B0000}"/>
    <cellStyle name="Percentuale 37 10" xfId="15020" xr:uid="{00000000-0005-0000-0000-0000039B0000}"/>
    <cellStyle name="Percentuale 37 11" xfId="15021" xr:uid="{00000000-0005-0000-0000-0000049B0000}"/>
    <cellStyle name="Percentuale 37 12" xfId="18348" xr:uid="{00000000-0005-0000-0000-0000059B0000}"/>
    <cellStyle name="Percentuale 37 13" xfId="21217" xr:uid="{00000000-0005-0000-0000-0000069B0000}"/>
    <cellStyle name="Percentuale 37 14" xfId="24104" xr:uid="{00000000-0005-0000-0000-0000079B0000}"/>
    <cellStyle name="Percentuale 37 15" xfId="25747" xr:uid="{00000000-0005-0000-0000-0000089B0000}"/>
    <cellStyle name="Percentuale 37 2" xfId="15022" xr:uid="{00000000-0005-0000-0000-0000099B0000}"/>
    <cellStyle name="Percentuale 37 2 2" xfId="15023" xr:uid="{00000000-0005-0000-0000-00000A9B0000}"/>
    <cellStyle name="Percentuale 37 2 3" xfId="15024" xr:uid="{00000000-0005-0000-0000-00000B9B0000}"/>
    <cellStyle name="Percentuale 37 2 4" xfId="18349" xr:uid="{00000000-0005-0000-0000-00000C9B0000}"/>
    <cellStyle name="Percentuale 37 2 5" xfId="21218" xr:uid="{00000000-0005-0000-0000-00000D9B0000}"/>
    <cellStyle name="Percentuale 37 2 6" xfId="24105" xr:uid="{00000000-0005-0000-0000-00000E9B0000}"/>
    <cellStyle name="Percentuale 37 3" xfId="15025" xr:uid="{00000000-0005-0000-0000-00000F9B0000}"/>
    <cellStyle name="Percentuale 37 3 2" xfId="15026" xr:uid="{00000000-0005-0000-0000-0000109B0000}"/>
    <cellStyle name="Percentuale 37 3 2 2" xfId="15027" xr:uid="{00000000-0005-0000-0000-0000119B0000}"/>
    <cellStyle name="Percentuale 37 3 2 3" xfId="15028" xr:uid="{00000000-0005-0000-0000-0000129B0000}"/>
    <cellStyle name="Percentuale 37 3 2 4" xfId="18351" xr:uid="{00000000-0005-0000-0000-0000139B0000}"/>
    <cellStyle name="Percentuale 37 3 2 5" xfId="21220" xr:uid="{00000000-0005-0000-0000-0000149B0000}"/>
    <cellStyle name="Percentuale 37 3 2 6" xfId="24107" xr:uid="{00000000-0005-0000-0000-0000159B0000}"/>
    <cellStyle name="Percentuale 37 3 3" xfId="15029" xr:uid="{00000000-0005-0000-0000-0000169B0000}"/>
    <cellStyle name="Percentuale 37 3 3 2" xfId="15030" xr:uid="{00000000-0005-0000-0000-0000179B0000}"/>
    <cellStyle name="Percentuale 37 3 3 3" xfId="15031" xr:uid="{00000000-0005-0000-0000-0000189B0000}"/>
    <cellStyle name="Percentuale 37 3 3 4" xfId="15032" xr:uid="{00000000-0005-0000-0000-0000199B0000}"/>
    <cellStyle name="Percentuale 37 3 4" xfId="15033" xr:uid="{00000000-0005-0000-0000-00001A9B0000}"/>
    <cellStyle name="Percentuale 37 3 5" xfId="15034" xr:uid="{00000000-0005-0000-0000-00001B9B0000}"/>
    <cellStyle name="Percentuale 37 3 6" xfId="18350" xr:uid="{00000000-0005-0000-0000-00001C9B0000}"/>
    <cellStyle name="Percentuale 37 3 7" xfId="21219" xr:uid="{00000000-0005-0000-0000-00001D9B0000}"/>
    <cellStyle name="Percentuale 37 3 8" xfId="24106" xr:uid="{00000000-0005-0000-0000-00001E9B0000}"/>
    <cellStyle name="Percentuale 37 4" xfId="15035" xr:uid="{00000000-0005-0000-0000-00001F9B0000}"/>
    <cellStyle name="Percentuale 37 4 2" xfId="15036" xr:uid="{00000000-0005-0000-0000-0000209B0000}"/>
    <cellStyle name="Percentuale 37 4 2 2" xfId="15037" xr:uid="{00000000-0005-0000-0000-0000219B0000}"/>
    <cellStyle name="Percentuale 37 4 2 3" xfId="15038" xr:uid="{00000000-0005-0000-0000-0000229B0000}"/>
    <cellStyle name="Percentuale 37 4 2 4" xfId="15039" xr:uid="{00000000-0005-0000-0000-0000239B0000}"/>
    <cellStyle name="Percentuale 37 4 3" xfId="15040" xr:uid="{00000000-0005-0000-0000-0000249B0000}"/>
    <cellStyle name="Percentuale 37 4 4" xfId="15041" xr:uid="{00000000-0005-0000-0000-0000259B0000}"/>
    <cellStyle name="Percentuale 37 4 5" xfId="18352" xr:uid="{00000000-0005-0000-0000-0000269B0000}"/>
    <cellStyle name="Percentuale 37 4 6" xfId="21221" xr:uid="{00000000-0005-0000-0000-0000279B0000}"/>
    <cellStyle name="Percentuale 37 4 7" xfId="24108" xr:uid="{00000000-0005-0000-0000-0000289B0000}"/>
    <cellStyle name="Percentuale 37 5" xfId="15042" xr:uid="{00000000-0005-0000-0000-0000299B0000}"/>
    <cellStyle name="Percentuale 37 5 2" xfId="15043" xr:uid="{00000000-0005-0000-0000-00002A9B0000}"/>
    <cellStyle name="Percentuale 37 5 2 2" xfId="15044" xr:uid="{00000000-0005-0000-0000-00002B9B0000}"/>
    <cellStyle name="Percentuale 37 5 2 3" xfId="15045" xr:uid="{00000000-0005-0000-0000-00002C9B0000}"/>
    <cellStyle name="Percentuale 37 5 2 4" xfId="15046" xr:uid="{00000000-0005-0000-0000-00002D9B0000}"/>
    <cellStyle name="Percentuale 37 5 3" xfId="15047" xr:uid="{00000000-0005-0000-0000-00002E9B0000}"/>
    <cellStyle name="Percentuale 37 5 3 2" xfId="15048" xr:uid="{00000000-0005-0000-0000-00002F9B0000}"/>
    <cellStyle name="Percentuale 37 5 3 3" xfId="15049" xr:uid="{00000000-0005-0000-0000-0000309B0000}"/>
    <cellStyle name="Percentuale 37 5 4" xfId="15050" xr:uid="{00000000-0005-0000-0000-0000319B0000}"/>
    <cellStyle name="Percentuale 37 5 5" xfId="15051" xr:uid="{00000000-0005-0000-0000-0000329B0000}"/>
    <cellStyle name="Percentuale 37 5 6" xfId="18353" xr:uid="{00000000-0005-0000-0000-0000339B0000}"/>
    <cellStyle name="Percentuale 37 5 7" xfId="21222" xr:uid="{00000000-0005-0000-0000-0000349B0000}"/>
    <cellStyle name="Percentuale 37 5 8" xfId="24109" xr:uid="{00000000-0005-0000-0000-0000359B0000}"/>
    <cellStyle name="Percentuale 37 6" xfId="15052" xr:uid="{00000000-0005-0000-0000-0000369B0000}"/>
    <cellStyle name="Percentuale 37 6 2" xfId="15053" xr:uid="{00000000-0005-0000-0000-0000379B0000}"/>
    <cellStyle name="Percentuale 37 6 2 2" xfId="15054" xr:uid="{00000000-0005-0000-0000-0000389B0000}"/>
    <cellStyle name="Percentuale 37 6 2 3" xfId="15055" xr:uid="{00000000-0005-0000-0000-0000399B0000}"/>
    <cellStyle name="Percentuale 37 6 2 4" xfId="15056" xr:uid="{00000000-0005-0000-0000-00003A9B0000}"/>
    <cellStyle name="Percentuale 37 6 3" xfId="15057" xr:uid="{00000000-0005-0000-0000-00003B9B0000}"/>
    <cellStyle name="Percentuale 37 6 4" xfId="15058" xr:uid="{00000000-0005-0000-0000-00003C9B0000}"/>
    <cellStyle name="Percentuale 37 6 5" xfId="18354" xr:uid="{00000000-0005-0000-0000-00003D9B0000}"/>
    <cellStyle name="Percentuale 37 6 6" xfId="21223" xr:uid="{00000000-0005-0000-0000-00003E9B0000}"/>
    <cellStyle name="Percentuale 37 6 7" xfId="24110" xr:uid="{00000000-0005-0000-0000-00003F9B0000}"/>
    <cellStyle name="Percentuale 37 7" xfId="15059" xr:uid="{00000000-0005-0000-0000-0000409B0000}"/>
    <cellStyle name="Percentuale 37 7 2" xfId="15060" xr:uid="{00000000-0005-0000-0000-0000419B0000}"/>
    <cellStyle name="Percentuale 37 7 3" xfId="15061" xr:uid="{00000000-0005-0000-0000-0000429B0000}"/>
    <cellStyle name="Percentuale 37 7 4" xfId="18355" xr:uid="{00000000-0005-0000-0000-0000439B0000}"/>
    <cellStyle name="Percentuale 37 7 5" xfId="21224" xr:uid="{00000000-0005-0000-0000-0000449B0000}"/>
    <cellStyle name="Percentuale 37 7 6" xfId="24111" xr:uid="{00000000-0005-0000-0000-0000459B0000}"/>
    <cellStyle name="Percentuale 37 8" xfId="15062" xr:uid="{00000000-0005-0000-0000-0000469B0000}"/>
    <cellStyle name="Percentuale 37 8 2" xfId="15063" xr:uid="{00000000-0005-0000-0000-0000479B0000}"/>
    <cellStyle name="Percentuale 37 8 3" xfId="15064" xr:uid="{00000000-0005-0000-0000-0000489B0000}"/>
    <cellStyle name="Percentuale 37 8 4" xfId="19598" xr:uid="{00000000-0005-0000-0000-0000499B0000}"/>
    <cellStyle name="Percentuale 37 8 5" xfId="22467" xr:uid="{00000000-0005-0000-0000-00004A9B0000}"/>
    <cellStyle name="Percentuale 37 8 6" xfId="25355" xr:uid="{00000000-0005-0000-0000-00004B9B0000}"/>
    <cellStyle name="Percentuale 37 9" xfId="15065" xr:uid="{00000000-0005-0000-0000-00004C9B0000}"/>
    <cellStyle name="Percentuale 37 9 2" xfId="15066" xr:uid="{00000000-0005-0000-0000-00004D9B0000}"/>
    <cellStyle name="Percentuale 37 9 3" xfId="15067" xr:uid="{00000000-0005-0000-0000-00004E9B0000}"/>
    <cellStyle name="Percentuale 38" xfId="15068" xr:uid="{00000000-0005-0000-0000-00004F9B0000}"/>
    <cellStyle name="Percentuale 38 10" xfId="15069" xr:uid="{00000000-0005-0000-0000-0000509B0000}"/>
    <cellStyle name="Percentuale 38 11" xfId="15070" xr:uid="{00000000-0005-0000-0000-0000519B0000}"/>
    <cellStyle name="Percentuale 38 12" xfId="18356" xr:uid="{00000000-0005-0000-0000-0000529B0000}"/>
    <cellStyle name="Percentuale 38 13" xfId="21225" xr:uid="{00000000-0005-0000-0000-0000539B0000}"/>
    <cellStyle name="Percentuale 38 14" xfId="24112" xr:uid="{00000000-0005-0000-0000-0000549B0000}"/>
    <cellStyle name="Percentuale 38 15" xfId="25748" xr:uid="{00000000-0005-0000-0000-0000559B0000}"/>
    <cellStyle name="Percentuale 38 2" xfId="15071" xr:uid="{00000000-0005-0000-0000-0000569B0000}"/>
    <cellStyle name="Percentuale 38 2 2" xfId="15072" xr:uid="{00000000-0005-0000-0000-0000579B0000}"/>
    <cellStyle name="Percentuale 38 2 3" xfId="15073" xr:uid="{00000000-0005-0000-0000-0000589B0000}"/>
    <cellStyle name="Percentuale 38 2 4" xfId="18357" xr:uid="{00000000-0005-0000-0000-0000599B0000}"/>
    <cellStyle name="Percentuale 38 2 5" xfId="21226" xr:uid="{00000000-0005-0000-0000-00005A9B0000}"/>
    <cellStyle name="Percentuale 38 2 6" xfId="24113" xr:uid="{00000000-0005-0000-0000-00005B9B0000}"/>
    <cellStyle name="Percentuale 38 3" xfId="15074" xr:uid="{00000000-0005-0000-0000-00005C9B0000}"/>
    <cellStyle name="Percentuale 38 3 2" xfId="15075" xr:uid="{00000000-0005-0000-0000-00005D9B0000}"/>
    <cellStyle name="Percentuale 38 3 2 2" xfId="15076" xr:uid="{00000000-0005-0000-0000-00005E9B0000}"/>
    <cellStyle name="Percentuale 38 3 2 3" xfId="15077" xr:uid="{00000000-0005-0000-0000-00005F9B0000}"/>
    <cellStyle name="Percentuale 38 3 2 4" xfId="18359" xr:uid="{00000000-0005-0000-0000-0000609B0000}"/>
    <cellStyle name="Percentuale 38 3 2 5" xfId="21228" xr:uid="{00000000-0005-0000-0000-0000619B0000}"/>
    <cellStyle name="Percentuale 38 3 2 6" xfId="24115" xr:uid="{00000000-0005-0000-0000-0000629B0000}"/>
    <cellStyle name="Percentuale 38 3 3" xfId="15078" xr:uid="{00000000-0005-0000-0000-0000639B0000}"/>
    <cellStyle name="Percentuale 38 3 3 2" xfId="15079" xr:uid="{00000000-0005-0000-0000-0000649B0000}"/>
    <cellStyle name="Percentuale 38 3 3 3" xfId="15080" xr:uid="{00000000-0005-0000-0000-0000659B0000}"/>
    <cellStyle name="Percentuale 38 3 3 4" xfId="15081" xr:uid="{00000000-0005-0000-0000-0000669B0000}"/>
    <cellStyle name="Percentuale 38 3 4" xfId="15082" xr:uid="{00000000-0005-0000-0000-0000679B0000}"/>
    <cellStyle name="Percentuale 38 3 5" xfId="15083" xr:uid="{00000000-0005-0000-0000-0000689B0000}"/>
    <cellStyle name="Percentuale 38 3 6" xfId="18358" xr:uid="{00000000-0005-0000-0000-0000699B0000}"/>
    <cellStyle name="Percentuale 38 3 7" xfId="21227" xr:uid="{00000000-0005-0000-0000-00006A9B0000}"/>
    <cellStyle name="Percentuale 38 3 8" xfId="24114" xr:uid="{00000000-0005-0000-0000-00006B9B0000}"/>
    <cellStyle name="Percentuale 38 4" xfId="15084" xr:uid="{00000000-0005-0000-0000-00006C9B0000}"/>
    <cellStyle name="Percentuale 38 4 2" xfId="15085" xr:uid="{00000000-0005-0000-0000-00006D9B0000}"/>
    <cellStyle name="Percentuale 38 4 2 2" xfId="15086" xr:uid="{00000000-0005-0000-0000-00006E9B0000}"/>
    <cellStyle name="Percentuale 38 4 2 3" xfId="15087" xr:uid="{00000000-0005-0000-0000-00006F9B0000}"/>
    <cellStyle name="Percentuale 38 4 2 4" xfId="15088" xr:uid="{00000000-0005-0000-0000-0000709B0000}"/>
    <cellStyle name="Percentuale 38 4 3" xfId="15089" xr:uid="{00000000-0005-0000-0000-0000719B0000}"/>
    <cellStyle name="Percentuale 38 4 4" xfId="15090" xr:uid="{00000000-0005-0000-0000-0000729B0000}"/>
    <cellStyle name="Percentuale 38 4 5" xfId="18360" xr:uid="{00000000-0005-0000-0000-0000739B0000}"/>
    <cellStyle name="Percentuale 38 4 6" xfId="21229" xr:uid="{00000000-0005-0000-0000-0000749B0000}"/>
    <cellStyle name="Percentuale 38 4 7" xfId="24116" xr:uid="{00000000-0005-0000-0000-0000759B0000}"/>
    <cellStyle name="Percentuale 38 5" xfId="15091" xr:uid="{00000000-0005-0000-0000-0000769B0000}"/>
    <cellStyle name="Percentuale 38 5 2" xfId="15092" xr:uid="{00000000-0005-0000-0000-0000779B0000}"/>
    <cellStyle name="Percentuale 38 5 2 2" xfId="15093" xr:uid="{00000000-0005-0000-0000-0000789B0000}"/>
    <cellStyle name="Percentuale 38 5 2 3" xfId="15094" xr:uid="{00000000-0005-0000-0000-0000799B0000}"/>
    <cellStyle name="Percentuale 38 5 2 4" xfId="15095" xr:uid="{00000000-0005-0000-0000-00007A9B0000}"/>
    <cellStyle name="Percentuale 38 5 3" xfId="15096" xr:uid="{00000000-0005-0000-0000-00007B9B0000}"/>
    <cellStyle name="Percentuale 38 5 3 2" xfId="15097" xr:uid="{00000000-0005-0000-0000-00007C9B0000}"/>
    <cellStyle name="Percentuale 38 5 3 3" xfId="15098" xr:uid="{00000000-0005-0000-0000-00007D9B0000}"/>
    <cellStyle name="Percentuale 38 5 4" xfId="15099" xr:uid="{00000000-0005-0000-0000-00007E9B0000}"/>
    <cellStyle name="Percentuale 38 5 5" xfId="15100" xr:uid="{00000000-0005-0000-0000-00007F9B0000}"/>
    <cellStyle name="Percentuale 38 5 6" xfId="18361" xr:uid="{00000000-0005-0000-0000-0000809B0000}"/>
    <cellStyle name="Percentuale 38 5 7" xfId="21230" xr:uid="{00000000-0005-0000-0000-0000819B0000}"/>
    <cellStyle name="Percentuale 38 5 8" xfId="24117" xr:uid="{00000000-0005-0000-0000-0000829B0000}"/>
    <cellStyle name="Percentuale 38 6" xfId="15101" xr:uid="{00000000-0005-0000-0000-0000839B0000}"/>
    <cellStyle name="Percentuale 38 6 2" xfId="15102" xr:uid="{00000000-0005-0000-0000-0000849B0000}"/>
    <cellStyle name="Percentuale 38 6 2 2" xfId="15103" xr:uid="{00000000-0005-0000-0000-0000859B0000}"/>
    <cellStyle name="Percentuale 38 6 2 3" xfId="15104" xr:uid="{00000000-0005-0000-0000-0000869B0000}"/>
    <cellStyle name="Percentuale 38 6 2 4" xfId="15105" xr:uid="{00000000-0005-0000-0000-0000879B0000}"/>
    <cellStyle name="Percentuale 38 6 3" xfId="15106" xr:uid="{00000000-0005-0000-0000-0000889B0000}"/>
    <cellStyle name="Percentuale 38 6 4" xfId="15107" xr:uid="{00000000-0005-0000-0000-0000899B0000}"/>
    <cellStyle name="Percentuale 38 6 5" xfId="18362" xr:uid="{00000000-0005-0000-0000-00008A9B0000}"/>
    <cellStyle name="Percentuale 38 6 6" xfId="21231" xr:uid="{00000000-0005-0000-0000-00008B9B0000}"/>
    <cellStyle name="Percentuale 38 6 7" xfId="24118" xr:uid="{00000000-0005-0000-0000-00008C9B0000}"/>
    <cellStyle name="Percentuale 38 7" xfId="15108" xr:uid="{00000000-0005-0000-0000-00008D9B0000}"/>
    <cellStyle name="Percentuale 38 7 2" xfId="15109" xr:uid="{00000000-0005-0000-0000-00008E9B0000}"/>
    <cellStyle name="Percentuale 38 7 3" xfId="15110" xr:uid="{00000000-0005-0000-0000-00008F9B0000}"/>
    <cellStyle name="Percentuale 38 7 4" xfId="18363" xr:uid="{00000000-0005-0000-0000-0000909B0000}"/>
    <cellStyle name="Percentuale 38 7 5" xfId="21232" xr:uid="{00000000-0005-0000-0000-0000919B0000}"/>
    <cellStyle name="Percentuale 38 7 6" xfId="24119" xr:uid="{00000000-0005-0000-0000-0000929B0000}"/>
    <cellStyle name="Percentuale 38 8" xfId="15111" xr:uid="{00000000-0005-0000-0000-0000939B0000}"/>
    <cellStyle name="Percentuale 38 8 2" xfId="15112" xr:uid="{00000000-0005-0000-0000-0000949B0000}"/>
    <cellStyle name="Percentuale 38 8 3" xfId="15113" xr:uid="{00000000-0005-0000-0000-0000959B0000}"/>
    <cellStyle name="Percentuale 38 8 4" xfId="19599" xr:uid="{00000000-0005-0000-0000-0000969B0000}"/>
    <cellStyle name="Percentuale 38 8 5" xfId="22468" xr:uid="{00000000-0005-0000-0000-0000979B0000}"/>
    <cellStyle name="Percentuale 38 8 6" xfId="25356" xr:uid="{00000000-0005-0000-0000-0000989B0000}"/>
    <cellStyle name="Percentuale 38 9" xfId="15114" xr:uid="{00000000-0005-0000-0000-0000999B0000}"/>
    <cellStyle name="Percentuale 38 9 2" xfId="15115" xr:uid="{00000000-0005-0000-0000-00009A9B0000}"/>
    <cellStyle name="Percentuale 38 9 3" xfId="15116" xr:uid="{00000000-0005-0000-0000-00009B9B0000}"/>
    <cellStyle name="Percentuale 39" xfId="15117" xr:uid="{00000000-0005-0000-0000-00009C9B0000}"/>
    <cellStyle name="Percentuale 39 10" xfId="15118" xr:uid="{00000000-0005-0000-0000-00009D9B0000}"/>
    <cellStyle name="Percentuale 39 11" xfId="15119" xr:uid="{00000000-0005-0000-0000-00009E9B0000}"/>
    <cellStyle name="Percentuale 39 12" xfId="18364" xr:uid="{00000000-0005-0000-0000-00009F9B0000}"/>
    <cellStyle name="Percentuale 39 13" xfId="21233" xr:uid="{00000000-0005-0000-0000-0000A09B0000}"/>
    <cellStyle name="Percentuale 39 14" xfId="24120" xr:uid="{00000000-0005-0000-0000-0000A19B0000}"/>
    <cellStyle name="Percentuale 39 15" xfId="25749" xr:uid="{00000000-0005-0000-0000-0000A29B0000}"/>
    <cellStyle name="Percentuale 39 2" xfId="15120" xr:uid="{00000000-0005-0000-0000-0000A39B0000}"/>
    <cellStyle name="Percentuale 39 2 2" xfId="15121" xr:uid="{00000000-0005-0000-0000-0000A49B0000}"/>
    <cellStyle name="Percentuale 39 2 3" xfId="15122" xr:uid="{00000000-0005-0000-0000-0000A59B0000}"/>
    <cellStyle name="Percentuale 39 2 4" xfId="18365" xr:uid="{00000000-0005-0000-0000-0000A69B0000}"/>
    <cellStyle name="Percentuale 39 2 5" xfId="21234" xr:uid="{00000000-0005-0000-0000-0000A79B0000}"/>
    <cellStyle name="Percentuale 39 2 6" xfId="24121" xr:uid="{00000000-0005-0000-0000-0000A89B0000}"/>
    <cellStyle name="Percentuale 39 3" xfId="15123" xr:uid="{00000000-0005-0000-0000-0000A99B0000}"/>
    <cellStyle name="Percentuale 39 3 2" xfId="15124" xr:uid="{00000000-0005-0000-0000-0000AA9B0000}"/>
    <cellStyle name="Percentuale 39 3 2 2" xfId="15125" xr:uid="{00000000-0005-0000-0000-0000AB9B0000}"/>
    <cellStyle name="Percentuale 39 3 2 3" xfId="15126" xr:uid="{00000000-0005-0000-0000-0000AC9B0000}"/>
    <cellStyle name="Percentuale 39 3 2 4" xfId="18367" xr:uid="{00000000-0005-0000-0000-0000AD9B0000}"/>
    <cellStyle name="Percentuale 39 3 2 5" xfId="21236" xr:uid="{00000000-0005-0000-0000-0000AE9B0000}"/>
    <cellStyle name="Percentuale 39 3 2 6" xfId="24123" xr:uid="{00000000-0005-0000-0000-0000AF9B0000}"/>
    <cellStyle name="Percentuale 39 3 3" xfId="15127" xr:uid="{00000000-0005-0000-0000-0000B09B0000}"/>
    <cellStyle name="Percentuale 39 3 3 2" xfId="15128" xr:uid="{00000000-0005-0000-0000-0000B19B0000}"/>
    <cellStyle name="Percentuale 39 3 3 3" xfId="15129" xr:uid="{00000000-0005-0000-0000-0000B29B0000}"/>
    <cellStyle name="Percentuale 39 3 3 4" xfId="15130" xr:uid="{00000000-0005-0000-0000-0000B39B0000}"/>
    <cellStyle name="Percentuale 39 3 4" xfId="15131" xr:uid="{00000000-0005-0000-0000-0000B49B0000}"/>
    <cellStyle name="Percentuale 39 3 5" xfId="15132" xr:uid="{00000000-0005-0000-0000-0000B59B0000}"/>
    <cellStyle name="Percentuale 39 3 6" xfId="18366" xr:uid="{00000000-0005-0000-0000-0000B69B0000}"/>
    <cellStyle name="Percentuale 39 3 7" xfId="21235" xr:uid="{00000000-0005-0000-0000-0000B79B0000}"/>
    <cellStyle name="Percentuale 39 3 8" xfId="24122" xr:uid="{00000000-0005-0000-0000-0000B89B0000}"/>
    <cellStyle name="Percentuale 39 4" xfId="15133" xr:uid="{00000000-0005-0000-0000-0000B99B0000}"/>
    <cellStyle name="Percentuale 39 4 2" xfId="15134" xr:uid="{00000000-0005-0000-0000-0000BA9B0000}"/>
    <cellStyle name="Percentuale 39 4 2 2" xfId="15135" xr:uid="{00000000-0005-0000-0000-0000BB9B0000}"/>
    <cellStyle name="Percentuale 39 4 2 3" xfId="15136" xr:uid="{00000000-0005-0000-0000-0000BC9B0000}"/>
    <cellStyle name="Percentuale 39 4 2 4" xfId="15137" xr:uid="{00000000-0005-0000-0000-0000BD9B0000}"/>
    <cellStyle name="Percentuale 39 4 3" xfId="15138" xr:uid="{00000000-0005-0000-0000-0000BE9B0000}"/>
    <cellStyle name="Percentuale 39 4 4" xfId="15139" xr:uid="{00000000-0005-0000-0000-0000BF9B0000}"/>
    <cellStyle name="Percentuale 39 4 5" xfId="18368" xr:uid="{00000000-0005-0000-0000-0000C09B0000}"/>
    <cellStyle name="Percentuale 39 4 6" xfId="21237" xr:uid="{00000000-0005-0000-0000-0000C19B0000}"/>
    <cellStyle name="Percentuale 39 4 7" xfId="24124" xr:uid="{00000000-0005-0000-0000-0000C29B0000}"/>
    <cellStyle name="Percentuale 39 5" xfId="15140" xr:uid="{00000000-0005-0000-0000-0000C39B0000}"/>
    <cellStyle name="Percentuale 39 5 2" xfId="15141" xr:uid="{00000000-0005-0000-0000-0000C49B0000}"/>
    <cellStyle name="Percentuale 39 5 2 2" xfId="15142" xr:uid="{00000000-0005-0000-0000-0000C59B0000}"/>
    <cellStyle name="Percentuale 39 5 2 3" xfId="15143" xr:uid="{00000000-0005-0000-0000-0000C69B0000}"/>
    <cellStyle name="Percentuale 39 5 2 4" xfId="15144" xr:uid="{00000000-0005-0000-0000-0000C79B0000}"/>
    <cellStyle name="Percentuale 39 5 3" xfId="15145" xr:uid="{00000000-0005-0000-0000-0000C89B0000}"/>
    <cellStyle name="Percentuale 39 5 3 2" xfId="15146" xr:uid="{00000000-0005-0000-0000-0000C99B0000}"/>
    <cellStyle name="Percentuale 39 5 3 3" xfId="15147" xr:uid="{00000000-0005-0000-0000-0000CA9B0000}"/>
    <cellStyle name="Percentuale 39 5 4" xfId="15148" xr:uid="{00000000-0005-0000-0000-0000CB9B0000}"/>
    <cellStyle name="Percentuale 39 5 5" xfId="15149" xr:uid="{00000000-0005-0000-0000-0000CC9B0000}"/>
    <cellStyle name="Percentuale 39 5 6" xfId="18369" xr:uid="{00000000-0005-0000-0000-0000CD9B0000}"/>
    <cellStyle name="Percentuale 39 5 7" xfId="21238" xr:uid="{00000000-0005-0000-0000-0000CE9B0000}"/>
    <cellStyle name="Percentuale 39 5 8" xfId="24125" xr:uid="{00000000-0005-0000-0000-0000CF9B0000}"/>
    <cellStyle name="Percentuale 39 6" xfId="15150" xr:uid="{00000000-0005-0000-0000-0000D09B0000}"/>
    <cellStyle name="Percentuale 39 6 2" xfId="15151" xr:uid="{00000000-0005-0000-0000-0000D19B0000}"/>
    <cellStyle name="Percentuale 39 6 2 2" xfId="15152" xr:uid="{00000000-0005-0000-0000-0000D29B0000}"/>
    <cellStyle name="Percentuale 39 6 2 3" xfId="15153" xr:uid="{00000000-0005-0000-0000-0000D39B0000}"/>
    <cellStyle name="Percentuale 39 6 2 4" xfId="15154" xr:uid="{00000000-0005-0000-0000-0000D49B0000}"/>
    <cellStyle name="Percentuale 39 6 3" xfId="15155" xr:uid="{00000000-0005-0000-0000-0000D59B0000}"/>
    <cellStyle name="Percentuale 39 6 4" xfId="15156" xr:uid="{00000000-0005-0000-0000-0000D69B0000}"/>
    <cellStyle name="Percentuale 39 6 5" xfId="18370" xr:uid="{00000000-0005-0000-0000-0000D79B0000}"/>
    <cellStyle name="Percentuale 39 6 6" xfId="21239" xr:uid="{00000000-0005-0000-0000-0000D89B0000}"/>
    <cellStyle name="Percentuale 39 6 7" xfId="24126" xr:uid="{00000000-0005-0000-0000-0000D99B0000}"/>
    <cellStyle name="Percentuale 39 7" xfId="15157" xr:uid="{00000000-0005-0000-0000-0000DA9B0000}"/>
    <cellStyle name="Percentuale 39 7 2" xfId="15158" xr:uid="{00000000-0005-0000-0000-0000DB9B0000}"/>
    <cellStyle name="Percentuale 39 7 3" xfId="15159" xr:uid="{00000000-0005-0000-0000-0000DC9B0000}"/>
    <cellStyle name="Percentuale 39 7 4" xfId="18371" xr:uid="{00000000-0005-0000-0000-0000DD9B0000}"/>
    <cellStyle name="Percentuale 39 7 5" xfId="21240" xr:uid="{00000000-0005-0000-0000-0000DE9B0000}"/>
    <cellStyle name="Percentuale 39 7 6" xfId="24127" xr:uid="{00000000-0005-0000-0000-0000DF9B0000}"/>
    <cellStyle name="Percentuale 39 8" xfId="15160" xr:uid="{00000000-0005-0000-0000-0000E09B0000}"/>
    <cellStyle name="Percentuale 39 8 2" xfId="15161" xr:uid="{00000000-0005-0000-0000-0000E19B0000}"/>
    <cellStyle name="Percentuale 39 8 3" xfId="15162" xr:uid="{00000000-0005-0000-0000-0000E29B0000}"/>
    <cellStyle name="Percentuale 39 8 4" xfId="19600" xr:uid="{00000000-0005-0000-0000-0000E39B0000}"/>
    <cellStyle name="Percentuale 39 8 5" xfId="22469" xr:uid="{00000000-0005-0000-0000-0000E49B0000}"/>
    <cellStyle name="Percentuale 39 8 6" xfId="25357" xr:uid="{00000000-0005-0000-0000-0000E59B0000}"/>
    <cellStyle name="Percentuale 39 9" xfId="15163" xr:uid="{00000000-0005-0000-0000-0000E69B0000}"/>
    <cellStyle name="Percentuale 39 9 2" xfId="15164" xr:uid="{00000000-0005-0000-0000-0000E79B0000}"/>
    <cellStyle name="Percentuale 39 9 3" xfId="15165" xr:uid="{00000000-0005-0000-0000-0000E89B0000}"/>
    <cellStyle name="Percentuale 4" xfId="15166" xr:uid="{00000000-0005-0000-0000-0000E99B0000}"/>
    <cellStyle name="Percentuale 4 10" xfId="15167" xr:uid="{00000000-0005-0000-0000-0000EA9B0000}"/>
    <cellStyle name="Percentuale 4 11" xfId="15168" xr:uid="{00000000-0005-0000-0000-0000EB9B0000}"/>
    <cellStyle name="Percentuale 4 12" xfId="18372" xr:uid="{00000000-0005-0000-0000-0000EC9B0000}"/>
    <cellStyle name="Percentuale 4 13" xfId="21241" xr:uid="{00000000-0005-0000-0000-0000ED9B0000}"/>
    <cellStyle name="Percentuale 4 14" xfId="24128" xr:uid="{00000000-0005-0000-0000-0000EE9B0000}"/>
    <cellStyle name="Percentuale 4 15" xfId="25750" xr:uid="{00000000-0005-0000-0000-0000EF9B0000}"/>
    <cellStyle name="Percentuale 4 2" xfId="15169" xr:uid="{00000000-0005-0000-0000-0000F09B0000}"/>
    <cellStyle name="Percentuale 4 2 2" xfId="15170" xr:uid="{00000000-0005-0000-0000-0000F19B0000}"/>
    <cellStyle name="Percentuale 4 2 3" xfId="15171" xr:uid="{00000000-0005-0000-0000-0000F29B0000}"/>
    <cellStyle name="Percentuale 4 2 4" xfId="18373" xr:uid="{00000000-0005-0000-0000-0000F39B0000}"/>
    <cellStyle name="Percentuale 4 2 5" xfId="21242" xr:uid="{00000000-0005-0000-0000-0000F49B0000}"/>
    <cellStyle name="Percentuale 4 2 6" xfId="24129" xr:uid="{00000000-0005-0000-0000-0000F59B0000}"/>
    <cellStyle name="Percentuale 4 3" xfId="15172" xr:uid="{00000000-0005-0000-0000-0000F69B0000}"/>
    <cellStyle name="Percentuale 4 3 2" xfId="15173" xr:uid="{00000000-0005-0000-0000-0000F79B0000}"/>
    <cellStyle name="Percentuale 4 3 2 2" xfId="15174" xr:uid="{00000000-0005-0000-0000-0000F89B0000}"/>
    <cellStyle name="Percentuale 4 3 2 3" xfId="15175" xr:uid="{00000000-0005-0000-0000-0000F99B0000}"/>
    <cellStyle name="Percentuale 4 3 2 4" xfId="18375" xr:uid="{00000000-0005-0000-0000-0000FA9B0000}"/>
    <cellStyle name="Percentuale 4 3 2 5" xfId="21244" xr:uid="{00000000-0005-0000-0000-0000FB9B0000}"/>
    <cellStyle name="Percentuale 4 3 2 6" xfId="24131" xr:uid="{00000000-0005-0000-0000-0000FC9B0000}"/>
    <cellStyle name="Percentuale 4 3 3" xfId="15176" xr:uid="{00000000-0005-0000-0000-0000FD9B0000}"/>
    <cellStyle name="Percentuale 4 3 3 2" xfId="15177" xr:uid="{00000000-0005-0000-0000-0000FE9B0000}"/>
    <cellStyle name="Percentuale 4 3 3 3" xfId="15178" xr:uid="{00000000-0005-0000-0000-0000FF9B0000}"/>
    <cellStyle name="Percentuale 4 3 3 4" xfId="15179" xr:uid="{00000000-0005-0000-0000-0000009C0000}"/>
    <cellStyle name="Percentuale 4 3 4" xfId="15180" xr:uid="{00000000-0005-0000-0000-0000019C0000}"/>
    <cellStyle name="Percentuale 4 3 5" xfId="15181" xr:uid="{00000000-0005-0000-0000-0000029C0000}"/>
    <cellStyle name="Percentuale 4 3 6" xfId="18374" xr:uid="{00000000-0005-0000-0000-0000039C0000}"/>
    <cellStyle name="Percentuale 4 3 7" xfId="21243" xr:uid="{00000000-0005-0000-0000-0000049C0000}"/>
    <cellStyle name="Percentuale 4 3 8" xfId="24130" xr:uid="{00000000-0005-0000-0000-0000059C0000}"/>
    <cellStyle name="Percentuale 4 4" xfId="15182" xr:uid="{00000000-0005-0000-0000-0000069C0000}"/>
    <cellStyle name="Percentuale 4 4 2" xfId="15183" xr:uid="{00000000-0005-0000-0000-0000079C0000}"/>
    <cellStyle name="Percentuale 4 4 2 2" xfId="15184" xr:uid="{00000000-0005-0000-0000-0000089C0000}"/>
    <cellStyle name="Percentuale 4 4 2 3" xfId="15185" xr:uid="{00000000-0005-0000-0000-0000099C0000}"/>
    <cellStyle name="Percentuale 4 4 2 4" xfId="15186" xr:uid="{00000000-0005-0000-0000-00000A9C0000}"/>
    <cellStyle name="Percentuale 4 4 3" xfId="15187" xr:uid="{00000000-0005-0000-0000-00000B9C0000}"/>
    <cellStyle name="Percentuale 4 4 4" xfId="15188" xr:uid="{00000000-0005-0000-0000-00000C9C0000}"/>
    <cellStyle name="Percentuale 4 4 5" xfId="18376" xr:uid="{00000000-0005-0000-0000-00000D9C0000}"/>
    <cellStyle name="Percentuale 4 4 6" xfId="21245" xr:uid="{00000000-0005-0000-0000-00000E9C0000}"/>
    <cellStyle name="Percentuale 4 4 7" xfId="24132" xr:uid="{00000000-0005-0000-0000-00000F9C0000}"/>
    <cellStyle name="Percentuale 4 5" xfId="15189" xr:uid="{00000000-0005-0000-0000-0000109C0000}"/>
    <cellStyle name="Percentuale 4 5 2" xfId="15190" xr:uid="{00000000-0005-0000-0000-0000119C0000}"/>
    <cellStyle name="Percentuale 4 5 2 2" xfId="15191" xr:uid="{00000000-0005-0000-0000-0000129C0000}"/>
    <cellStyle name="Percentuale 4 5 2 3" xfId="15192" xr:uid="{00000000-0005-0000-0000-0000139C0000}"/>
    <cellStyle name="Percentuale 4 5 2 4" xfId="15193" xr:uid="{00000000-0005-0000-0000-0000149C0000}"/>
    <cellStyle name="Percentuale 4 5 3" xfId="15194" xr:uid="{00000000-0005-0000-0000-0000159C0000}"/>
    <cellStyle name="Percentuale 4 5 3 2" xfId="15195" xr:uid="{00000000-0005-0000-0000-0000169C0000}"/>
    <cellStyle name="Percentuale 4 5 3 3" xfId="15196" xr:uid="{00000000-0005-0000-0000-0000179C0000}"/>
    <cellStyle name="Percentuale 4 5 4" xfId="15197" xr:uid="{00000000-0005-0000-0000-0000189C0000}"/>
    <cellStyle name="Percentuale 4 5 5" xfId="15198" xr:uid="{00000000-0005-0000-0000-0000199C0000}"/>
    <cellStyle name="Percentuale 4 5 6" xfId="18377" xr:uid="{00000000-0005-0000-0000-00001A9C0000}"/>
    <cellStyle name="Percentuale 4 5 7" xfId="21246" xr:uid="{00000000-0005-0000-0000-00001B9C0000}"/>
    <cellStyle name="Percentuale 4 5 8" xfId="24133" xr:uid="{00000000-0005-0000-0000-00001C9C0000}"/>
    <cellStyle name="Percentuale 4 6" xfId="15199" xr:uid="{00000000-0005-0000-0000-00001D9C0000}"/>
    <cellStyle name="Percentuale 4 6 2" xfId="15200" xr:uid="{00000000-0005-0000-0000-00001E9C0000}"/>
    <cellStyle name="Percentuale 4 6 2 2" xfId="15201" xr:uid="{00000000-0005-0000-0000-00001F9C0000}"/>
    <cellStyle name="Percentuale 4 6 2 3" xfId="15202" xr:uid="{00000000-0005-0000-0000-0000209C0000}"/>
    <cellStyle name="Percentuale 4 6 2 4" xfId="15203" xr:uid="{00000000-0005-0000-0000-0000219C0000}"/>
    <cellStyle name="Percentuale 4 6 3" xfId="15204" xr:uid="{00000000-0005-0000-0000-0000229C0000}"/>
    <cellStyle name="Percentuale 4 6 4" xfId="15205" xr:uid="{00000000-0005-0000-0000-0000239C0000}"/>
    <cellStyle name="Percentuale 4 6 5" xfId="18378" xr:uid="{00000000-0005-0000-0000-0000249C0000}"/>
    <cellStyle name="Percentuale 4 6 6" xfId="21247" xr:uid="{00000000-0005-0000-0000-0000259C0000}"/>
    <cellStyle name="Percentuale 4 6 7" xfId="24134" xr:uid="{00000000-0005-0000-0000-0000269C0000}"/>
    <cellStyle name="Percentuale 4 7" xfId="15206" xr:uid="{00000000-0005-0000-0000-0000279C0000}"/>
    <cellStyle name="Percentuale 4 7 2" xfId="15207" xr:uid="{00000000-0005-0000-0000-0000289C0000}"/>
    <cellStyle name="Percentuale 4 7 3" xfId="15208" xr:uid="{00000000-0005-0000-0000-0000299C0000}"/>
    <cellStyle name="Percentuale 4 7 4" xfId="18379" xr:uid="{00000000-0005-0000-0000-00002A9C0000}"/>
    <cellStyle name="Percentuale 4 7 5" xfId="21248" xr:uid="{00000000-0005-0000-0000-00002B9C0000}"/>
    <cellStyle name="Percentuale 4 7 6" xfId="24135" xr:uid="{00000000-0005-0000-0000-00002C9C0000}"/>
    <cellStyle name="Percentuale 4 8" xfId="15209" xr:uid="{00000000-0005-0000-0000-00002D9C0000}"/>
    <cellStyle name="Percentuale 4 8 2" xfId="15210" xr:uid="{00000000-0005-0000-0000-00002E9C0000}"/>
    <cellStyle name="Percentuale 4 8 3" xfId="15211" xr:uid="{00000000-0005-0000-0000-00002F9C0000}"/>
    <cellStyle name="Percentuale 4 8 4" xfId="19601" xr:uid="{00000000-0005-0000-0000-0000309C0000}"/>
    <cellStyle name="Percentuale 4 8 5" xfId="22470" xr:uid="{00000000-0005-0000-0000-0000319C0000}"/>
    <cellStyle name="Percentuale 4 8 6" xfId="25358" xr:uid="{00000000-0005-0000-0000-0000329C0000}"/>
    <cellStyle name="Percentuale 4 9" xfId="15212" xr:uid="{00000000-0005-0000-0000-0000339C0000}"/>
    <cellStyle name="Percentuale 4 9 2" xfId="15213" xr:uid="{00000000-0005-0000-0000-0000349C0000}"/>
    <cellStyle name="Percentuale 4 9 3" xfId="15214" xr:uid="{00000000-0005-0000-0000-0000359C0000}"/>
    <cellStyle name="Percentuale 40" xfId="15215" xr:uid="{00000000-0005-0000-0000-0000369C0000}"/>
    <cellStyle name="Percentuale 40 10" xfId="15216" xr:uid="{00000000-0005-0000-0000-0000379C0000}"/>
    <cellStyle name="Percentuale 40 11" xfId="15217" xr:uid="{00000000-0005-0000-0000-0000389C0000}"/>
    <cellStyle name="Percentuale 40 12" xfId="18380" xr:uid="{00000000-0005-0000-0000-0000399C0000}"/>
    <cellStyle name="Percentuale 40 13" xfId="21249" xr:uid="{00000000-0005-0000-0000-00003A9C0000}"/>
    <cellStyle name="Percentuale 40 14" xfId="24136" xr:uid="{00000000-0005-0000-0000-00003B9C0000}"/>
    <cellStyle name="Percentuale 40 15" xfId="25751" xr:uid="{00000000-0005-0000-0000-00003C9C0000}"/>
    <cellStyle name="Percentuale 40 2" xfId="15218" xr:uid="{00000000-0005-0000-0000-00003D9C0000}"/>
    <cellStyle name="Percentuale 40 2 2" xfId="15219" xr:uid="{00000000-0005-0000-0000-00003E9C0000}"/>
    <cellStyle name="Percentuale 40 2 3" xfId="15220" xr:uid="{00000000-0005-0000-0000-00003F9C0000}"/>
    <cellStyle name="Percentuale 40 2 4" xfId="18381" xr:uid="{00000000-0005-0000-0000-0000409C0000}"/>
    <cellStyle name="Percentuale 40 2 5" xfId="21250" xr:uid="{00000000-0005-0000-0000-0000419C0000}"/>
    <cellStyle name="Percentuale 40 2 6" xfId="24137" xr:uid="{00000000-0005-0000-0000-0000429C0000}"/>
    <cellStyle name="Percentuale 40 3" xfId="15221" xr:uid="{00000000-0005-0000-0000-0000439C0000}"/>
    <cellStyle name="Percentuale 40 3 2" xfId="15222" xr:uid="{00000000-0005-0000-0000-0000449C0000}"/>
    <cellStyle name="Percentuale 40 3 2 2" xfId="15223" xr:uid="{00000000-0005-0000-0000-0000459C0000}"/>
    <cellStyle name="Percentuale 40 3 2 3" xfId="15224" xr:uid="{00000000-0005-0000-0000-0000469C0000}"/>
    <cellStyle name="Percentuale 40 3 2 4" xfId="18383" xr:uid="{00000000-0005-0000-0000-0000479C0000}"/>
    <cellStyle name="Percentuale 40 3 2 5" xfId="21252" xr:uid="{00000000-0005-0000-0000-0000489C0000}"/>
    <cellStyle name="Percentuale 40 3 2 6" xfId="24139" xr:uid="{00000000-0005-0000-0000-0000499C0000}"/>
    <cellStyle name="Percentuale 40 3 3" xfId="15225" xr:uid="{00000000-0005-0000-0000-00004A9C0000}"/>
    <cellStyle name="Percentuale 40 3 3 2" xfId="15226" xr:uid="{00000000-0005-0000-0000-00004B9C0000}"/>
    <cellStyle name="Percentuale 40 3 3 3" xfId="15227" xr:uid="{00000000-0005-0000-0000-00004C9C0000}"/>
    <cellStyle name="Percentuale 40 3 3 4" xfId="15228" xr:uid="{00000000-0005-0000-0000-00004D9C0000}"/>
    <cellStyle name="Percentuale 40 3 4" xfId="15229" xr:uid="{00000000-0005-0000-0000-00004E9C0000}"/>
    <cellStyle name="Percentuale 40 3 5" xfId="15230" xr:uid="{00000000-0005-0000-0000-00004F9C0000}"/>
    <cellStyle name="Percentuale 40 3 6" xfId="18382" xr:uid="{00000000-0005-0000-0000-0000509C0000}"/>
    <cellStyle name="Percentuale 40 3 7" xfId="21251" xr:uid="{00000000-0005-0000-0000-0000519C0000}"/>
    <cellStyle name="Percentuale 40 3 8" xfId="24138" xr:uid="{00000000-0005-0000-0000-0000529C0000}"/>
    <cellStyle name="Percentuale 40 4" xfId="15231" xr:uid="{00000000-0005-0000-0000-0000539C0000}"/>
    <cellStyle name="Percentuale 40 4 2" xfId="15232" xr:uid="{00000000-0005-0000-0000-0000549C0000}"/>
    <cellStyle name="Percentuale 40 4 2 2" xfId="15233" xr:uid="{00000000-0005-0000-0000-0000559C0000}"/>
    <cellStyle name="Percentuale 40 4 2 3" xfId="15234" xr:uid="{00000000-0005-0000-0000-0000569C0000}"/>
    <cellStyle name="Percentuale 40 4 2 4" xfId="15235" xr:uid="{00000000-0005-0000-0000-0000579C0000}"/>
    <cellStyle name="Percentuale 40 4 3" xfId="15236" xr:uid="{00000000-0005-0000-0000-0000589C0000}"/>
    <cellStyle name="Percentuale 40 4 4" xfId="15237" xr:uid="{00000000-0005-0000-0000-0000599C0000}"/>
    <cellStyle name="Percentuale 40 4 5" xfId="18384" xr:uid="{00000000-0005-0000-0000-00005A9C0000}"/>
    <cellStyle name="Percentuale 40 4 6" xfId="21253" xr:uid="{00000000-0005-0000-0000-00005B9C0000}"/>
    <cellStyle name="Percentuale 40 4 7" xfId="24140" xr:uid="{00000000-0005-0000-0000-00005C9C0000}"/>
    <cellStyle name="Percentuale 40 5" xfId="15238" xr:uid="{00000000-0005-0000-0000-00005D9C0000}"/>
    <cellStyle name="Percentuale 40 5 2" xfId="15239" xr:uid="{00000000-0005-0000-0000-00005E9C0000}"/>
    <cellStyle name="Percentuale 40 5 2 2" xfId="15240" xr:uid="{00000000-0005-0000-0000-00005F9C0000}"/>
    <cellStyle name="Percentuale 40 5 2 3" xfId="15241" xr:uid="{00000000-0005-0000-0000-0000609C0000}"/>
    <cellStyle name="Percentuale 40 5 2 4" xfId="15242" xr:uid="{00000000-0005-0000-0000-0000619C0000}"/>
    <cellStyle name="Percentuale 40 5 3" xfId="15243" xr:uid="{00000000-0005-0000-0000-0000629C0000}"/>
    <cellStyle name="Percentuale 40 5 3 2" xfId="15244" xr:uid="{00000000-0005-0000-0000-0000639C0000}"/>
    <cellStyle name="Percentuale 40 5 3 3" xfId="15245" xr:uid="{00000000-0005-0000-0000-0000649C0000}"/>
    <cellStyle name="Percentuale 40 5 4" xfId="15246" xr:uid="{00000000-0005-0000-0000-0000659C0000}"/>
    <cellStyle name="Percentuale 40 5 5" xfId="15247" xr:uid="{00000000-0005-0000-0000-0000669C0000}"/>
    <cellStyle name="Percentuale 40 5 6" xfId="18385" xr:uid="{00000000-0005-0000-0000-0000679C0000}"/>
    <cellStyle name="Percentuale 40 5 7" xfId="21254" xr:uid="{00000000-0005-0000-0000-0000689C0000}"/>
    <cellStyle name="Percentuale 40 5 8" xfId="24141" xr:uid="{00000000-0005-0000-0000-0000699C0000}"/>
    <cellStyle name="Percentuale 40 6" xfId="15248" xr:uid="{00000000-0005-0000-0000-00006A9C0000}"/>
    <cellStyle name="Percentuale 40 6 2" xfId="15249" xr:uid="{00000000-0005-0000-0000-00006B9C0000}"/>
    <cellStyle name="Percentuale 40 6 2 2" xfId="15250" xr:uid="{00000000-0005-0000-0000-00006C9C0000}"/>
    <cellStyle name="Percentuale 40 6 2 3" xfId="15251" xr:uid="{00000000-0005-0000-0000-00006D9C0000}"/>
    <cellStyle name="Percentuale 40 6 2 4" xfId="15252" xr:uid="{00000000-0005-0000-0000-00006E9C0000}"/>
    <cellStyle name="Percentuale 40 6 3" xfId="15253" xr:uid="{00000000-0005-0000-0000-00006F9C0000}"/>
    <cellStyle name="Percentuale 40 6 4" xfId="15254" xr:uid="{00000000-0005-0000-0000-0000709C0000}"/>
    <cellStyle name="Percentuale 40 6 5" xfId="18386" xr:uid="{00000000-0005-0000-0000-0000719C0000}"/>
    <cellStyle name="Percentuale 40 6 6" xfId="21255" xr:uid="{00000000-0005-0000-0000-0000729C0000}"/>
    <cellStyle name="Percentuale 40 6 7" xfId="24142" xr:uid="{00000000-0005-0000-0000-0000739C0000}"/>
    <cellStyle name="Percentuale 40 7" xfId="15255" xr:uid="{00000000-0005-0000-0000-0000749C0000}"/>
    <cellStyle name="Percentuale 40 7 2" xfId="15256" xr:uid="{00000000-0005-0000-0000-0000759C0000}"/>
    <cellStyle name="Percentuale 40 7 3" xfId="15257" xr:uid="{00000000-0005-0000-0000-0000769C0000}"/>
    <cellStyle name="Percentuale 40 7 4" xfId="18387" xr:uid="{00000000-0005-0000-0000-0000779C0000}"/>
    <cellStyle name="Percentuale 40 7 5" xfId="21256" xr:uid="{00000000-0005-0000-0000-0000789C0000}"/>
    <cellStyle name="Percentuale 40 7 6" xfId="24143" xr:uid="{00000000-0005-0000-0000-0000799C0000}"/>
    <cellStyle name="Percentuale 40 8" xfId="15258" xr:uid="{00000000-0005-0000-0000-00007A9C0000}"/>
    <cellStyle name="Percentuale 40 8 2" xfId="15259" xr:uid="{00000000-0005-0000-0000-00007B9C0000}"/>
    <cellStyle name="Percentuale 40 8 3" xfId="15260" xr:uid="{00000000-0005-0000-0000-00007C9C0000}"/>
    <cellStyle name="Percentuale 40 8 4" xfId="19602" xr:uid="{00000000-0005-0000-0000-00007D9C0000}"/>
    <cellStyle name="Percentuale 40 8 5" xfId="22471" xr:uid="{00000000-0005-0000-0000-00007E9C0000}"/>
    <cellStyle name="Percentuale 40 8 6" xfId="25359" xr:uid="{00000000-0005-0000-0000-00007F9C0000}"/>
    <cellStyle name="Percentuale 40 9" xfId="15261" xr:uid="{00000000-0005-0000-0000-0000809C0000}"/>
    <cellStyle name="Percentuale 40 9 2" xfId="15262" xr:uid="{00000000-0005-0000-0000-0000819C0000}"/>
    <cellStyle name="Percentuale 40 9 3" xfId="15263" xr:uid="{00000000-0005-0000-0000-0000829C0000}"/>
    <cellStyle name="Percentuale 41" xfId="15264" xr:uid="{00000000-0005-0000-0000-0000839C0000}"/>
    <cellStyle name="Percentuale 41 10" xfId="15265" xr:uid="{00000000-0005-0000-0000-0000849C0000}"/>
    <cellStyle name="Percentuale 41 11" xfId="15266" xr:uid="{00000000-0005-0000-0000-0000859C0000}"/>
    <cellStyle name="Percentuale 41 12" xfId="18388" xr:uid="{00000000-0005-0000-0000-0000869C0000}"/>
    <cellStyle name="Percentuale 41 13" xfId="21257" xr:uid="{00000000-0005-0000-0000-0000879C0000}"/>
    <cellStyle name="Percentuale 41 14" xfId="24144" xr:uid="{00000000-0005-0000-0000-0000889C0000}"/>
    <cellStyle name="Percentuale 41 15" xfId="25752" xr:uid="{00000000-0005-0000-0000-0000899C0000}"/>
    <cellStyle name="Percentuale 41 2" xfId="15267" xr:uid="{00000000-0005-0000-0000-00008A9C0000}"/>
    <cellStyle name="Percentuale 41 2 2" xfId="15268" xr:uid="{00000000-0005-0000-0000-00008B9C0000}"/>
    <cellStyle name="Percentuale 41 2 3" xfId="15269" xr:uid="{00000000-0005-0000-0000-00008C9C0000}"/>
    <cellStyle name="Percentuale 41 2 4" xfId="18389" xr:uid="{00000000-0005-0000-0000-00008D9C0000}"/>
    <cellStyle name="Percentuale 41 2 5" xfId="21258" xr:uid="{00000000-0005-0000-0000-00008E9C0000}"/>
    <cellStyle name="Percentuale 41 2 6" xfId="24145" xr:uid="{00000000-0005-0000-0000-00008F9C0000}"/>
    <cellStyle name="Percentuale 41 3" xfId="15270" xr:uid="{00000000-0005-0000-0000-0000909C0000}"/>
    <cellStyle name="Percentuale 41 3 2" xfId="15271" xr:uid="{00000000-0005-0000-0000-0000919C0000}"/>
    <cellStyle name="Percentuale 41 3 2 2" xfId="15272" xr:uid="{00000000-0005-0000-0000-0000929C0000}"/>
    <cellStyle name="Percentuale 41 3 2 3" xfId="15273" xr:uid="{00000000-0005-0000-0000-0000939C0000}"/>
    <cellStyle name="Percentuale 41 3 2 4" xfId="18391" xr:uid="{00000000-0005-0000-0000-0000949C0000}"/>
    <cellStyle name="Percentuale 41 3 2 5" xfId="21260" xr:uid="{00000000-0005-0000-0000-0000959C0000}"/>
    <cellStyle name="Percentuale 41 3 2 6" xfId="24147" xr:uid="{00000000-0005-0000-0000-0000969C0000}"/>
    <cellStyle name="Percentuale 41 3 3" xfId="15274" xr:uid="{00000000-0005-0000-0000-0000979C0000}"/>
    <cellStyle name="Percentuale 41 3 3 2" xfId="15275" xr:uid="{00000000-0005-0000-0000-0000989C0000}"/>
    <cellStyle name="Percentuale 41 3 3 3" xfId="15276" xr:uid="{00000000-0005-0000-0000-0000999C0000}"/>
    <cellStyle name="Percentuale 41 3 3 4" xfId="15277" xr:uid="{00000000-0005-0000-0000-00009A9C0000}"/>
    <cellStyle name="Percentuale 41 3 4" xfId="15278" xr:uid="{00000000-0005-0000-0000-00009B9C0000}"/>
    <cellStyle name="Percentuale 41 3 5" xfId="15279" xr:uid="{00000000-0005-0000-0000-00009C9C0000}"/>
    <cellStyle name="Percentuale 41 3 6" xfId="18390" xr:uid="{00000000-0005-0000-0000-00009D9C0000}"/>
    <cellStyle name="Percentuale 41 3 7" xfId="21259" xr:uid="{00000000-0005-0000-0000-00009E9C0000}"/>
    <cellStyle name="Percentuale 41 3 8" xfId="24146" xr:uid="{00000000-0005-0000-0000-00009F9C0000}"/>
    <cellStyle name="Percentuale 41 4" xfId="15280" xr:uid="{00000000-0005-0000-0000-0000A09C0000}"/>
    <cellStyle name="Percentuale 41 4 2" xfId="15281" xr:uid="{00000000-0005-0000-0000-0000A19C0000}"/>
    <cellStyle name="Percentuale 41 4 2 2" xfId="15282" xr:uid="{00000000-0005-0000-0000-0000A29C0000}"/>
    <cellStyle name="Percentuale 41 4 2 3" xfId="15283" xr:uid="{00000000-0005-0000-0000-0000A39C0000}"/>
    <cellStyle name="Percentuale 41 4 2 4" xfId="15284" xr:uid="{00000000-0005-0000-0000-0000A49C0000}"/>
    <cellStyle name="Percentuale 41 4 3" xfId="15285" xr:uid="{00000000-0005-0000-0000-0000A59C0000}"/>
    <cellStyle name="Percentuale 41 4 4" xfId="15286" xr:uid="{00000000-0005-0000-0000-0000A69C0000}"/>
    <cellStyle name="Percentuale 41 4 5" xfId="18392" xr:uid="{00000000-0005-0000-0000-0000A79C0000}"/>
    <cellStyle name="Percentuale 41 4 6" xfId="21261" xr:uid="{00000000-0005-0000-0000-0000A89C0000}"/>
    <cellStyle name="Percentuale 41 4 7" xfId="24148" xr:uid="{00000000-0005-0000-0000-0000A99C0000}"/>
    <cellStyle name="Percentuale 41 5" xfId="15287" xr:uid="{00000000-0005-0000-0000-0000AA9C0000}"/>
    <cellStyle name="Percentuale 41 5 2" xfId="15288" xr:uid="{00000000-0005-0000-0000-0000AB9C0000}"/>
    <cellStyle name="Percentuale 41 5 2 2" xfId="15289" xr:uid="{00000000-0005-0000-0000-0000AC9C0000}"/>
    <cellStyle name="Percentuale 41 5 2 3" xfId="15290" xr:uid="{00000000-0005-0000-0000-0000AD9C0000}"/>
    <cellStyle name="Percentuale 41 5 2 4" xfId="15291" xr:uid="{00000000-0005-0000-0000-0000AE9C0000}"/>
    <cellStyle name="Percentuale 41 5 3" xfId="15292" xr:uid="{00000000-0005-0000-0000-0000AF9C0000}"/>
    <cellStyle name="Percentuale 41 5 3 2" xfId="15293" xr:uid="{00000000-0005-0000-0000-0000B09C0000}"/>
    <cellStyle name="Percentuale 41 5 3 3" xfId="15294" xr:uid="{00000000-0005-0000-0000-0000B19C0000}"/>
    <cellStyle name="Percentuale 41 5 4" xfId="15295" xr:uid="{00000000-0005-0000-0000-0000B29C0000}"/>
    <cellStyle name="Percentuale 41 5 5" xfId="15296" xr:uid="{00000000-0005-0000-0000-0000B39C0000}"/>
    <cellStyle name="Percentuale 41 5 6" xfId="18393" xr:uid="{00000000-0005-0000-0000-0000B49C0000}"/>
    <cellStyle name="Percentuale 41 5 7" xfId="21262" xr:uid="{00000000-0005-0000-0000-0000B59C0000}"/>
    <cellStyle name="Percentuale 41 5 8" xfId="24149" xr:uid="{00000000-0005-0000-0000-0000B69C0000}"/>
    <cellStyle name="Percentuale 41 6" xfId="15297" xr:uid="{00000000-0005-0000-0000-0000B79C0000}"/>
    <cellStyle name="Percentuale 41 6 2" xfId="15298" xr:uid="{00000000-0005-0000-0000-0000B89C0000}"/>
    <cellStyle name="Percentuale 41 6 2 2" xfId="15299" xr:uid="{00000000-0005-0000-0000-0000B99C0000}"/>
    <cellStyle name="Percentuale 41 6 2 3" xfId="15300" xr:uid="{00000000-0005-0000-0000-0000BA9C0000}"/>
    <cellStyle name="Percentuale 41 6 2 4" xfId="15301" xr:uid="{00000000-0005-0000-0000-0000BB9C0000}"/>
    <cellStyle name="Percentuale 41 6 3" xfId="15302" xr:uid="{00000000-0005-0000-0000-0000BC9C0000}"/>
    <cellStyle name="Percentuale 41 6 4" xfId="15303" xr:uid="{00000000-0005-0000-0000-0000BD9C0000}"/>
    <cellStyle name="Percentuale 41 6 5" xfId="18394" xr:uid="{00000000-0005-0000-0000-0000BE9C0000}"/>
    <cellStyle name="Percentuale 41 6 6" xfId="21263" xr:uid="{00000000-0005-0000-0000-0000BF9C0000}"/>
    <cellStyle name="Percentuale 41 6 7" xfId="24150" xr:uid="{00000000-0005-0000-0000-0000C09C0000}"/>
    <cellStyle name="Percentuale 41 7" xfId="15304" xr:uid="{00000000-0005-0000-0000-0000C19C0000}"/>
    <cellStyle name="Percentuale 41 7 2" xfId="15305" xr:uid="{00000000-0005-0000-0000-0000C29C0000}"/>
    <cellStyle name="Percentuale 41 7 3" xfId="15306" xr:uid="{00000000-0005-0000-0000-0000C39C0000}"/>
    <cellStyle name="Percentuale 41 7 4" xfId="18395" xr:uid="{00000000-0005-0000-0000-0000C49C0000}"/>
    <cellStyle name="Percentuale 41 7 5" xfId="21264" xr:uid="{00000000-0005-0000-0000-0000C59C0000}"/>
    <cellStyle name="Percentuale 41 7 6" xfId="24151" xr:uid="{00000000-0005-0000-0000-0000C69C0000}"/>
    <cellStyle name="Percentuale 41 8" xfId="15307" xr:uid="{00000000-0005-0000-0000-0000C79C0000}"/>
    <cellStyle name="Percentuale 41 8 2" xfId="15308" xr:uid="{00000000-0005-0000-0000-0000C89C0000}"/>
    <cellStyle name="Percentuale 41 8 3" xfId="15309" xr:uid="{00000000-0005-0000-0000-0000C99C0000}"/>
    <cellStyle name="Percentuale 41 8 4" xfId="19603" xr:uid="{00000000-0005-0000-0000-0000CA9C0000}"/>
    <cellStyle name="Percentuale 41 8 5" xfId="22472" xr:uid="{00000000-0005-0000-0000-0000CB9C0000}"/>
    <cellStyle name="Percentuale 41 8 6" xfId="25360" xr:uid="{00000000-0005-0000-0000-0000CC9C0000}"/>
    <cellStyle name="Percentuale 41 9" xfId="15310" xr:uid="{00000000-0005-0000-0000-0000CD9C0000}"/>
    <cellStyle name="Percentuale 41 9 2" xfId="15311" xr:uid="{00000000-0005-0000-0000-0000CE9C0000}"/>
    <cellStyle name="Percentuale 41 9 3" xfId="15312" xr:uid="{00000000-0005-0000-0000-0000CF9C0000}"/>
    <cellStyle name="Percentuale 42" xfId="15313" xr:uid="{00000000-0005-0000-0000-0000D09C0000}"/>
    <cellStyle name="Percentuale 42 10" xfId="15314" xr:uid="{00000000-0005-0000-0000-0000D19C0000}"/>
    <cellStyle name="Percentuale 42 11" xfId="15315" xr:uid="{00000000-0005-0000-0000-0000D29C0000}"/>
    <cellStyle name="Percentuale 42 12" xfId="18396" xr:uid="{00000000-0005-0000-0000-0000D39C0000}"/>
    <cellStyle name="Percentuale 42 13" xfId="21265" xr:uid="{00000000-0005-0000-0000-0000D49C0000}"/>
    <cellStyle name="Percentuale 42 14" xfId="24152" xr:uid="{00000000-0005-0000-0000-0000D59C0000}"/>
    <cellStyle name="Percentuale 42 15" xfId="25753" xr:uid="{00000000-0005-0000-0000-0000D69C0000}"/>
    <cellStyle name="Percentuale 42 2" xfId="15316" xr:uid="{00000000-0005-0000-0000-0000D79C0000}"/>
    <cellStyle name="Percentuale 42 2 2" xfId="15317" xr:uid="{00000000-0005-0000-0000-0000D89C0000}"/>
    <cellStyle name="Percentuale 42 2 3" xfId="15318" xr:uid="{00000000-0005-0000-0000-0000D99C0000}"/>
    <cellStyle name="Percentuale 42 2 4" xfId="18397" xr:uid="{00000000-0005-0000-0000-0000DA9C0000}"/>
    <cellStyle name="Percentuale 42 2 5" xfId="21266" xr:uid="{00000000-0005-0000-0000-0000DB9C0000}"/>
    <cellStyle name="Percentuale 42 2 6" xfId="24153" xr:uid="{00000000-0005-0000-0000-0000DC9C0000}"/>
    <cellStyle name="Percentuale 42 3" xfId="15319" xr:uid="{00000000-0005-0000-0000-0000DD9C0000}"/>
    <cellStyle name="Percentuale 42 3 2" xfId="15320" xr:uid="{00000000-0005-0000-0000-0000DE9C0000}"/>
    <cellStyle name="Percentuale 42 3 2 2" xfId="15321" xr:uid="{00000000-0005-0000-0000-0000DF9C0000}"/>
    <cellStyle name="Percentuale 42 3 2 3" xfId="15322" xr:uid="{00000000-0005-0000-0000-0000E09C0000}"/>
    <cellStyle name="Percentuale 42 3 2 4" xfId="18399" xr:uid="{00000000-0005-0000-0000-0000E19C0000}"/>
    <cellStyle name="Percentuale 42 3 2 5" xfId="21268" xr:uid="{00000000-0005-0000-0000-0000E29C0000}"/>
    <cellStyle name="Percentuale 42 3 2 6" xfId="24155" xr:uid="{00000000-0005-0000-0000-0000E39C0000}"/>
    <cellStyle name="Percentuale 42 3 3" xfId="15323" xr:uid="{00000000-0005-0000-0000-0000E49C0000}"/>
    <cellStyle name="Percentuale 42 3 3 2" xfId="15324" xr:uid="{00000000-0005-0000-0000-0000E59C0000}"/>
    <cellStyle name="Percentuale 42 3 3 3" xfId="15325" xr:uid="{00000000-0005-0000-0000-0000E69C0000}"/>
    <cellStyle name="Percentuale 42 3 3 4" xfId="15326" xr:uid="{00000000-0005-0000-0000-0000E79C0000}"/>
    <cellStyle name="Percentuale 42 3 4" xfId="15327" xr:uid="{00000000-0005-0000-0000-0000E89C0000}"/>
    <cellStyle name="Percentuale 42 3 5" xfId="15328" xr:uid="{00000000-0005-0000-0000-0000E99C0000}"/>
    <cellStyle name="Percentuale 42 3 6" xfId="18398" xr:uid="{00000000-0005-0000-0000-0000EA9C0000}"/>
    <cellStyle name="Percentuale 42 3 7" xfId="21267" xr:uid="{00000000-0005-0000-0000-0000EB9C0000}"/>
    <cellStyle name="Percentuale 42 3 8" xfId="24154" xr:uid="{00000000-0005-0000-0000-0000EC9C0000}"/>
    <cellStyle name="Percentuale 42 4" xfId="15329" xr:uid="{00000000-0005-0000-0000-0000ED9C0000}"/>
    <cellStyle name="Percentuale 42 4 2" xfId="15330" xr:uid="{00000000-0005-0000-0000-0000EE9C0000}"/>
    <cellStyle name="Percentuale 42 4 2 2" xfId="15331" xr:uid="{00000000-0005-0000-0000-0000EF9C0000}"/>
    <cellStyle name="Percentuale 42 4 2 3" xfId="15332" xr:uid="{00000000-0005-0000-0000-0000F09C0000}"/>
    <cellStyle name="Percentuale 42 4 2 4" xfId="15333" xr:uid="{00000000-0005-0000-0000-0000F19C0000}"/>
    <cellStyle name="Percentuale 42 4 3" xfId="15334" xr:uid="{00000000-0005-0000-0000-0000F29C0000}"/>
    <cellStyle name="Percentuale 42 4 4" xfId="15335" xr:uid="{00000000-0005-0000-0000-0000F39C0000}"/>
    <cellStyle name="Percentuale 42 4 5" xfId="18400" xr:uid="{00000000-0005-0000-0000-0000F49C0000}"/>
    <cellStyle name="Percentuale 42 4 6" xfId="21269" xr:uid="{00000000-0005-0000-0000-0000F59C0000}"/>
    <cellStyle name="Percentuale 42 4 7" xfId="24156" xr:uid="{00000000-0005-0000-0000-0000F69C0000}"/>
    <cellStyle name="Percentuale 42 5" xfId="15336" xr:uid="{00000000-0005-0000-0000-0000F79C0000}"/>
    <cellStyle name="Percentuale 42 5 2" xfId="15337" xr:uid="{00000000-0005-0000-0000-0000F89C0000}"/>
    <cellStyle name="Percentuale 42 5 2 2" xfId="15338" xr:uid="{00000000-0005-0000-0000-0000F99C0000}"/>
    <cellStyle name="Percentuale 42 5 2 3" xfId="15339" xr:uid="{00000000-0005-0000-0000-0000FA9C0000}"/>
    <cellStyle name="Percentuale 42 5 2 4" xfId="15340" xr:uid="{00000000-0005-0000-0000-0000FB9C0000}"/>
    <cellStyle name="Percentuale 42 5 3" xfId="15341" xr:uid="{00000000-0005-0000-0000-0000FC9C0000}"/>
    <cellStyle name="Percentuale 42 5 3 2" xfId="15342" xr:uid="{00000000-0005-0000-0000-0000FD9C0000}"/>
    <cellStyle name="Percentuale 42 5 3 3" xfId="15343" xr:uid="{00000000-0005-0000-0000-0000FE9C0000}"/>
    <cellStyle name="Percentuale 42 5 4" xfId="15344" xr:uid="{00000000-0005-0000-0000-0000FF9C0000}"/>
    <cellStyle name="Percentuale 42 5 5" xfId="15345" xr:uid="{00000000-0005-0000-0000-0000009D0000}"/>
    <cellStyle name="Percentuale 42 5 6" xfId="18401" xr:uid="{00000000-0005-0000-0000-0000019D0000}"/>
    <cellStyle name="Percentuale 42 5 7" xfId="21270" xr:uid="{00000000-0005-0000-0000-0000029D0000}"/>
    <cellStyle name="Percentuale 42 5 8" xfId="24157" xr:uid="{00000000-0005-0000-0000-0000039D0000}"/>
    <cellStyle name="Percentuale 42 6" xfId="15346" xr:uid="{00000000-0005-0000-0000-0000049D0000}"/>
    <cellStyle name="Percentuale 42 6 2" xfId="15347" xr:uid="{00000000-0005-0000-0000-0000059D0000}"/>
    <cellStyle name="Percentuale 42 6 2 2" xfId="15348" xr:uid="{00000000-0005-0000-0000-0000069D0000}"/>
    <cellStyle name="Percentuale 42 6 2 3" xfId="15349" xr:uid="{00000000-0005-0000-0000-0000079D0000}"/>
    <cellStyle name="Percentuale 42 6 2 4" xfId="15350" xr:uid="{00000000-0005-0000-0000-0000089D0000}"/>
    <cellStyle name="Percentuale 42 6 3" xfId="15351" xr:uid="{00000000-0005-0000-0000-0000099D0000}"/>
    <cellStyle name="Percentuale 42 6 4" xfId="15352" xr:uid="{00000000-0005-0000-0000-00000A9D0000}"/>
    <cellStyle name="Percentuale 42 6 5" xfId="18402" xr:uid="{00000000-0005-0000-0000-00000B9D0000}"/>
    <cellStyle name="Percentuale 42 6 6" xfId="21271" xr:uid="{00000000-0005-0000-0000-00000C9D0000}"/>
    <cellStyle name="Percentuale 42 6 7" xfId="24158" xr:uid="{00000000-0005-0000-0000-00000D9D0000}"/>
    <cellStyle name="Percentuale 42 7" xfId="15353" xr:uid="{00000000-0005-0000-0000-00000E9D0000}"/>
    <cellStyle name="Percentuale 42 7 2" xfId="15354" xr:uid="{00000000-0005-0000-0000-00000F9D0000}"/>
    <cellStyle name="Percentuale 42 7 3" xfId="15355" xr:uid="{00000000-0005-0000-0000-0000109D0000}"/>
    <cellStyle name="Percentuale 42 7 4" xfId="18403" xr:uid="{00000000-0005-0000-0000-0000119D0000}"/>
    <cellStyle name="Percentuale 42 7 5" xfId="21272" xr:uid="{00000000-0005-0000-0000-0000129D0000}"/>
    <cellStyle name="Percentuale 42 7 6" xfId="24159" xr:uid="{00000000-0005-0000-0000-0000139D0000}"/>
    <cellStyle name="Percentuale 42 8" xfId="15356" xr:uid="{00000000-0005-0000-0000-0000149D0000}"/>
    <cellStyle name="Percentuale 42 8 2" xfId="15357" xr:uid="{00000000-0005-0000-0000-0000159D0000}"/>
    <cellStyle name="Percentuale 42 8 3" xfId="15358" xr:uid="{00000000-0005-0000-0000-0000169D0000}"/>
    <cellStyle name="Percentuale 42 8 4" xfId="19604" xr:uid="{00000000-0005-0000-0000-0000179D0000}"/>
    <cellStyle name="Percentuale 42 8 5" xfId="22473" xr:uid="{00000000-0005-0000-0000-0000189D0000}"/>
    <cellStyle name="Percentuale 42 8 6" xfId="25361" xr:uid="{00000000-0005-0000-0000-0000199D0000}"/>
    <cellStyle name="Percentuale 42 9" xfId="15359" xr:uid="{00000000-0005-0000-0000-00001A9D0000}"/>
    <cellStyle name="Percentuale 42 9 2" xfId="15360" xr:uid="{00000000-0005-0000-0000-00001B9D0000}"/>
    <cellStyle name="Percentuale 42 9 3" xfId="15361" xr:uid="{00000000-0005-0000-0000-00001C9D0000}"/>
    <cellStyle name="Percentuale 43" xfId="15362" xr:uid="{00000000-0005-0000-0000-00001D9D0000}"/>
    <cellStyle name="Percentuale 43 10" xfId="15363" xr:uid="{00000000-0005-0000-0000-00001E9D0000}"/>
    <cellStyle name="Percentuale 43 11" xfId="15364" xr:uid="{00000000-0005-0000-0000-00001F9D0000}"/>
    <cellStyle name="Percentuale 43 12" xfId="18404" xr:uid="{00000000-0005-0000-0000-0000209D0000}"/>
    <cellStyle name="Percentuale 43 13" xfId="21273" xr:uid="{00000000-0005-0000-0000-0000219D0000}"/>
    <cellStyle name="Percentuale 43 14" xfId="24160" xr:uid="{00000000-0005-0000-0000-0000229D0000}"/>
    <cellStyle name="Percentuale 43 15" xfId="25754" xr:uid="{00000000-0005-0000-0000-0000239D0000}"/>
    <cellStyle name="Percentuale 43 2" xfId="15365" xr:uid="{00000000-0005-0000-0000-0000249D0000}"/>
    <cellStyle name="Percentuale 43 2 2" xfId="15366" xr:uid="{00000000-0005-0000-0000-0000259D0000}"/>
    <cellStyle name="Percentuale 43 2 3" xfId="15367" xr:uid="{00000000-0005-0000-0000-0000269D0000}"/>
    <cellStyle name="Percentuale 43 2 4" xfId="18405" xr:uid="{00000000-0005-0000-0000-0000279D0000}"/>
    <cellStyle name="Percentuale 43 2 5" xfId="21274" xr:uid="{00000000-0005-0000-0000-0000289D0000}"/>
    <cellStyle name="Percentuale 43 2 6" xfId="24161" xr:uid="{00000000-0005-0000-0000-0000299D0000}"/>
    <cellStyle name="Percentuale 43 3" xfId="15368" xr:uid="{00000000-0005-0000-0000-00002A9D0000}"/>
    <cellStyle name="Percentuale 43 3 2" xfId="15369" xr:uid="{00000000-0005-0000-0000-00002B9D0000}"/>
    <cellStyle name="Percentuale 43 3 2 2" xfId="15370" xr:uid="{00000000-0005-0000-0000-00002C9D0000}"/>
    <cellStyle name="Percentuale 43 3 2 3" xfId="15371" xr:uid="{00000000-0005-0000-0000-00002D9D0000}"/>
    <cellStyle name="Percentuale 43 3 2 4" xfId="18407" xr:uid="{00000000-0005-0000-0000-00002E9D0000}"/>
    <cellStyle name="Percentuale 43 3 2 5" xfId="21276" xr:uid="{00000000-0005-0000-0000-00002F9D0000}"/>
    <cellStyle name="Percentuale 43 3 2 6" xfId="24163" xr:uid="{00000000-0005-0000-0000-0000309D0000}"/>
    <cellStyle name="Percentuale 43 3 3" xfId="15372" xr:uid="{00000000-0005-0000-0000-0000319D0000}"/>
    <cellStyle name="Percentuale 43 3 3 2" xfId="15373" xr:uid="{00000000-0005-0000-0000-0000329D0000}"/>
    <cellStyle name="Percentuale 43 3 3 3" xfId="15374" xr:uid="{00000000-0005-0000-0000-0000339D0000}"/>
    <cellStyle name="Percentuale 43 3 3 4" xfId="15375" xr:uid="{00000000-0005-0000-0000-0000349D0000}"/>
    <cellStyle name="Percentuale 43 3 4" xfId="15376" xr:uid="{00000000-0005-0000-0000-0000359D0000}"/>
    <cellStyle name="Percentuale 43 3 5" xfId="15377" xr:uid="{00000000-0005-0000-0000-0000369D0000}"/>
    <cellStyle name="Percentuale 43 3 6" xfId="18406" xr:uid="{00000000-0005-0000-0000-0000379D0000}"/>
    <cellStyle name="Percentuale 43 3 7" xfId="21275" xr:uid="{00000000-0005-0000-0000-0000389D0000}"/>
    <cellStyle name="Percentuale 43 3 8" xfId="24162" xr:uid="{00000000-0005-0000-0000-0000399D0000}"/>
    <cellStyle name="Percentuale 43 4" xfId="15378" xr:uid="{00000000-0005-0000-0000-00003A9D0000}"/>
    <cellStyle name="Percentuale 43 4 2" xfId="15379" xr:uid="{00000000-0005-0000-0000-00003B9D0000}"/>
    <cellStyle name="Percentuale 43 4 2 2" xfId="15380" xr:uid="{00000000-0005-0000-0000-00003C9D0000}"/>
    <cellStyle name="Percentuale 43 4 2 3" xfId="15381" xr:uid="{00000000-0005-0000-0000-00003D9D0000}"/>
    <cellStyle name="Percentuale 43 4 2 4" xfId="15382" xr:uid="{00000000-0005-0000-0000-00003E9D0000}"/>
    <cellStyle name="Percentuale 43 4 3" xfId="15383" xr:uid="{00000000-0005-0000-0000-00003F9D0000}"/>
    <cellStyle name="Percentuale 43 4 4" xfId="15384" xr:uid="{00000000-0005-0000-0000-0000409D0000}"/>
    <cellStyle name="Percentuale 43 4 5" xfId="18408" xr:uid="{00000000-0005-0000-0000-0000419D0000}"/>
    <cellStyle name="Percentuale 43 4 6" xfId="21277" xr:uid="{00000000-0005-0000-0000-0000429D0000}"/>
    <cellStyle name="Percentuale 43 4 7" xfId="24164" xr:uid="{00000000-0005-0000-0000-0000439D0000}"/>
    <cellStyle name="Percentuale 43 5" xfId="15385" xr:uid="{00000000-0005-0000-0000-0000449D0000}"/>
    <cellStyle name="Percentuale 43 5 2" xfId="15386" xr:uid="{00000000-0005-0000-0000-0000459D0000}"/>
    <cellStyle name="Percentuale 43 5 2 2" xfId="15387" xr:uid="{00000000-0005-0000-0000-0000469D0000}"/>
    <cellStyle name="Percentuale 43 5 2 3" xfId="15388" xr:uid="{00000000-0005-0000-0000-0000479D0000}"/>
    <cellStyle name="Percentuale 43 5 2 4" xfId="15389" xr:uid="{00000000-0005-0000-0000-0000489D0000}"/>
    <cellStyle name="Percentuale 43 5 3" xfId="15390" xr:uid="{00000000-0005-0000-0000-0000499D0000}"/>
    <cellStyle name="Percentuale 43 5 3 2" xfId="15391" xr:uid="{00000000-0005-0000-0000-00004A9D0000}"/>
    <cellStyle name="Percentuale 43 5 3 3" xfId="15392" xr:uid="{00000000-0005-0000-0000-00004B9D0000}"/>
    <cellStyle name="Percentuale 43 5 4" xfId="15393" xr:uid="{00000000-0005-0000-0000-00004C9D0000}"/>
    <cellStyle name="Percentuale 43 5 5" xfId="15394" xr:uid="{00000000-0005-0000-0000-00004D9D0000}"/>
    <cellStyle name="Percentuale 43 5 6" xfId="18409" xr:uid="{00000000-0005-0000-0000-00004E9D0000}"/>
    <cellStyle name="Percentuale 43 5 7" xfId="21278" xr:uid="{00000000-0005-0000-0000-00004F9D0000}"/>
    <cellStyle name="Percentuale 43 5 8" xfId="24165" xr:uid="{00000000-0005-0000-0000-0000509D0000}"/>
    <cellStyle name="Percentuale 43 6" xfId="15395" xr:uid="{00000000-0005-0000-0000-0000519D0000}"/>
    <cellStyle name="Percentuale 43 6 2" xfId="15396" xr:uid="{00000000-0005-0000-0000-0000529D0000}"/>
    <cellStyle name="Percentuale 43 6 2 2" xfId="15397" xr:uid="{00000000-0005-0000-0000-0000539D0000}"/>
    <cellStyle name="Percentuale 43 6 2 3" xfId="15398" xr:uid="{00000000-0005-0000-0000-0000549D0000}"/>
    <cellStyle name="Percentuale 43 6 2 4" xfId="15399" xr:uid="{00000000-0005-0000-0000-0000559D0000}"/>
    <cellStyle name="Percentuale 43 6 3" xfId="15400" xr:uid="{00000000-0005-0000-0000-0000569D0000}"/>
    <cellStyle name="Percentuale 43 6 4" xfId="15401" xr:uid="{00000000-0005-0000-0000-0000579D0000}"/>
    <cellStyle name="Percentuale 43 6 5" xfId="18410" xr:uid="{00000000-0005-0000-0000-0000589D0000}"/>
    <cellStyle name="Percentuale 43 6 6" xfId="21279" xr:uid="{00000000-0005-0000-0000-0000599D0000}"/>
    <cellStyle name="Percentuale 43 6 7" xfId="24166" xr:uid="{00000000-0005-0000-0000-00005A9D0000}"/>
    <cellStyle name="Percentuale 43 7" xfId="15402" xr:uid="{00000000-0005-0000-0000-00005B9D0000}"/>
    <cellStyle name="Percentuale 43 7 2" xfId="15403" xr:uid="{00000000-0005-0000-0000-00005C9D0000}"/>
    <cellStyle name="Percentuale 43 7 3" xfId="15404" xr:uid="{00000000-0005-0000-0000-00005D9D0000}"/>
    <cellStyle name="Percentuale 43 7 4" xfId="18411" xr:uid="{00000000-0005-0000-0000-00005E9D0000}"/>
    <cellStyle name="Percentuale 43 7 5" xfId="21280" xr:uid="{00000000-0005-0000-0000-00005F9D0000}"/>
    <cellStyle name="Percentuale 43 7 6" xfId="24167" xr:uid="{00000000-0005-0000-0000-0000609D0000}"/>
    <cellStyle name="Percentuale 43 8" xfId="15405" xr:uid="{00000000-0005-0000-0000-0000619D0000}"/>
    <cellStyle name="Percentuale 43 8 2" xfId="15406" xr:uid="{00000000-0005-0000-0000-0000629D0000}"/>
    <cellStyle name="Percentuale 43 8 3" xfId="15407" xr:uid="{00000000-0005-0000-0000-0000639D0000}"/>
    <cellStyle name="Percentuale 43 8 4" xfId="19605" xr:uid="{00000000-0005-0000-0000-0000649D0000}"/>
    <cellStyle name="Percentuale 43 8 5" xfId="22474" xr:uid="{00000000-0005-0000-0000-0000659D0000}"/>
    <cellStyle name="Percentuale 43 8 6" xfId="25362" xr:uid="{00000000-0005-0000-0000-0000669D0000}"/>
    <cellStyle name="Percentuale 43 9" xfId="15408" xr:uid="{00000000-0005-0000-0000-0000679D0000}"/>
    <cellStyle name="Percentuale 43 9 2" xfId="15409" xr:uid="{00000000-0005-0000-0000-0000689D0000}"/>
    <cellStyle name="Percentuale 43 9 3" xfId="15410" xr:uid="{00000000-0005-0000-0000-0000699D0000}"/>
    <cellStyle name="Percentuale 44" xfId="15411" xr:uid="{00000000-0005-0000-0000-00006A9D0000}"/>
    <cellStyle name="Percentuale 44 10" xfId="15412" xr:uid="{00000000-0005-0000-0000-00006B9D0000}"/>
    <cellStyle name="Percentuale 44 11" xfId="15413" xr:uid="{00000000-0005-0000-0000-00006C9D0000}"/>
    <cellStyle name="Percentuale 44 12" xfId="18412" xr:uid="{00000000-0005-0000-0000-00006D9D0000}"/>
    <cellStyle name="Percentuale 44 13" xfId="21281" xr:uid="{00000000-0005-0000-0000-00006E9D0000}"/>
    <cellStyle name="Percentuale 44 14" xfId="24168" xr:uid="{00000000-0005-0000-0000-00006F9D0000}"/>
    <cellStyle name="Percentuale 44 15" xfId="25755" xr:uid="{00000000-0005-0000-0000-0000709D0000}"/>
    <cellStyle name="Percentuale 44 2" xfId="15414" xr:uid="{00000000-0005-0000-0000-0000719D0000}"/>
    <cellStyle name="Percentuale 44 2 2" xfId="15415" xr:uid="{00000000-0005-0000-0000-0000729D0000}"/>
    <cellStyle name="Percentuale 44 2 3" xfId="15416" xr:uid="{00000000-0005-0000-0000-0000739D0000}"/>
    <cellStyle name="Percentuale 44 2 4" xfId="18413" xr:uid="{00000000-0005-0000-0000-0000749D0000}"/>
    <cellStyle name="Percentuale 44 2 5" xfId="21282" xr:uid="{00000000-0005-0000-0000-0000759D0000}"/>
    <cellStyle name="Percentuale 44 2 6" xfId="24169" xr:uid="{00000000-0005-0000-0000-0000769D0000}"/>
    <cellStyle name="Percentuale 44 3" xfId="15417" xr:uid="{00000000-0005-0000-0000-0000779D0000}"/>
    <cellStyle name="Percentuale 44 3 2" xfId="15418" xr:uid="{00000000-0005-0000-0000-0000789D0000}"/>
    <cellStyle name="Percentuale 44 3 2 2" xfId="15419" xr:uid="{00000000-0005-0000-0000-0000799D0000}"/>
    <cellStyle name="Percentuale 44 3 2 3" xfId="15420" xr:uid="{00000000-0005-0000-0000-00007A9D0000}"/>
    <cellStyle name="Percentuale 44 3 2 4" xfId="18415" xr:uid="{00000000-0005-0000-0000-00007B9D0000}"/>
    <cellStyle name="Percentuale 44 3 2 5" xfId="21284" xr:uid="{00000000-0005-0000-0000-00007C9D0000}"/>
    <cellStyle name="Percentuale 44 3 2 6" xfId="24171" xr:uid="{00000000-0005-0000-0000-00007D9D0000}"/>
    <cellStyle name="Percentuale 44 3 3" xfId="15421" xr:uid="{00000000-0005-0000-0000-00007E9D0000}"/>
    <cellStyle name="Percentuale 44 3 3 2" xfId="15422" xr:uid="{00000000-0005-0000-0000-00007F9D0000}"/>
    <cellStyle name="Percentuale 44 3 3 3" xfId="15423" xr:uid="{00000000-0005-0000-0000-0000809D0000}"/>
    <cellStyle name="Percentuale 44 3 3 4" xfId="15424" xr:uid="{00000000-0005-0000-0000-0000819D0000}"/>
    <cellStyle name="Percentuale 44 3 4" xfId="15425" xr:uid="{00000000-0005-0000-0000-0000829D0000}"/>
    <cellStyle name="Percentuale 44 3 5" xfId="15426" xr:uid="{00000000-0005-0000-0000-0000839D0000}"/>
    <cellStyle name="Percentuale 44 3 6" xfId="18414" xr:uid="{00000000-0005-0000-0000-0000849D0000}"/>
    <cellStyle name="Percentuale 44 3 7" xfId="21283" xr:uid="{00000000-0005-0000-0000-0000859D0000}"/>
    <cellStyle name="Percentuale 44 3 8" xfId="24170" xr:uid="{00000000-0005-0000-0000-0000869D0000}"/>
    <cellStyle name="Percentuale 44 4" xfId="15427" xr:uid="{00000000-0005-0000-0000-0000879D0000}"/>
    <cellStyle name="Percentuale 44 4 2" xfId="15428" xr:uid="{00000000-0005-0000-0000-0000889D0000}"/>
    <cellStyle name="Percentuale 44 4 2 2" xfId="15429" xr:uid="{00000000-0005-0000-0000-0000899D0000}"/>
    <cellStyle name="Percentuale 44 4 2 3" xfId="15430" xr:uid="{00000000-0005-0000-0000-00008A9D0000}"/>
    <cellStyle name="Percentuale 44 4 2 4" xfId="15431" xr:uid="{00000000-0005-0000-0000-00008B9D0000}"/>
    <cellStyle name="Percentuale 44 4 3" xfId="15432" xr:uid="{00000000-0005-0000-0000-00008C9D0000}"/>
    <cellStyle name="Percentuale 44 4 4" xfId="15433" xr:uid="{00000000-0005-0000-0000-00008D9D0000}"/>
    <cellStyle name="Percentuale 44 4 5" xfId="18416" xr:uid="{00000000-0005-0000-0000-00008E9D0000}"/>
    <cellStyle name="Percentuale 44 4 6" xfId="21285" xr:uid="{00000000-0005-0000-0000-00008F9D0000}"/>
    <cellStyle name="Percentuale 44 4 7" xfId="24172" xr:uid="{00000000-0005-0000-0000-0000909D0000}"/>
    <cellStyle name="Percentuale 44 5" xfId="15434" xr:uid="{00000000-0005-0000-0000-0000919D0000}"/>
    <cellStyle name="Percentuale 44 5 2" xfId="15435" xr:uid="{00000000-0005-0000-0000-0000929D0000}"/>
    <cellStyle name="Percentuale 44 5 2 2" xfId="15436" xr:uid="{00000000-0005-0000-0000-0000939D0000}"/>
    <cellStyle name="Percentuale 44 5 2 3" xfId="15437" xr:uid="{00000000-0005-0000-0000-0000949D0000}"/>
    <cellStyle name="Percentuale 44 5 2 4" xfId="15438" xr:uid="{00000000-0005-0000-0000-0000959D0000}"/>
    <cellStyle name="Percentuale 44 5 3" xfId="15439" xr:uid="{00000000-0005-0000-0000-0000969D0000}"/>
    <cellStyle name="Percentuale 44 5 3 2" xfId="15440" xr:uid="{00000000-0005-0000-0000-0000979D0000}"/>
    <cellStyle name="Percentuale 44 5 3 3" xfId="15441" xr:uid="{00000000-0005-0000-0000-0000989D0000}"/>
    <cellStyle name="Percentuale 44 5 4" xfId="15442" xr:uid="{00000000-0005-0000-0000-0000999D0000}"/>
    <cellStyle name="Percentuale 44 5 5" xfId="15443" xr:uid="{00000000-0005-0000-0000-00009A9D0000}"/>
    <cellStyle name="Percentuale 44 5 6" xfId="18417" xr:uid="{00000000-0005-0000-0000-00009B9D0000}"/>
    <cellStyle name="Percentuale 44 5 7" xfId="21286" xr:uid="{00000000-0005-0000-0000-00009C9D0000}"/>
    <cellStyle name="Percentuale 44 5 8" xfId="24173" xr:uid="{00000000-0005-0000-0000-00009D9D0000}"/>
    <cellStyle name="Percentuale 44 6" xfId="15444" xr:uid="{00000000-0005-0000-0000-00009E9D0000}"/>
    <cellStyle name="Percentuale 44 6 2" xfId="15445" xr:uid="{00000000-0005-0000-0000-00009F9D0000}"/>
    <cellStyle name="Percentuale 44 6 2 2" xfId="15446" xr:uid="{00000000-0005-0000-0000-0000A09D0000}"/>
    <cellStyle name="Percentuale 44 6 2 3" xfId="15447" xr:uid="{00000000-0005-0000-0000-0000A19D0000}"/>
    <cellStyle name="Percentuale 44 6 2 4" xfId="15448" xr:uid="{00000000-0005-0000-0000-0000A29D0000}"/>
    <cellStyle name="Percentuale 44 6 3" xfId="15449" xr:uid="{00000000-0005-0000-0000-0000A39D0000}"/>
    <cellStyle name="Percentuale 44 6 4" xfId="15450" xr:uid="{00000000-0005-0000-0000-0000A49D0000}"/>
    <cellStyle name="Percentuale 44 6 5" xfId="18418" xr:uid="{00000000-0005-0000-0000-0000A59D0000}"/>
    <cellStyle name="Percentuale 44 6 6" xfId="21287" xr:uid="{00000000-0005-0000-0000-0000A69D0000}"/>
    <cellStyle name="Percentuale 44 6 7" xfId="24174" xr:uid="{00000000-0005-0000-0000-0000A79D0000}"/>
    <cellStyle name="Percentuale 44 7" xfId="15451" xr:uid="{00000000-0005-0000-0000-0000A89D0000}"/>
    <cellStyle name="Percentuale 44 7 2" xfId="15452" xr:uid="{00000000-0005-0000-0000-0000A99D0000}"/>
    <cellStyle name="Percentuale 44 7 3" xfId="15453" xr:uid="{00000000-0005-0000-0000-0000AA9D0000}"/>
    <cellStyle name="Percentuale 44 7 4" xfId="18419" xr:uid="{00000000-0005-0000-0000-0000AB9D0000}"/>
    <cellStyle name="Percentuale 44 7 5" xfId="21288" xr:uid="{00000000-0005-0000-0000-0000AC9D0000}"/>
    <cellStyle name="Percentuale 44 7 6" xfId="24175" xr:uid="{00000000-0005-0000-0000-0000AD9D0000}"/>
    <cellStyle name="Percentuale 44 8" xfId="15454" xr:uid="{00000000-0005-0000-0000-0000AE9D0000}"/>
    <cellStyle name="Percentuale 44 8 2" xfId="15455" xr:uid="{00000000-0005-0000-0000-0000AF9D0000}"/>
    <cellStyle name="Percentuale 44 8 3" xfId="15456" xr:uid="{00000000-0005-0000-0000-0000B09D0000}"/>
    <cellStyle name="Percentuale 44 8 4" xfId="19606" xr:uid="{00000000-0005-0000-0000-0000B19D0000}"/>
    <cellStyle name="Percentuale 44 8 5" xfId="22475" xr:uid="{00000000-0005-0000-0000-0000B29D0000}"/>
    <cellStyle name="Percentuale 44 8 6" xfId="25363" xr:uid="{00000000-0005-0000-0000-0000B39D0000}"/>
    <cellStyle name="Percentuale 44 9" xfId="15457" xr:uid="{00000000-0005-0000-0000-0000B49D0000}"/>
    <cellStyle name="Percentuale 44 9 2" xfId="15458" xr:uid="{00000000-0005-0000-0000-0000B59D0000}"/>
    <cellStyle name="Percentuale 44 9 3" xfId="15459" xr:uid="{00000000-0005-0000-0000-0000B69D0000}"/>
    <cellStyle name="Percentuale 45" xfId="15460" xr:uid="{00000000-0005-0000-0000-0000B79D0000}"/>
    <cellStyle name="Percentuale 45 10" xfId="15461" xr:uid="{00000000-0005-0000-0000-0000B89D0000}"/>
    <cellStyle name="Percentuale 45 11" xfId="15462" xr:uid="{00000000-0005-0000-0000-0000B99D0000}"/>
    <cellStyle name="Percentuale 45 12" xfId="18420" xr:uid="{00000000-0005-0000-0000-0000BA9D0000}"/>
    <cellStyle name="Percentuale 45 13" xfId="21289" xr:uid="{00000000-0005-0000-0000-0000BB9D0000}"/>
    <cellStyle name="Percentuale 45 14" xfId="24176" xr:uid="{00000000-0005-0000-0000-0000BC9D0000}"/>
    <cellStyle name="Percentuale 45 15" xfId="25756" xr:uid="{00000000-0005-0000-0000-0000BD9D0000}"/>
    <cellStyle name="Percentuale 45 2" xfId="15463" xr:uid="{00000000-0005-0000-0000-0000BE9D0000}"/>
    <cellStyle name="Percentuale 45 2 2" xfId="15464" xr:uid="{00000000-0005-0000-0000-0000BF9D0000}"/>
    <cellStyle name="Percentuale 45 2 3" xfId="15465" xr:uid="{00000000-0005-0000-0000-0000C09D0000}"/>
    <cellStyle name="Percentuale 45 2 4" xfId="18421" xr:uid="{00000000-0005-0000-0000-0000C19D0000}"/>
    <cellStyle name="Percentuale 45 2 5" xfId="21290" xr:uid="{00000000-0005-0000-0000-0000C29D0000}"/>
    <cellStyle name="Percentuale 45 2 6" xfId="24177" xr:uid="{00000000-0005-0000-0000-0000C39D0000}"/>
    <cellStyle name="Percentuale 45 3" xfId="15466" xr:uid="{00000000-0005-0000-0000-0000C49D0000}"/>
    <cellStyle name="Percentuale 45 3 2" xfId="15467" xr:uid="{00000000-0005-0000-0000-0000C59D0000}"/>
    <cellStyle name="Percentuale 45 3 2 2" xfId="15468" xr:uid="{00000000-0005-0000-0000-0000C69D0000}"/>
    <cellStyle name="Percentuale 45 3 2 3" xfId="15469" xr:uid="{00000000-0005-0000-0000-0000C79D0000}"/>
    <cellStyle name="Percentuale 45 3 2 4" xfId="18423" xr:uid="{00000000-0005-0000-0000-0000C89D0000}"/>
    <cellStyle name="Percentuale 45 3 2 5" xfId="21292" xr:uid="{00000000-0005-0000-0000-0000C99D0000}"/>
    <cellStyle name="Percentuale 45 3 2 6" xfId="24179" xr:uid="{00000000-0005-0000-0000-0000CA9D0000}"/>
    <cellStyle name="Percentuale 45 3 3" xfId="15470" xr:uid="{00000000-0005-0000-0000-0000CB9D0000}"/>
    <cellStyle name="Percentuale 45 3 3 2" xfId="15471" xr:uid="{00000000-0005-0000-0000-0000CC9D0000}"/>
    <cellStyle name="Percentuale 45 3 3 3" xfId="15472" xr:uid="{00000000-0005-0000-0000-0000CD9D0000}"/>
    <cellStyle name="Percentuale 45 3 3 4" xfId="15473" xr:uid="{00000000-0005-0000-0000-0000CE9D0000}"/>
    <cellStyle name="Percentuale 45 3 4" xfId="15474" xr:uid="{00000000-0005-0000-0000-0000CF9D0000}"/>
    <cellStyle name="Percentuale 45 3 5" xfId="15475" xr:uid="{00000000-0005-0000-0000-0000D09D0000}"/>
    <cellStyle name="Percentuale 45 3 6" xfId="18422" xr:uid="{00000000-0005-0000-0000-0000D19D0000}"/>
    <cellStyle name="Percentuale 45 3 7" xfId="21291" xr:uid="{00000000-0005-0000-0000-0000D29D0000}"/>
    <cellStyle name="Percentuale 45 3 8" xfId="24178" xr:uid="{00000000-0005-0000-0000-0000D39D0000}"/>
    <cellStyle name="Percentuale 45 4" xfId="15476" xr:uid="{00000000-0005-0000-0000-0000D49D0000}"/>
    <cellStyle name="Percentuale 45 4 2" xfId="15477" xr:uid="{00000000-0005-0000-0000-0000D59D0000}"/>
    <cellStyle name="Percentuale 45 4 2 2" xfId="15478" xr:uid="{00000000-0005-0000-0000-0000D69D0000}"/>
    <cellStyle name="Percentuale 45 4 2 3" xfId="15479" xr:uid="{00000000-0005-0000-0000-0000D79D0000}"/>
    <cellStyle name="Percentuale 45 4 2 4" xfId="15480" xr:uid="{00000000-0005-0000-0000-0000D89D0000}"/>
    <cellStyle name="Percentuale 45 4 3" xfId="15481" xr:uid="{00000000-0005-0000-0000-0000D99D0000}"/>
    <cellStyle name="Percentuale 45 4 4" xfId="15482" xr:uid="{00000000-0005-0000-0000-0000DA9D0000}"/>
    <cellStyle name="Percentuale 45 4 5" xfId="18424" xr:uid="{00000000-0005-0000-0000-0000DB9D0000}"/>
    <cellStyle name="Percentuale 45 4 6" xfId="21293" xr:uid="{00000000-0005-0000-0000-0000DC9D0000}"/>
    <cellStyle name="Percentuale 45 4 7" xfId="24180" xr:uid="{00000000-0005-0000-0000-0000DD9D0000}"/>
    <cellStyle name="Percentuale 45 5" xfId="15483" xr:uid="{00000000-0005-0000-0000-0000DE9D0000}"/>
    <cellStyle name="Percentuale 45 5 2" xfId="15484" xr:uid="{00000000-0005-0000-0000-0000DF9D0000}"/>
    <cellStyle name="Percentuale 45 5 2 2" xfId="15485" xr:uid="{00000000-0005-0000-0000-0000E09D0000}"/>
    <cellStyle name="Percentuale 45 5 2 3" xfId="15486" xr:uid="{00000000-0005-0000-0000-0000E19D0000}"/>
    <cellStyle name="Percentuale 45 5 2 4" xfId="15487" xr:uid="{00000000-0005-0000-0000-0000E29D0000}"/>
    <cellStyle name="Percentuale 45 5 3" xfId="15488" xr:uid="{00000000-0005-0000-0000-0000E39D0000}"/>
    <cellStyle name="Percentuale 45 5 3 2" xfId="15489" xr:uid="{00000000-0005-0000-0000-0000E49D0000}"/>
    <cellStyle name="Percentuale 45 5 3 3" xfId="15490" xr:uid="{00000000-0005-0000-0000-0000E59D0000}"/>
    <cellStyle name="Percentuale 45 5 4" xfId="15491" xr:uid="{00000000-0005-0000-0000-0000E69D0000}"/>
    <cellStyle name="Percentuale 45 5 5" xfId="15492" xr:uid="{00000000-0005-0000-0000-0000E79D0000}"/>
    <cellStyle name="Percentuale 45 5 6" xfId="18425" xr:uid="{00000000-0005-0000-0000-0000E89D0000}"/>
    <cellStyle name="Percentuale 45 5 7" xfId="21294" xr:uid="{00000000-0005-0000-0000-0000E99D0000}"/>
    <cellStyle name="Percentuale 45 5 8" xfId="24181" xr:uid="{00000000-0005-0000-0000-0000EA9D0000}"/>
    <cellStyle name="Percentuale 45 6" xfId="15493" xr:uid="{00000000-0005-0000-0000-0000EB9D0000}"/>
    <cellStyle name="Percentuale 45 6 2" xfId="15494" xr:uid="{00000000-0005-0000-0000-0000EC9D0000}"/>
    <cellStyle name="Percentuale 45 6 2 2" xfId="15495" xr:uid="{00000000-0005-0000-0000-0000ED9D0000}"/>
    <cellStyle name="Percentuale 45 6 2 3" xfId="15496" xr:uid="{00000000-0005-0000-0000-0000EE9D0000}"/>
    <cellStyle name="Percentuale 45 6 2 4" xfId="15497" xr:uid="{00000000-0005-0000-0000-0000EF9D0000}"/>
    <cellStyle name="Percentuale 45 6 3" xfId="15498" xr:uid="{00000000-0005-0000-0000-0000F09D0000}"/>
    <cellStyle name="Percentuale 45 6 4" xfId="15499" xr:uid="{00000000-0005-0000-0000-0000F19D0000}"/>
    <cellStyle name="Percentuale 45 6 5" xfId="18426" xr:uid="{00000000-0005-0000-0000-0000F29D0000}"/>
    <cellStyle name="Percentuale 45 6 6" xfId="21295" xr:uid="{00000000-0005-0000-0000-0000F39D0000}"/>
    <cellStyle name="Percentuale 45 6 7" xfId="24182" xr:uid="{00000000-0005-0000-0000-0000F49D0000}"/>
    <cellStyle name="Percentuale 45 7" xfId="15500" xr:uid="{00000000-0005-0000-0000-0000F59D0000}"/>
    <cellStyle name="Percentuale 45 7 2" xfId="15501" xr:uid="{00000000-0005-0000-0000-0000F69D0000}"/>
    <cellStyle name="Percentuale 45 7 3" xfId="15502" xr:uid="{00000000-0005-0000-0000-0000F79D0000}"/>
    <cellStyle name="Percentuale 45 7 4" xfId="18427" xr:uid="{00000000-0005-0000-0000-0000F89D0000}"/>
    <cellStyle name="Percentuale 45 7 5" xfId="21296" xr:uid="{00000000-0005-0000-0000-0000F99D0000}"/>
    <cellStyle name="Percentuale 45 7 6" xfId="24183" xr:uid="{00000000-0005-0000-0000-0000FA9D0000}"/>
    <cellStyle name="Percentuale 45 8" xfId="15503" xr:uid="{00000000-0005-0000-0000-0000FB9D0000}"/>
    <cellStyle name="Percentuale 45 8 2" xfId="15504" xr:uid="{00000000-0005-0000-0000-0000FC9D0000}"/>
    <cellStyle name="Percentuale 45 8 3" xfId="15505" xr:uid="{00000000-0005-0000-0000-0000FD9D0000}"/>
    <cellStyle name="Percentuale 45 8 4" xfId="19607" xr:uid="{00000000-0005-0000-0000-0000FE9D0000}"/>
    <cellStyle name="Percentuale 45 8 5" xfId="22476" xr:uid="{00000000-0005-0000-0000-0000FF9D0000}"/>
    <cellStyle name="Percentuale 45 8 6" xfId="25364" xr:uid="{00000000-0005-0000-0000-0000009E0000}"/>
    <cellStyle name="Percentuale 45 9" xfId="15506" xr:uid="{00000000-0005-0000-0000-0000019E0000}"/>
    <cellStyle name="Percentuale 45 9 2" xfId="15507" xr:uid="{00000000-0005-0000-0000-0000029E0000}"/>
    <cellStyle name="Percentuale 45 9 3" xfId="15508" xr:uid="{00000000-0005-0000-0000-0000039E0000}"/>
    <cellStyle name="Percentuale 46" xfId="15509" xr:uid="{00000000-0005-0000-0000-0000049E0000}"/>
    <cellStyle name="Percentuale 46 10" xfId="15510" xr:uid="{00000000-0005-0000-0000-0000059E0000}"/>
    <cellStyle name="Percentuale 46 11" xfId="15511" xr:uid="{00000000-0005-0000-0000-0000069E0000}"/>
    <cellStyle name="Percentuale 46 12" xfId="18428" xr:uid="{00000000-0005-0000-0000-0000079E0000}"/>
    <cellStyle name="Percentuale 46 13" xfId="21297" xr:uid="{00000000-0005-0000-0000-0000089E0000}"/>
    <cellStyle name="Percentuale 46 14" xfId="24184" xr:uid="{00000000-0005-0000-0000-0000099E0000}"/>
    <cellStyle name="Percentuale 46 15" xfId="25757" xr:uid="{00000000-0005-0000-0000-00000A9E0000}"/>
    <cellStyle name="Percentuale 46 2" xfId="15512" xr:uid="{00000000-0005-0000-0000-00000B9E0000}"/>
    <cellStyle name="Percentuale 46 2 2" xfId="15513" xr:uid="{00000000-0005-0000-0000-00000C9E0000}"/>
    <cellStyle name="Percentuale 46 2 3" xfId="15514" xr:uid="{00000000-0005-0000-0000-00000D9E0000}"/>
    <cellStyle name="Percentuale 46 2 4" xfId="18429" xr:uid="{00000000-0005-0000-0000-00000E9E0000}"/>
    <cellStyle name="Percentuale 46 2 5" xfId="21298" xr:uid="{00000000-0005-0000-0000-00000F9E0000}"/>
    <cellStyle name="Percentuale 46 2 6" xfId="24185" xr:uid="{00000000-0005-0000-0000-0000109E0000}"/>
    <cellStyle name="Percentuale 46 3" xfId="15515" xr:uid="{00000000-0005-0000-0000-0000119E0000}"/>
    <cellStyle name="Percentuale 46 3 2" xfId="15516" xr:uid="{00000000-0005-0000-0000-0000129E0000}"/>
    <cellStyle name="Percentuale 46 3 2 2" xfId="15517" xr:uid="{00000000-0005-0000-0000-0000139E0000}"/>
    <cellStyle name="Percentuale 46 3 2 3" xfId="15518" xr:uid="{00000000-0005-0000-0000-0000149E0000}"/>
    <cellStyle name="Percentuale 46 3 2 4" xfId="18431" xr:uid="{00000000-0005-0000-0000-0000159E0000}"/>
    <cellStyle name="Percentuale 46 3 2 5" xfId="21300" xr:uid="{00000000-0005-0000-0000-0000169E0000}"/>
    <cellStyle name="Percentuale 46 3 2 6" xfId="24187" xr:uid="{00000000-0005-0000-0000-0000179E0000}"/>
    <cellStyle name="Percentuale 46 3 3" xfId="15519" xr:uid="{00000000-0005-0000-0000-0000189E0000}"/>
    <cellStyle name="Percentuale 46 3 3 2" xfId="15520" xr:uid="{00000000-0005-0000-0000-0000199E0000}"/>
    <cellStyle name="Percentuale 46 3 3 3" xfId="15521" xr:uid="{00000000-0005-0000-0000-00001A9E0000}"/>
    <cellStyle name="Percentuale 46 3 3 4" xfId="15522" xr:uid="{00000000-0005-0000-0000-00001B9E0000}"/>
    <cellStyle name="Percentuale 46 3 4" xfId="15523" xr:uid="{00000000-0005-0000-0000-00001C9E0000}"/>
    <cellStyle name="Percentuale 46 3 5" xfId="15524" xr:uid="{00000000-0005-0000-0000-00001D9E0000}"/>
    <cellStyle name="Percentuale 46 3 6" xfId="18430" xr:uid="{00000000-0005-0000-0000-00001E9E0000}"/>
    <cellStyle name="Percentuale 46 3 7" xfId="21299" xr:uid="{00000000-0005-0000-0000-00001F9E0000}"/>
    <cellStyle name="Percentuale 46 3 8" xfId="24186" xr:uid="{00000000-0005-0000-0000-0000209E0000}"/>
    <cellStyle name="Percentuale 46 4" xfId="15525" xr:uid="{00000000-0005-0000-0000-0000219E0000}"/>
    <cellStyle name="Percentuale 46 4 2" xfId="15526" xr:uid="{00000000-0005-0000-0000-0000229E0000}"/>
    <cellStyle name="Percentuale 46 4 2 2" xfId="15527" xr:uid="{00000000-0005-0000-0000-0000239E0000}"/>
    <cellStyle name="Percentuale 46 4 2 3" xfId="15528" xr:uid="{00000000-0005-0000-0000-0000249E0000}"/>
    <cellStyle name="Percentuale 46 4 2 4" xfId="15529" xr:uid="{00000000-0005-0000-0000-0000259E0000}"/>
    <cellStyle name="Percentuale 46 4 3" xfId="15530" xr:uid="{00000000-0005-0000-0000-0000269E0000}"/>
    <cellStyle name="Percentuale 46 4 4" xfId="15531" xr:uid="{00000000-0005-0000-0000-0000279E0000}"/>
    <cellStyle name="Percentuale 46 4 5" xfId="18432" xr:uid="{00000000-0005-0000-0000-0000289E0000}"/>
    <cellStyle name="Percentuale 46 4 6" xfId="21301" xr:uid="{00000000-0005-0000-0000-0000299E0000}"/>
    <cellStyle name="Percentuale 46 4 7" xfId="24188" xr:uid="{00000000-0005-0000-0000-00002A9E0000}"/>
    <cellStyle name="Percentuale 46 5" xfId="15532" xr:uid="{00000000-0005-0000-0000-00002B9E0000}"/>
    <cellStyle name="Percentuale 46 5 2" xfId="15533" xr:uid="{00000000-0005-0000-0000-00002C9E0000}"/>
    <cellStyle name="Percentuale 46 5 2 2" xfId="15534" xr:uid="{00000000-0005-0000-0000-00002D9E0000}"/>
    <cellStyle name="Percentuale 46 5 2 3" xfId="15535" xr:uid="{00000000-0005-0000-0000-00002E9E0000}"/>
    <cellStyle name="Percentuale 46 5 2 4" xfId="15536" xr:uid="{00000000-0005-0000-0000-00002F9E0000}"/>
    <cellStyle name="Percentuale 46 5 3" xfId="15537" xr:uid="{00000000-0005-0000-0000-0000309E0000}"/>
    <cellStyle name="Percentuale 46 5 3 2" xfId="15538" xr:uid="{00000000-0005-0000-0000-0000319E0000}"/>
    <cellStyle name="Percentuale 46 5 3 3" xfId="15539" xr:uid="{00000000-0005-0000-0000-0000329E0000}"/>
    <cellStyle name="Percentuale 46 5 4" xfId="15540" xr:uid="{00000000-0005-0000-0000-0000339E0000}"/>
    <cellStyle name="Percentuale 46 5 5" xfId="15541" xr:uid="{00000000-0005-0000-0000-0000349E0000}"/>
    <cellStyle name="Percentuale 46 5 6" xfId="18433" xr:uid="{00000000-0005-0000-0000-0000359E0000}"/>
    <cellStyle name="Percentuale 46 5 7" xfId="21302" xr:uid="{00000000-0005-0000-0000-0000369E0000}"/>
    <cellStyle name="Percentuale 46 5 8" xfId="24189" xr:uid="{00000000-0005-0000-0000-0000379E0000}"/>
    <cellStyle name="Percentuale 46 6" xfId="15542" xr:uid="{00000000-0005-0000-0000-0000389E0000}"/>
    <cellStyle name="Percentuale 46 6 2" xfId="15543" xr:uid="{00000000-0005-0000-0000-0000399E0000}"/>
    <cellStyle name="Percentuale 46 6 2 2" xfId="15544" xr:uid="{00000000-0005-0000-0000-00003A9E0000}"/>
    <cellStyle name="Percentuale 46 6 2 3" xfId="15545" xr:uid="{00000000-0005-0000-0000-00003B9E0000}"/>
    <cellStyle name="Percentuale 46 6 2 4" xfId="15546" xr:uid="{00000000-0005-0000-0000-00003C9E0000}"/>
    <cellStyle name="Percentuale 46 6 3" xfId="15547" xr:uid="{00000000-0005-0000-0000-00003D9E0000}"/>
    <cellStyle name="Percentuale 46 6 4" xfId="15548" xr:uid="{00000000-0005-0000-0000-00003E9E0000}"/>
    <cellStyle name="Percentuale 46 6 5" xfId="18434" xr:uid="{00000000-0005-0000-0000-00003F9E0000}"/>
    <cellStyle name="Percentuale 46 6 6" xfId="21303" xr:uid="{00000000-0005-0000-0000-0000409E0000}"/>
    <cellStyle name="Percentuale 46 6 7" xfId="24190" xr:uid="{00000000-0005-0000-0000-0000419E0000}"/>
    <cellStyle name="Percentuale 46 7" xfId="15549" xr:uid="{00000000-0005-0000-0000-0000429E0000}"/>
    <cellStyle name="Percentuale 46 7 2" xfId="15550" xr:uid="{00000000-0005-0000-0000-0000439E0000}"/>
    <cellStyle name="Percentuale 46 7 3" xfId="15551" xr:uid="{00000000-0005-0000-0000-0000449E0000}"/>
    <cellStyle name="Percentuale 46 7 4" xfId="18435" xr:uid="{00000000-0005-0000-0000-0000459E0000}"/>
    <cellStyle name="Percentuale 46 7 5" xfId="21304" xr:uid="{00000000-0005-0000-0000-0000469E0000}"/>
    <cellStyle name="Percentuale 46 7 6" xfId="24191" xr:uid="{00000000-0005-0000-0000-0000479E0000}"/>
    <cellStyle name="Percentuale 46 8" xfId="15552" xr:uid="{00000000-0005-0000-0000-0000489E0000}"/>
    <cellStyle name="Percentuale 46 8 2" xfId="15553" xr:uid="{00000000-0005-0000-0000-0000499E0000}"/>
    <cellStyle name="Percentuale 46 8 3" xfId="15554" xr:uid="{00000000-0005-0000-0000-00004A9E0000}"/>
    <cellStyle name="Percentuale 46 8 4" xfId="19608" xr:uid="{00000000-0005-0000-0000-00004B9E0000}"/>
    <cellStyle name="Percentuale 46 8 5" xfId="22477" xr:uid="{00000000-0005-0000-0000-00004C9E0000}"/>
    <cellStyle name="Percentuale 46 8 6" xfId="25365" xr:uid="{00000000-0005-0000-0000-00004D9E0000}"/>
    <cellStyle name="Percentuale 46 9" xfId="15555" xr:uid="{00000000-0005-0000-0000-00004E9E0000}"/>
    <cellStyle name="Percentuale 46 9 2" xfId="15556" xr:uid="{00000000-0005-0000-0000-00004F9E0000}"/>
    <cellStyle name="Percentuale 46 9 3" xfId="15557" xr:uid="{00000000-0005-0000-0000-0000509E0000}"/>
    <cellStyle name="Percentuale 47" xfId="15558" xr:uid="{00000000-0005-0000-0000-0000519E0000}"/>
    <cellStyle name="Percentuale 47 10" xfId="15559" xr:uid="{00000000-0005-0000-0000-0000529E0000}"/>
    <cellStyle name="Percentuale 47 11" xfId="15560" xr:uid="{00000000-0005-0000-0000-0000539E0000}"/>
    <cellStyle name="Percentuale 47 12" xfId="18436" xr:uid="{00000000-0005-0000-0000-0000549E0000}"/>
    <cellStyle name="Percentuale 47 13" xfId="21305" xr:uid="{00000000-0005-0000-0000-0000559E0000}"/>
    <cellStyle name="Percentuale 47 14" xfId="24192" xr:uid="{00000000-0005-0000-0000-0000569E0000}"/>
    <cellStyle name="Percentuale 47 15" xfId="25758" xr:uid="{00000000-0005-0000-0000-0000579E0000}"/>
    <cellStyle name="Percentuale 47 2" xfId="15561" xr:uid="{00000000-0005-0000-0000-0000589E0000}"/>
    <cellStyle name="Percentuale 47 2 2" xfId="15562" xr:uid="{00000000-0005-0000-0000-0000599E0000}"/>
    <cellStyle name="Percentuale 47 2 3" xfId="15563" xr:uid="{00000000-0005-0000-0000-00005A9E0000}"/>
    <cellStyle name="Percentuale 47 2 4" xfId="18437" xr:uid="{00000000-0005-0000-0000-00005B9E0000}"/>
    <cellStyle name="Percentuale 47 2 5" xfId="21306" xr:uid="{00000000-0005-0000-0000-00005C9E0000}"/>
    <cellStyle name="Percentuale 47 2 6" xfId="24193" xr:uid="{00000000-0005-0000-0000-00005D9E0000}"/>
    <cellStyle name="Percentuale 47 3" xfId="15564" xr:uid="{00000000-0005-0000-0000-00005E9E0000}"/>
    <cellStyle name="Percentuale 47 3 2" xfId="15565" xr:uid="{00000000-0005-0000-0000-00005F9E0000}"/>
    <cellStyle name="Percentuale 47 3 2 2" xfId="15566" xr:uid="{00000000-0005-0000-0000-0000609E0000}"/>
    <cellStyle name="Percentuale 47 3 2 3" xfId="15567" xr:uid="{00000000-0005-0000-0000-0000619E0000}"/>
    <cellStyle name="Percentuale 47 3 2 4" xfId="18439" xr:uid="{00000000-0005-0000-0000-0000629E0000}"/>
    <cellStyle name="Percentuale 47 3 2 5" xfId="21308" xr:uid="{00000000-0005-0000-0000-0000639E0000}"/>
    <cellStyle name="Percentuale 47 3 2 6" xfId="24195" xr:uid="{00000000-0005-0000-0000-0000649E0000}"/>
    <cellStyle name="Percentuale 47 3 3" xfId="15568" xr:uid="{00000000-0005-0000-0000-0000659E0000}"/>
    <cellStyle name="Percentuale 47 3 3 2" xfId="15569" xr:uid="{00000000-0005-0000-0000-0000669E0000}"/>
    <cellStyle name="Percentuale 47 3 3 3" xfId="15570" xr:uid="{00000000-0005-0000-0000-0000679E0000}"/>
    <cellStyle name="Percentuale 47 3 3 4" xfId="15571" xr:uid="{00000000-0005-0000-0000-0000689E0000}"/>
    <cellStyle name="Percentuale 47 3 4" xfId="15572" xr:uid="{00000000-0005-0000-0000-0000699E0000}"/>
    <cellStyle name="Percentuale 47 3 5" xfId="15573" xr:uid="{00000000-0005-0000-0000-00006A9E0000}"/>
    <cellStyle name="Percentuale 47 3 6" xfId="18438" xr:uid="{00000000-0005-0000-0000-00006B9E0000}"/>
    <cellStyle name="Percentuale 47 3 7" xfId="21307" xr:uid="{00000000-0005-0000-0000-00006C9E0000}"/>
    <cellStyle name="Percentuale 47 3 8" xfId="24194" xr:uid="{00000000-0005-0000-0000-00006D9E0000}"/>
    <cellStyle name="Percentuale 47 4" xfId="15574" xr:uid="{00000000-0005-0000-0000-00006E9E0000}"/>
    <cellStyle name="Percentuale 47 4 2" xfId="15575" xr:uid="{00000000-0005-0000-0000-00006F9E0000}"/>
    <cellStyle name="Percentuale 47 4 2 2" xfId="15576" xr:uid="{00000000-0005-0000-0000-0000709E0000}"/>
    <cellStyle name="Percentuale 47 4 2 3" xfId="15577" xr:uid="{00000000-0005-0000-0000-0000719E0000}"/>
    <cellStyle name="Percentuale 47 4 2 4" xfId="15578" xr:uid="{00000000-0005-0000-0000-0000729E0000}"/>
    <cellStyle name="Percentuale 47 4 3" xfId="15579" xr:uid="{00000000-0005-0000-0000-0000739E0000}"/>
    <cellStyle name="Percentuale 47 4 4" xfId="15580" xr:uid="{00000000-0005-0000-0000-0000749E0000}"/>
    <cellStyle name="Percentuale 47 4 5" xfId="18440" xr:uid="{00000000-0005-0000-0000-0000759E0000}"/>
    <cellStyle name="Percentuale 47 4 6" xfId="21309" xr:uid="{00000000-0005-0000-0000-0000769E0000}"/>
    <cellStyle name="Percentuale 47 4 7" xfId="24196" xr:uid="{00000000-0005-0000-0000-0000779E0000}"/>
    <cellStyle name="Percentuale 47 5" xfId="15581" xr:uid="{00000000-0005-0000-0000-0000789E0000}"/>
    <cellStyle name="Percentuale 47 5 2" xfId="15582" xr:uid="{00000000-0005-0000-0000-0000799E0000}"/>
    <cellStyle name="Percentuale 47 5 2 2" xfId="15583" xr:uid="{00000000-0005-0000-0000-00007A9E0000}"/>
    <cellStyle name="Percentuale 47 5 2 3" xfId="15584" xr:uid="{00000000-0005-0000-0000-00007B9E0000}"/>
    <cellStyle name="Percentuale 47 5 2 4" xfId="15585" xr:uid="{00000000-0005-0000-0000-00007C9E0000}"/>
    <cellStyle name="Percentuale 47 5 3" xfId="15586" xr:uid="{00000000-0005-0000-0000-00007D9E0000}"/>
    <cellStyle name="Percentuale 47 5 3 2" xfId="15587" xr:uid="{00000000-0005-0000-0000-00007E9E0000}"/>
    <cellStyle name="Percentuale 47 5 3 3" xfId="15588" xr:uid="{00000000-0005-0000-0000-00007F9E0000}"/>
    <cellStyle name="Percentuale 47 5 4" xfId="15589" xr:uid="{00000000-0005-0000-0000-0000809E0000}"/>
    <cellStyle name="Percentuale 47 5 5" xfId="15590" xr:uid="{00000000-0005-0000-0000-0000819E0000}"/>
    <cellStyle name="Percentuale 47 5 6" xfId="18441" xr:uid="{00000000-0005-0000-0000-0000829E0000}"/>
    <cellStyle name="Percentuale 47 5 7" xfId="21310" xr:uid="{00000000-0005-0000-0000-0000839E0000}"/>
    <cellStyle name="Percentuale 47 5 8" xfId="24197" xr:uid="{00000000-0005-0000-0000-0000849E0000}"/>
    <cellStyle name="Percentuale 47 6" xfId="15591" xr:uid="{00000000-0005-0000-0000-0000859E0000}"/>
    <cellStyle name="Percentuale 47 6 2" xfId="15592" xr:uid="{00000000-0005-0000-0000-0000869E0000}"/>
    <cellStyle name="Percentuale 47 6 2 2" xfId="15593" xr:uid="{00000000-0005-0000-0000-0000879E0000}"/>
    <cellStyle name="Percentuale 47 6 2 3" xfId="15594" xr:uid="{00000000-0005-0000-0000-0000889E0000}"/>
    <cellStyle name="Percentuale 47 6 2 4" xfId="15595" xr:uid="{00000000-0005-0000-0000-0000899E0000}"/>
    <cellStyle name="Percentuale 47 6 3" xfId="15596" xr:uid="{00000000-0005-0000-0000-00008A9E0000}"/>
    <cellStyle name="Percentuale 47 6 4" xfId="15597" xr:uid="{00000000-0005-0000-0000-00008B9E0000}"/>
    <cellStyle name="Percentuale 47 6 5" xfId="18442" xr:uid="{00000000-0005-0000-0000-00008C9E0000}"/>
    <cellStyle name="Percentuale 47 6 6" xfId="21311" xr:uid="{00000000-0005-0000-0000-00008D9E0000}"/>
    <cellStyle name="Percentuale 47 6 7" xfId="24198" xr:uid="{00000000-0005-0000-0000-00008E9E0000}"/>
    <cellStyle name="Percentuale 47 7" xfId="15598" xr:uid="{00000000-0005-0000-0000-00008F9E0000}"/>
    <cellStyle name="Percentuale 47 7 2" xfId="15599" xr:uid="{00000000-0005-0000-0000-0000909E0000}"/>
    <cellStyle name="Percentuale 47 7 3" xfId="15600" xr:uid="{00000000-0005-0000-0000-0000919E0000}"/>
    <cellStyle name="Percentuale 47 7 4" xfId="18443" xr:uid="{00000000-0005-0000-0000-0000929E0000}"/>
    <cellStyle name="Percentuale 47 7 5" xfId="21312" xr:uid="{00000000-0005-0000-0000-0000939E0000}"/>
    <cellStyle name="Percentuale 47 7 6" xfId="24199" xr:uid="{00000000-0005-0000-0000-0000949E0000}"/>
    <cellStyle name="Percentuale 47 8" xfId="15601" xr:uid="{00000000-0005-0000-0000-0000959E0000}"/>
    <cellStyle name="Percentuale 47 8 2" xfId="15602" xr:uid="{00000000-0005-0000-0000-0000969E0000}"/>
    <cellStyle name="Percentuale 47 8 3" xfId="15603" xr:uid="{00000000-0005-0000-0000-0000979E0000}"/>
    <cellStyle name="Percentuale 47 8 4" xfId="19609" xr:uid="{00000000-0005-0000-0000-0000989E0000}"/>
    <cellStyle name="Percentuale 47 8 5" xfId="22478" xr:uid="{00000000-0005-0000-0000-0000999E0000}"/>
    <cellStyle name="Percentuale 47 8 6" xfId="25366" xr:uid="{00000000-0005-0000-0000-00009A9E0000}"/>
    <cellStyle name="Percentuale 47 9" xfId="15604" xr:uid="{00000000-0005-0000-0000-00009B9E0000}"/>
    <cellStyle name="Percentuale 47 9 2" xfId="15605" xr:uid="{00000000-0005-0000-0000-00009C9E0000}"/>
    <cellStyle name="Percentuale 47 9 3" xfId="15606" xr:uid="{00000000-0005-0000-0000-00009D9E0000}"/>
    <cellStyle name="Percentuale 48" xfId="15607" xr:uid="{00000000-0005-0000-0000-00009E9E0000}"/>
    <cellStyle name="Percentuale 48 10" xfId="15608" xr:uid="{00000000-0005-0000-0000-00009F9E0000}"/>
    <cellStyle name="Percentuale 48 11" xfId="15609" xr:uid="{00000000-0005-0000-0000-0000A09E0000}"/>
    <cellStyle name="Percentuale 48 12" xfId="18444" xr:uid="{00000000-0005-0000-0000-0000A19E0000}"/>
    <cellStyle name="Percentuale 48 13" xfId="21313" xr:uid="{00000000-0005-0000-0000-0000A29E0000}"/>
    <cellStyle name="Percentuale 48 14" xfId="24200" xr:uid="{00000000-0005-0000-0000-0000A39E0000}"/>
    <cellStyle name="Percentuale 48 15" xfId="25759" xr:uid="{00000000-0005-0000-0000-0000A49E0000}"/>
    <cellStyle name="Percentuale 48 2" xfId="15610" xr:uid="{00000000-0005-0000-0000-0000A59E0000}"/>
    <cellStyle name="Percentuale 48 2 2" xfId="15611" xr:uid="{00000000-0005-0000-0000-0000A69E0000}"/>
    <cellStyle name="Percentuale 48 2 3" xfId="15612" xr:uid="{00000000-0005-0000-0000-0000A79E0000}"/>
    <cellStyle name="Percentuale 48 2 4" xfId="18445" xr:uid="{00000000-0005-0000-0000-0000A89E0000}"/>
    <cellStyle name="Percentuale 48 2 5" xfId="21314" xr:uid="{00000000-0005-0000-0000-0000A99E0000}"/>
    <cellStyle name="Percentuale 48 2 6" xfId="24201" xr:uid="{00000000-0005-0000-0000-0000AA9E0000}"/>
    <cellStyle name="Percentuale 48 3" xfId="15613" xr:uid="{00000000-0005-0000-0000-0000AB9E0000}"/>
    <cellStyle name="Percentuale 48 3 2" xfId="15614" xr:uid="{00000000-0005-0000-0000-0000AC9E0000}"/>
    <cellStyle name="Percentuale 48 3 2 2" xfId="15615" xr:uid="{00000000-0005-0000-0000-0000AD9E0000}"/>
    <cellStyle name="Percentuale 48 3 2 3" xfId="15616" xr:uid="{00000000-0005-0000-0000-0000AE9E0000}"/>
    <cellStyle name="Percentuale 48 3 2 4" xfId="18447" xr:uid="{00000000-0005-0000-0000-0000AF9E0000}"/>
    <cellStyle name="Percentuale 48 3 2 5" xfId="21316" xr:uid="{00000000-0005-0000-0000-0000B09E0000}"/>
    <cellStyle name="Percentuale 48 3 2 6" xfId="24203" xr:uid="{00000000-0005-0000-0000-0000B19E0000}"/>
    <cellStyle name="Percentuale 48 3 3" xfId="15617" xr:uid="{00000000-0005-0000-0000-0000B29E0000}"/>
    <cellStyle name="Percentuale 48 3 3 2" xfId="15618" xr:uid="{00000000-0005-0000-0000-0000B39E0000}"/>
    <cellStyle name="Percentuale 48 3 3 3" xfId="15619" xr:uid="{00000000-0005-0000-0000-0000B49E0000}"/>
    <cellStyle name="Percentuale 48 3 3 4" xfId="15620" xr:uid="{00000000-0005-0000-0000-0000B59E0000}"/>
    <cellStyle name="Percentuale 48 3 4" xfId="15621" xr:uid="{00000000-0005-0000-0000-0000B69E0000}"/>
    <cellStyle name="Percentuale 48 3 5" xfId="15622" xr:uid="{00000000-0005-0000-0000-0000B79E0000}"/>
    <cellStyle name="Percentuale 48 3 6" xfId="18446" xr:uid="{00000000-0005-0000-0000-0000B89E0000}"/>
    <cellStyle name="Percentuale 48 3 7" xfId="21315" xr:uid="{00000000-0005-0000-0000-0000B99E0000}"/>
    <cellStyle name="Percentuale 48 3 8" xfId="24202" xr:uid="{00000000-0005-0000-0000-0000BA9E0000}"/>
    <cellStyle name="Percentuale 48 4" xfId="15623" xr:uid="{00000000-0005-0000-0000-0000BB9E0000}"/>
    <cellStyle name="Percentuale 48 4 2" xfId="15624" xr:uid="{00000000-0005-0000-0000-0000BC9E0000}"/>
    <cellStyle name="Percentuale 48 4 2 2" xfId="15625" xr:uid="{00000000-0005-0000-0000-0000BD9E0000}"/>
    <cellStyle name="Percentuale 48 4 2 3" xfId="15626" xr:uid="{00000000-0005-0000-0000-0000BE9E0000}"/>
    <cellStyle name="Percentuale 48 4 2 4" xfId="15627" xr:uid="{00000000-0005-0000-0000-0000BF9E0000}"/>
    <cellStyle name="Percentuale 48 4 3" xfId="15628" xr:uid="{00000000-0005-0000-0000-0000C09E0000}"/>
    <cellStyle name="Percentuale 48 4 4" xfId="15629" xr:uid="{00000000-0005-0000-0000-0000C19E0000}"/>
    <cellStyle name="Percentuale 48 4 5" xfId="18448" xr:uid="{00000000-0005-0000-0000-0000C29E0000}"/>
    <cellStyle name="Percentuale 48 4 6" xfId="21317" xr:uid="{00000000-0005-0000-0000-0000C39E0000}"/>
    <cellStyle name="Percentuale 48 4 7" xfId="24204" xr:uid="{00000000-0005-0000-0000-0000C49E0000}"/>
    <cellStyle name="Percentuale 48 5" xfId="15630" xr:uid="{00000000-0005-0000-0000-0000C59E0000}"/>
    <cellStyle name="Percentuale 48 5 2" xfId="15631" xr:uid="{00000000-0005-0000-0000-0000C69E0000}"/>
    <cellStyle name="Percentuale 48 5 2 2" xfId="15632" xr:uid="{00000000-0005-0000-0000-0000C79E0000}"/>
    <cellStyle name="Percentuale 48 5 2 3" xfId="15633" xr:uid="{00000000-0005-0000-0000-0000C89E0000}"/>
    <cellStyle name="Percentuale 48 5 2 4" xfId="15634" xr:uid="{00000000-0005-0000-0000-0000C99E0000}"/>
    <cellStyle name="Percentuale 48 5 3" xfId="15635" xr:uid="{00000000-0005-0000-0000-0000CA9E0000}"/>
    <cellStyle name="Percentuale 48 5 3 2" xfId="15636" xr:uid="{00000000-0005-0000-0000-0000CB9E0000}"/>
    <cellStyle name="Percentuale 48 5 3 3" xfId="15637" xr:uid="{00000000-0005-0000-0000-0000CC9E0000}"/>
    <cellStyle name="Percentuale 48 5 4" xfId="15638" xr:uid="{00000000-0005-0000-0000-0000CD9E0000}"/>
    <cellStyle name="Percentuale 48 5 5" xfId="15639" xr:uid="{00000000-0005-0000-0000-0000CE9E0000}"/>
    <cellStyle name="Percentuale 48 5 6" xfId="18449" xr:uid="{00000000-0005-0000-0000-0000CF9E0000}"/>
    <cellStyle name="Percentuale 48 5 7" xfId="21318" xr:uid="{00000000-0005-0000-0000-0000D09E0000}"/>
    <cellStyle name="Percentuale 48 5 8" xfId="24205" xr:uid="{00000000-0005-0000-0000-0000D19E0000}"/>
    <cellStyle name="Percentuale 48 6" xfId="15640" xr:uid="{00000000-0005-0000-0000-0000D29E0000}"/>
    <cellStyle name="Percentuale 48 6 2" xfId="15641" xr:uid="{00000000-0005-0000-0000-0000D39E0000}"/>
    <cellStyle name="Percentuale 48 6 2 2" xfId="15642" xr:uid="{00000000-0005-0000-0000-0000D49E0000}"/>
    <cellStyle name="Percentuale 48 6 2 3" xfId="15643" xr:uid="{00000000-0005-0000-0000-0000D59E0000}"/>
    <cellStyle name="Percentuale 48 6 2 4" xfId="15644" xr:uid="{00000000-0005-0000-0000-0000D69E0000}"/>
    <cellStyle name="Percentuale 48 6 3" xfId="15645" xr:uid="{00000000-0005-0000-0000-0000D79E0000}"/>
    <cellStyle name="Percentuale 48 6 4" xfId="15646" xr:uid="{00000000-0005-0000-0000-0000D89E0000}"/>
    <cellStyle name="Percentuale 48 6 5" xfId="18450" xr:uid="{00000000-0005-0000-0000-0000D99E0000}"/>
    <cellStyle name="Percentuale 48 6 6" xfId="21319" xr:uid="{00000000-0005-0000-0000-0000DA9E0000}"/>
    <cellStyle name="Percentuale 48 6 7" xfId="24206" xr:uid="{00000000-0005-0000-0000-0000DB9E0000}"/>
    <cellStyle name="Percentuale 48 7" xfId="15647" xr:uid="{00000000-0005-0000-0000-0000DC9E0000}"/>
    <cellStyle name="Percentuale 48 7 2" xfId="15648" xr:uid="{00000000-0005-0000-0000-0000DD9E0000}"/>
    <cellStyle name="Percentuale 48 7 3" xfId="15649" xr:uid="{00000000-0005-0000-0000-0000DE9E0000}"/>
    <cellStyle name="Percentuale 48 7 4" xfId="18451" xr:uid="{00000000-0005-0000-0000-0000DF9E0000}"/>
    <cellStyle name="Percentuale 48 7 5" xfId="21320" xr:uid="{00000000-0005-0000-0000-0000E09E0000}"/>
    <cellStyle name="Percentuale 48 7 6" xfId="24207" xr:uid="{00000000-0005-0000-0000-0000E19E0000}"/>
    <cellStyle name="Percentuale 48 8" xfId="15650" xr:uid="{00000000-0005-0000-0000-0000E29E0000}"/>
    <cellStyle name="Percentuale 48 8 2" xfId="15651" xr:uid="{00000000-0005-0000-0000-0000E39E0000}"/>
    <cellStyle name="Percentuale 48 8 3" xfId="15652" xr:uid="{00000000-0005-0000-0000-0000E49E0000}"/>
    <cellStyle name="Percentuale 48 8 4" xfId="19610" xr:uid="{00000000-0005-0000-0000-0000E59E0000}"/>
    <cellStyle name="Percentuale 48 8 5" xfId="22479" xr:uid="{00000000-0005-0000-0000-0000E69E0000}"/>
    <cellStyle name="Percentuale 48 8 6" xfId="25367" xr:uid="{00000000-0005-0000-0000-0000E79E0000}"/>
    <cellStyle name="Percentuale 48 9" xfId="15653" xr:uid="{00000000-0005-0000-0000-0000E89E0000}"/>
    <cellStyle name="Percentuale 48 9 2" xfId="15654" xr:uid="{00000000-0005-0000-0000-0000E99E0000}"/>
    <cellStyle name="Percentuale 48 9 3" xfId="15655" xr:uid="{00000000-0005-0000-0000-0000EA9E0000}"/>
    <cellStyle name="Percentuale 49" xfId="15656" xr:uid="{00000000-0005-0000-0000-0000EB9E0000}"/>
    <cellStyle name="Percentuale 49 10" xfId="15657" xr:uid="{00000000-0005-0000-0000-0000EC9E0000}"/>
    <cellStyle name="Percentuale 49 11" xfId="15658" xr:uid="{00000000-0005-0000-0000-0000ED9E0000}"/>
    <cellStyle name="Percentuale 49 12" xfId="18452" xr:uid="{00000000-0005-0000-0000-0000EE9E0000}"/>
    <cellStyle name="Percentuale 49 13" xfId="21321" xr:uid="{00000000-0005-0000-0000-0000EF9E0000}"/>
    <cellStyle name="Percentuale 49 14" xfId="24208" xr:uid="{00000000-0005-0000-0000-0000F09E0000}"/>
    <cellStyle name="Percentuale 49 15" xfId="25760" xr:uid="{00000000-0005-0000-0000-0000F19E0000}"/>
    <cellStyle name="Percentuale 49 2" xfId="15659" xr:uid="{00000000-0005-0000-0000-0000F29E0000}"/>
    <cellStyle name="Percentuale 49 2 2" xfId="15660" xr:uid="{00000000-0005-0000-0000-0000F39E0000}"/>
    <cellStyle name="Percentuale 49 2 3" xfId="15661" xr:uid="{00000000-0005-0000-0000-0000F49E0000}"/>
    <cellStyle name="Percentuale 49 2 4" xfId="18453" xr:uid="{00000000-0005-0000-0000-0000F59E0000}"/>
    <cellStyle name="Percentuale 49 2 5" xfId="21322" xr:uid="{00000000-0005-0000-0000-0000F69E0000}"/>
    <cellStyle name="Percentuale 49 2 6" xfId="24209" xr:uid="{00000000-0005-0000-0000-0000F79E0000}"/>
    <cellStyle name="Percentuale 49 3" xfId="15662" xr:uid="{00000000-0005-0000-0000-0000F89E0000}"/>
    <cellStyle name="Percentuale 49 3 2" xfId="15663" xr:uid="{00000000-0005-0000-0000-0000F99E0000}"/>
    <cellStyle name="Percentuale 49 3 2 2" xfId="15664" xr:uid="{00000000-0005-0000-0000-0000FA9E0000}"/>
    <cellStyle name="Percentuale 49 3 2 3" xfId="15665" xr:uid="{00000000-0005-0000-0000-0000FB9E0000}"/>
    <cellStyle name="Percentuale 49 3 2 4" xfId="18455" xr:uid="{00000000-0005-0000-0000-0000FC9E0000}"/>
    <cellStyle name="Percentuale 49 3 2 5" xfId="21324" xr:uid="{00000000-0005-0000-0000-0000FD9E0000}"/>
    <cellStyle name="Percentuale 49 3 2 6" xfId="24211" xr:uid="{00000000-0005-0000-0000-0000FE9E0000}"/>
    <cellStyle name="Percentuale 49 3 3" xfId="15666" xr:uid="{00000000-0005-0000-0000-0000FF9E0000}"/>
    <cellStyle name="Percentuale 49 3 3 2" xfId="15667" xr:uid="{00000000-0005-0000-0000-0000009F0000}"/>
    <cellStyle name="Percentuale 49 3 3 3" xfId="15668" xr:uid="{00000000-0005-0000-0000-0000019F0000}"/>
    <cellStyle name="Percentuale 49 3 3 4" xfId="15669" xr:uid="{00000000-0005-0000-0000-0000029F0000}"/>
    <cellStyle name="Percentuale 49 3 4" xfId="15670" xr:uid="{00000000-0005-0000-0000-0000039F0000}"/>
    <cellStyle name="Percentuale 49 3 5" xfId="15671" xr:uid="{00000000-0005-0000-0000-0000049F0000}"/>
    <cellStyle name="Percentuale 49 3 6" xfId="18454" xr:uid="{00000000-0005-0000-0000-0000059F0000}"/>
    <cellStyle name="Percentuale 49 3 7" xfId="21323" xr:uid="{00000000-0005-0000-0000-0000069F0000}"/>
    <cellStyle name="Percentuale 49 3 8" xfId="24210" xr:uid="{00000000-0005-0000-0000-0000079F0000}"/>
    <cellStyle name="Percentuale 49 4" xfId="15672" xr:uid="{00000000-0005-0000-0000-0000089F0000}"/>
    <cellStyle name="Percentuale 49 4 2" xfId="15673" xr:uid="{00000000-0005-0000-0000-0000099F0000}"/>
    <cellStyle name="Percentuale 49 4 2 2" xfId="15674" xr:uid="{00000000-0005-0000-0000-00000A9F0000}"/>
    <cellStyle name="Percentuale 49 4 2 3" xfId="15675" xr:uid="{00000000-0005-0000-0000-00000B9F0000}"/>
    <cellStyle name="Percentuale 49 4 2 4" xfId="15676" xr:uid="{00000000-0005-0000-0000-00000C9F0000}"/>
    <cellStyle name="Percentuale 49 4 3" xfId="15677" xr:uid="{00000000-0005-0000-0000-00000D9F0000}"/>
    <cellStyle name="Percentuale 49 4 4" xfId="15678" xr:uid="{00000000-0005-0000-0000-00000E9F0000}"/>
    <cellStyle name="Percentuale 49 4 5" xfId="18456" xr:uid="{00000000-0005-0000-0000-00000F9F0000}"/>
    <cellStyle name="Percentuale 49 4 6" xfId="21325" xr:uid="{00000000-0005-0000-0000-0000109F0000}"/>
    <cellStyle name="Percentuale 49 4 7" xfId="24212" xr:uid="{00000000-0005-0000-0000-0000119F0000}"/>
    <cellStyle name="Percentuale 49 5" xfId="15679" xr:uid="{00000000-0005-0000-0000-0000129F0000}"/>
    <cellStyle name="Percentuale 49 5 2" xfId="15680" xr:uid="{00000000-0005-0000-0000-0000139F0000}"/>
    <cellStyle name="Percentuale 49 5 2 2" xfId="15681" xr:uid="{00000000-0005-0000-0000-0000149F0000}"/>
    <cellStyle name="Percentuale 49 5 2 3" xfId="15682" xr:uid="{00000000-0005-0000-0000-0000159F0000}"/>
    <cellStyle name="Percentuale 49 5 2 4" xfId="15683" xr:uid="{00000000-0005-0000-0000-0000169F0000}"/>
    <cellStyle name="Percentuale 49 5 3" xfId="15684" xr:uid="{00000000-0005-0000-0000-0000179F0000}"/>
    <cellStyle name="Percentuale 49 5 3 2" xfId="15685" xr:uid="{00000000-0005-0000-0000-0000189F0000}"/>
    <cellStyle name="Percentuale 49 5 3 3" xfId="15686" xr:uid="{00000000-0005-0000-0000-0000199F0000}"/>
    <cellStyle name="Percentuale 49 5 4" xfId="15687" xr:uid="{00000000-0005-0000-0000-00001A9F0000}"/>
    <cellStyle name="Percentuale 49 5 5" xfId="15688" xr:uid="{00000000-0005-0000-0000-00001B9F0000}"/>
    <cellStyle name="Percentuale 49 5 6" xfId="18457" xr:uid="{00000000-0005-0000-0000-00001C9F0000}"/>
    <cellStyle name="Percentuale 49 5 7" xfId="21326" xr:uid="{00000000-0005-0000-0000-00001D9F0000}"/>
    <cellStyle name="Percentuale 49 5 8" xfId="24213" xr:uid="{00000000-0005-0000-0000-00001E9F0000}"/>
    <cellStyle name="Percentuale 49 6" xfId="15689" xr:uid="{00000000-0005-0000-0000-00001F9F0000}"/>
    <cellStyle name="Percentuale 49 6 2" xfId="15690" xr:uid="{00000000-0005-0000-0000-0000209F0000}"/>
    <cellStyle name="Percentuale 49 6 2 2" xfId="15691" xr:uid="{00000000-0005-0000-0000-0000219F0000}"/>
    <cellStyle name="Percentuale 49 6 2 3" xfId="15692" xr:uid="{00000000-0005-0000-0000-0000229F0000}"/>
    <cellStyle name="Percentuale 49 6 2 4" xfId="15693" xr:uid="{00000000-0005-0000-0000-0000239F0000}"/>
    <cellStyle name="Percentuale 49 6 3" xfId="15694" xr:uid="{00000000-0005-0000-0000-0000249F0000}"/>
    <cellStyle name="Percentuale 49 6 4" xfId="15695" xr:uid="{00000000-0005-0000-0000-0000259F0000}"/>
    <cellStyle name="Percentuale 49 6 5" xfId="18458" xr:uid="{00000000-0005-0000-0000-0000269F0000}"/>
    <cellStyle name="Percentuale 49 6 6" xfId="21327" xr:uid="{00000000-0005-0000-0000-0000279F0000}"/>
    <cellStyle name="Percentuale 49 6 7" xfId="24214" xr:uid="{00000000-0005-0000-0000-0000289F0000}"/>
    <cellStyle name="Percentuale 49 7" xfId="15696" xr:uid="{00000000-0005-0000-0000-0000299F0000}"/>
    <cellStyle name="Percentuale 49 7 2" xfId="15697" xr:uid="{00000000-0005-0000-0000-00002A9F0000}"/>
    <cellStyle name="Percentuale 49 7 3" xfId="15698" xr:uid="{00000000-0005-0000-0000-00002B9F0000}"/>
    <cellStyle name="Percentuale 49 7 4" xfId="18459" xr:uid="{00000000-0005-0000-0000-00002C9F0000}"/>
    <cellStyle name="Percentuale 49 7 5" xfId="21328" xr:uid="{00000000-0005-0000-0000-00002D9F0000}"/>
    <cellStyle name="Percentuale 49 7 6" xfId="24215" xr:uid="{00000000-0005-0000-0000-00002E9F0000}"/>
    <cellStyle name="Percentuale 49 8" xfId="15699" xr:uid="{00000000-0005-0000-0000-00002F9F0000}"/>
    <cellStyle name="Percentuale 49 8 2" xfId="15700" xr:uid="{00000000-0005-0000-0000-0000309F0000}"/>
    <cellStyle name="Percentuale 49 8 3" xfId="15701" xr:uid="{00000000-0005-0000-0000-0000319F0000}"/>
    <cellStyle name="Percentuale 49 8 4" xfId="19611" xr:uid="{00000000-0005-0000-0000-0000329F0000}"/>
    <cellStyle name="Percentuale 49 8 5" xfId="22480" xr:uid="{00000000-0005-0000-0000-0000339F0000}"/>
    <cellStyle name="Percentuale 49 8 6" xfId="25368" xr:uid="{00000000-0005-0000-0000-0000349F0000}"/>
    <cellStyle name="Percentuale 49 9" xfId="15702" xr:uid="{00000000-0005-0000-0000-0000359F0000}"/>
    <cellStyle name="Percentuale 49 9 2" xfId="15703" xr:uid="{00000000-0005-0000-0000-0000369F0000}"/>
    <cellStyle name="Percentuale 49 9 3" xfId="15704" xr:uid="{00000000-0005-0000-0000-0000379F0000}"/>
    <cellStyle name="Percentuale 5" xfId="15705" xr:uid="{00000000-0005-0000-0000-0000389F0000}"/>
    <cellStyle name="Percentuale 5 10" xfId="15706" xr:uid="{00000000-0005-0000-0000-0000399F0000}"/>
    <cellStyle name="Percentuale 5 11" xfId="15707" xr:uid="{00000000-0005-0000-0000-00003A9F0000}"/>
    <cellStyle name="Percentuale 5 12" xfId="18460" xr:uid="{00000000-0005-0000-0000-00003B9F0000}"/>
    <cellStyle name="Percentuale 5 13" xfId="21329" xr:uid="{00000000-0005-0000-0000-00003C9F0000}"/>
    <cellStyle name="Percentuale 5 14" xfId="24216" xr:uid="{00000000-0005-0000-0000-00003D9F0000}"/>
    <cellStyle name="Percentuale 5 15" xfId="25761" xr:uid="{00000000-0005-0000-0000-00003E9F0000}"/>
    <cellStyle name="Percentuale 5 2" xfId="15708" xr:uid="{00000000-0005-0000-0000-00003F9F0000}"/>
    <cellStyle name="Percentuale 5 2 2" xfId="15709" xr:uid="{00000000-0005-0000-0000-0000409F0000}"/>
    <cellStyle name="Percentuale 5 2 3" xfId="15710" xr:uid="{00000000-0005-0000-0000-0000419F0000}"/>
    <cellStyle name="Percentuale 5 2 4" xfId="18461" xr:uid="{00000000-0005-0000-0000-0000429F0000}"/>
    <cellStyle name="Percentuale 5 2 5" xfId="21330" xr:uid="{00000000-0005-0000-0000-0000439F0000}"/>
    <cellStyle name="Percentuale 5 2 6" xfId="24217" xr:uid="{00000000-0005-0000-0000-0000449F0000}"/>
    <cellStyle name="Percentuale 5 3" xfId="15711" xr:uid="{00000000-0005-0000-0000-0000459F0000}"/>
    <cellStyle name="Percentuale 5 3 2" xfId="15712" xr:uid="{00000000-0005-0000-0000-0000469F0000}"/>
    <cellStyle name="Percentuale 5 3 2 2" xfId="15713" xr:uid="{00000000-0005-0000-0000-0000479F0000}"/>
    <cellStyle name="Percentuale 5 3 2 3" xfId="15714" xr:uid="{00000000-0005-0000-0000-0000489F0000}"/>
    <cellStyle name="Percentuale 5 3 2 4" xfId="18463" xr:uid="{00000000-0005-0000-0000-0000499F0000}"/>
    <cellStyle name="Percentuale 5 3 2 5" xfId="21332" xr:uid="{00000000-0005-0000-0000-00004A9F0000}"/>
    <cellStyle name="Percentuale 5 3 2 6" xfId="24219" xr:uid="{00000000-0005-0000-0000-00004B9F0000}"/>
    <cellStyle name="Percentuale 5 3 3" xfId="15715" xr:uid="{00000000-0005-0000-0000-00004C9F0000}"/>
    <cellStyle name="Percentuale 5 3 3 2" xfId="15716" xr:uid="{00000000-0005-0000-0000-00004D9F0000}"/>
    <cellStyle name="Percentuale 5 3 3 3" xfId="15717" xr:uid="{00000000-0005-0000-0000-00004E9F0000}"/>
    <cellStyle name="Percentuale 5 3 3 4" xfId="15718" xr:uid="{00000000-0005-0000-0000-00004F9F0000}"/>
    <cellStyle name="Percentuale 5 3 4" xfId="15719" xr:uid="{00000000-0005-0000-0000-0000509F0000}"/>
    <cellStyle name="Percentuale 5 3 5" xfId="15720" xr:uid="{00000000-0005-0000-0000-0000519F0000}"/>
    <cellStyle name="Percentuale 5 3 6" xfId="18462" xr:uid="{00000000-0005-0000-0000-0000529F0000}"/>
    <cellStyle name="Percentuale 5 3 7" xfId="21331" xr:uid="{00000000-0005-0000-0000-0000539F0000}"/>
    <cellStyle name="Percentuale 5 3 8" xfId="24218" xr:uid="{00000000-0005-0000-0000-0000549F0000}"/>
    <cellStyle name="Percentuale 5 4" xfId="15721" xr:uid="{00000000-0005-0000-0000-0000559F0000}"/>
    <cellStyle name="Percentuale 5 4 2" xfId="15722" xr:uid="{00000000-0005-0000-0000-0000569F0000}"/>
    <cellStyle name="Percentuale 5 4 2 2" xfId="15723" xr:uid="{00000000-0005-0000-0000-0000579F0000}"/>
    <cellStyle name="Percentuale 5 4 2 3" xfId="15724" xr:uid="{00000000-0005-0000-0000-0000589F0000}"/>
    <cellStyle name="Percentuale 5 4 2 4" xfId="15725" xr:uid="{00000000-0005-0000-0000-0000599F0000}"/>
    <cellStyle name="Percentuale 5 4 3" xfId="15726" xr:uid="{00000000-0005-0000-0000-00005A9F0000}"/>
    <cellStyle name="Percentuale 5 4 4" xfId="15727" xr:uid="{00000000-0005-0000-0000-00005B9F0000}"/>
    <cellStyle name="Percentuale 5 4 5" xfId="18464" xr:uid="{00000000-0005-0000-0000-00005C9F0000}"/>
    <cellStyle name="Percentuale 5 4 6" xfId="21333" xr:uid="{00000000-0005-0000-0000-00005D9F0000}"/>
    <cellStyle name="Percentuale 5 4 7" xfId="24220" xr:uid="{00000000-0005-0000-0000-00005E9F0000}"/>
    <cellStyle name="Percentuale 5 5" xfId="15728" xr:uid="{00000000-0005-0000-0000-00005F9F0000}"/>
    <cellStyle name="Percentuale 5 5 2" xfId="15729" xr:uid="{00000000-0005-0000-0000-0000609F0000}"/>
    <cellStyle name="Percentuale 5 5 2 2" xfId="15730" xr:uid="{00000000-0005-0000-0000-0000619F0000}"/>
    <cellStyle name="Percentuale 5 5 2 3" xfId="15731" xr:uid="{00000000-0005-0000-0000-0000629F0000}"/>
    <cellStyle name="Percentuale 5 5 2 4" xfId="15732" xr:uid="{00000000-0005-0000-0000-0000639F0000}"/>
    <cellStyle name="Percentuale 5 5 3" xfId="15733" xr:uid="{00000000-0005-0000-0000-0000649F0000}"/>
    <cellStyle name="Percentuale 5 5 3 2" xfId="15734" xr:uid="{00000000-0005-0000-0000-0000659F0000}"/>
    <cellStyle name="Percentuale 5 5 3 3" xfId="15735" xr:uid="{00000000-0005-0000-0000-0000669F0000}"/>
    <cellStyle name="Percentuale 5 5 4" xfId="15736" xr:uid="{00000000-0005-0000-0000-0000679F0000}"/>
    <cellStyle name="Percentuale 5 5 5" xfId="15737" xr:uid="{00000000-0005-0000-0000-0000689F0000}"/>
    <cellStyle name="Percentuale 5 5 6" xfId="18465" xr:uid="{00000000-0005-0000-0000-0000699F0000}"/>
    <cellStyle name="Percentuale 5 5 7" xfId="21334" xr:uid="{00000000-0005-0000-0000-00006A9F0000}"/>
    <cellStyle name="Percentuale 5 5 8" xfId="24221" xr:uid="{00000000-0005-0000-0000-00006B9F0000}"/>
    <cellStyle name="Percentuale 5 6" xfId="15738" xr:uid="{00000000-0005-0000-0000-00006C9F0000}"/>
    <cellStyle name="Percentuale 5 6 2" xfId="15739" xr:uid="{00000000-0005-0000-0000-00006D9F0000}"/>
    <cellStyle name="Percentuale 5 6 2 2" xfId="15740" xr:uid="{00000000-0005-0000-0000-00006E9F0000}"/>
    <cellStyle name="Percentuale 5 6 2 3" xfId="15741" xr:uid="{00000000-0005-0000-0000-00006F9F0000}"/>
    <cellStyle name="Percentuale 5 6 2 4" xfId="15742" xr:uid="{00000000-0005-0000-0000-0000709F0000}"/>
    <cellStyle name="Percentuale 5 6 3" xfId="15743" xr:uid="{00000000-0005-0000-0000-0000719F0000}"/>
    <cellStyle name="Percentuale 5 6 4" xfId="15744" xr:uid="{00000000-0005-0000-0000-0000729F0000}"/>
    <cellStyle name="Percentuale 5 6 5" xfId="18466" xr:uid="{00000000-0005-0000-0000-0000739F0000}"/>
    <cellStyle name="Percentuale 5 6 6" xfId="21335" xr:uid="{00000000-0005-0000-0000-0000749F0000}"/>
    <cellStyle name="Percentuale 5 6 7" xfId="24222" xr:uid="{00000000-0005-0000-0000-0000759F0000}"/>
    <cellStyle name="Percentuale 5 7" xfId="15745" xr:uid="{00000000-0005-0000-0000-0000769F0000}"/>
    <cellStyle name="Percentuale 5 7 2" xfId="15746" xr:uid="{00000000-0005-0000-0000-0000779F0000}"/>
    <cellStyle name="Percentuale 5 7 3" xfId="15747" xr:uid="{00000000-0005-0000-0000-0000789F0000}"/>
    <cellStyle name="Percentuale 5 7 4" xfId="18467" xr:uid="{00000000-0005-0000-0000-0000799F0000}"/>
    <cellStyle name="Percentuale 5 7 5" xfId="21336" xr:uid="{00000000-0005-0000-0000-00007A9F0000}"/>
    <cellStyle name="Percentuale 5 7 6" xfId="24223" xr:uid="{00000000-0005-0000-0000-00007B9F0000}"/>
    <cellStyle name="Percentuale 5 8" xfId="15748" xr:uid="{00000000-0005-0000-0000-00007C9F0000}"/>
    <cellStyle name="Percentuale 5 8 2" xfId="15749" xr:uid="{00000000-0005-0000-0000-00007D9F0000}"/>
    <cellStyle name="Percentuale 5 8 3" xfId="15750" xr:uid="{00000000-0005-0000-0000-00007E9F0000}"/>
    <cellStyle name="Percentuale 5 8 4" xfId="19612" xr:uid="{00000000-0005-0000-0000-00007F9F0000}"/>
    <cellStyle name="Percentuale 5 8 5" xfId="22481" xr:uid="{00000000-0005-0000-0000-0000809F0000}"/>
    <cellStyle name="Percentuale 5 8 6" xfId="25369" xr:uid="{00000000-0005-0000-0000-0000819F0000}"/>
    <cellStyle name="Percentuale 5 9" xfId="15751" xr:uid="{00000000-0005-0000-0000-0000829F0000}"/>
    <cellStyle name="Percentuale 5 9 2" xfId="15752" xr:uid="{00000000-0005-0000-0000-0000839F0000}"/>
    <cellStyle name="Percentuale 5 9 3" xfId="15753" xr:uid="{00000000-0005-0000-0000-0000849F0000}"/>
    <cellStyle name="Percentuale 50" xfId="15754" xr:uid="{00000000-0005-0000-0000-0000859F0000}"/>
    <cellStyle name="Percentuale 50 10" xfId="15755" xr:uid="{00000000-0005-0000-0000-0000869F0000}"/>
    <cellStyle name="Percentuale 50 11" xfId="15756" xr:uid="{00000000-0005-0000-0000-0000879F0000}"/>
    <cellStyle name="Percentuale 50 12" xfId="18468" xr:uid="{00000000-0005-0000-0000-0000889F0000}"/>
    <cellStyle name="Percentuale 50 13" xfId="21337" xr:uid="{00000000-0005-0000-0000-0000899F0000}"/>
    <cellStyle name="Percentuale 50 14" xfId="24224" xr:uid="{00000000-0005-0000-0000-00008A9F0000}"/>
    <cellStyle name="Percentuale 50 15" xfId="25762" xr:uid="{00000000-0005-0000-0000-00008B9F0000}"/>
    <cellStyle name="Percentuale 50 2" xfId="15757" xr:uid="{00000000-0005-0000-0000-00008C9F0000}"/>
    <cellStyle name="Percentuale 50 2 2" xfId="15758" xr:uid="{00000000-0005-0000-0000-00008D9F0000}"/>
    <cellStyle name="Percentuale 50 2 3" xfId="15759" xr:uid="{00000000-0005-0000-0000-00008E9F0000}"/>
    <cellStyle name="Percentuale 50 2 4" xfId="18469" xr:uid="{00000000-0005-0000-0000-00008F9F0000}"/>
    <cellStyle name="Percentuale 50 2 5" xfId="21338" xr:uid="{00000000-0005-0000-0000-0000909F0000}"/>
    <cellStyle name="Percentuale 50 2 6" xfId="24225" xr:uid="{00000000-0005-0000-0000-0000919F0000}"/>
    <cellStyle name="Percentuale 50 3" xfId="15760" xr:uid="{00000000-0005-0000-0000-0000929F0000}"/>
    <cellStyle name="Percentuale 50 3 2" xfId="15761" xr:uid="{00000000-0005-0000-0000-0000939F0000}"/>
    <cellStyle name="Percentuale 50 3 2 2" xfId="15762" xr:uid="{00000000-0005-0000-0000-0000949F0000}"/>
    <cellStyle name="Percentuale 50 3 2 3" xfId="15763" xr:uid="{00000000-0005-0000-0000-0000959F0000}"/>
    <cellStyle name="Percentuale 50 3 2 4" xfId="18471" xr:uid="{00000000-0005-0000-0000-0000969F0000}"/>
    <cellStyle name="Percentuale 50 3 2 5" xfId="21340" xr:uid="{00000000-0005-0000-0000-0000979F0000}"/>
    <cellStyle name="Percentuale 50 3 2 6" xfId="24227" xr:uid="{00000000-0005-0000-0000-0000989F0000}"/>
    <cellStyle name="Percentuale 50 3 3" xfId="15764" xr:uid="{00000000-0005-0000-0000-0000999F0000}"/>
    <cellStyle name="Percentuale 50 3 3 2" xfId="15765" xr:uid="{00000000-0005-0000-0000-00009A9F0000}"/>
    <cellStyle name="Percentuale 50 3 3 3" xfId="15766" xr:uid="{00000000-0005-0000-0000-00009B9F0000}"/>
    <cellStyle name="Percentuale 50 3 3 4" xfId="15767" xr:uid="{00000000-0005-0000-0000-00009C9F0000}"/>
    <cellStyle name="Percentuale 50 3 4" xfId="15768" xr:uid="{00000000-0005-0000-0000-00009D9F0000}"/>
    <cellStyle name="Percentuale 50 3 5" xfId="15769" xr:uid="{00000000-0005-0000-0000-00009E9F0000}"/>
    <cellStyle name="Percentuale 50 3 6" xfId="18470" xr:uid="{00000000-0005-0000-0000-00009F9F0000}"/>
    <cellStyle name="Percentuale 50 3 7" xfId="21339" xr:uid="{00000000-0005-0000-0000-0000A09F0000}"/>
    <cellStyle name="Percentuale 50 3 8" xfId="24226" xr:uid="{00000000-0005-0000-0000-0000A19F0000}"/>
    <cellStyle name="Percentuale 50 4" xfId="15770" xr:uid="{00000000-0005-0000-0000-0000A29F0000}"/>
    <cellStyle name="Percentuale 50 4 2" xfId="15771" xr:uid="{00000000-0005-0000-0000-0000A39F0000}"/>
    <cellStyle name="Percentuale 50 4 2 2" xfId="15772" xr:uid="{00000000-0005-0000-0000-0000A49F0000}"/>
    <cellStyle name="Percentuale 50 4 2 3" xfId="15773" xr:uid="{00000000-0005-0000-0000-0000A59F0000}"/>
    <cellStyle name="Percentuale 50 4 2 4" xfId="15774" xr:uid="{00000000-0005-0000-0000-0000A69F0000}"/>
    <cellStyle name="Percentuale 50 4 3" xfId="15775" xr:uid="{00000000-0005-0000-0000-0000A79F0000}"/>
    <cellStyle name="Percentuale 50 4 4" xfId="15776" xr:uid="{00000000-0005-0000-0000-0000A89F0000}"/>
    <cellStyle name="Percentuale 50 4 5" xfId="18472" xr:uid="{00000000-0005-0000-0000-0000A99F0000}"/>
    <cellStyle name="Percentuale 50 4 6" xfId="21341" xr:uid="{00000000-0005-0000-0000-0000AA9F0000}"/>
    <cellStyle name="Percentuale 50 4 7" xfId="24228" xr:uid="{00000000-0005-0000-0000-0000AB9F0000}"/>
    <cellStyle name="Percentuale 50 5" xfId="15777" xr:uid="{00000000-0005-0000-0000-0000AC9F0000}"/>
    <cellStyle name="Percentuale 50 5 2" xfId="15778" xr:uid="{00000000-0005-0000-0000-0000AD9F0000}"/>
    <cellStyle name="Percentuale 50 5 2 2" xfId="15779" xr:uid="{00000000-0005-0000-0000-0000AE9F0000}"/>
    <cellStyle name="Percentuale 50 5 2 3" xfId="15780" xr:uid="{00000000-0005-0000-0000-0000AF9F0000}"/>
    <cellStyle name="Percentuale 50 5 2 4" xfId="15781" xr:uid="{00000000-0005-0000-0000-0000B09F0000}"/>
    <cellStyle name="Percentuale 50 5 3" xfId="15782" xr:uid="{00000000-0005-0000-0000-0000B19F0000}"/>
    <cellStyle name="Percentuale 50 5 3 2" xfId="15783" xr:uid="{00000000-0005-0000-0000-0000B29F0000}"/>
    <cellStyle name="Percentuale 50 5 3 3" xfId="15784" xr:uid="{00000000-0005-0000-0000-0000B39F0000}"/>
    <cellStyle name="Percentuale 50 5 4" xfId="15785" xr:uid="{00000000-0005-0000-0000-0000B49F0000}"/>
    <cellStyle name="Percentuale 50 5 5" xfId="15786" xr:uid="{00000000-0005-0000-0000-0000B59F0000}"/>
    <cellStyle name="Percentuale 50 5 6" xfId="18473" xr:uid="{00000000-0005-0000-0000-0000B69F0000}"/>
    <cellStyle name="Percentuale 50 5 7" xfId="21342" xr:uid="{00000000-0005-0000-0000-0000B79F0000}"/>
    <cellStyle name="Percentuale 50 5 8" xfId="24229" xr:uid="{00000000-0005-0000-0000-0000B89F0000}"/>
    <cellStyle name="Percentuale 50 6" xfId="15787" xr:uid="{00000000-0005-0000-0000-0000B99F0000}"/>
    <cellStyle name="Percentuale 50 6 2" xfId="15788" xr:uid="{00000000-0005-0000-0000-0000BA9F0000}"/>
    <cellStyle name="Percentuale 50 6 2 2" xfId="15789" xr:uid="{00000000-0005-0000-0000-0000BB9F0000}"/>
    <cellStyle name="Percentuale 50 6 2 3" xfId="15790" xr:uid="{00000000-0005-0000-0000-0000BC9F0000}"/>
    <cellStyle name="Percentuale 50 6 2 4" xfId="15791" xr:uid="{00000000-0005-0000-0000-0000BD9F0000}"/>
    <cellStyle name="Percentuale 50 6 3" xfId="15792" xr:uid="{00000000-0005-0000-0000-0000BE9F0000}"/>
    <cellStyle name="Percentuale 50 6 4" xfId="15793" xr:uid="{00000000-0005-0000-0000-0000BF9F0000}"/>
    <cellStyle name="Percentuale 50 6 5" xfId="18474" xr:uid="{00000000-0005-0000-0000-0000C09F0000}"/>
    <cellStyle name="Percentuale 50 6 6" xfId="21343" xr:uid="{00000000-0005-0000-0000-0000C19F0000}"/>
    <cellStyle name="Percentuale 50 6 7" xfId="24230" xr:uid="{00000000-0005-0000-0000-0000C29F0000}"/>
    <cellStyle name="Percentuale 50 7" xfId="15794" xr:uid="{00000000-0005-0000-0000-0000C39F0000}"/>
    <cellStyle name="Percentuale 50 7 2" xfId="15795" xr:uid="{00000000-0005-0000-0000-0000C49F0000}"/>
    <cellStyle name="Percentuale 50 7 3" xfId="15796" xr:uid="{00000000-0005-0000-0000-0000C59F0000}"/>
    <cellStyle name="Percentuale 50 7 4" xfId="18475" xr:uid="{00000000-0005-0000-0000-0000C69F0000}"/>
    <cellStyle name="Percentuale 50 7 5" xfId="21344" xr:uid="{00000000-0005-0000-0000-0000C79F0000}"/>
    <cellStyle name="Percentuale 50 7 6" xfId="24231" xr:uid="{00000000-0005-0000-0000-0000C89F0000}"/>
    <cellStyle name="Percentuale 50 8" xfId="15797" xr:uid="{00000000-0005-0000-0000-0000C99F0000}"/>
    <cellStyle name="Percentuale 50 8 2" xfId="15798" xr:uid="{00000000-0005-0000-0000-0000CA9F0000}"/>
    <cellStyle name="Percentuale 50 8 3" xfId="15799" xr:uid="{00000000-0005-0000-0000-0000CB9F0000}"/>
    <cellStyle name="Percentuale 50 8 4" xfId="19613" xr:uid="{00000000-0005-0000-0000-0000CC9F0000}"/>
    <cellStyle name="Percentuale 50 8 5" xfId="22482" xr:uid="{00000000-0005-0000-0000-0000CD9F0000}"/>
    <cellStyle name="Percentuale 50 8 6" xfId="25370" xr:uid="{00000000-0005-0000-0000-0000CE9F0000}"/>
    <cellStyle name="Percentuale 50 9" xfId="15800" xr:uid="{00000000-0005-0000-0000-0000CF9F0000}"/>
    <cellStyle name="Percentuale 50 9 2" xfId="15801" xr:uid="{00000000-0005-0000-0000-0000D09F0000}"/>
    <cellStyle name="Percentuale 50 9 3" xfId="15802" xr:uid="{00000000-0005-0000-0000-0000D19F0000}"/>
    <cellStyle name="Percentuale 51" xfId="15803" xr:uid="{00000000-0005-0000-0000-0000D29F0000}"/>
    <cellStyle name="Percentuale 51 10" xfId="15804" xr:uid="{00000000-0005-0000-0000-0000D39F0000}"/>
    <cellStyle name="Percentuale 51 11" xfId="15805" xr:uid="{00000000-0005-0000-0000-0000D49F0000}"/>
    <cellStyle name="Percentuale 51 12" xfId="18476" xr:uid="{00000000-0005-0000-0000-0000D59F0000}"/>
    <cellStyle name="Percentuale 51 13" xfId="21345" xr:uid="{00000000-0005-0000-0000-0000D69F0000}"/>
    <cellStyle name="Percentuale 51 14" xfId="24232" xr:uid="{00000000-0005-0000-0000-0000D79F0000}"/>
    <cellStyle name="Percentuale 51 15" xfId="25763" xr:uid="{00000000-0005-0000-0000-0000D89F0000}"/>
    <cellStyle name="Percentuale 51 2" xfId="15806" xr:uid="{00000000-0005-0000-0000-0000D99F0000}"/>
    <cellStyle name="Percentuale 51 2 2" xfId="15807" xr:uid="{00000000-0005-0000-0000-0000DA9F0000}"/>
    <cellStyle name="Percentuale 51 2 3" xfId="15808" xr:uid="{00000000-0005-0000-0000-0000DB9F0000}"/>
    <cellStyle name="Percentuale 51 2 4" xfId="18477" xr:uid="{00000000-0005-0000-0000-0000DC9F0000}"/>
    <cellStyle name="Percentuale 51 2 5" xfId="21346" xr:uid="{00000000-0005-0000-0000-0000DD9F0000}"/>
    <cellStyle name="Percentuale 51 2 6" xfId="24233" xr:uid="{00000000-0005-0000-0000-0000DE9F0000}"/>
    <cellStyle name="Percentuale 51 3" xfId="15809" xr:uid="{00000000-0005-0000-0000-0000DF9F0000}"/>
    <cellStyle name="Percentuale 51 3 2" xfId="15810" xr:uid="{00000000-0005-0000-0000-0000E09F0000}"/>
    <cellStyle name="Percentuale 51 3 2 2" xfId="15811" xr:uid="{00000000-0005-0000-0000-0000E19F0000}"/>
    <cellStyle name="Percentuale 51 3 2 3" xfId="15812" xr:uid="{00000000-0005-0000-0000-0000E29F0000}"/>
    <cellStyle name="Percentuale 51 3 2 4" xfId="18479" xr:uid="{00000000-0005-0000-0000-0000E39F0000}"/>
    <cellStyle name="Percentuale 51 3 2 5" xfId="21348" xr:uid="{00000000-0005-0000-0000-0000E49F0000}"/>
    <cellStyle name="Percentuale 51 3 2 6" xfId="24235" xr:uid="{00000000-0005-0000-0000-0000E59F0000}"/>
    <cellStyle name="Percentuale 51 3 3" xfId="15813" xr:uid="{00000000-0005-0000-0000-0000E69F0000}"/>
    <cellStyle name="Percentuale 51 3 3 2" xfId="15814" xr:uid="{00000000-0005-0000-0000-0000E79F0000}"/>
    <cellStyle name="Percentuale 51 3 3 3" xfId="15815" xr:uid="{00000000-0005-0000-0000-0000E89F0000}"/>
    <cellStyle name="Percentuale 51 3 3 4" xfId="15816" xr:uid="{00000000-0005-0000-0000-0000E99F0000}"/>
    <cellStyle name="Percentuale 51 3 4" xfId="15817" xr:uid="{00000000-0005-0000-0000-0000EA9F0000}"/>
    <cellStyle name="Percentuale 51 3 5" xfId="15818" xr:uid="{00000000-0005-0000-0000-0000EB9F0000}"/>
    <cellStyle name="Percentuale 51 3 6" xfId="18478" xr:uid="{00000000-0005-0000-0000-0000EC9F0000}"/>
    <cellStyle name="Percentuale 51 3 7" xfId="21347" xr:uid="{00000000-0005-0000-0000-0000ED9F0000}"/>
    <cellStyle name="Percentuale 51 3 8" xfId="24234" xr:uid="{00000000-0005-0000-0000-0000EE9F0000}"/>
    <cellStyle name="Percentuale 51 4" xfId="15819" xr:uid="{00000000-0005-0000-0000-0000EF9F0000}"/>
    <cellStyle name="Percentuale 51 4 2" xfId="15820" xr:uid="{00000000-0005-0000-0000-0000F09F0000}"/>
    <cellStyle name="Percentuale 51 4 2 2" xfId="15821" xr:uid="{00000000-0005-0000-0000-0000F19F0000}"/>
    <cellStyle name="Percentuale 51 4 2 3" xfId="15822" xr:uid="{00000000-0005-0000-0000-0000F29F0000}"/>
    <cellStyle name="Percentuale 51 4 2 4" xfId="15823" xr:uid="{00000000-0005-0000-0000-0000F39F0000}"/>
    <cellStyle name="Percentuale 51 4 3" xfId="15824" xr:uid="{00000000-0005-0000-0000-0000F49F0000}"/>
    <cellStyle name="Percentuale 51 4 4" xfId="15825" xr:uid="{00000000-0005-0000-0000-0000F59F0000}"/>
    <cellStyle name="Percentuale 51 4 5" xfId="18480" xr:uid="{00000000-0005-0000-0000-0000F69F0000}"/>
    <cellStyle name="Percentuale 51 4 6" xfId="21349" xr:uid="{00000000-0005-0000-0000-0000F79F0000}"/>
    <cellStyle name="Percentuale 51 4 7" xfId="24236" xr:uid="{00000000-0005-0000-0000-0000F89F0000}"/>
    <cellStyle name="Percentuale 51 5" xfId="15826" xr:uid="{00000000-0005-0000-0000-0000F99F0000}"/>
    <cellStyle name="Percentuale 51 5 2" xfId="15827" xr:uid="{00000000-0005-0000-0000-0000FA9F0000}"/>
    <cellStyle name="Percentuale 51 5 2 2" xfId="15828" xr:uid="{00000000-0005-0000-0000-0000FB9F0000}"/>
    <cellStyle name="Percentuale 51 5 2 3" xfId="15829" xr:uid="{00000000-0005-0000-0000-0000FC9F0000}"/>
    <cellStyle name="Percentuale 51 5 2 4" xfId="15830" xr:uid="{00000000-0005-0000-0000-0000FD9F0000}"/>
    <cellStyle name="Percentuale 51 5 3" xfId="15831" xr:uid="{00000000-0005-0000-0000-0000FE9F0000}"/>
    <cellStyle name="Percentuale 51 5 3 2" xfId="15832" xr:uid="{00000000-0005-0000-0000-0000FF9F0000}"/>
    <cellStyle name="Percentuale 51 5 3 3" xfId="15833" xr:uid="{00000000-0005-0000-0000-000000A00000}"/>
    <cellStyle name="Percentuale 51 5 4" xfId="15834" xr:uid="{00000000-0005-0000-0000-000001A00000}"/>
    <cellStyle name="Percentuale 51 5 5" xfId="15835" xr:uid="{00000000-0005-0000-0000-000002A00000}"/>
    <cellStyle name="Percentuale 51 5 6" xfId="18481" xr:uid="{00000000-0005-0000-0000-000003A00000}"/>
    <cellStyle name="Percentuale 51 5 7" xfId="21350" xr:uid="{00000000-0005-0000-0000-000004A00000}"/>
    <cellStyle name="Percentuale 51 5 8" xfId="24237" xr:uid="{00000000-0005-0000-0000-000005A00000}"/>
    <cellStyle name="Percentuale 51 6" xfId="15836" xr:uid="{00000000-0005-0000-0000-000006A00000}"/>
    <cellStyle name="Percentuale 51 6 2" xfId="15837" xr:uid="{00000000-0005-0000-0000-000007A00000}"/>
    <cellStyle name="Percentuale 51 6 2 2" xfId="15838" xr:uid="{00000000-0005-0000-0000-000008A00000}"/>
    <cellStyle name="Percentuale 51 6 2 3" xfId="15839" xr:uid="{00000000-0005-0000-0000-000009A00000}"/>
    <cellStyle name="Percentuale 51 6 2 4" xfId="15840" xr:uid="{00000000-0005-0000-0000-00000AA00000}"/>
    <cellStyle name="Percentuale 51 6 3" xfId="15841" xr:uid="{00000000-0005-0000-0000-00000BA00000}"/>
    <cellStyle name="Percentuale 51 6 4" xfId="15842" xr:uid="{00000000-0005-0000-0000-00000CA00000}"/>
    <cellStyle name="Percentuale 51 6 5" xfId="18482" xr:uid="{00000000-0005-0000-0000-00000DA00000}"/>
    <cellStyle name="Percentuale 51 6 6" xfId="21351" xr:uid="{00000000-0005-0000-0000-00000EA00000}"/>
    <cellStyle name="Percentuale 51 6 7" xfId="24238" xr:uid="{00000000-0005-0000-0000-00000FA00000}"/>
    <cellStyle name="Percentuale 51 7" xfId="15843" xr:uid="{00000000-0005-0000-0000-000010A00000}"/>
    <cellStyle name="Percentuale 51 7 2" xfId="15844" xr:uid="{00000000-0005-0000-0000-000011A00000}"/>
    <cellStyle name="Percentuale 51 7 3" xfId="15845" xr:uid="{00000000-0005-0000-0000-000012A00000}"/>
    <cellStyle name="Percentuale 51 7 4" xfId="18483" xr:uid="{00000000-0005-0000-0000-000013A00000}"/>
    <cellStyle name="Percentuale 51 7 5" xfId="21352" xr:uid="{00000000-0005-0000-0000-000014A00000}"/>
    <cellStyle name="Percentuale 51 7 6" xfId="24239" xr:uid="{00000000-0005-0000-0000-000015A00000}"/>
    <cellStyle name="Percentuale 51 8" xfId="15846" xr:uid="{00000000-0005-0000-0000-000016A00000}"/>
    <cellStyle name="Percentuale 51 8 2" xfId="15847" xr:uid="{00000000-0005-0000-0000-000017A00000}"/>
    <cellStyle name="Percentuale 51 8 3" xfId="15848" xr:uid="{00000000-0005-0000-0000-000018A00000}"/>
    <cellStyle name="Percentuale 51 8 4" xfId="19614" xr:uid="{00000000-0005-0000-0000-000019A00000}"/>
    <cellStyle name="Percentuale 51 8 5" xfId="22483" xr:uid="{00000000-0005-0000-0000-00001AA00000}"/>
    <cellStyle name="Percentuale 51 8 6" xfId="25371" xr:uid="{00000000-0005-0000-0000-00001BA00000}"/>
    <cellStyle name="Percentuale 51 9" xfId="15849" xr:uid="{00000000-0005-0000-0000-00001CA00000}"/>
    <cellStyle name="Percentuale 51 9 2" xfId="15850" xr:uid="{00000000-0005-0000-0000-00001DA00000}"/>
    <cellStyle name="Percentuale 51 9 3" xfId="15851" xr:uid="{00000000-0005-0000-0000-00001EA00000}"/>
    <cellStyle name="Percentuale 52" xfId="15852" xr:uid="{00000000-0005-0000-0000-00001FA00000}"/>
    <cellStyle name="Percentuale 52 10" xfId="15853" xr:uid="{00000000-0005-0000-0000-000020A00000}"/>
    <cellStyle name="Percentuale 52 11" xfId="15854" xr:uid="{00000000-0005-0000-0000-000021A00000}"/>
    <cellStyle name="Percentuale 52 12" xfId="18484" xr:uid="{00000000-0005-0000-0000-000022A00000}"/>
    <cellStyle name="Percentuale 52 13" xfId="21353" xr:uid="{00000000-0005-0000-0000-000023A00000}"/>
    <cellStyle name="Percentuale 52 14" xfId="24240" xr:uid="{00000000-0005-0000-0000-000024A00000}"/>
    <cellStyle name="Percentuale 52 15" xfId="25764" xr:uid="{00000000-0005-0000-0000-000025A00000}"/>
    <cellStyle name="Percentuale 52 2" xfId="15855" xr:uid="{00000000-0005-0000-0000-000026A00000}"/>
    <cellStyle name="Percentuale 52 2 2" xfId="15856" xr:uid="{00000000-0005-0000-0000-000027A00000}"/>
    <cellStyle name="Percentuale 52 2 3" xfId="15857" xr:uid="{00000000-0005-0000-0000-000028A00000}"/>
    <cellStyle name="Percentuale 52 2 4" xfId="18485" xr:uid="{00000000-0005-0000-0000-000029A00000}"/>
    <cellStyle name="Percentuale 52 2 5" xfId="21354" xr:uid="{00000000-0005-0000-0000-00002AA00000}"/>
    <cellStyle name="Percentuale 52 2 6" xfId="24241" xr:uid="{00000000-0005-0000-0000-00002BA00000}"/>
    <cellStyle name="Percentuale 52 3" xfId="15858" xr:uid="{00000000-0005-0000-0000-00002CA00000}"/>
    <cellStyle name="Percentuale 52 3 2" xfId="15859" xr:uid="{00000000-0005-0000-0000-00002DA00000}"/>
    <cellStyle name="Percentuale 52 3 2 2" xfId="15860" xr:uid="{00000000-0005-0000-0000-00002EA00000}"/>
    <cellStyle name="Percentuale 52 3 2 3" xfId="15861" xr:uid="{00000000-0005-0000-0000-00002FA00000}"/>
    <cellStyle name="Percentuale 52 3 2 4" xfId="18487" xr:uid="{00000000-0005-0000-0000-000030A00000}"/>
    <cellStyle name="Percentuale 52 3 2 5" xfId="21356" xr:uid="{00000000-0005-0000-0000-000031A00000}"/>
    <cellStyle name="Percentuale 52 3 2 6" xfId="24243" xr:uid="{00000000-0005-0000-0000-000032A00000}"/>
    <cellStyle name="Percentuale 52 3 3" xfId="15862" xr:uid="{00000000-0005-0000-0000-000033A00000}"/>
    <cellStyle name="Percentuale 52 3 3 2" xfId="15863" xr:uid="{00000000-0005-0000-0000-000034A00000}"/>
    <cellStyle name="Percentuale 52 3 3 3" xfId="15864" xr:uid="{00000000-0005-0000-0000-000035A00000}"/>
    <cellStyle name="Percentuale 52 3 3 4" xfId="15865" xr:uid="{00000000-0005-0000-0000-000036A00000}"/>
    <cellStyle name="Percentuale 52 3 4" xfId="15866" xr:uid="{00000000-0005-0000-0000-000037A00000}"/>
    <cellStyle name="Percentuale 52 3 5" xfId="15867" xr:uid="{00000000-0005-0000-0000-000038A00000}"/>
    <cellStyle name="Percentuale 52 3 6" xfId="18486" xr:uid="{00000000-0005-0000-0000-000039A00000}"/>
    <cellStyle name="Percentuale 52 3 7" xfId="21355" xr:uid="{00000000-0005-0000-0000-00003AA00000}"/>
    <cellStyle name="Percentuale 52 3 8" xfId="24242" xr:uid="{00000000-0005-0000-0000-00003BA00000}"/>
    <cellStyle name="Percentuale 52 4" xfId="15868" xr:uid="{00000000-0005-0000-0000-00003CA00000}"/>
    <cellStyle name="Percentuale 52 4 2" xfId="15869" xr:uid="{00000000-0005-0000-0000-00003DA00000}"/>
    <cellStyle name="Percentuale 52 4 2 2" xfId="15870" xr:uid="{00000000-0005-0000-0000-00003EA00000}"/>
    <cellStyle name="Percentuale 52 4 2 3" xfId="15871" xr:uid="{00000000-0005-0000-0000-00003FA00000}"/>
    <cellStyle name="Percentuale 52 4 2 4" xfId="15872" xr:uid="{00000000-0005-0000-0000-000040A00000}"/>
    <cellStyle name="Percentuale 52 4 3" xfId="15873" xr:uid="{00000000-0005-0000-0000-000041A00000}"/>
    <cellStyle name="Percentuale 52 4 4" xfId="15874" xr:uid="{00000000-0005-0000-0000-000042A00000}"/>
    <cellStyle name="Percentuale 52 4 5" xfId="18488" xr:uid="{00000000-0005-0000-0000-000043A00000}"/>
    <cellStyle name="Percentuale 52 4 6" xfId="21357" xr:uid="{00000000-0005-0000-0000-000044A00000}"/>
    <cellStyle name="Percentuale 52 4 7" xfId="24244" xr:uid="{00000000-0005-0000-0000-000045A00000}"/>
    <cellStyle name="Percentuale 52 5" xfId="15875" xr:uid="{00000000-0005-0000-0000-000046A00000}"/>
    <cellStyle name="Percentuale 52 5 2" xfId="15876" xr:uid="{00000000-0005-0000-0000-000047A00000}"/>
    <cellStyle name="Percentuale 52 5 2 2" xfId="15877" xr:uid="{00000000-0005-0000-0000-000048A00000}"/>
    <cellStyle name="Percentuale 52 5 2 3" xfId="15878" xr:uid="{00000000-0005-0000-0000-000049A00000}"/>
    <cellStyle name="Percentuale 52 5 2 4" xfId="15879" xr:uid="{00000000-0005-0000-0000-00004AA00000}"/>
    <cellStyle name="Percentuale 52 5 3" xfId="15880" xr:uid="{00000000-0005-0000-0000-00004BA00000}"/>
    <cellStyle name="Percentuale 52 5 3 2" xfId="15881" xr:uid="{00000000-0005-0000-0000-00004CA00000}"/>
    <cellStyle name="Percentuale 52 5 3 3" xfId="15882" xr:uid="{00000000-0005-0000-0000-00004DA00000}"/>
    <cellStyle name="Percentuale 52 5 4" xfId="15883" xr:uid="{00000000-0005-0000-0000-00004EA00000}"/>
    <cellStyle name="Percentuale 52 5 5" xfId="15884" xr:uid="{00000000-0005-0000-0000-00004FA00000}"/>
    <cellStyle name="Percentuale 52 5 6" xfId="18489" xr:uid="{00000000-0005-0000-0000-000050A00000}"/>
    <cellStyle name="Percentuale 52 5 7" xfId="21358" xr:uid="{00000000-0005-0000-0000-000051A00000}"/>
    <cellStyle name="Percentuale 52 5 8" xfId="24245" xr:uid="{00000000-0005-0000-0000-000052A00000}"/>
    <cellStyle name="Percentuale 52 6" xfId="15885" xr:uid="{00000000-0005-0000-0000-000053A00000}"/>
    <cellStyle name="Percentuale 52 6 2" xfId="15886" xr:uid="{00000000-0005-0000-0000-000054A00000}"/>
    <cellStyle name="Percentuale 52 6 2 2" xfId="15887" xr:uid="{00000000-0005-0000-0000-000055A00000}"/>
    <cellStyle name="Percentuale 52 6 2 3" xfId="15888" xr:uid="{00000000-0005-0000-0000-000056A00000}"/>
    <cellStyle name="Percentuale 52 6 2 4" xfId="15889" xr:uid="{00000000-0005-0000-0000-000057A00000}"/>
    <cellStyle name="Percentuale 52 6 3" xfId="15890" xr:uid="{00000000-0005-0000-0000-000058A00000}"/>
    <cellStyle name="Percentuale 52 6 4" xfId="15891" xr:uid="{00000000-0005-0000-0000-000059A00000}"/>
    <cellStyle name="Percentuale 52 6 5" xfId="18490" xr:uid="{00000000-0005-0000-0000-00005AA00000}"/>
    <cellStyle name="Percentuale 52 6 6" xfId="21359" xr:uid="{00000000-0005-0000-0000-00005BA00000}"/>
    <cellStyle name="Percentuale 52 6 7" xfId="24246" xr:uid="{00000000-0005-0000-0000-00005CA00000}"/>
    <cellStyle name="Percentuale 52 7" xfId="15892" xr:uid="{00000000-0005-0000-0000-00005DA00000}"/>
    <cellStyle name="Percentuale 52 7 2" xfId="15893" xr:uid="{00000000-0005-0000-0000-00005EA00000}"/>
    <cellStyle name="Percentuale 52 7 3" xfId="15894" xr:uid="{00000000-0005-0000-0000-00005FA00000}"/>
    <cellStyle name="Percentuale 52 7 4" xfId="18491" xr:uid="{00000000-0005-0000-0000-000060A00000}"/>
    <cellStyle name="Percentuale 52 7 5" xfId="21360" xr:uid="{00000000-0005-0000-0000-000061A00000}"/>
    <cellStyle name="Percentuale 52 7 6" xfId="24247" xr:uid="{00000000-0005-0000-0000-000062A00000}"/>
    <cellStyle name="Percentuale 52 8" xfId="15895" xr:uid="{00000000-0005-0000-0000-000063A00000}"/>
    <cellStyle name="Percentuale 52 8 2" xfId="15896" xr:uid="{00000000-0005-0000-0000-000064A00000}"/>
    <cellStyle name="Percentuale 52 8 3" xfId="15897" xr:uid="{00000000-0005-0000-0000-000065A00000}"/>
    <cellStyle name="Percentuale 52 8 4" xfId="19615" xr:uid="{00000000-0005-0000-0000-000066A00000}"/>
    <cellStyle name="Percentuale 52 8 5" xfId="22484" xr:uid="{00000000-0005-0000-0000-000067A00000}"/>
    <cellStyle name="Percentuale 52 8 6" xfId="25372" xr:uid="{00000000-0005-0000-0000-000068A00000}"/>
    <cellStyle name="Percentuale 52 9" xfId="15898" xr:uid="{00000000-0005-0000-0000-000069A00000}"/>
    <cellStyle name="Percentuale 52 9 2" xfId="15899" xr:uid="{00000000-0005-0000-0000-00006AA00000}"/>
    <cellStyle name="Percentuale 52 9 3" xfId="15900" xr:uid="{00000000-0005-0000-0000-00006BA00000}"/>
    <cellStyle name="Percentuale 53" xfId="15901" xr:uid="{00000000-0005-0000-0000-00006CA00000}"/>
    <cellStyle name="Percentuale 53 10" xfId="15902" xr:uid="{00000000-0005-0000-0000-00006DA00000}"/>
    <cellStyle name="Percentuale 53 11" xfId="15903" xr:uid="{00000000-0005-0000-0000-00006EA00000}"/>
    <cellStyle name="Percentuale 53 12" xfId="18492" xr:uid="{00000000-0005-0000-0000-00006FA00000}"/>
    <cellStyle name="Percentuale 53 13" xfId="21361" xr:uid="{00000000-0005-0000-0000-000070A00000}"/>
    <cellStyle name="Percentuale 53 14" xfId="24248" xr:uid="{00000000-0005-0000-0000-000071A00000}"/>
    <cellStyle name="Percentuale 53 15" xfId="25765" xr:uid="{00000000-0005-0000-0000-000072A00000}"/>
    <cellStyle name="Percentuale 53 2" xfId="15904" xr:uid="{00000000-0005-0000-0000-000073A00000}"/>
    <cellStyle name="Percentuale 53 2 2" xfId="15905" xr:uid="{00000000-0005-0000-0000-000074A00000}"/>
    <cellStyle name="Percentuale 53 2 3" xfId="15906" xr:uid="{00000000-0005-0000-0000-000075A00000}"/>
    <cellStyle name="Percentuale 53 2 4" xfId="18493" xr:uid="{00000000-0005-0000-0000-000076A00000}"/>
    <cellStyle name="Percentuale 53 2 5" xfId="21362" xr:uid="{00000000-0005-0000-0000-000077A00000}"/>
    <cellStyle name="Percentuale 53 2 6" xfId="24249" xr:uid="{00000000-0005-0000-0000-000078A00000}"/>
    <cellStyle name="Percentuale 53 3" xfId="15907" xr:uid="{00000000-0005-0000-0000-000079A00000}"/>
    <cellStyle name="Percentuale 53 3 2" xfId="15908" xr:uid="{00000000-0005-0000-0000-00007AA00000}"/>
    <cellStyle name="Percentuale 53 3 2 2" xfId="15909" xr:uid="{00000000-0005-0000-0000-00007BA00000}"/>
    <cellStyle name="Percentuale 53 3 2 3" xfId="15910" xr:uid="{00000000-0005-0000-0000-00007CA00000}"/>
    <cellStyle name="Percentuale 53 3 2 4" xfId="18495" xr:uid="{00000000-0005-0000-0000-00007DA00000}"/>
    <cellStyle name="Percentuale 53 3 2 5" xfId="21364" xr:uid="{00000000-0005-0000-0000-00007EA00000}"/>
    <cellStyle name="Percentuale 53 3 2 6" xfId="24251" xr:uid="{00000000-0005-0000-0000-00007FA00000}"/>
    <cellStyle name="Percentuale 53 3 3" xfId="15911" xr:uid="{00000000-0005-0000-0000-000080A00000}"/>
    <cellStyle name="Percentuale 53 3 3 2" xfId="15912" xr:uid="{00000000-0005-0000-0000-000081A00000}"/>
    <cellStyle name="Percentuale 53 3 3 3" xfId="15913" xr:uid="{00000000-0005-0000-0000-000082A00000}"/>
    <cellStyle name="Percentuale 53 3 3 4" xfId="15914" xr:uid="{00000000-0005-0000-0000-000083A00000}"/>
    <cellStyle name="Percentuale 53 3 4" xfId="15915" xr:uid="{00000000-0005-0000-0000-000084A00000}"/>
    <cellStyle name="Percentuale 53 3 5" xfId="15916" xr:uid="{00000000-0005-0000-0000-000085A00000}"/>
    <cellStyle name="Percentuale 53 3 6" xfId="18494" xr:uid="{00000000-0005-0000-0000-000086A00000}"/>
    <cellStyle name="Percentuale 53 3 7" xfId="21363" xr:uid="{00000000-0005-0000-0000-000087A00000}"/>
    <cellStyle name="Percentuale 53 3 8" xfId="24250" xr:uid="{00000000-0005-0000-0000-000088A00000}"/>
    <cellStyle name="Percentuale 53 4" xfId="15917" xr:uid="{00000000-0005-0000-0000-000089A00000}"/>
    <cellStyle name="Percentuale 53 4 2" xfId="15918" xr:uid="{00000000-0005-0000-0000-00008AA00000}"/>
    <cellStyle name="Percentuale 53 4 2 2" xfId="15919" xr:uid="{00000000-0005-0000-0000-00008BA00000}"/>
    <cellStyle name="Percentuale 53 4 2 3" xfId="15920" xr:uid="{00000000-0005-0000-0000-00008CA00000}"/>
    <cellStyle name="Percentuale 53 4 2 4" xfId="15921" xr:uid="{00000000-0005-0000-0000-00008DA00000}"/>
    <cellStyle name="Percentuale 53 4 3" xfId="15922" xr:uid="{00000000-0005-0000-0000-00008EA00000}"/>
    <cellStyle name="Percentuale 53 4 4" xfId="15923" xr:uid="{00000000-0005-0000-0000-00008FA00000}"/>
    <cellStyle name="Percentuale 53 4 5" xfId="18496" xr:uid="{00000000-0005-0000-0000-000090A00000}"/>
    <cellStyle name="Percentuale 53 4 6" xfId="21365" xr:uid="{00000000-0005-0000-0000-000091A00000}"/>
    <cellStyle name="Percentuale 53 4 7" xfId="24252" xr:uid="{00000000-0005-0000-0000-000092A00000}"/>
    <cellStyle name="Percentuale 53 5" xfId="15924" xr:uid="{00000000-0005-0000-0000-000093A00000}"/>
    <cellStyle name="Percentuale 53 5 2" xfId="15925" xr:uid="{00000000-0005-0000-0000-000094A00000}"/>
    <cellStyle name="Percentuale 53 5 2 2" xfId="15926" xr:uid="{00000000-0005-0000-0000-000095A00000}"/>
    <cellStyle name="Percentuale 53 5 2 3" xfId="15927" xr:uid="{00000000-0005-0000-0000-000096A00000}"/>
    <cellStyle name="Percentuale 53 5 2 4" xfId="15928" xr:uid="{00000000-0005-0000-0000-000097A00000}"/>
    <cellStyle name="Percentuale 53 5 3" xfId="15929" xr:uid="{00000000-0005-0000-0000-000098A00000}"/>
    <cellStyle name="Percentuale 53 5 3 2" xfId="15930" xr:uid="{00000000-0005-0000-0000-000099A00000}"/>
    <cellStyle name="Percentuale 53 5 3 3" xfId="15931" xr:uid="{00000000-0005-0000-0000-00009AA00000}"/>
    <cellStyle name="Percentuale 53 5 4" xfId="15932" xr:uid="{00000000-0005-0000-0000-00009BA00000}"/>
    <cellStyle name="Percentuale 53 5 5" xfId="15933" xr:uid="{00000000-0005-0000-0000-00009CA00000}"/>
    <cellStyle name="Percentuale 53 5 6" xfId="18497" xr:uid="{00000000-0005-0000-0000-00009DA00000}"/>
    <cellStyle name="Percentuale 53 5 7" xfId="21366" xr:uid="{00000000-0005-0000-0000-00009EA00000}"/>
    <cellStyle name="Percentuale 53 5 8" xfId="24253" xr:uid="{00000000-0005-0000-0000-00009FA00000}"/>
    <cellStyle name="Percentuale 53 6" xfId="15934" xr:uid="{00000000-0005-0000-0000-0000A0A00000}"/>
    <cellStyle name="Percentuale 53 6 2" xfId="15935" xr:uid="{00000000-0005-0000-0000-0000A1A00000}"/>
    <cellStyle name="Percentuale 53 6 2 2" xfId="15936" xr:uid="{00000000-0005-0000-0000-0000A2A00000}"/>
    <cellStyle name="Percentuale 53 6 2 3" xfId="15937" xr:uid="{00000000-0005-0000-0000-0000A3A00000}"/>
    <cellStyle name="Percentuale 53 6 2 4" xfId="15938" xr:uid="{00000000-0005-0000-0000-0000A4A00000}"/>
    <cellStyle name="Percentuale 53 6 3" xfId="15939" xr:uid="{00000000-0005-0000-0000-0000A5A00000}"/>
    <cellStyle name="Percentuale 53 6 4" xfId="15940" xr:uid="{00000000-0005-0000-0000-0000A6A00000}"/>
    <cellStyle name="Percentuale 53 6 5" xfId="18498" xr:uid="{00000000-0005-0000-0000-0000A7A00000}"/>
    <cellStyle name="Percentuale 53 6 6" xfId="21367" xr:uid="{00000000-0005-0000-0000-0000A8A00000}"/>
    <cellStyle name="Percentuale 53 6 7" xfId="24254" xr:uid="{00000000-0005-0000-0000-0000A9A00000}"/>
    <cellStyle name="Percentuale 53 7" xfId="15941" xr:uid="{00000000-0005-0000-0000-0000AAA00000}"/>
    <cellStyle name="Percentuale 53 7 2" xfId="15942" xr:uid="{00000000-0005-0000-0000-0000ABA00000}"/>
    <cellStyle name="Percentuale 53 7 3" xfId="15943" xr:uid="{00000000-0005-0000-0000-0000ACA00000}"/>
    <cellStyle name="Percentuale 53 7 4" xfId="18499" xr:uid="{00000000-0005-0000-0000-0000ADA00000}"/>
    <cellStyle name="Percentuale 53 7 5" xfId="21368" xr:uid="{00000000-0005-0000-0000-0000AEA00000}"/>
    <cellStyle name="Percentuale 53 7 6" xfId="24255" xr:uid="{00000000-0005-0000-0000-0000AFA00000}"/>
    <cellStyle name="Percentuale 53 8" xfId="15944" xr:uid="{00000000-0005-0000-0000-0000B0A00000}"/>
    <cellStyle name="Percentuale 53 8 2" xfId="15945" xr:uid="{00000000-0005-0000-0000-0000B1A00000}"/>
    <cellStyle name="Percentuale 53 8 3" xfId="15946" xr:uid="{00000000-0005-0000-0000-0000B2A00000}"/>
    <cellStyle name="Percentuale 53 8 4" xfId="19616" xr:uid="{00000000-0005-0000-0000-0000B3A00000}"/>
    <cellStyle name="Percentuale 53 8 5" xfId="22485" xr:uid="{00000000-0005-0000-0000-0000B4A00000}"/>
    <cellStyle name="Percentuale 53 8 6" xfId="25373" xr:uid="{00000000-0005-0000-0000-0000B5A00000}"/>
    <cellStyle name="Percentuale 53 9" xfId="15947" xr:uid="{00000000-0005-0000-0000-0000B6A00000}"/>
    <cellStyle name="Percentuale 53 9 2" xfId="15948" xr:uid="{00000000-0005-0000-0000-0000B7A00000}"/>
    <cellStyle name="Percentuale 53 9 3" xfId="15949" xr:uid="{00000000-0005-0000-0000-0000B8A00000}"/>
    <cellStyle name="Percentuale 54" xfId="15950" xr:uid="{00000000-0005-0000-0000-0000B9A00000}"/>
    <cellStyle name="Percentuale 54 10" xfId="15951" xr:uid="{00000000-0005-0000-0000-0000BAA00000}"/>
    <cellStyle name="Percentuale 54 11" xfId="15952" xr:uid="{00000000-0005-0000-0000-0000BBA00000}"/>
    <cellStyle name="Percentuale 54 12" xfId="18500" xr:uid="{00000000-0005-0000-0000-0000BCA00000}"/>
    <cellStyle name="Percentuale 54 13" xfId="21369" xr:uid="{00000000-0005-0000-0000-0000BDA00000}"/>
    <cellStyle name="Percentuale 54 14" xfId="24256" xr:uid="{00000000-0005-0000-0000-0000BEA00000}"/>
    <cellStyle name="Percentuale 54 15" xfId="25766" xr:uid="{00000000-0005-0000-0000-0000BFA00000}"/>
    <cellStyle name="Percentuale 54 2" xfId="15953" xr:uid="{00000000-0005-0000-0000-0000C0A00000}"/>
    <cellStyle name="Percentuale 54 2 2" xfId="15954" xr:uid="{00000000-0005-0000-0000-0000C1A00000}"/>
    <cellStyle name="Percentuale 54 2 3" xfId="15955" xr:uid="{00000000-0005-0000-0000-0000C2A00000}"/>
    <cellStyle name="Percentuale 54 2 4" xfId="18501" xr:uid="{00000000-0005-0000-0000-0000C3A00000}"/>
    <cellStyle name="Percentuale 54 2 5" xfId="21370" xr:uid="{00000000-0005-0000-0000-0000C4A00000}"/>
    <cellStyle name="Percentuale 54 2 6" xfId="24257" xr:uid="{00000000-0005-0000-0000-0000C5A00000}"/>
    <cellStyle name="Percentuale 54 3" xfId="15956" xr:uid="{00000000-0005-0000-0000-0000C6A00000}"/>
    <cellStyle name="Percentuale 54 3 2" xfId="15957" xr:uid="{00000000-0005-0000-0000-0000C7A00000}"/>
    <cellStyle name="Percentuale 54 3 2 2" xfId="15958" xr:uid="{00000000-0005-0000-0000-0000C8A00000}"/>
    <cellStyle name="Percentuale 54 3 2 3" xfId="15959" xr:uid="{00000000-0005-0000-0000-0000C9A00000}"/>
    <cellStyle name="Percentuale 54 3 2 4" xfId="18503" xr:uid="{00000000-0005-0000-0000-0000CAA00000}"/>
    <cellStyle name="Percentuale 54 3 2 5" xfId="21372" xr:uid="{00000000-0005-0000-0000-0000CBA00000}"/>
    <cellStyle name="Percentuale 54 3 2 6" xfId="24259" xr:uid="{00000000-0005-0000-0000-0000CCA00000}"/>
    <cellStyle name="Percentuale 54 3 3" xfId="15960" xr:uid="{00000000-0005-0000-0000-0000CDA00000}"/>
    <cellStyle name="Percentuale 54 3 3 2" xfId="15961" xr:uid="{00000000-0005-0000-0000-0000CEA00000}"/>
    <cellStyle name="Percentuale 54 3 3 3" xfId="15962" xr:uid="{00000000-0005-0000-0000-0000CFA00000}"/>
    <cellStyle name="Percentuale 54 3 3 4" xfId="15963" xr:uid="{00000000-0005-0000-0000-0000D0A00000}"/>
    <cellStyle name="Percentuale 54 3 4" xfId="15964" xr:uid="{00000000-0005-0000-0000-0000D1A00000}"/>
    <cellStyle name="Percentuale 54 3 5" xfId="15965" xr:uid="{00000000-0005-0000-0000-0000D2A00000}"/>
    <cellStyle name="Percentuale 54 3 6" xfId="18502" xr:uid="{00000000-0005-0000-0000-0000D3A00000}"/>
    <cellStyle name="Percentuale 54 3 7" xfId="21371" xr:uid="{00000000-0005-0000-0000-0000D4A00000}"/>
    <cellStyle name="Percentuale 54 3 8" xfId="24258" xr:uid="{00000000-0005-0000-0000-0000D5A00000}"/>
    <cellStyle name="Percentuale 54 4" xfId="15966" xr:uid="{00000000-0005-0000-0000-0000D6A00000}"/>
    <cellStyle name="Percentuale 54 4 2" xfId="15967" xr:uid="{00000000-0005-0000-0000-0000D7A00000}"/>
    <cellStyle name="Percentuale 54 4 2 2" xfId="15968" xr:uid="{00000000-0005-0000-0000-0000D8A00000}"/>
    <cellStyle name="Percentuale 54 4 2 3" xfId="15969" xr:uid="{00000000-0005-0000-0000-0000D9A00000}"/>
    <cellStyle name="Percentuale 54 4 2 4" xfId="15970" xr:uid="{00000000-0005-0000-0000-0000DAA00000}"/>
    <cellStyle name="Percentuale 54 4 3" xfId="15971" xr:uid="{00000000-0005-0000-0000-0000DBA00000}"/>
    <cellStyle name="Percentuale 54 4 4" xfId="15972" xr:uid="{00000000-0005-0000-0000-0000DCA00000}"/>
    <cellStyle name="Percentuale 54 4 5" xfId="18504" xr:uid="{00000000-0005-0000-0000-0000DDA00000}"/>
    <cellStyle name="Percentuale 54 4 6" xfId="21373" xr:uid="{00000000-0005-0000-0000-0000DEA00000}"/>
    <cellStyle name="Percentuale 54 4 7" xfId="24260" xr:uid="{00000000-0005-0000-0000-0000DFA00000}"/>
    <cellStyle name="Percentuale 54 5" xfId="15973" xr:uid="{00000000-0005-0000-0000-0000E0A00000}"/>
    <cellStyle name="Percentuale 54 5 2" xfId="15974" xr:uid="{00000000-0005-0000-0000-0000E1A00000}"/>
    <cellStyle name="Percentuale 54 5 2 2" xfId="15975" xr:uid="{00000000-0005-0000-0000-0000E2A00000}"/>
    <cellStyle name="Percentuale 54 5 2 3" xfId="15976" xr:uid="{00000000-0005-0000-0000-0000E3A00000}"/>
    <cellStyle name="Percentuale 54 5 2 4" xfId="15977" xr:uid="{00000000-0005-0000-0000-0000E4A00000}"/>
    <cellStyle name="Percentuale 54 5 3" xfId="15978" xr:uid="{00000000-0005-0000-0000-0000E5A00000}"/>
    <cellStyle name="Percentuale 54 5 3 2" xfId="15979" xr:uid="{00000000-0005-0000-0000-0000E6A00000}"/>
    <cellStyle name="Percentuale 54 5 3 3" xfId="15980" xr:uid="{00000000-0005-0000-0000-0000E7A00000}"/>
    <cellStyle name="Percentuale 54 5 4" xfId="15981" xr:uid="{00000000-0005-0000-0000-0000E8A00000}"/>
    <cellStyle name="Percentuale 54 5 5" xfId="15982" xr:uid="{00000000-0005-0000-0000-0000E9A00000}"/>
    <cellStyle name="Percentuale 54 5 6" xfId="18505" xr:uid="{00000000-0005-0000-0000-0000EAA00000}"/>
    <cellStyle name="Percentuale 54 5 7" xfId="21374" xr:uid="{00000000-0005-0000-0000-0000EBA00000}"/>
    <cellStyle name="Percentuale 54 5 8" xfId="24261" xr:uid="{00000000-0005-0000-0000-0000ECA00000}"/>
    <cellStyle name="Percentuale 54 6" xfId="15983" xr:uid="{00000000-0005-0000-0000-0000EDA00000}"/>
    <cellStyle name="Percentuale 54 6 2" xfId="15984" xr:uid="{00000000-0005-0000-0000-0000EEA00000}"/>
    <cellStyle name="Percentuale 54 6 2 2" xfId="15985" xr:uid="{00000000-0005-0000-0000-0000EFA00000}"/>
    <cellStyle name="Percentuale 54 6 2 3" xfId="15986" xr:uid="{00000000-0005-0000-0000-0000F0A00000}"/>
    <cellStyle name="Percentuale 54 6 2 4" xfId="15987" xr:uid="{00000000-0005-0000-0000-0000F1A00000}"/>
    <cellStyle name="Percentuale 54 6 3" xfId="15988" xr:uid="{00000000-0005-0000-0000-0000F2A00000}"/>
    <cellStyle name="Percentuale 54 6 4" xfId="15989" xr:uid="{00000000-0005-0000-0000-0000F3A00000}"/>
    <cellStyle name="Percentuale 54 6 5" xfId="18506" xr:uid="{00000000-0005-0000-0000-0000F4A00000}"/>
    <cellStyle name="Percentuale 54 6 6" xfId="21375" xr:uid="{00000000-0005-0000-0000-0000F5A00000}"/>
    <cellStyle name="Percentuale 54 6 7" xfId="24262" xr:uid="{00000000-0005-0000-0000-0000F6A00000}"/>
    <cellStyle name="Percentuale 54 7" xfId="15990" xr:uid="{00000000-0005-0000-0000-0000F7A00000}"/>
    <cellStyle name="Percentuale 54 7 2" xfId="15991" xr:uid="{00000000-0005-0000-0000-0000F8A00000}"/>
    <cellStyle name="Percentuale 54 7 3" xfId="15992" xr:uid="{00000000-0005-0000-0000-0000F9A00000}"/>
    <cellStyle name="Percentuale 54 7 4" xfId="18507" xr:uid="{00000000-0005-0000-0000-0000FAA00000}"/>
    <cellStyle name="Percentuale 54 7 5" xfId="21376" xr:uid="{00000000-0005-0000-0000-0000FBA00000}"/>
    <cellStyle name="Percentuale 54 7 6" xfId="24263" xr:uid="{00000000-0005-0000-0000-0000FCA00000}"/>
    <cellStyle name="Percentuale 54 8" xfId="15993" xr:uid="{00000000-0005-0000-0000-0000FDA00000}"/>
    <cellStyle name="Percentuale 54 8 2" xfId="15994" xr:uid="{00000000-0005-0000-0000-0000FEA00000}"/>
    <cellStyle name="Percentuale 54 8 3" xfId="15995" xr:uid="{00000000-0005-0000-0000-0000FFA00000}"/>
    <cellStyle name="Percentuale 54 8 4" xfId="19617" xr:uid="{00000000-0005-0000-0000-000000A10000}"/>
    <cellStyle name="Percentuale 54 8 5" xfId="22486" xr:uid="{00000000-0005-0000-0000-000001A10000}"/>
    <cellStyle name="Percentuale 54 8 6" xfId="25374" xr:uid="{00000000-0005-0000-0000-000002A10000}"/>
    <cellStyle name="Percentuale 54 9" xfId="15996" xr:uid="{00000000-0005-0000-0000-000003A10000}"/>
    <cellStyle name="Percentuale 54 9 2" xfId="15997" xr:uid="{00000000-0005-0000-0000-000004A10000}"/>
    <cellStyle name="Percentuale 54 9 3" xfId="15998" xr:uid="{00000000-0005-0000-0000-000005A10000}"/>
    <cellStyle name="Percentuale 55" xfId="15999" xr:uid="{00000000-0005-0000-0000-000006A10000}"/>
    <cellStyle name="Percentuale 55 10" xfId="16000" xr:uid="{00000000-0005-0000-0000-000007A10000}"/>
    <cellStyle name="Percentuale 55 11" xfId="16001" xr:uid="{00000000-0005-0000-0000-000008A10000}"/>
    <cellStyle name="Percentuale 55 12" xfId="18508" xr:uid="{00000000-0005-0000-0000-000009A10000}"/>
    <cellStyle name="Percentuale 55 13" xfId="21377" xr:uid="{00000000-0005-0000-0000-00000AA10000}"/>
    <cellStyle name="Percentuale 55 14" xfId="24264" xr:uid="{00000000-0005-0000-0000-00000BA10000}"/>
    <cellStyle name="Percentuale 55 15" xfId="25767" xr:uid="{00000000-0005-0000-0000-00000CA10000}"/>
    <cellStyle name="Percentuale 55 2" xfId="16002" xr:uid="{00000000-0005-0000-0000-00000DA10000}"/>
    <cellStyle name="Percentuale 55 2 2" xfId="16003" xr:uid="{00000000-0005-0000-0000-00000EA10000}"/>
    <cellStyle name="Percentuale 55 2 3" xfId="16004" xr:uid="{00000000-0005-0000-0000-00000FA10000}"/>
    <cellStyle name="Percentuale 55 2 4" xfId="18509" xr:uid="{00000000-0005-0000-0000-000010A10000}"/>
    <cellStyle name="Percentuale 55 2 5" xfId="21378" xr:uid="{00000000-0005-0000-0000-000011A10000}"/>
    <cellStyle name="Percentuale 55 2 6" xfId="24265" xr:uid="{00000000-0005-0000-0000-000012A10000}"/>
    <cellStyle name="Percentuale 55 3" xfId="16005" xr:uid="{00000000-0005-0000-0000-000013A10000}"/>
    <cellStyle name="Percentuale 55 3 2" xfId="16006" xr:uid="{00000000-0005-0000-0000-000014A10000}"/>
    <cellStyle name="Percentuale 55 3 2 2" xfId="16007" xr:uid="{00000000-0005-0000-0000-000015A10000}"/>
    <cellStyle name="Percentuale 55 3 2 3" xfId="16008" xr:uid="{00000000-0005-0000-0000-000016A10000}"/>
    <cellStyle name="Percentuale 55 3 2 4" xfId="18511" xr:uid="{00000000-0005-0000-0000-000017A10000}"/>
    <cellStyle name="Percentuale 55 3 2 5" xfId="21380" xr:uid="{00000000-0005-0000-0000-000018A10000}"/>
    <cellStyle name="Percentuale 55 3 2 6" xfId="24267" xr:uid="{00000000-0005-0000-0000-000019A10000}"/>
    <cellStyle name="Percentuale 55 3 3" xfId="16009" xr:uid="{00000000-0005-0000-0000-00001AA10000}"/>
    <cellStyle name="Percentuale 55 3 3 2" xfId="16010" xr:uid="{00000000-0005-0000-0000-00001BA10000}"/>
    <cellStyle name="Percentuale 55 3 3 3" xfId="16011" xr:uid="{00000000-0005-0000-0000-00001CA10000}"/>
    <cellStyle name="Percentuale 55 3 3 4" xfId="16012" xr:uid="{00000000-0005-0000-0000-00001DA10000}"/>
    <cellStyle name="Percentuale 55 3 4" xfId="16013" xr:uid="{00000000-0005-0000-0000-00001EA10000}"/>
    <cellStyle name="Percentuale 55 3 5" xfId="16014" xr:uid="{00000000-0005-0000-0000-00001FA10000}"/>
    <cellStyle name="Percentuale 55 3 6" xfId="18510" xr:uid="{00000000-0005-0000-0000-000020A10000}"/>
    <cellStyle name="Percentuale 55 3 7" xfId="21379" xr:uid="{00000000-0005-0000-0000-000021A10000}"/>
    <cellStyle name="Percentuale 55 3 8" xfId="24266" xr:uid="{00000000-0005-0000-0000-000022A10000}"/>
    <cellStyle name="Percentuale 55 4" xfId="16015" xr:uid="{00000000-0005-0000-0000-000023A10000}"/>
    <cellStyle name="Percentuale 55 4 2" xfId="16016" xr:uid="{00000000-0005-0000-0000-000024A10000}"/>
    <cellStyle name="Percentuale 55 4 2 2" xfId="16017" xr:uid="{00000000-0005-0000-0000-000025A10000}"/>
    <cellStyle name="Percentuale 55 4 2 3" xfId="16018" xr:uid="{00000000-0005-0000-0000-000026A10000}"/>
    <cellStyle name="Percentuale 55 4 2 4" xfId="16019" xr:uid="{00000000-0005-0000-0000-000027A10000}"/>
    <cellStyle name="Percentuale 55 4 3" xfId="16020" xr:uid="{00000000-0005-0000-0000-000028A10000}"/>
    <cellStyle name="Percentuale 55 4 4" xfId="16021" xr:uid="{00000000-0005-0000-0000-000029A10000}"/>
    <cellStyle name="Percentuale 55 4 5" xfId="18512" xr:uid="{00000000-0005-0000-0000-00002AA10000}"/>
    <cellStyle name="Percentuale 55 4 6" xfId="21381" xr:uid="{00000000-0005-0000-0000-00002BA10000}"/>
    <cellStyle name="Percentuale 55 4 7" xfId="24268" xr:uid="{00000000-0005-0000-0000-00002CA10000}"/>
    <cellStyle name="Percentuale 55 5" xfId="16022" xr:uid="{00000000-0005-0000-0000-00002DA10000}"/>
    <cellStyle name="Percentuale 55 5 2" xfId="16023" xr:uid="{00000000-0005-0000-0000-00002EA10000}"/>
    <cellStyle name="Percentuale 55 5 2 2" xfId="16024" xr:uid="{00000000-0005-0000-0000-00002FA10000}"/>
    <cellStyle name="Percentuale 55 5 2 3" xfId="16025" xr:uid="{00000000-0005-0000-0000-000030A10000}"/>
    <cellStyle name="Percentuale 55 5 2 4" xfId="16026" xr:uid="{00000000-0005-0000-0000-000031A10000}"/>
    <cellStyle name="Percentuale 55 5 3" xfId="16027" xr:uid="{00000000-0005-0000-0000-000032A10000}"/>
    <cellStyle name="Percentuale 55 5 3 2" xfId="16028" xr:uid="{00000000-0005-0000-0000-000033A10000}"/>
    <cellStyle name="Percentuale 55 5 3 3" xfId="16029" xr:uid="{00000000-0005-0000-0000-000034A10000}"/>
    <cellStyle name="Percentuale 55 5 4" xfId="16030" xr:uid="{00000000-0005-0000-0000-000035A10000}"/>
    <cellStyle name="Percentuale 55 5 5" xfId="16031" xr:uid="{00000000-0005-0000-0000-000036A10000}"/>
    <cellStyle name="Percentuale 55 5 6" xfId="18513" xr:uid="{00000000-0005-0000-0000-000037A10000}"/>
    <cellStyle name="Percentuale 55 5 7" xfId="21382" xr:uid="{00000000-0005-0000-0000-000038A10000}"/>
    <cellStyle name="Percentuale 55 5 8" xfId="24269" xr:uid="{00000000-0005-0000-0000-000039A10000}"/>
    <cellStyle name="Percentuale 55 6" xfId="16032" xr:uid="{00000000-0005-0000-0000-00003AA10000}"/>
    <cellStyle name="Percentuale 55 6 2" xfId="16033" xr:uid="{00000000-0005-0000-0000-00003BA10000}"/>
    <cellStyle name="Percentuale 55 6 2 2" xfId="16034" xr:uid="{00000000-0005-0000-0000-00003CA10000}"/>
    <cellStyle name="Percentuale 55 6 2 3" xfId="16035" xr:uid="{00000000-0005-0000-0000-00003DA10000}"/>
    <cellStyle name="Percentuale 55 6 2 4" xfId="16036" xr:uid="{00000000-0005-0000-0000-00003EA10000}"/>
    <cellStyle name="Percentuale 55 6 3" xfId="16037" xr:uid="{00000000-0005-0000-0000-00003FA10000}"/>
    <cellStyle name="Percentuale 55 6 4" xfId="16038" xr:uid="{00000000-0005-0000-0000-000040A10000}"/>
    <cellStyle name="Percentuale 55 6 5" xfId="18514" xr:uid="{00000000-0005-0000-0000-000041A10000}"/>
    <cellStyle name="Percentuale 55 6 6" xfId="21383" xr:uid="{00000000-0005-0000-0000-000042A10000}"/>
    <cellStyle name="Percentuale 55 6 7" xfId="24270" xr:uid="{00000000-0005-0000-0000-000043A10000}"/>
    <cellStyle name="Percentuale 55 7" xfId="16039" xr:uid="{00000000-0005-0000-0000-000044A10000}"/>
    <cellStyle name="Percentuale 55 7 2" xfId="16040" xr:uid="{00000000-0005-0000-0000-000045A10000}"/>
    <cellStyle name="Percentuale 55 7 3" xfId="16041" xr:uid="{00000000-0005-0000-0000-000046A10000}"/>
    <cellStyle name="Percentuale 55 7 4" xfId="18515" xr:uid="{00000000-0005-0000-0000-000047A10000}"/>
    <cellStyle name="Percentuale 55 7 5" xfId="21384" xr:uid="{00000000-0005-0000-0000-000048A10000}"/>
    <cellStyle name="Percentuale 55 7 6" xfId="24271" xr:uid="{00000000-0005-0000-0000-000049A10000}"/>
    <cellStyle name="Percentuale 55 8" xfId="16042" xr:uid="{00000000-0005-0000-0000-00004AA10000}"/>
    <cellStyle name="Percentuale 55 8 2" xfId="16043" xr:uid="{00000000-0005-0000-0000-00004BA10000}"/>
    <cellStyle name="Percentuale 55 8 3" xfId="16044" xr:uid="{00000000-0005-0000-0000-00004CA10000}"/>
    <cellStyle name="Percentuale 55 8 4" xfId="19618" xr:uid="{00000000-0005-0000-0000-00004DA10000}"/>
    <cellStyle name="Percentuale 55 8 5" xfId="22487" xr:uid="{00000000-0005-0000-0000-00004EA10000}"/>
    <cellStyle name="Percentuale 55 8 6" xfId="25375" xr:uid="{00000000-0005-0000-0000-00004FA10000}"/>
    <cellStyle name="Percentuale 55 9" xfId="16045" xr:uid="{00000000-0005-0000-0000-000050A10000}"/>
    <cellStyle name="Percentuale 55 9 2" xfId="16046" xr:uid="{00000000-0005-0000-0000-000051A10000}"/>
    <cellStyle name="Percentuale 55 9 3" xfId="16047" xr:uid="{00000000-0005-0000-0000-000052A10000}"/>
    <cellStyle name="Percentuale 56" xfId="16048" xr:uid="{00000000-0005-0000-0000-000053A10000}"/>
    <cellStyle name="Percentuale 56 10" xfId="16049" xr:uid="{00000000-0005-0000-0000-000054A10000}"/>
    <cellStyle name="Percentuale 56 11" xfId="16050" xr:uid="{00000000-0005-0000-0000-000055A10000}"/>
    <cellStyle name="Percentuale 56 12" xfId="18516" xr:uid="{00000000-0005-0000-0000-000056A10000}"/>
    <cellStyle name="Percentuale 56 13" xfId="21385" xr:uid="{00000000-0005-0000-0000-000057A10000}"/>
    <cellStyle name="Percentuale 56 14" xfId="24272" xr:uid="{00000000-0005-0000-0000-000058A10000}"/>
    <cellStyle name="Percentuale 56 15" xfId="25768" xr:uid="{00000000-0005-0000-0000-000059A10000}"/>
    <cellStyle name="Percentuale 56 2" xfId="16051" xr:uid="{00000000-0005-0000-0000-00005AA10000}"/>
    <cellStyle name="Percentuale 56 2 2" xfId="16052" xr:uid="{00000000-0005-0000-0000-00005BA10000}"/>
    <cellStyle name="Percentuale 56 2 3" xfId="16053" xr:uid="{00000000-0005-0000-0000-00005CA10000}"/>
    <cellStyle name="Percentuale 56 2 4" xfId="18517" xr:uid="{00000000-0005-0000-0000-00005DA10000}"/>
    <cellStyle name="Percentuale 56 2 5" xfId="21386" xr:uid="{00000000-0005-0000-0000-00005EA10000}"/>
    <cellStyle name="Percentuale 56 2 6" xfId="24273" xr:uid="{00000000-0005-0000-0000-00005FA10000}"/>
    <cellStyle name="Percentuale 56 3" xfId="16054" xr:uid="{00000000-0005-0000-0000-000060A10000}"/>
    <cellStyle name="Percentuale 56 3 2" xfId="16055" xr:uid="{00000000-0005-0000-0000-000061A10000}"/>
    <cellStyle name="Percentuale 56 3 2 2" xfId="16056" xr:uid="{00000000-0005-0000-0000-000062A10000}"/>
    <cellStyle name="Percentuale 56 3 2 3" xfId="16057" xr:uid="{00000000-0005-0000-0000-000063A10000}"/>
    <cellStyle name="Percentuale 56 3 2 4" xfId="18519" xr:uid="{00000000-0005-0000-0000-000064A10000}"/>
    <cellStyle name="Percentuale 56 3 2 5" xfId="21388" xr:uid="{00000000-0005-0000-0000-000065A10000}"/>
    <cellStyle name="Percentuale 56 3 2 6" xfId="24275" xr:uid="{00000000-0005-0000-0000-000066A10000}"/>
    <cellStyle name="Percentuale 56 3 3" xfId="16058" xr:uid="{00000000-0005-0000-0000-000067A10000}"/>
    <cellStyle name="Percentuale 56 3 3 2" xfId="16059" xr:uid="{00000000-0005-0000-0000-000068A10000}"/>
    <cellStyle name="Percentuale 56 3 3 3" xfId="16060" xr:uid="{00000000-0005-0000-0000-000069A10000}"/>
    <cellStyle name="Percentuale 56 3 3 4" xfId="16061" xr:uid="{00000000-0005-0000-0000-00006AA10000}"/>
    <cellStyle name="Percentuale 56 3 4" xfId="16062" xr:uid="{00000000-0005-0000-0000-00006BA10000}"/>
    <cellStyle name="Percentuale 56 3 5" xfId="16063" xr:uid="{00000000-0005-0000-0000-00006CA10000}"/>
    <cellStyle name="Percentuale 56 3 6" xfId="18518" xr:uid="{00000000-0005-0000-0000-00006DA10000}"/>
    <cellStyle name="Percentuale 56 3 7" xfId="21387" xr:uid="{00000000-0005-0000-0000-00006EA10000}"/>
    <cellStyle name="Percentuale 56 3 8" xfId="24274" xr:uid="{00000000-0005-0000-0000-00006FA10000}"/>
    <cellStyle name="Percentuale 56 4" xfId="16064" xr:uid="{00000000-0005-0000-0000-000070A10000}"/>
    <cellStyle name="Percentuale 56 4 2" xfId="16065" xr:uid="{00000000-0005-0000-0000-000071A10000}"/>
    <cellStyle name="Percentuale 56 4 2 2" xfId="16066" xr:uid="{00000000-0005-0000-0000-000072A10000}"/>
    <cellStyle name="Percentuale 56 4 2 3" xfId="16067" xr:uid="{00000000-0005-0000-0000-000073A10000}"/>
    <cellStyle name="Percentuale 56 4 2 4" xfId="16068" xr:uid="{00000000-0005-0000-0000-000074A10000}"/>
    <cellStyle name="Percentuale 56 4 3" xfId="16069" xr:uid="{00000000-0005-0000-0000-000075A10000}"/>
    <cellStyle name="Percentuale 56 4 4" xfId="16070" xr:uid="{00000000-0005-0000-0000-000076A10000}"/>
    <cellStyle name="Percentuale 56 4 5" xfId="18520" xr:uid="{00000000-0005-0000-0000-000077A10000}"/>
    <cellStyle name="Percentuale 56 4 6" xfId="21389" xr:uid="{00000000-0005-0000-0000-000078A10000}"/>
    <cellStyle name="Percentuale 56 4 7" xfId="24276" xr:uid="{00000000-0005-0000-0000-000079A10000}"/>
    <cellStyle name="Percentuale 56 5" xfId="16071" xr:uid="{00000000-0005-0000-0000-00007AA10000}"/>
    <cellStyle name="Percentuale 56 5 2" xfId="16072" xr:uid="{00000000-0005-0000-0000-00007BA10000}"/>
    <cellStyle name="Percentuale 56 5 2 2" xfId="16073" xr:uid="{00000000-0005-0000-0000-00007CA10000}"/>
    <cellStyle name="Percentuale 56 5 2 3" xfId="16074" xr:uid="{00000000-0005-0000-0000-00007DA10000}"/>
    <cellStyle name="Percentuale 56 5 2 4" xfId="16075" xr:uid="{00000000-0005-0000-0000-00007EA10000}"/>
    <cellStyle name="Percentuale 56 5 3" xfId="16076" xr:uid="{00000000-0005-0000-0000-00007FA10000}"/>
    <cellStyle name="Percentuale 56 5 3 2" xfId="16077" xr:uid="{00000000-0005-0000-0000-000080A10000}"/>
    <cellStyle name="Percentuale 56 5 3 3" xfId="16078" xr:uid="{00000000-0005-0000-0000-000081A10000}"/>
    <cellStyle name="Percentuale 56 5 4" xfId="16079" xr:uid="{00000000-0005-0000-0000-000082A10000}"/>
    <cellStyle name="Percentuale 56 5 5" xfId="16080" xr:uid="{00000000-0005-0000-0000-000083A10000}"/>
    <cellStyle name="Percentuale 56 5 6" xfId="18521" xr:uid="{00000000-0005-0000-0000-000084A10000}"/>
    <cellStyle name="Percentuale 56 5 7" xfId="21390" xr:uid="{00000000-0005-0000-0000-000085A10000}"/>
    <cellStyle name="Percentuale 56 5 8" xfId="24277" xr:uid="{00000000-0005-0000-0000-000086A10000}"/>
    <cellStyle name="Percentuale 56 6" xfId="16081" xr:uid="{00000000-0005-0000-0000-000087A10000}"/>
    <cellStyle name="Percentuale 56 6 2" xfId="16082" xr:uid="{00000000-0005-0000-0000-000088A10000}"/>
    <cellStyle name="Percentuale 56 6 2 2" xfId="16083" xr:uid="{00000000-0005-0000-0000-000089A10000}"/>
    <cellStyle name="Percentuale 56 6 2 3" xfId="16084" xr:uid="{00000000-0005-0000-0000-00008AA10000}"/>
    <cellStyle name="Percentuale 56 6 2 4" xfId="16085" xr:uid="{00000000-0005-0000-0000-00008BA10000}"/>
    <cellStyle name="Percentuale 56 6 3" xfId="16086" xr:uid="{00000000-0005-0000-0000-00008CA10000}"/>
    <cellStyle name="Percentuale 56 6 4" xfId="16087" xr:uid="{00000000-0005-0000-0000-00008DA10000}"/>
    <cellStyle name="Percentuale 56 6 5" xfId="18522" xr:uid="{00000000-0005-0000-0000-00008EA10000}"/>
    <cellStyle name="Percentuale 56 6 6" xfId="21391" xr:uid="{00000000-0005-0000-0000-00008FA10000}"/>
    <cellStyle name="Percentuale 56 6 7" xfId="24278" xr:uid="{00000000-0005-0000-0000-000090A10000}"/>
    <cellStyle name="Percentuale 56 7" xfId="16088" xr:uid="{00000000-0005-0000-0000-000091A10000}"/>
    <cellStyle name="Percentuale 56 7 2" xfId="16089" xr:uid="{00000000-0005-0000-0000-000092A10000}"/>
    <cellStyle name="Percentuale 56 7 3" xfId="16090" xr:uid="{00000000-0005-0000-0000-000093A10000}"/>
    <cellStyle name="Percentuale 56 7 4" xfId="18523" xr:uid="{00000000-0005-0000-0000-000094A10000}"/>
    <cellStyle name="Percentuale 56 7 5" xfId="21392" xr:uid="{00000000-0005-0000-0000-000095A10000}"/>
    <cellStyle name="Percentuale 56 7 6" xfId="24279" xr:uid="{00000000-0005-0000-0000-000096A10000}"/>
    <cellStyle name="Percentuale 56 8" xfId="16091" xr:uid="{00000000-0005-0000-0000-000097A10000}"/>
    <cellStyle name="Percentuale 56 8 2" xfId="16092" xr:uid="{00000000-0005-0000-0000-000098A10000}"/>
    <cellStyle name="Percentuale 56 8 3" xfId="16093" xr:uid="{00000000-0005-0000-0000-000099A10000}"/>
    <cellStyle name="Percentuale 56 8 4" xfId="19619" xr:uid="{00000000-0005-0000-0000-00009AA10000}"/>
    <cellStyle name="Percentuale 56 8 5" xfId="22488" xr:uid="{00000000-0005-0000-0000-00009BA10000}"/>
    <cellStyle name="Percentuale 56 8 6" xfId="25376" xr:uid="{00000000-0005-0000-0000-00009CA10000}"/>
    <cellStyle name="Percentuale 56 9" xfId="16094" xr:uid="{00000000-0005-0000-0000-00009DA10000}"/>
    <cellStyle name="Percentuale 56 9 2" xfId="16095" xr:uid="{00000000-0005-0000-0000-00009EA10000}"/>
    <cellStyle name="Percentuale 56 9 3" xfId="16096" xr:uid="{00000000-0005-0000-0000-00009FA10000}"/>
    <cellStyle name="Percentuale 57" xfId="16097" xr:uid="{00000000-0005-0000-0000-0000A0A10000}"/>
    <cellStyle name="Percentuale 57 10" xfId="16098" xr:uid="{00000000-0005-0000-0000-0000A1A10000}"/>
    <cellStyle name="Percentuale 57 11" xfId="16099" xr:uid="{00000000-0005-0000-0000-0000A2A10000}"/>
    <cellStyle name="Percentuale 57 12" xfId="18524" xr:uid="{00000000-0005-0000-0000-0000A3A10000}"/>
    <cellStyle name="Percentuale 57 13" xfId="21393" xr:uid="{00000000-0005-0000-0000-0000A4A10000}"/>
    <cellStyle name="Percentuale 57 14" xfId="24280" xr:uid="{00000000-0005-0000-0000-0000A5A10000}"/>
    <cellStyle name="Percentuale 57 15" xfId="25769" xr:uid="{00000000-0005-0000-0000-0000A6A10000}"/>
    <cellStyle name="Percentuale 57 2" xfId="16100" xr:uid="{00000000-0005-0000-0000-0000A7A10000}"/>
    <cellStyle name="Percentuale 57 2 2" xfId="16101" xr:uid="{00000000-0005-0000-0000-0000A8A10000}"/>
    <cellStyle name="Percentuale 57 2 3" xfId="16102" xr:uid="{00000000-0005-0000-0000-0000A9A10000}"/>
    <cellStyle name="Percentuale 57 2 4" xfId="18525" xr:uid="{00000000-0005-0000-0000-0000AAA10000}"/>
    <cellStyle name="Percentuale 57 2 5" xfId="21394" xr:uid="{00000000-0005-0000-0000-0000ABA10000}"/>
    <cellStyle name="Percentuale 57 2 6" xfId="24281" xr:uid="{00000000-0005-0000-0000-0000ACA10000}"/>
    <cellStyle name="Percentuale 57 3" xfId="16103" xr:uid="{00000000-0005-0000-0000-0000ADA10000}"/>
    <cellStyle name="Percentuale 57 3 2" xfId="16104" xr:uid="{00000000-0005-0000-0000-0000AEA10000}"/>
    <cellStyle name="Percentuale 57 3 2 2" xfId="16105" xr:uid="{00000000-0005-0000-0000-0000AFA10000}"/>
    <cellStyle name="Percentuale 57 3 2 3" xfId="16106" xr:uid="{00000000-0005-0000-0000-0000B0A10000}"/>
    <cellStyle name="Percentuale 57 3 2 4" xfId="18527" xr:uid="{00000000-0005-0000-0000-0000B1A10000}"/>
    <cellStyle name="Percentuale 57 3 2 5" xfId="21396" xr:uid="{00000000-0005-0000-0000-0000B2A10000}"/>
    <cellStyle name="Percentuale 57 3 2 6" xfId="24283" xr:uid="{00000000-0005-0000-0000-0000B3A10000}"/>
    <cellStyle name="Percentuale 57 3 3" xfId="16107" xr:uid="{00000000-0005-0000-0000-0000B4A10000}"/>
    <cellStyle name="Percentuale 57 3 3 2" xfId="16108" xr:uid="{00000000-0005-0000-0000-0000B5A10000}"/>
    <cellStyle name="Percentuale 57 3 3 3" xfId="16109" xr:uid="{00000000-0005-0000-0000-0000B6A10000}"/>
    <cellStyle name="Percentuale 57 3 3 4" xfId="16110" xr:uid="{00000000-0005-0000-0000-0000B7A10000}"/>
    <cellStyle name="Percentuale 57 3 4" xfId="16111" xr:uid="{00000000-0005-0000-0000-0000B8A10000}"/>
    <cellStyle name="Percentuale 57 3 5" xfId="16112" xr:uid="{00000000-0005-0000-0000-0000B9A10000}"/>
    <cellStyle name="Percentuale 57 3 6" xfId="18526" xr:uid="{00000000-0005-0000-0000-0000BAA10000}"/>
    <cellStyle name="Percentuale 57 3 7" xfId="21395" xr:uid="{00000000-0005-0000-0000-0000BBA10000}"/>
    <cellStyle name="Percentuale 57 3 8" xfId="24282" xr:uid="{00000000-0005-0000-0000-0000BCA10000}"/>
    <cellStyle name="Percentuale 57 4" xfId="16113" xr:uid="{00000000-0005-0000-0000-0000BDA10000}"/>
    <cellStyle name="Percentuale 57 4 2" xfId="16114" xr:uid="{00000000-0005-0000-0000-0000BEA10000}"/>
    <cellStyle name="Percentuale 57 4 2 2" xfId="16115" xr:uid="{00000000-0005-0000-0000-0000BFA10000}"/>
    <cellStyle name="Percentuale 57 4 2 3" xfId="16116" xr:uid="{00000000-0005-0000-0000-0000C0A10000}"/>
    <cellStyle name="Percentuale 57 4 2 4" xfId="16117" xr:uid="{00000000-0005-0000-0000-0000C1A10000}"/>
    <cellStyle name="Percentuale 57 4 3" xfId="16118" xr:uid="{00000000-0005-0000-0000-0000C2A10000}"/>
    <cellStyle name="Percentuale 57 4 4" xfId="16119" xr:uid="{00000000-0005-0000-0000-0000C3A10000}"/>
    <cellStyle name="Percentuale 57 4 5" xfId="18528" xr:uid="{00000000-0005-0000-0000-0000C4A10000}"/>
    <cellStyle name="Percentuale 57 4 6" xfId="21397" xr:uid="{00000000-0005-0000-0000-0000C5A10000}"/>
    <cellStyle name="Percentuale 57 4 7" xfId="24284" xr:uid="{00000000-0005-0000-0000-0000C6A10000}"/>
    <cellStyle name="Percentuale 57 5" xfId="16120" xr:uid="{00000000-0005-0000-0000-0000C7A10000}"/>
    <cellStyle name="Percentuale 57 5 2" xfId="16121" xr:uid="{00000000-0005-0000-0000-0000C8A10000}"/>
    <cellStyle name="Percentuale 57 5 2 2" xfId="16122" xr:uid="{00000000-0005-0000-0000-0000C9A10000}"/>
    <cellStyle name="Percentuale 57 5 2 3" xfId="16123" xr:uid="{00000000-0005-0000-0000-0000CAA10000}"/>
    <cellStyle name="Percentuale 57 5 2 4" xfId="16124" xr:uid="{00000000-0005-0000-0000-0000CBA10000}"/>
    <cellStyle name="Percentuale 57 5 3" xfId="16125" xr:uid="{00000000-0005-0000-0000-0000CCA10000}"/>
    <cellStyle name="Percentuale 57 5 3 2" xfId="16126" xr:uid="{00000000-0005-0000-0000-0000CDA10000}"/>
    <cellStyle name="Percentuale 57 5 3 3" xfId="16127" xr:uid="{00000000-0005-0000-0000-0000CEA10000}"/>
    <cellStyle name="Percentuale 57 5 4" xfId="16128" xr:uid="{00000000-0005-0000-0000-0000CFA10000}"/>
    <cellStyle name="Percentuale 57 5 5" xfId="16129" xr:uid="{00000000-0005-0000-0000-0000D0A10000}"/>
    <cellStyle name="Percentuale 57 5 6" xfId="18529" xr:uid="{00000000-0005-0000-0000-0000D1A10000}"/>
    <cellStyle name="Percentuale 57 5 7" xfId="21398" xr:uid="{00000000-0005-0000-0000-0000D2A10000}"/>
    <cellStyle name="Percentuale 57 5 8" xfId="24285" xr:uid="{00000000-0005-0000-0000-0000D3A10000}"/>
    <cellStyle name="Percentuale 57 6" xfId="16130" xr:uid="{00000000-0005-0000-0000-0000D4A10000}"/>
    <cellStyle name="Percentuale 57 6 2" xfId="16131" xr:uid="{00000000-0005-0000-0000-0000D5A10000}"/>
    <cellStyle name="Percentuale 57 6 2 2" xfId="16132" xr:uid="{00000000-0005-0000-0000-0000D6A10000}"/>
    <cellStyle name="Percentuale 57 6 2 3" xfId="16133" xr:uid="{00000000-0005-0000-0000-0000D7A10000}"/>
    <cellStyle name="Percentuale 57 6 2 4" xfId="16134" xr:uid="{00000000-0005-0000-0000-0000D8A10000}"/>
    <cellStyle name="Percentuale 57 6 3" xfId="16135" xr:uid="{00000000-0005-0000-0000-0000D9A10000}"/>
    <cellStyle name="Percentuale 57 6 4" xfId="16136" xr:uid="{00000000-0005-0000-0000-0000DAA10000}"/>
    <cellStyle name="Percentuale 57 6 5" xfId="18530" xr:uid="{00000000-0005-0000-0000-0000DBA10000}"/>
    <cellStyle name="Percentuale 57 6 6" xfId="21399" xr:uid="{00000000-0005-0000-0000-0000DCA10000}"/>
    <cellStyle name="Percentuale 57 6 7" xfId="24286" xr:uid="{00000000-0005-0000-0000-0000DDA10000}"/>
    <cellStyle name="Percentuale 57 7" xfId="16137" xr:uid="{00000000-0005-0000-0000-0000DEA10000}"/>
    <cellStyle name="Percentuale 57 7 2" xfId="16138" xr:uid="{00000000-0005-0000-0000-0000DFA10000}"/>
    <cellStyle name="Percentuale 57 7 3" xfId="16139" xr:uid="{00000000-0005-0000-0000-0000E0A10000}"/>
    <cellStyle name="Percentuale 57 7 4" xfId="18531" xr:uid="{00000000-0005-0000-0000-0000E1A10000}"/>
    <cellStyle name="Percentuale 57 7 5" xfId="21400" xr:uid="{00000000-0005-0000-0000-0000E2A10000}"/>
    <cellStyle name="Percentuale 57 7 6" xfId="24287" xr:uid="{00000000-0005-0000-0000-0000E3A10000}"/>
    <cellStyle name="Percentuale 57 8" xfId="16140" xr:uid="{00000000-0005-0000-0000-0000E4A10000}"/>
    <cellStyle name="Percentuale 57 8 2" xfId="16141" xr:uid="{00000000-0005-0000-0000-0000E5A10000}"/>
    <cellStyle name="Percentuale 57 8 3" xfId="16142" xr:uid="{00000000-0005-0000-0000-0000E6A10000}"/>
    <cellStyle name="Percentuale 57 8 4" xfId="19620" xr:uid="{00000000-0005-0000-0000-0000E7A10000}"/>
    <cellStyle name="Percentuale 57 8 5" xfId="22489" xr:uid="{00000000-0005-0000-0000-0000E8A10000}"/>
    <cellStyle name="Percentuale 57 8 6" xfId="25377" xr:uid="{00000000-0005-0000-0000-0000E9A10000}"/>
    <cellStyle name="Percentuale 57 9" xfId="16143" xr:uid="{00000000-0005-0000-0000-0000EAA10000}"/>
    <cellStyle name="Percentuale 57 9 2" xfId="16144" xr:uid="{00000000-0005-0000-0000-0000EBA10000}"/>
    <cellStyle name="Percentuale 57 9 3" xfId="16145" xr:uid="{00000000-0005-0000-0000-0000ECA10000}"/>
    <cellStyle name="Percentuale 58" xfId="16146" xr:uid="{00000000-0005-0000-0000-0000EDA10000}"/>
    <cellStyle name="Percentuale 58 10" xfId="16147" xr:uid="{00000000-0005-0000-0000-0000EEA10000}"/>
    <cellStyle name="Percentuale 58 11" xfId="16148" xr:uid="{00000000-0005-0000-0000-0000EFA10000}"/>
    <cellStyle name="Percentuale 58 12" xfId="18532" xr:uid="{00000000-0005-0000-0000-0000F0A10000}"/>
    <cellStyle name="Percentuale 58 13" xfId="21401" xr:uid="{00000000-0005-0000-0000-0000F1A10000}"/>
    <cellStyle name="Percentuale 58 14" xfId="24288" xr:uid="{00000000-0005-0000-0000-0000F2A10000}"/>
    <cellStyle name="Percentuale 58 15" xfId="25770" xr:uid="{00000000-0005-0000-0000-0000F3A10000}"/>
    <cellStyle name="Percentuale 58 2" xfId="16149" xr:uid="{00000000-0005-0000-0000-0000F4A10000}"/>
    <cellStyle name="Percentuale 58 2 2" xfId="16150" xr:uid="{00000000-0005-0000-0000-0000F5A10000}"/>
    <cellStyle name="Percentuale 58 2 3" xfId="16151" xr:uid="{00000000-0005-0000-0000-0000F6A10000}"/>
    <cellStyle name="Percentuale 58 2 4" xfId="18533" xr:uid="{00000000-0005-0000-0000-0000F7A10000}"/>
    <cellStyle name="Percentuale 58 2 5" xfId="21402" xr:uid="{00000000-0005-0000-0000-0000F8A10000}"/>
    <cellStyle name="Percentuale 58 2 6" xfId="24289" xr:uid="{00000000-0005-0000-0000-0000F9A10000}"/>
    <cellStyle name="Percentuale 58 3" xfId="16152" xr:uid="{00000000-0005-0000-0000-0000FAA10000}"/>
    <cellStyle name="Percentuale 58 3 2" xfId="16153" xr:uid="{00000000-0005-0000-0000-0000FBA10000}"/>
    <cellStyle name="Percentuale 58 3 2 2" xfId="16154" xr:uid="{00000000-0005-0000-0000-0000FCA10000}"/>
    <cellStyle name="Percentuale 58 3 2 3" xfId="16155" xr:uid="{00000000-0005-0000-0000-0000FDA10000}"/>
    <cellStyle name="Percentuale 58 3 2 4" xfId="18535" xr:uid="{00000000-0005-0000-0000-0000FEA10000}"/>
    <cellStyle name="Percentuale 58 3 2 5" xfId="21404" xr:uid="{00000000-0005-0000-0000-0000FFA10000}"/>
    <cellStyle name="Percentuale 58 3 2 6" xfId="24291" xr:uid="{00000000-0005-0000-0000-000000A20000}"/>
    <cellStyle name="Percentuale 58 3 3" xfId="16156" xr:uid="{00000000-0005-0000-0000-000001A20000}"/>
    <cellStyle name="Percentuale 58 3 3 2" xfId="16157" xr:uid="{00000000-0005-0000-0000-000002A20000}"/>
    <cellStyle name="Percentuale 58 3 3 3" xfId="16158" xr:uid="{00000000-0005-0000-0000-000003A20000}"/>
    <cellStyle name="Percentuale 58 3 3 4" xfId="16159" xr:uid="{00000000-0005-0000-0000-000004A20000}"/>
    <cellStyle name="Percentuale 58 3 4" xfId="16160" xr:uid="{00000000-0005-0000-0000-000005A20000}"/>
    <cellStyle name="Percentuale 58 3 5" xfId="16161" xr:uid="{00000000-0005-0000-0000-000006A20000}"/>
    <cellStyle name="Percentuale 58 3 6" xfId="18534" xr:uid="{00000000-0005-0000-0000-000007A20000}"/>
    <cellStyle name="Percentuale 58 3 7" xfId="21403" xr:uid="{00000000-0005-0000-0000-000008A20000}"/>
    <cellStyle name="Percentuale 58 3 8" xfId="24290" xr:uid="{00000000-0005-0000-0000-000009A20000}"/>
    <cellStyle name="Percentuale 58 4" xfId="16162" xr:uid="{00000000-0005-0000-0000-00000AA20000}"/>
    <cellStyle name="Percentuale 58 4 2" xfId="16163" xr:uid="{00000000-0005-0000-0000-00000BA20000}"/>
    <cellStyle name="Percentuale 58 4 2 2" xfId="16164" xr:uid="{00000000-0005-0000-0000-00000CA20000}"/>
    <cellStyle name="Percentuale 58 4 2 3" xfId="16165" xr:uid="{00000000-0005-0000-0000-00000DA20000}"/>
    <cellStyle name="Percentuale 58 4 2 4" xfId="16166" xr:uid="{00000000-0005-0000-0000-00000EA20000}"/>
    <cellStyle name="Percentuale 58 4 3" xfId="16167" xr:uid="{00000000-0005-0000-0000-00000FA20000}"/>
    <cellStyle name="Percentuale 58 4 4" xfId="16168" xr:uid="{00000000-0005-0000-0000-000010A20000}"/>
    <cellStyle name="Percentuale 58 4 5" xfId="18536" xr:uid="{00000000-0005-0000-0000-000011A20000}"/>
    <cellStyle name="Percentuale 58 4 6" xfId="21405" xr:uid="{00000000-0005-0000-0000-000012A20000}"/>
    <cellStyle name="Percentuale 58 4 7" xfId="24292" xr:uid="{00000000-0005-0000-0000-000013A20000}"/>
    <cellStyle name="Percentuale 58 5" xfId="16169" xr:uid="{00000000-0005-0000-0000-000014A20000}"/>
    <cellStyle name="Percentuale 58 5 2" xfId="16170" xr:uid="{00000000-0005-0000-0000-000015A20000}"/>
    <cellStyle name="Percentuale 58 5 2 2" xfId="16171" xr:uid="{00000000-0005-0000-0000-000016A20000}"/>
    <cellStyle name="Percentuale 58 5 2 3" xfId="16172" xr:uid="{00000000-0005-0000-0000-000017A20000}"/>
    <cellStyle name="Percentuale 58 5 2 4" xfId="16173" xr:uid="{00000000-0005-0000-0000-000018A20000}"/>
    <cellStyle name="Percentuale 58 5 3" xfId="16174" xr:uid="{00000000-0005-0000-0000-000019A20000}"/>
    <cellStyle name="Percentuale 58 5 3 2" xfId="16175" xr:uid="{00000000-0005-0000-0000-00001AA20000}"/>
    <cellStyle name="Percentuale 58 5 3 3" xfId="16176" xr:uid="{00000000-0005-0000-0000-00001BA20000}"/>
    <cellStyle name="Percentuale 58 5 4" xfId="16177" xr:uid="{00000000-0005-0000-0000-00001CA20000}"/>
    <cellStyle name="Percentuale 58 5 5" xfId="16178" xr:uid="{00000000-0005-0000-0000-00001DA20000}"/>
    <cellStyle name="Percentuale 58 5 6" xfId="18537" xr:uid="{00000000-0005-0000-0000-00001EA20000}"/>
    <cellStyle name="Percentuale 58 5 7" xfId="21406" xr:uid="{00000000-0005-0000-0000-00001FA20000}"/>
    <cellStyle name="Percentuale 58 5 8" xfId="24293" xr:uid="{00000000-0005-0000-0000-000020A20000}"/>
    <cellStyle name="Percentuale 58 6" xfId="16179" xr:uid="{00000000-0005-0000-0000-000021A20000}"/>
    <cellStyle name="Percentuale 58 6 2" xfId="16180" xr:uid="{00000000-0005-0000-0000-000022A20000}"/>
    <cellStyle name="Percentuale 58 6 2 2" xfId="16181" xr:uid="{00000000-0005-0000-0000-000023A20000}"/>
    <cellStyle name="Percentuale 58 6 2 3" xfId="16182" xr:uid="{00000000-0005-0000-0000-000024A20000}"/>
    <cellStyle name="Percentuale 58 6 2 4" xfId="16183" xr:uid="{00000000-0005-0000-0000-000025A20000}"/>
    <cellStyle name="Percentuale 58 6 3" xfId="16184" xr:uid="{00000000-0005-0000-0000-000026A20000}"/>
    <cellStyle name="Percentuale 58 6 4" xfId="16185" xr:uid="{00000000-0005-0000-0000-000027A20000}"/>
    <cellStyle name="Percentuale 58 6 5" xfId="18538" xr:uid="{00000000-0005-0000-0000-000028A20000}"/>
    <cellStyle name="Percentuale 58 6 6" xfId="21407" xr:uid="{00000000-0005-0000-0000-000029A20000}"/>
    <cellStyle name="Percentuale 58 6 7" xfId="24294" xr:uid="{00000000-0005-0000-0000-00002AA20000}"/>
    <cellStyle name="Percentuale 58 7" xfId="16186" xr:uid="{00000000-0005-0000-0000-00002BA20000}"/>
    <cellStyle name="Percentuale 58 7 2" xfId="16187" xr:uid="{00000000-0005-0000-0000-00002CA20000}"/>
    <cellStyle name="Percentuale 58 7 3" xfId="16188" xr:uid="{00000000-0005-0000-0000-00002DA20000}"/>
    <cellStyle name="Percentuale 58 7 4" xfId="18539" xr:uid="{00000000-0005-0000-0000-00002EA20000}"/>
    <cellStyle name="Percentuale 58 7 5" xfId="21408" xr:uid="{00000000-0005-0000-0000-00002FA20000}"/>
    <cellStyle name="Percentuale 58 7 6" xfId="24295" xr:uid="{00000000-0005-0000-0000-000030A20000}"/>
    <cellStyle name="Percentuale 58 8" xfId="16189" xr:uid="{00000000-0005-0000-0000-000031A20000}"/>
    <cellStyle name="Percentuale 58 8 2" xfId="16190" xr:uid="{00000000-0005-0000-0000-000032A20000}"/>
    <cellStyle name="Percentuale 58 8 3" xfId="16191" xr:uid="{00000000-0005-0000-0000-000033A20000}"/>
    <cellStyle name="Percentuale 58 8 4" xfId="19621" xr:uid="{00000000-0005-0000-0000-000034A20000}"/>
    <cellStyle name="Percentuale 58 8 5" xfId="22490" xr:uid="{00000000-0005-0000-0000-000035A20000}"/>
    <cellStyle name="Percentuale 58 8 6" xfId="25378" xr:uid="{00000000-0005-0000-0000-000036A20000}"/>
    <cellStyle name="Percentuale 58 9" xfId="16192" xr:uid="{00000000-0005-0000-0000-000037A20000}"/>
    <cellStyle name="Percentuale 58 9 2" xfId="16193" xr:uid="{00000000-0005-0000-0000-000038A20000}"/>
    <cellStyle name="Percentuale 58 9 3" xfId="16194" xr:uid="{00000000-0005-0000-0000-000039A20000}"/>
    <cellStyle name="Percentuale 59" xfId="16195" xr:uid="{00000000-0005-0000-0000-00003AA20000}"/>
    <cellStyle name="Percentuale 59 10" xfId="16196" xr:uid="{00000000-0005-0000-0000-00003BA20000}"/>
    <cellStyle name="Percentuale 59 11" xfId="16197" xr:uid="{00000000-0005-0000-0000-00003CA20000}"/>
    <cellStyle name="Percentuale 59 12" xfId="18540" xr:uid="{00000000-0005-0000-0000-00003DA20000}"/>
    <cellStyle name="Percentuale 59 13" xfId="21409" xr:uid="{00000000-0005-0000-0000-00003EA20000}"/>
    <cellStyle name="Percentuale 59 14" xfId="24296" xr:uid="{00000000-0005-0000-0000-00003FA20000}"/>
    <cellStyle name="Percentuale 59 15" xfId="25771" xr:uid="{00000000-0005-0000-0000-000040A20000}"/>
    <cellStyle name="Percentuale 59 2" xfId="16198" xr:uid="{00000000-0005-0000-0000-000041A20000}"/>
    <cellStyle name="Percentuale 59 2 2" xfId="16199" xr:uid="{00000000-0005-0000-0000-000042A20000}"/>
    <cellStyle name="Percentuale 59 2 3" xfId="16200" xr:uid="{00000000-0005-0000-0000-000043A20000}"/>
    <cellStyle name="Percentuale 59 2 4" xfId="18541" xr:uid="{00000000-0005-0000-0000-000044A20000}"/>
    <cellStyle name="Percentuale 59 2 5" xfId="21410" xr:uid="{00000000-0005-0000-0000-000045A20000}"/>
    <cellStyle name="Percentuale 59 2 6" xfId="24297" xr:uid="{00000000-0005-0000-0000-000046A20000}"/>
    <cellStyle name="Percentuale 59 3" xfId="16201" xr:uid="{00000000-0005-0000-0000-000047A20000}"/>
    <cellStyle name="Percentuale 59 3 2" xfId="16202" xr:uid="{00000000-0005-0000-0000-000048A20000}"/>
    <cellStyle name="Percentuale 59 3 2 2" xfId="16203" xr:uid="{00000000-0005-0000-0000-000049A20000}"/>
    <cellStyle name="Percentuale 59 3 2 3" xfId="16204" xr:uid="{00000000-0005-0000-0000-00004AA20000}"/>
    <cellStyle name="Percentuale 59 3 2 4" xfId="18543" xr:uid="{00000000-0005-0000-0000-00004BA20000}"/>
    <cellStyle name="Percentuale 59 3 2 5" xfId="21412" xr:uid="{00000000-0005-0000-0000-00004CA20000}"/>
    <cellStyle name="Percentuale 59 3 2 6" xfId="24299" xr:uid="{00000000-0005-0000-0000-00004DA20000}"/>
    <cellStyle name="Percentuale 59 3 3" xfId="16205" xr:uid="{00000000-0005-0000-0000-00004EA20000}"/>
    <cellStyle name="Percentuale 59 3 3 2" xfId="16206" xr:uid="{00000000-0005-0000-0000-00004FA20000}"/>
    <cellStyle name="Percentuale 59 3 3 3" xfId="16207" xr:uid="{00000000-0005-0000-0000-000050A20000}"/>
    <cellStyle name="Percentuale 59 3 3 4" xfId="16208" xr:uid="{00000000-0005-0000-0000-000051A20000}"/>
    <cellStyle name="Percentuale 59 3 4" xfId="16209" xr:uid="{00000000-0005-0000-0000-000052A20000}"/>
    <cellStyle name="Percentuale 59 3 5" xfId="16210" xr:uid="{00000000-0005-0000-0000-000053A20000}"/>
    <cellStyle name="Percentuale 59 3 6" xfId="18542" xr:uid="{00000000-0005-0000-0000-000054A20000}"/>
    <cellStyle name="Percentuale 59 3 7" xfId="21411" xr:uid="{00000000-0005-0000-0000-000055A20000}"/>
    <cellStyle name="Percentuale 59 3 8" xfId="24298" xr:uid="{00000000-0005-0000-0000-000056A20000}"/>
    <cellStyle name="Percentuale 59 4" xfId="16211" xr:uid="{00000000-0005-0000-0000-000057A20000}"/>
    <cellStyle name="Percentuale 59 4 2" xfId="16212" xr:uid="{00000000-0005-0000-0000-000058A20000}"/>
    <cellStyle name="Percentuale 59 4 2 2" xfId="16213" xr:uid="{00000000-0005-0000-0000-000059A20000}"/>
    <cellStyle name="Percentuale 59 4 2 3" xfId="16214" xr:uid="{00000000-0005-0000-0000-00005AA20000}"/>
    <cellStyle name="Percentuale 59 4 2 4" xfId="16215" xr:uid="{00000000-0005-0000-0000-00005BA20000}"/>
    <cellStyle name="Percentuale 59 4 3" xfId="16216" xr:uid="{00000000-0005-0000-0000-00005CA20000}"/>
    <cellStyle name="Percentuale 59 4 4" xfId="16217" xr:uid="{00000000-0005-0000-0000-00005DA20000}"/>
    <cellStyle name="Percentuale 59 4 5" xfId="18544" xr:uid="{00000000-0005-0000-0000-00005EA20000}"/>
    <cellStyle name="Percentuale 59 4 6" xfId="21413" xr:uid="{00000000-0005-0000-0000-00005FA20000}"/>
    <cellStyle name="Percentuale 59 4 7" xfId="24300" xr:uid="{00000000-0005-0000-0000-000060A20000}"/>
    <cellStyle name="Percentuale 59 5" xfId="16218" xr:uid="{00000000-0005-0000-0000-000061A20000}"/>
    <cellStyle name="Percentuale 59 5 2" xfId="16219" xr:uid="{00000000-0005-0000-0000-000062A20000}"/>
    <cellStyle name="Percentuale 59 5 2 2" xfId="16220" xr:uid="{00000000-0005-0000-0000-000063A20000}"/>
    <cellStyle name="Percentuale 59 5 2 3" xfId="16221" xr:uid="{00000000-0005-0000-0000-000064A20000}"/>
    <cellStyle name="Percentuale 59 5 2 4" xfId="16222" xr:uid="{00000000-0005-0000-0000-000065A20000}"/>
    <cellStyle name="Percentuale 59 5 3" xfId="16223" xr:uid="{00000000-0005-0000-0000-000066A20000}"/>
    <cellStyle name="Percentuale 59 5 3 2" xfId="16224" xr:uid="{00000000-0005-0000-0000-000067A20000}"/>
    <cellStyle name="Percentuale 59 5 3 3" xfId="16225" xr:uid="{00000000-0005-0000-0000-000068A20000}"/>
    <cellStyle name="Percentuale 59 5 4" xfId="16226" xr:uid="{00000000-0005-0000-0000-000069A20000}"/>
    <cellStyle name="Percentuale 59 5 5" xfId="16227" xr:uid="{00000000-0005-0000-0000-00006AA20000}"/>
    <cellStyle name="Percentuale 59 5 6" xfId="18545" xr:uid="{00000000-0005-0000-0000-00006BA20000}"/>
    <cellStyle name="Percentuale 59 5 7" xfId="21414" xr:uid="{00000000-0005-0000-0000-00006CA20000}"/>
    <cellStyle name="Percentuale 59 5 8" xfId="24301" xr:uid="{00000000-0005-0000-0000-00006DA20000}"/>
    <cellStyle name="Percentuale 59 6" xfId="16228" xr:uid="{00000000-0005-0000-0000-00006EA20000}"/>
    <cellStyle name="Percentuale 59 6 2" xfId="16229" xr:uid="{00000000-0005-0000-0000-00006FA20000}"/>
    <cellStyle name="Percentuale 59 6 2 2" xfId="16230" xr:uid="{00000000-0005-0000-0000-000070A20000}"/>
    <cellStyle name="Percentuale 59 6 2 3" xfId="16231" xr:uid="{00000000-0005-0000-0000-000071A20000}"/>
    <cellStyle name="Percentuale 59 6 2 4" xfId="16232" xr:uid="{00000000-0005-0000-0000-000072A20000}"/>
    <cellStyle name="Percentuale 59 6 3" xfId="16233" xr:uid="{00000000-0005-0000-0000-000073A20000}"/>
    <cellStyle name="Percentuale 59 6 4" xfId="16234" xr:uid="{00000000-0005-0000-0000-000074A20000}"/>
    <cellStyle name="Percentuale 59 6 5" xfId="18546" xr:uid="{00000000-0005-0000-0000-000075A20000}"/>
    <cellStyle name="Percentuale 59 6 6" xfId="21415" xr:uid="{00000000-0005-0000-0000-000076A20000}"/>
    <cellStyle name="Percentuale 59 6 7" xfId="24302" xr:uid="{00000000-0005-0000-0000-000077A20000}"/>
    <cellStyle name="Percentuale 59 7" xfId="16235" xr:uid="{00000000-0005-0000-0000-000078A20000}"/>
    <cellStyle name="Percentuale 59 7 2" xfId="16236" xr:uid="{00000000-0005-0000-0000-000079A20000}"/>
    <cellStyle name="Percentuale 59 7 3" xfId="16237" xr:uid="{00000000-0005-0000-0000-00007AA20000}"/>
    <cellStyle name="Percentuale 59 7 4" xfId="18547" xr:uid="{00000000-0005-0000-0000-00007BA20000}"/>
    <cellStyle name="Percentuale 59 7 5" xfId="21416" xr:uid="{00000000-0005-0000-0000-00007CA20000}"/>
    <cellStyle name="Percentuale 59 7 6" xfId="24303" xr:uid="{00000000-0005-0000-0000-00007DA20000}"/>
    <cellStyle name="Percentuale 59 8" xfId="16238" xr:uid="{00000000-0005-0000-0000-00007EA20000}"/>
    <cellStyle name="Percentuale 59 8 2" xfId="16239" xr:uid="{00000000-0005-0000-0000-00007FA20000}"/>
    <cellStyle name="Percentuale 59 8 3" xfId="16240" xr:uid="{00000000-0005-0000-0000-000080A20000}"/>
    <cellStyle name="Percentuale 59 8 4" xfId="19622" xr:uid="{00000000-0005-0000-0000-000081A20000}"/>
    <cellStyle name="Percentuale 59 8 5" xfId="22491" xr:uid="{00000000-0005-0000-0000-000082A20000}"/>
    <cellStyle name="Percentuale 59 8 6" xfId="25379" xr:uid="{00000000-0005-0000-0000-000083A20000}"/>
    <cellStyle name="Percentuale 59 9" xfId="16241" xr:uid="{00000000-0005-0000-0000-000084A20000}"/>
    <cellStyle name="Percentuale 59 9 2" xfId="16242" xr:uid="{00000000-0005-0000-0000-000085A20000}"/>
    <cellStyle name="Percentuale 59 9 3" xfId="16243" xr:uid="{00000000-0005-0000-0000-000086A20000}"/>
    <cellStyle name="Percentuale 6" xfId="16244" xr:uid="{00000000-0005-0000-0000-000087A20000}"/>
    <cellStyle name="Percentuale 6 10" xfId="16245" xr:uid="{00000000-0005-0000-0000-000088A20000}"/>
    <cellStyle name="Percentuale 6 11" xfId="16246" xr:uid="{00000000-0005-0000-0000-000089A20000}"/>
    <cellStyle name="Percentuale 6 12" xfId="18548" xr:uid="{00000000-0005-0000-0000-00008AA20000}"/>
    <cellStyle name="Percentuale 6 13" xfId="21417" xr:uid="{00000000-0005-0000-0000-00008BA20000}"/>
    <cellStyle name="Percentuale 6 14" xfId="24304" xr:uid="{00000000-0005-0000-0000-00008CA20000}"/>
    <cellStyle name="Percentuale 6 15" xfId="25772" xr:uid="{00000000-0005-0000-0000-00008DA20000}"/>
    <cellStyle name="Percentuale 6 2" xfId="16247" xr:uid="{00000000-0005-0000-0000-00008EA20000}"/>
    <cellStyle name="Percentuale 6 2 2" xfId="16248" xr:uid="{00000000-0005-0000-0000-00008FA20000}"/>
    <cellStyle name="Percentuale 6 2 3" xfId="16249" xr:uid="{00000000-0005-0000-0000-000090A20000}"/>
    <cellStyle name="Percentuale 6 2 4" xfId="18549" xr:uid="{00000000-0005-0000-0000-000091A20000}"/>
    <cellStyle name="Percentuale 6 2 5" xfId="21418" xr:uid="{00000000-0005-0000-0000-000092A20000}"/>
    <cellStyle name="Percentuale 6 2 6" xfId="24305" xr:uid="{00000000-0005-0000-0000-000093A20000}"/>
    <cellStyle name="Percentuale 6 3" xfId="16250" xr:uid="{00000000-0005-0000-0000-000094A20000}"/>
    <cellStyle name="Percentuale 6 3 2" xfId="16251" xr:uid="{00000000-0005-0000-0000-000095A20000}"/>
    <cellStyle name="Percentuale 6 3 2 2" xfId="16252" xr:uid="{00000000-0005-0000-0000-000096A20000}"/>
    <cellStyle name="Percentuale 6 3 2 3" xfId="16253" xr:uid="{00000000-0005-0000-0000-000097A20000}"/>
    <cellStyle name="Percentuale 6 3 2 4" xfId="18551" xr:uid="{00000000-0005-0000-0000-000098A20000}"/>
    <cellStyle name="Percentuale 6 3 2 5" xfId="21420" xr:uid="{00000000-0005-0000-0000-000099A20000}"/>
    <cellStyle name="Percentuale 6 3 2 6" xfId="24307" xr:uid="{00000000-0005-0000-0000-00009AA20000}"/>
    <cellStyle name="Percentuale 6 3 3" xfId="16254" xr:uid="{00000000-0005-0000-0000-00009BA20000}"/>
    <cellStyle name="Percentuale 6 3 3 2" xfId="16255" xr:uid="{00000000-0005-0000-0000-00009CA20000}"/>
    <cellStyle name="Percentuale 6 3 3 3" xfId="16256" xr:uid="{00000000-0005-0000-0000-00009DA20000}"/>
    <cellStyle name="Percentuale 6 3 3 4" xfId="16257" xr:uid="{00000000-0005-0000-0000-00009EA20000}"/>
    <cellStyle name="Percentuale 6 3 4" xfId="16258" xr:uid="{00000000-0005-0000-0000-00009FA20000}"/>
    <cellStyle name="Percentuale 6 3 5" xfId="16259" xr:uid="{00000000-0005-0000-0000-0000A0A20000}"/>
    <cellStyle name="Percentuale 6 3 6" xfId="18550" xr:uid="{00000000-0005-0000-0000-0000A1A20000}"/>
    <cellStyle name="Percentuale 6 3 7" xfId="21419" xr:uid="{00000000-0005-0000-0000-0000A2A20000}"/>
    <cellStyle name="Percentuale 6 3 8" xfId="24306" xr:uid="{00000000-0005-0000-0000-0000A3A20000}"/>
    <cellStyle name="Percentuale 6 4" xfId="16260" xr:uid="{00000000-0005-0000-0000-0000A4A20000}"/>
    <cellStyle name="Percentuale 6 4 2" xfId="16261" xr:uid="{00000000-0005-0000-0000-0000A5A20000}"/>
    <cellStyle name="Percentuale 6 4 2 2" xfId="16262" xr:uid="{00000000-0005-0000-0000-0000A6A20000}"/>
    <cellStyle name="Percentuale 6 4 2 3" xfId="16263" xr:uid="{00000000-0005-0000-0000-0000A7A20000}"/>
    <cellStyle name="Percentuale 6 4 2 4" xfId="16264" xr:uid="{00000000-0005-0000-0000-0000A8A20000}"/>
    <cellStyle name="Percentuale 6 4 3" xfId="16265" xr:uid="{00000000-0005-0000-0000-0000A9A20000}"/>
    <cellStyle name="Percentuale 6 4 4" xfId="16266" xr:uid="{00000000-0005-0000-0000-0000AAA20000}"/>
    <cellStyle name="Percentuale 6 4 5" xfId="18552" xr:uid="{00000000-0005-0000-0000-0000ABA20000}"/>
    <cellStyle name="Percentuale 6 4 6" xfId="21421" xr:uid="{00000000-0005-0000-0000-0000ACA20000}"/>
    <cellStyle name="Percentuale 6 4 7" xfId="24308" xr:uid="{00000000-0005-0000-0000-0000ADA20000}"/>
    <cellStyle name="Percentuale 6 5" xfId="16267" xr:uid="{00000000-0005-0000-0000-0000AEA20000}"/>
    <cellStyle name="Percentuale 6 5 2" xfId="16268" xr:uid="{00000000-0005-0000-0000-0000AFA20000}"/>
    <cellStyle name="Percentuale 6 5 2 2" xfId="16269" xr:uid="{00000000-0005-0000-0000-0000B0A20000}"/>
    <cellStyle name="Percentuale 6 5 2 3" xfId="16270" xr:uid="{00000000-0005-0000-0000-0000B1A20000}"/>
    <cellStyle name="Percentuale 6 5 2 4" xfId="16271" xr:uid="{00000000-0005-0000-0000-0000B2A20000}"/>
    <cellStyle name="Percentuale 6 5 3" xfId="16272" xr:uid="{00000000-0005-0000-0000-0000B3A20000}"/>
    <cellStyle name="Percentuale 6 5 3 2" xfId="16273" xr:uid="{00000000-0005-0000-0000-0000B4A20000}"/>
    <cellStyle name="Percentuale 6 5 3 3" xfId="16274" xr:uid="{00000000-0005-0000-0000-0000B5A20000}"/>
    <cellStyle name="Percentuale 6 5 4" xfId="16275" xr:uid="{00000000-0005-0000-0000-0000B6A20000}"/>
    <cellStyle name="Percentuale 6 5 5" xfId="16276" xr:uid="{00000000-0005-0000-0000-0000B7A20000}"/>
    <cellStyle name="Percentuale 6 5 6" xfId="18553" xr:uid="{00000000-0005-0000-0000-0000B8A20000}"/>
    <cellStyle name="Percentuale 6 5 7" xfId="21422" xr:uid="{00000000-0005-0000-0000-0000B9A20000}"/>
    <cellStyle name="Percentuale 6 5 8" xfId="24309" xr:uid="{00000000-0005-0000-0000-0000BAA20000}"/>
    <cellStyle name="Percentuale 6 6" xfId="16277" xr:uid="{00000000-0005-0000-0000-0000BBA20000}"/>
    <cellStyle name="Percentuale 6 6 2" xfId="16278" xr:uid="{00000000-0005-0000-0000-0000BCA20000}"/>
    <cellStyle name="Percentuale 6 6 2 2" xfId="16279" xr:uid="{00000000-0005-0000-0000-0000BDA20000}"/>
    <cellStyle name="Percentuale 6 6 2 3" xfId="16280" xr:uid="{00000000-0005-0000-0000-0000BEA20000}"/>
    <cellStyle name="Percentuale 6 6 2 4" xfId="16281" xr:uid="{00000000-0005-0000-0000-0000BFA20000}"/>
    <cellStyle name="Percentuale 6 6 3" xfId="16282" xr:uid="{00000000-0005-0000-0000-0000C0A20000}"/>
    <cellStyle name="Percentuale 6 6 4" xfId="16283" xr:uid="{00000000-0005-0000-0000-0000C1A20000}"/>
    <cellStyle name="Percentuale 6 6 5" xfId="18554" xr:uid="{00000000-0005-0000-0000-0000C2A20000}"/>
    <cellStyle name="Percentuale 6 6 6" xfId="21423" xr:uid="{00000000-0005-0000-0000-0000C3A20000}"/>
    <cellStyle name="Percentuale 6 6 7" xfId="24310" xr:uid="{00000000-0005-0000-0000-0000C4A20000}"/>
    <cellStyle name="Percentuale 6 7" xfId="16284" xr:uid="{00000000-0005-0000-0000-0000C5A20000}"/>
    <cellStyle name="Percentuale 6 7 2" xfId="16285" xr:uid="{00000000-0005-0000-0000-0000C6A20000}"/>
    <cellStyle name="Percentuale 6 7 3" xfId="16286" xr:uid="{00000000-0005-0000-0000-0000C7A20000}"/>
    <cellStyle name="Percentuale 6 7 4" xfId="18555" xr:uid="{00000000-0005-0000-0000-0000C8A20000}"/>
    <cellStyle name="Percentuale 6 7 5" xfId="21424" xr:uid="{00000000-0005-0000-0000-0000C9A20000}"/>
    <cellStyle name="Percentuale 6 7 6" xfId="24311" xr:uid="{00000000-0005-0000-0000-0000CAA20000}"/>
    <cellStyle name="Percentuale 6 8" xfId="16287" xr:uid="{00000000-0005-0000-0000-0000CBA20000}"/>
    <cellStyle name="Percentuale 6 8 2" xfId="16288" xr:uid="{00000000-0005-0000-0000-0000CCA20000}"/>
    <cellStyle name="Percentuale 6 8 3" xfId="16289" xr:uid="{00000000-0005-0000-0000-0000CDA20000}"/>
    <cellStyle name="Percentuale 6 8 4" xfId="19623" xr:uid="{00000000-0005-0000-0000-0000CEA20000}"/>
    <cellStyle name="Percentuale 6 8 5" xfId="22492" xr:uid="{00000000-0005-0000-0000-0000CFA20000}"/>
    <cellStyle name="Percentuale 6 8 6" xfId="25380" xr:uid="{00000000-0005-0000-0000-0000D0A20000}"/>
    <cellStyle name="Percentuale 6 9" xfId="16290" xr:uid="{00000000-0005-0000-0000-0000D1A20000}"/>
    <cellStyle name="Percentuale 6 9 2" xfId="16291" xr:uid="{00000000-0005-0000-0000-0000D2A20000}"/>
    <cellStyle name="Percentuale 6 9 3" xfId="16292" xr:uid="{00000000-0005-0000-0000-0000D3A20000}"/>
    <cellStyle name="Percentuale 60" xfId="16293" xr:uid="{00000000-0005-0000-0000-0000D4A20000}"/>
    <cellStyle name="Percentuale 60 10" xfId="16294" xr:uid="{00000000-0005-0000-0000-0000D5A20000}"/>
    <cellStyle name="Percentuale 60 11" xfId="16295" xr:uid="{00000000-0005-0000-0000-0000D6A20000}"/>
    <cellStyle name="Percentuale 60 12" xfId="18556" xr:uid="{00000000-0005-0000-0000-0000D7A20000}"/>
    <cellStyle name="Percentuale 60 13" xfId="21425" xr:uid="{00000000-0005-0000-0000-0000D8A20000}"/>
    <cellStyle name="Percentuale 60 14" xfId="24312" xr:uid="{00000000-0005-0000-0000-0000D9A20000}"/>
    <cellStyle name="Percentuale 60 15" xfId="25773" xr:uid="{00000000-0005-0000-0000-0000DAA20000}"/>
    <cellStyle name="Percentuale 60 2" xfId="16296" xr:uid="{00000000-0005-0000-0000-0000DBA20000}"/>
    <cellStyle name="Percentuale 60 2 2" xfId="16297" xr:uid="{00000000-0005-0000-0000-0000DCA20000}"/>
    <cellStyle name="Percentuale 60 2 3" xfId="16298" xr:uid="{00000000-0005-0000-0000-0000DDA20000}"/>
    <cellStyle name="Percentuale 60 2 4" xfId="18557" xr:uid="{00000000-0005-0000-0000-0000DEA20000}"/>
    <cellStyle name="Percentuale 60 2 5" xfId="21426" xr:uid="{00000000-0005-0000-0000-0000DFA20000}"/>
    <cellStyle name="Percentuale 60 2 6" xfId="24313" xr:uid="{00000000-0005-0000-0000-0000E0A20000}"/>
    <cellStyle name="Percentuale 60 3" xfId="16299" xr:uid="{00000000-0005-0000-0000-0000E1A20000}"/>
    <cellStyle name="Percentuale 60 3 2" xfId="16300" xr:uid="{00000000-0005-0000-0000-0000E2A20000}"/>
    <cellStyle name="Percentuale 60 3 2 2" xfId="16301" xr:uid="{00000000-0005-0000-0000-0000E3A20000}"/>
    <cellStyle name="Percentuale 60 3 2 3" xfId="16302" xr:uid="{00000000-0005-0000-0000-0000E4A20000}"/>
    <cellStyle name="Percentuale 60 3 2 4" xfId="18559" xr:uid="{00000000-0005-0000-0000-0000E5A20000}"/>
    <cellStyle name="Percentuale 60 3 2 5" xfId="21428" xr:uid="{00000000-0005-0000-0000-0000E6A20000}"/>
    <cellStyle name="Percentuale 60 3 2 6" xfId="24315" xr:uid="{00000000-0005-0000-0000-0000E7A20000}"/>
    <cellStyle name="Percentuale 60 3 3" xfId="16303" xr:uid="{00000000-0005-0000-0000-0000E8A20000}"/>
    <cellStyle name="Percentuale 60 3 3 2" xfId="16304" xr:uid="{00000000-0005-0000-0000-0000E9A20000}"/>
    <cellStyle name="Percentuale 60 3 3 3" xfId="16305" xr:uid="{00000000-0005-0000-0000-0000EAA20000}"/>
    <cellStyle name="Percentuale 60 3 3 4" xfId="16306" xr:uid="{00000000-0005-0000-0000-0000EBA20000}"/>
    <cellStyle name="Percentuale 60 3 4" xfId="16307" xr:uid="{00000000-0005-0000-0000-0000ECA20000}"/>
    <cellStyle name="Percentuale 60 3 5" xfId="16308" xr:uid="{00000000-0005-0000-0000-0000EDA20000}"/>
    <cellStyle name="Percentuale 60 3 6" xfId="18558" xr:uid="{00000000-0005-0000-0000-0000EEA20000}"/>
    <cellStyle name="Percentuale 60 3 7" xfId="21427" xr:uid="{00000000-0005-0000-0000-0000EFA20000}"/>
    <cellStyle name="Percentuale 60 3 8" xfId="24314" xr:uid="{00000000-0005-0000-0000-0000F0A20000}"/>
    <cellStyle name="Percentuale 60 4" xfId="16309" xr:uid="{00000000-0005-0000-0000-0000F1A20000}"/>
    <cellStyle name="Percentuale 60 4 2" xfId="16310" xr:uid="{00000000-0005-0000-0000-0000F2A20000}"/>
    <cellStyle name="Percentuale 60 4 2 2" xfId="16311" xr:uid="{00000000-0005-0000-0000-0000F3A20000}"/>
    <cellStyle name="Percentuale 60 4 2 3" xfId="16312" xr:uid="{00000000-0005-0000-0000-0000F4A20000}"/>
    <cellStyle name="Percentuale 60 4 2 4" xfId="16313" xr:uid="{00000000-0005-0000-0000-0000F5A20000}"/>
    <cellStyle name="Percentuale 60 4 3" xfId="16314" xr:uid="{00000000-0005-0000-0000-0000F6A20000}"/>
    <cellStyle name="Percentuale 60 4 4" xfId="16315" xr:uid="{00000000-0005-0000-0000-0000F7A20000}"/>
    <cellStyle name="Percentuale 60 4 5" xfId="18560" xr:uid="{00000000-0005-0000-0000-0000F8A20000}"/>
    <cellStyle name="Percentuale 60 4 6" xfId="21429" xr:uid="{00000000-0005-0000-0000-0000F9A20000}"/>
    <cellStyle name="Percentuale 60 4 7" xfId="24316" xr:uid="{00000000-0005-0000-0000-0000FAA20000}"/>
    <cellStyle name="Percentuale 60 5" xfId="16316" xr:uid="{00000000-0005-0000-0000-0000FBA20000}"/>
    <cellStyle name="Percentuale 60 5 2" xfId="16317" xr:uid="{00000000-0005-0000-0000-0000FCA20000}"/>
    <cellStyle name="Percentuale 60 5 2 2" xfId="16318" xr:uid="{00000000-0005-0000-0000-0000FDA20000}"/>
    <cellStyle name="Percentuale 60 5 2 3" xfId="16319" xr:uid="{00000000-0005-0000-0000-0000FEA20000}"/>
    <cellStyle name="Percentuale 60 5 2 4" xfId="16320" xr:uid="{00000000-0005-0000-0000-0000FFA20000}"/>
    <cellStyle name="Percentuale 60 5 3" xfId="16321" xr:uid="{00000000-0005-0000-0000-000000A30000}"/>
    <cellStyle name="Percentuale 60 5 3 2" xfId="16322" xr:uid="{00000000-0005-0000-0000-000001A30000}"/>
    <cellStyle name="Percentuale 60 5 3 3" xfId="16323" xr:uid="{00000000-0005-0000-0000-000002A30000}"/>
    <cellStyle name="Percentuale 60 5 4" xfId="16324" xr:uid="{00000000-0005-0000-0000-000003A30000}"/>
    <cellStyle name="Percentuale 60 5 5" xfId="16325" xr:uid="{00000000-0005-0000-0000-000004A30000}"/>
    <cellStyle name="Percentuale 60 5 6" xfId="18561" xr:uid="{00000000-0005-0000-0000-000005A30000}"/>
    <cellStyle name="Percentuale 60 5 7" xfId="21430" xr:uid="{00000000-0005-0000-0000-000006A30000}"/>
    <cellStyle name="Percentuale 60 5 8" xfId="24317" xr:uid="{00000000-0005-0000-0000-000007A30000}"/>
    <cellStyle name="Percentuale 60 6" xfId="16326" xr:uid="{00000000-0005-0000-0000-000008A30000}"/>
    <cellStyle name="Percentuale 60 6 2" xfId="16327" xr:uid="{00000000-0005-0000-0000-000009A30000}"/>
    <cellStyle name="Percentuale 60 6 2 2" xfId="16328" xr:uid="{00000000-0005-0000-0000-00000AA30000}"/>
    <cellStyle name="Percentuale 60 6 2 3" xfId="16329" xr:uid="{00000000-0005-0000-0000-00000BA30000}"/>
    <cellStyle name="Percentuale 60 6 2 4" xfId="16330" xr:uid="{00000000-0005-0000-0000-00000CA30000}"/>
    <cellStyle name="Percentuale 60 6 3" xfId="16331" xr:uid="{00000000-0005-0000-0000-00000DA30000}"/>
    <cellStyle name="Percentuale 60 6 4" xfId="16332" xr:uid="{00000000-0005-0000-0000-00000EA30000}"/>
    <cellStyle name="Percentuale 60 6 5" xfId="18562" xr:uid="{00000000-0005-0000-0000-00000FA30000}"/>
    <cellStyle name="Percentuale 60 6 6" xfId="21431" xr:uid="{00000000-0005-0000-0000-000010A30000}"/>
    <cellStyle name="Percentuale 60 6 7" xfId="24318" xr:uid="{00000000-0005-0000-0000-000011A30000}"/>
    <cellStyle name="Percentuale 60 7" xfId="16333" xr:uid="{00000000-0005-0000-0000-000012A30000}"/>
    <cellStyle name="Percentuale 60 7 2" xfId="16334" xr:uid="{00000000-0005-0000-0000-000013A30000}"/>
    <cellStyle name="Percentuale 60 7 3" xfId="16335" xr:uid="{00000000-0005-0000-0000-000014A30000}"/>
    <cellStyle name="Percentuale 60 7 4" xfId="18563" xr:uid="{00000000-0005-0000-0000-000015A30000}"/>
    <cellStyle name="Percentuale 60 7 5" xfId="21432" xr:uid="{00000000-0005-0000-0000-000016A30000}"/>
    <cellStyle name="Percentuale 60 7 6" xfId="24319" xr:uid="{00000000-0005-0000-0000-000017A30000}"/>
    <cellStyle name="Percentuale 60 8" xfId="16336" xr:uid="{00000000-0005-0000-0000-000018A30000}"/>
    <cellStyle name="Percentuale 60 8 2" xfId="16337" xr:uid="{00000000-0005-0000-0000-000019A30000}"/>
    <cellStyle name="Percentuale 60 8 3" xfId="16338" xr:uid="{00000000-0005-0000-0000-00001AA30000}"/>
    <cellStyle name="Percentuale 60 8 4" xfId="19624" xr:uid="{00000000-0005-0000-0000-00001BA30000}"/>
    <cellStyle name="Percentuale 60 8 5" xfId="22493" xr:uid="{00000000-0005-0000-0000-00001CA30000}"/>
    <cellStyle name="Percentuale 60 8 6" xfId="25381" xr:uid="{00000000-0005-0000-0000-00001DA30000}"/>
    <cellStyle name="Percentuale 60 9" xfId="16339" xr:uid="{00000000-0005-0000-0000-00001EA30000}"/>
    <cellStyle name="Percentuale 60 9 2" xfId="16340" xr:uid="{00000000-0005-0000-0000-00001FA30000}"/>
    <cellStyle name="Percentuale 60 9 3" xfId="16341" xr:uid="{00000000-0005-0000-0000-000020A30000}"/>
    <cellStyle name="Percentuale 61" xfId="16342" xr:uid="{00000000-0005-0000-0000-000021A30000}"/>
    <cellStyle name="Percentuale 61 10" xfId="16343" xr:uid="{00000000-0005-0000-0000-000022A30000}"/>
    <cellStyle name="Percentuale 61 11" xfId="16344" xr:uid="{00000000-0005-0000-0000-000023A30000}"/>
    <cellStyle name="Percentuale 61 12" xfId="18564" xr:uid="{00000000-0005-0000-0000-000024A30000}"/>
    <cellStyle name="Percentuale 61 13" xfId="21433" xr:uid="{00000000-0005-0000-0000-000025A30000}"/>
    <cellStyle name="Percentuale 61 14" xfId="24320" xr:uid="{00000000-0005-0000-0000-000026A30000}"/>
    <cellStyle name="Percentuale 61 15" xfId="25774" xr:uid="{00000000-0005-0000-0000-000027A30000}"/>
    <cellStyle name="Percentuale 61 2" xfId="16345" xr:uid="{00000000-0005-0000-0000-000028A30000}"/>
    <cellStyle name="Percentuale 61 2 2" xfId="16346" xr:uid="{00000000-0005-0000-0000-000029A30000}"/>
    <cellStyle name="Percentuale 61 2 3" xfId="16347" xr:uid="{00000000-0005-0000-0000-00002AA30000}"/>
    <cellStyle name="Percentuale 61 2 4" xfId="18565" xr:uid="{00000000-0005-0000-0000-00002BA30000}"/>
    <cellStyle name="Percentuale 61 2 5" xfId="21434" xr:uid="{00000000-0005-0000-0000-00002CA30000}"/>
    <cellStyle name="Percentuale 61 2 6" xfId="24321" xr:uid="{00000000-0005-0000-0000-00002DA30000}"/>
    <cellStyle name="Percentuale 61 3" xfId="16348" xr:uid="{00000000-0005-0000-0000-00002EA30000}"/>
    <cellStyle name="Percentuale 61 3 2" xfId="16349" xr:uid="{00000000-0005-0000-0000-00002FA30000}"/>
    <cellStyle name="Percentuale 61 3 2 2" xfId="16350" xr:uid="{00000000-0005-0000-0000-000030A30000}"/>
    <cellStyle name="Percentuale 61 3 2 3" xfId="16351" xr:uid="{00000000-0005-0000-0000-000031A30000}"/>
    <cellStyle name="Percentuale 61 3 2 4" xfId="18567" xr:uid="{00000000-0005-0000-0000-000032A30000}"/>
    <cellStyle name="Percentuale 61 3 2 5" xfId="21436" xr:uid="{00000000-0005-0000-0000-000033A30000}"/>
    <cellStyle name="Percentuale 61 3 2 6" xfId="24323" xr:uid="{00000000-0005-0000-0000-000034A30000}"/>
    <cellStyle name="Percentuale 61 3 3" xfId="16352" xr:uid="{00000000-0005-0000-0000-000035A30000}"/>
    <cellStyle name="Percentuale 61 3 3 2" xfId="16353" xr:uid="{00000000-0005-0000-0000-000036A30000}"/>
    <cellStyle name="Percentuale 61 3 3 3" xfId="16354" xr:uid="{00000000-0005-0000-0000-000037A30000}"/>
    <cellStyle name="Percentuale 61 3 3 4" xfId="16355" xr:uid="{00000000-0005-0000-0000-000038A30000}"/>
    <cellStyle name="Percentuale 61 3 4" xfId="16356" xr:uid="{00000000-0005-0000-0000-000039A30000}"/>
    <cellStyle name="Percentuale 61 3 5" xfId="16357" xr:uid="{00000000-0005-0000-0000-00003AA30000}"/>
    <cellStyle name="Percentuale 61 3 6" xfId="18566" xr:uid="{00000000-0005-0000-0000-00003BA30000}"/>
    <cellStyle name="Percentuale 61 3 7" xfId="21435" xr:uid="{00000000-0005-0000-0000-00003CA30000}"/>
    <cellStyle name="Percentuale 61 3 8" xfId="24322" xr:uid="{00000000-0005-0000-0000-00003DA30000}"/>
    <cellStyle name="Percentuale 61 4" xfId="16358" xr:uid="{00000000-0005-0000-0000-00003EA30000}"/>
    <cellStyle name="Percentuale 61 4 2" xfId="16359" xr:uid="{00000000-0005-0000-0000-00003FA30000}"/>
    <cellStyle name="Percentuale 61 4 2 2" xfId="16360" xr:uid="{00000000-0005-0000-0000-000040A30000}"/>
    <cellStyle name="Percentuale 61 4 2 3" xfId="16361" xr:uid="{00000000-0005-0000-0000-000041A30000}"/>
    <cellStyle name="Percentuale 61 4 2 4" xfId="16362" xr:uid="{00000000-0005-0000-0000-000042A30000}"/>
    <cellStyle name="Percentuale 61 4 3" xfId="16363" xr:uid="{00000000-0005-0000-0000-000043A30000}"/>
    <cellStyle name="Percentuale 61 4 4" xfId="16364" xr:uid="{00000000-0005-0000-0000-000044A30000}"/>
    <cellStyle name="Percentuale 61 4 5" xfId="18568" xr:uid="{00000000-0005-0000-0000-000045A30000}"/>
    <cellStyle name="Percentuale 61 4 6" xfId="21437" xr:uid="{00000000-0005-0000-0000-000046A30000}"/>
    <cellStyle name="Percentuale 61 4 7" xfId="24324" xr:uid="{00000000-0005-0000-0000-000047A30000}"/>
    <cellStyle name="Percentuale 61 5" xfId="16365" xr:uid="{00000000-0005-0000-0000-000048A30000}"/>
    <cellStyle name="Percentuale 61 5 2" xfId="16366" xr:uid="{00000000-0005-0000-0000-000049A30000}"/>
    <cellStyle name="Percentuale 61 5 2 2" xfId="16367" xr:uid="{00000000-0005-0000-0000-00004AA30000}"/>
    <cellStyle name="Percentuale 61 5 2 3" xfId="16368" xr:uid="{00000000-0005-0000-0000-00004BA30000}"/>
    <cellStyle name="Percentuale 61 5 2 4" xfId="16369" xr:uid="{00000000-0005-0000-0000-00004CA30000}"/>
    <cellStyle name="Percentuale 61 5 3" xfId="16370" xr:uid="{00000000-0005-0000-0000-00004DA30000}"/>
    <cellStyle name="Percentuale 61 5 3 2" xfId="16371" xr:uid="{00000000-0005-0000-0000-00004EA30000}"/>
    <cellStyle name="Percentuale 61 5 3 3" xfId="16372" xr:uid="{00000000-0005-0000-0000-00004FA30000}"/>
    <cellStyle name="Percentuale 61 5 4" xfId="16373" xr:uid="{00000000-0005-0000-0000-000050A30000}"/>
    <cellStyle name="Percentuale 61 5 5" xfId="16374" xr:uid="{00000000-0005-0000-0000-000051A30000}"/>
    <cellStyle name="Percentuale 61 5 6" xfId="18569" xr:uid="{00000000-0005-0000-0000-000052A30000}"/>
    <cellStyle name="Percentuale 61 5 7" xfId="21438" xr:uid="{00000000-0005-0000-0000-000053A30000}"/>
    <cellStyle name="Percentuale 61 5 8" xfId="24325" xr:uid="{00000000-0005-0000-0000-000054A30000}"/>
    <cellStyle name="Percentuale 61 6" xfId="16375" xr:uid="{00000000-0005-0000-0000-000055A30000}"/>
    <cellStyle name="Percentuale 61 6 2" xfId="16376" xr:uid="{00000000-0005-0000-0000-000056A30000}"/>
    <cellStyle name="Percentuale 61 6 2 2" xfId="16377" xr:uid="{00000000-0005-0000-0000-000057A30000}"/>
    <cellStyle name="Percentuale 61 6 2 3" xfId="16378" xr:uid="{00000000-0005-0000-0000-000058A30000}"/>
    <cellStyle name="Percentuale 61 6 2 4" xfId="16379" xr:uid="{00000000-0005-0000-0000-000059A30000}"/>
    <cellStyle name="Percentuale 61 6 3" xfId="16380" xr:uid="{00000000-0005-0000-0000-00005AA30000}"/>
    <cellStyle name="Percentuale 61 6 4" xfId="16381" xr:uid="{00000000-0005-0000-0000-00005BA30000}"/>
    <cellStyle name="Percentuale 61 6 5" xfId="18570" xr:uid="{00000000-0005-0000-0000-00005CA30000}"/>
    <cellStyle name="Percentuale 61 6 6" xfId="21439" xr:uid="{00000000-0005-0000-0000-00005DA30000}"/>
    <cellStyle name="Percentuale 61 6 7" xfId="24326" xr:uid="{00000000-0005-0000-0000-00005EA30000}"/>
    <cellStyle name="Percentuale 61 7" xfId="16382" xr:uid="{00000000-0005-0000-0000-00005FA30000}"/>
    <cellStyle name="Percentuale 61 7 2" xfId="16383" xr:uid="{00000000-0005-0000-0000-000060A30000}"/>
    <cellStyle name="Percentuale 61 7 3" xfId="16384" xr:uid="{00000000-0005-0000-0000-000061A30000}"/>
    <cellStyle name="Percentuale 61 7 4" xfId="18571" xr:uid="{00000000-0005-0000-0000-000062A30000}"/>
    <cellStyle name="Percentuale 61 7 5" xfId="21440" xr:uid="{00000000-0005-0000-0000-000063A30000}"/>
    <cellStyle name="Percentuale 61 7 6" xfId="24327" xr:uid="{00000000-0005-0000-0000-000064A30000}"/>
    <cellStyle name="Percentuale 61 8" xfId="16385" xr:uid="{00000000-0005-0000-0000-000065A30000}"/>
    <cellStyle name="Percentuale 61 8 2" xfId="16386" xr:uid="{00000000-0005-0000-0000-000066A30000}"/>
    <cellStyle name="Percentuale 61 8 3" xfId="16387" xr:uid="{00000000-0005-0000-0000-000067A30000}"/>
    <cellStyle name="Percentuale 61 8 4" xfId="19625" xr:uid="{00000000-0005-0000-0000-000068A30000}"/>
    <cellStyle name="Percentuale 61 8 5" xfId="22494" xr:uid="{00000000-0005-0000-0000-000069A30000}"/>
    <cellStyle name="Percentuale 61 8 6" xfId="25382" xr:uid="{00000000-0005-0000-0000-00006AA30000}"/>
    <cellStyle name="Percentuale 61 9" xfId="16388" xr:uid="{00000000-0005-0000-0000-00006BA30000}"/>
    <cellStyle name="Percentuale 61 9 2" xfId="16389" xr:uid="{00000000-0005-0000-0000-00006CA30000}"/>
    <cellStyle name="Percentuale 61 9 3" xfId="16390" xr:uid="{00000000-0005-0000-0000-00006DA30000}"/>
    <cellStyle name="Percentuale 62" xfId="16391" xr:uid="{00000000-0005-0000-0000-00006EA30000}"/>
    <cellStyle name="Percentuale 62 2" xfId="16392" xr:uid="{00000000-0005-0000-0000-00006FA30000}"/>
    <cellStyle name="Percentuale 62 3" xfId="16393" xr:uid="{00000000-0005-0000-0000-000070A30000}"/>
    <cellStyle name="Percentuale 62 4" xfId="18572" xr:uid="{00000000-0005-0000-0000-000071A30000}"/>
    <cellStyle name="Percentuale 62 5" xfId="21441" xr:uid="{00000000-0005-0000-0000-000072A30000}"/>
    <cellStyle name="Percentuale 62 6" xfId="24328" xr:uid="{00000000-0005-0000-0000-000073A30000}"/>
    <cellStyle name="Percentuale 62 7" xfId="25775" xr:uid="{00000000-0005-0000-0000-000074A30000}"/>
    <cellStyle name="Percentuale 63" xfId="16394" xr:uid="{00000000-0005-0000-0000-000075A30000}"/>
    <cellStyle name="Percentuale 63 2" xfId="16395" xr:uid="{00000000-0005-0000-0000-000076A30000}"/>
    <cellStyle name="Percentuale 63 3" xfId="16396" xr:uid="{00000000-0005-0000-0000-000077A30000}"/>
    <cellStyle name="Percentuale 63 4" xfId="18573" xr:uid="{00000000-0005-0000-0000-000078A30000}"/>
    <cellStyle name="Percentuale 63 5" xfId="21442" xr:uid="{00000000-0005-0000-0000-000079A30000}"/>
    <cellStyle name="Percentuale 63 6" xfId="24329" xr:uid="{00000000-0005-0000-0000-00007AA30000}"/>
    <cellStyle name="Percentuale 63 7" xfId="25776" xr:uid="{00000000-0005-0000-0000-00007BA30000}"/>
    <cellStyle name="Percentuale 64" xfId="16397" xr:uid="{00000000-0005-0000-0000-00007CA30000}"/>
    <cellStyle name="Percentuale 64 2" xfId="16398" xr:uid="{00000000-0005-0000-0000-00007DA30000}"/>
    <cellStyle name="Percentuale 64 3" xfId="16399" xr:uid="{00000000-0005-0000-0000-00007EA30000}"/>
    <cellStyle name="Percentuale 64 4" xfId="18574" xr:uid="{00000000-0005-0000-0000-00007FA30000}"/>
    <cellStyle name="Percentuale 64 5" xfId="21443" xr:uid="{00000000-0005-0000-0000-000080A30000}"/>
    <cellStyle name="Percentuale 64 6" xfId="24330" xr:uid="{00000000-0005-0000-0000-000081A30000}"/>
    <cellStyle name="Percentuale 64 7" xfId="25777" xr:uid="{00000000-0005-0000-0000-000082A30000}"/>
    <cellStyle name="Percentuale 65" xfId="16400" xr:uid="{00000000-0005-0000-0000-000083A30000}"/>
    <cellStyle name="Percentuale 65 2" xfId="16401" xr:uid="{00000000-0005-0000-0000-000084A30000}"/>
    <cellStyle name="Percentuale 65 3" xfId="16402" xr:uid="{00000000-0005-0000-0000-000085A30000}"/>
    <cellStyle name="Percentuale 65 4" xfId="18575" xr:uid="{00000000-0005-0000-0000-000086A30000}"/>
    <cellStyle name="Percentuale 65 5" xfId="21444" xr:uid="{00000000-0005-0000-0000-000087A30000}"/>
    <cellStyle name="Percentuale 65 6" xfId="24331" xr:uid="{00000000-0005-0000-0000-000088A30000}"/>
    <cellStyle name="Percentuale 65 7" xfId="25778" xr:uid="{00000000-0005-0000-0000-000089A30000}"/>
    <cellStyle name="Percentuale 66" xfId="16403" xr:uid="{00000000-0005-0000-0000-00008AA30000}"/>
    <cellStyle name="Percentuale 66 2" xfId="16404" xr:uid="{00000000-0005-0000-0000-00008BA30000}"/>
    <cellStyle name="Percentuale 66 3" xfId="16405" xr:uid="{00000000-0005-0000-0000-00008CA30000}"/>
    <cellStyle name="Percentuale 66 4" xfId="18576" xr:uid="{00000000-0005-0000-0000-00008DA30000}"/>
    <cellStyle name="Percentuale 66 5" xfId="21445" xr:uid="{00000000-0005-0000-0000-00008EA30000}"/>
    <cellStyle name="Percentuale 66 6" xfId="24332" xr:uid="{00000000-0005-0000-0000-00008FA30000}"/>
    <cellStyle name="Percentuale 66 7" xfId="25779" xr:uid="{00000000-0005-0000-0000-000090A30000}"/>
    <cellStyle name="Percentuale 67" xfId="16406" xr:uid="{00000000-0005-0000-0000-000091A30000}"/>
    <cellStyle name="Percentuale 67 2" xfId="16407" xr:uid="{00000000-0005-0000-0000-000092A30000}"/>
    <cellStyle name="Percentuale 67 3" xfId="16408" xr:uid="{00000000-0005-0000-0000-000093A30000}"/>
    <cellStyle name="Percentuale 67 4" xfId="18577" xr:uid="{00000000-0005-0000-0000-000094A30000}"/>
    <cellStyle name="Percentuale 67 5" xfId="21446" xr:uid="{00000000-0005-0000-0000-000095A30000}"/>
    <cellStyle name="Percentuale 67 6" xfId="24333" xr:uid="{00000000-0005-0000-0000-000096A30000}"/>
    <cellStyle name="Percentuale 67 7" xfId="25780" xr:uid="{00000000-0005-0000-0000-000097A30000}"/>
    <cellStyle name="Percentuale 68" xfId="16409" xr:uid="{00000000-0005-0000-0000-000098A30000}"/>
    <cellStyle name="Percentuale 68 10" xfId="16410" xr:uid="{00000000-0005-0000-0000-000099A30000}"/>
    <cellStyle name="Percentuale 68 11" xfId="16411" xr:uid="{00000000-0005-0000-0000-00009AA30000}"/>
    <cellStyle name="Percentuale 68 12" xfId="18578" xr:uid="{00000000-0005-0000-0000-00009BA30000}"/>
    <cellStyle name="Percentuale 68 13" xfId="21447" xr:uid="{00000000-0005-0000-0000-00009CA30000}"/>
    <cellStyle name="Percentuale 68 14" xfId="24334" xr:uid="{00000000-0005-0000-0000-00009DA30000}"/>
    <cellStyle name="Percentuale 68 15" xfId="25781" xr:uid="{00000000-0005-0000-0000-00009EA30000}"/>
    <cellStyle name="Percentuale 68 2" xfId="16412" xr:uid="{00000000-0005-0000-0000-00009FA30000}"/>
    <cellStyle name="Percentuale 68 2 2" xfId="16413" xr:uid="{00000000-0005-0000-0000-0000A0A30000}"/>
    <cellStyle name="Percentuale 68 2 3" xfId="16414" xr:uid="{00000000-0005-0000-0000-0000A1A30000}"/>
    <cellStyle name="Percentuale 68 2 4" xfId="18579" xr:uid="{00000000-0005-0000-0000-0000A2A30000}"/>
    <cellStyle name="Percentuale 68 2 5" xfId="21448" xr:uid="{00000000-0005-0000-0000-0000A3A30000}"/>
    <cellStyle name="Percentuale 68 2 6" xfId="24335" xr:uid="{00000000-0005-0000-0000-0000A4A30000}"/>
    <cellStyle name="Percentuale 68 3" xfId="16415" xr:uid="{00000000-0005-0000-0000-0000A5A30000}"/>
    <cellStyle name="Percentuale 68 3 2" xfId="16416" xr:uid="{00000000-0005-0000-0000-0000A6A30000}"/>
    <cellStyle name="Percentuale 68 3 2 2" xfId="16417" xr:uid="{00000000-0005-0000-0000-0000A7A30000}"/>
    <cellStyle name="Percentuale 68 3 2 3" xfId="16418" xr:uid="{00000000-0005-0000-0000-0000A8A30000}"/>
    <cellStyle name="Percentuale 68 3 2 4" xfId="18581" xr:uid="{00000000-0005-0000-0000-0000A9A30000}"/>
    <cellStyle name="Percentuale 68 3 2 5" xfId="21450" xr:uid="{00000000-0005-0000-0000-0000AAA30000}"/>
    <cellStyle name="Percentuale 68 3 2 6" xfId="24337" xr:uid="{00000000-0005-0000-0000-0000ABA30000}"/>
    <cellStyle name="Percentuale 68 3 3" xfId="16419" xr:uid="{00000000-0005-0000-0000-0000ACA30000}"/>
    <cellStyle name="Percentuale 68 3 3 2" xfId="16420" xr:uid="{00000000-0005-0000-0000-0000ADA30000}"/>
    <cellStyle name="Percentuale 68 3 3 3" xfId="16421" xr:uid="{00000000-0005-0000-0000-0000AEA30000}"/>
    <cellStyle name="Percentuale 68 3 3 4" xfId="16422" xr:uid="{00000000-0005-0000-0000-0000AFA30000}"/>
    <cellStyle name="Percentuale 68 3 4" xfId="16423" xr:uid="{00000000-0005-0000-0000-0000B0A30000}"/>
    <cellStyle name="Percentuale 68 3 5" xfId="16424" xr:uid="{00000000-0005-0000-0000-0000B1A30000}"/>
    <cellStyle name="Percentuale 68 3 6" xfId="18580" xr:uid="{00000000-0005-0000-0000-0000B2A30000}"/>
    <cellStyle name="Percentuale 68 3 7" xfId="21449" xr:uid="{00000000-0005-0000-0000-0000B3A30000}"/>
    <cellStyle name="Percentuale 68 3 8" xfId="24336" xr:uid="{00000000-0005-0000-0000-0000B4A30000}"/>
    <cellStyle name="Percentuale 68 4" xfId="16425" xr:uid="{00000000-0005-0000-0000-0000B5A30000}"/>
    <cellStyle name="Percentuale 68 4 2" xfId="16426" xr:uid="{00000000-0005-0000-0000-0000B6A30000}"/>
    <cellStyle name="Percentuale 68 4 2 2" xfId="16427" xr:uid="{00000000-0005-0000-0000-0000B7A30000}"/>
    <cellStyle name="Percentuale 68 4 2 3" xfId="16428" xr:uid="{00000000-0005-0000-0000-0000B8A30000}"/>
    <cellStyle name="Percentuale 68 4 2 4" xfId="16429" xr:uid="{00000000-0005-0000-0000-0000B9A30000}"/>
    <cellStyle name="Percentuale 68 4 3" xfId="16430" xr:uid="{00000000-0005-0000-0000-0000BAA30000}"/>
    <cellStyle name="Percentuale 68 4 4" xfId="16431" xr:uid="{00000000-0005-0000-0000-0000BBA30000}"/>
    <cellStyle name="Percentuale 68 4 5" xfId="18582" xr:uid="{00000000-0005-0000-0000-0000BCA30000}"/>
    <cellStyle name="Percentuale 68 4 6" xfId="21451" xr:uid="{00000000-0005-0000-0000-0000BDA30000}"/>
    <cellStyle name="Percentuale 68 4 7" xfId="24338" xr:uid="{00000000-0005-0000-0000-0000BEA30000}"/>
    <cellStyle name="Percentuale 68 5" xfId="16432" xr:uid="{00000000-0005-0000-0000-0000BFA30000}"/>
    <cellStyle name="Percentuale 68 5 2" xfId="16433" xr:uid="{00000000-0005-0000-0000-0000C0A30000}"/>
    <cellStyle name="Percentuale 68 5 2 2" xfId="16434" xr:uid="{00000000-0005-0000-0000-0000C1A30000}"/>
    <cellStyle name="Percentuale 68 5 2 3" xfId="16435" xr:uid="{00000000-0005-0000-0000-0000C2A30000}"/>
    <cellStyle name="Percentuale 68 5 2 4" xfId="16436" xr:uid="{00000000-0005-0000-0000-0000C3A30000}"/>
    <cellStyle name="Percentuale 68 5 3" xfId="16437" xr:uid="{00000000-0005-0000-0000-0000C4A30000}"/>
    <cellStyle name="Percentuale 68 5 3 2" xfId="16438" xr:uid="{00000000-0005-0000-0000-0000C5A30000}"/>
    <cellStyle name="Percentuale 68 5 3 3" xfId="16439" xr:uid="{00000000-0005-0000-0000-0000C6A30000}"/>
    <cellStyle name="Percentuale 68 5 4" xfId="16440" xr:uid="{00000000-0005-0000-0000-0000C7A30000}"/>
    <cellStyle name="Percentuale 68 5 5" xfId="16441" xr:uid="{00000000-0005-0000-0000-0000C8A30000}"/>
    <cellStyle name="Percentuale 68 5 6" xfId="18583" xr:uid="{00000000-0005-0000-0000-0000C9A30000}"/>
    <cellStyle name="Percentuale 68 5 7" xfId="21452" xr:uid="{00000000-0005-0000-0000-0000CAA30000}"/>
    <cellStyle name="Percentuale 68 5 8" xfId="24339" xr:uid="{00000000-0005-0000-0000-0000CBA30000}"/>
    <cellStyle name="Percentuale 68 6" xfId="16442" xr:uid="{00000000-0005-0000-0000-0000CCA30000}"/>
    <cellStyle name="Percentuale 68 6 2" xfId="16443" xr:uid="{00000000-0005-0000-0000-0000CDA30000}"/>
    <cellStyle name="Percentuale 68 6 2 2" xfId="16444" xr:uid="{00000000-0005-0000-0000-0000CEA30000}"/>
    <cellStyle name="Percentuale 68 6 2 3" xfId="16445" xr:uid="{00000000-0005-0000-0000-0000CFA30000}"/>
    <cellStyle name="Percentuale 68 6 2 4" xfId="16446" xr:uid="{00000000-0005-0000-0000-0000D0A30000}"/>
    <cellStyle name="Percentuale 68 6 3" xfId="16447" xr:uid="{00000000-0005-0000-0000-0000D1A30000}"/>
    <cellStyle name="Percentuale 68 6 4" xfId="16448" xr:uid="{00000000-0005-0000-0000-0000D2A30000}"/>
    <cellStyle name="Percentuale 68 6 5" xfId="18584" xr:uid="{00000000-0005-0000-0000-0000D3A30000}"/>
    <cellStyle name="Percentuale 68 6 6" xfId="21453" xr:uid="{00000000-0005-0000-0000-0000D4A30000}"/>
    <cellStyle name="Percentuale 68 6 7" xfId="24340" xr:uid="{00000000-0005-0000-0000-0000D5A30000}"/>
    <cellStyle name="Percentuale 68 7" xfId="16449" xr:uid="{00000000-0005-0000-0000-0000D6A30000}"/>
    <cellStyle name="Percentuale 68 7 2" xfId="16450" xr:uid="{00000000-0005-0000-0000-0000D7A30000}"/>
    <cellStyle name="Percentuale 68 7 3" xfId="16451" xr:uid="{00000000-0005-0000-0000-0000D8A30000}"/>
    <cellStyle name="Percentuale 68 7 4" xfId="18585" xr:uid="{00000000-0005-0000-0000-0000D9A30000}"/>
    <cellStyle name="Percentuale 68 7 5" xfId="21454" xr:uid="{00000000-0005-0000-0000-0000DAA30000}"/>
    <cellStyle name="Percentuale 68 7 6" xfId="24341" xr:uid="{00000000-0005-0000-0000-0000DBA30000}"/>
    <cellStyle name="Percentuale 68 8" xfId="16452" xr:uid="{00000000-0005-0000-0000-0000DCA30000}"/>
    <cellStyle name="Percentuale 68 8 2" xfId="16453" xr:uid="{00000000-0005-0000-0000-0000DDA30000}"/>
    <cellStyle name="Percentuale 68 8 3" xfId="16454" xr:uid="{00000000-0005-0000-0000-0000DEA30000}"/>
    <cellStyle name="Percentuale 68 8 4" xfId="19626" xr:uid="{00000000-0005-0000-0000-0000DFA30000}"/>
    <cellStyle name="Percentuale 68 8 5" xfId="22495" xr:uid="{00000000-0005-0000-0000-0000E0A30000}"/>
    <cellStyle name="Percentuale 68 8 6" xfId="25383" xr:uid="{00000000-0005-0000-0000-0000E1A30000}"/>
    <cellStyle name="Percentuale 68 9" xfId="16455" xr:uid="{00000000-0005-0000-0000-0000E2A30000}"/>
    <cellStyle name="Percentuale 68 9 2" xfId="16456" xr:uid="{00000000-0005-0000-0000-0000E3A30000}"/>
    <cellStyle name="Percentuale 68 9 3" xfId="16457" xr:uid="{00000000-0005-0000-0000-0000E4A30000}"/>
    <cellStyle name="Percentuale 69" xfId="16458" xr:uid="{00000000-0005-0000-0000-0000E5A30000}"/>
    <cellStyle name="Percentuale 69 10" xfId="16459" xr:uid="{00000000-0005-0000-0000-0000E6A30000}"/>
    <cellStyle name="Percentuale 69 11" xfId="16460" xr:uid="{00000000-0005-0000-0000-0000E7A30000}"/>
    <cellStyle name="Percentuale 69 12" xfId="18586" xr:uid="{00000000-0005-0000-0000-0000E8A30000}"/>
    <cellStyle name="Percentuale 69 13" xfId="21455" xr:uid="{00000000-0005-0000-0000-0000E9A30000}"/>
    <cellStyle name="Percentuale 69 14" xfId="24342" xr:uid="{00000000-0005-0000-0000-0000EAA30000}"/>
    <cellStyle name="Percentuale 69 15" xfId="25782" xr:uid="{00000000-0005-0000-0000-0000EBA30000}"/>
    <cellStyle name="Percentuale 69 2" xfId="16461" xr:uid="{00000000-0005-0000-0000-0000ECA30000}"/>
    <cellStyle name="Percentuale 69 2 2" xfId="16462" xr:uid="{00000000-0005-0000-0000-0000EDA30000}"/>
    <cellStyle name="Percentuale 69 2 3" xfId="16463" xr:uid="{00000000-0005-0000-0000-0000EEA30000}"/>
    <cellStyle name="Percentuale 69 2 4" xfId="18587" xr:uid="{00000000-0005-0000-0000-0000EFA30000}"/>
    <cellStyle name="Percentuale 69 2 5" xfId="21456" xr:uid="{00000000-0005-0000-0000-0000F0A30000}"/>
    <cellStyle name="Percentuale 69 2 6" xfId="24343" xr:uid="{00000000-0005-0000-0000-0000F1A30000}"/>
    <cellStyle name="Percentuale 69 3" xfId="16464" xr:uid="{00000000-0005-0000-0000-0000F2A30000}"/>
    <cellStyle name="Percentuale 69 3 2" xfId="16465" xr:uid="{00000000-0005-0000-0000-0000F3A30000}"/>
    <cellStyle name="Percentuale 69 3 2 2" xfId="16466" xr:uid="{00000000-0005-0000-0000-0000F4A30000}"/>
    <cellStyle name="Percentuale 69 3 2 3" xfId="16467" xr:uid="{00000000-0005-0000-0000-0000F5A30000}"/>
    <cellStyle name="Percentuale 69 3 2 4" xfId="18589" xr:uid="{00000000-0005-0000-0000-0000F6A30000}"/>
    <cellStyle name="Percentuale 69 3 2 5" xfId="21458" xr:uid="{00000000-0005-0000-0000-0000F7A30000}"/>
    <cellStyle name="Percentuale 69 3 2 6" xfId="24345" xr:uid="{00000000-0005-0000-0000-0000F8A30000}"/>
    <cellStyle name="Percentuale 69 3 3" xfId="16468" xr:uid="{00000000-0005-0000-0000-0000F9A30000}"/>
    <cellStyle name="Percentuale 69 3 3 2" xfId="16469" xr:uid="{00000000-0005-0000-0000-0000FAA30000}"/>
    <cellStyle name="Percentuale 69 3 3 3" xfId="16470" xr:uid="{00000000-0005-0000-0000-0000FBA30000}"/>
    <cellStyle name="Percentuale 69 3 3 4" xfId="16471" xr:uid="{00000000-0005-0000-0000-0000FCA30000}"/>
    <cellStyle name="Percentuale 69 3 4" xfId="16472" xr:uid="{00000000-0005-0000-0000-0000FDA30000}"/>
    <cellStyle name="Percentuale 69 3 5" xfId="16473" xr:uid="{00000000-0005-0000-0000-0000FEA30000}"/>
    <cellStyle name="Percentuale 69 3 6" xfId="18588" xr:uid="{00000000-0005-0000-0000-0000FFA30000}"/>
    <cellStyle name="Percentuale 69 3 7" xfId="21457" xr:uid="{00000000-0005-0000-0000-000000A40000}"/>
    <cellStyle name="Percentuale 69 3 8" xfId="24344" xr:uid="{00000000-0005-0000-0000-000001A40000}"/>
    <cellStyle name="Percentuale 69 4" xfId="16474" xr:uid="{00000000-0005-0000-0000-000002A40000}"/>
    <cellStyle name="Percentuale 69 4 2" xfId="16475" xr:uid="{00000000-0005-0000-0000-000003A40000}"/>
    <cellStyle name="Percentuale 69 4 2 2" xfId="16476" xr:uid="{00000000-0005-0000-0000-000004A40000}"/>
    <cellStyle name="Percentuale 69 4 2 3" xfId="16477" xr:uid="{00000000-0005-0000-0000-000005A40000}"/>
    <cellStyle name="Percentuale 69 4 2 4" xfId="16478" xr:uid="{00000000-0005-0000-0000-000006A40000}"/>
    <cellStyle name="Percentuale 69 4 3" xfId="16479" xr:uid="{00000000-0005-0000-0000-000007A40000}"/>
    <cellStyle name="Percentuale 69 4 4" xfId="16480" xr:uid="{00000000-0005-0000-0000-000008A40000}"/>
    <cellStyle name="Percentuale 69 4 5" xfId="18590" xr:uid="{00000000-0005-0000-0000-000009A40000}"/>
    <cellStyle name="Percentuale 69 4 6" xfId="21459" xr:uid="{00000000-0005-0000-0000-00000AA40000}"/>
    <cellStyle name="Percentuale 69 4 7" xfId="24346" xr:uid="{00000000-0005-0000-0000-00000BA40000}"/>
    <cellStyle name="Percentuale 69 5" xfId="16481" xr:uid="{00000000-0005-0000-0000-00000CA40000}"/>
    <cellStyle name="Percentuale 69 5 2" xfId="16482" xr:uid="{00000000-0005-0000-0000-00000DA40000}"/>
    <cellStyle name="Percentuale 69 5 2 2" xfId="16483" xr:uid="{00000000-0005-0000-0000-00000EA40000}"/>
    <cellStyle name="Percentuale 69 5 2 3" xfId="16484" xr:uid="{00000000-0005-0000-0000-00000FA40000}"/>
    <cellStyle name="Percentuale 69 5 2 4" xfId="16485" xr:uid="{00000000-0005-0000-0000-000010A40000}"/>
    <cellStyle name="Percentuale 69 5 3" xfId="16486" xr:uid="{00000000-0005-0000-0000-000011A40000}"/>
    <cellStyle name="Percentuale 69 5 3 2" xfId="16487" xr:uid="{00000000-0005-0000-0000-000012A40000}"/>
    <cellStyle name="Percentuale 69 5 3 3" xfId="16488" xr:uid="{00000000-0005-0000-0000-000013A40000}"/>
    <cellStyle name="Percentuale 69 5 4" xfId="16489" xr:uid="{00000000-0005-0000-0000-000014A40000}"/>
    <cellStyle name="Percentuale 69 5 5" xfId="16490" xr:uid="{00000000-0005-0000-0000-000015A40000}"/>
    <cellStyle name="Percentuale 69 5 6" xfId="18591" xr:uid="{00000000-0005-0000-0000-000016A40000}"/>
    <cellStyle name="Percentuale 69 5 7" xfId="21460" xr:uid="{00000000-0005-0000-0000-000017A40000}"/>
    <cellStyle name="Percentuale 69 5 8" xfId="24347" xr:uid="{00000000-0005-0000-0000-000018A40000}"/>
    <cellStyle name="Percentuale 69 6" xfId="16491" xr:uid="{00000000-0005-0000-0000-000019A40000}"/>
    <cellStyle name="Percentuale 69 6 2" xfId="16492" xr:uid="{00000000-0005-0000-0000-00001AA40000}"/>
    <cellStyle name="Percentuale 69 6 2 2" xfId="16493" xr:uid="{00000000-0005-0000-0000-00001BA40000}"/>
    <cellStyle name="Percentuale 69 6 2 3" xfId="16494" xr:uid="{00000000-0005-0000-0000-00001CA40000}"/>
    <cellStyle name="Percentuale 69 6 2 4" xfId="16495" xr:uid="{00000000-0005-0000-0000-00001DA40000}"/>
    <cellStyle name="Percentuale 69 6 3" xfId="16496" xr:uid="{00000000-0005-0000-0000-00001EA40000}"/>
    <cellStyle name="Percentuale 69 6 4" xfId="16497" xr:uid="{00000000-0005-0000-0000-00001FA40000}"/>
    <cellStyle name="Percentuale 69 6 5" xfId="18592" xr:uid="{00000000-0005-0000-0000-000020A40000}"/>
    <cellStyle name="Percentuale 69 6 6" xfId="21461" xr:uid="{00000000-0005-0000-0000-000021A40000}"/>
    <cellStyle name="Percentuale 69 6 7" xfId="24348" xr:uid="{00000000-0005-0000-0000-000022A40000}"/>
    <cellStyle name="Percentuale 69 7" xfId="16498" xr:uid="{00000000-0005-0000-0000-000023A40000}"/>
    <cellStyle name="Percentuale 69 7 2" xfId="16499" xr:uid="{00000000-0005-0000-0000-000024A40000}"/>
    <cellStyle name="Percentuale 69 7 3" xfId="16500" xr:uid="{00000000-0005-0000-0000-000025A40000}"/>
    <cellStyle name="Percentuale 69 7 4" xfId="18593" xr:uid="{00000000-0005-0000-0000-000026A40000}"/>
    <cellStyle name="Percentuale 69 7 5" xfId="21462" xr:uid="{00000000-0005-0000-0000-000027A40000}"/>
    <cellStyle name="Percentuale 69 7 6" xfId="24349" xr:uid="{00000000-0005-0000-0000-000028A40000}"/>
    <cellStyle name="Percentuale 69 8" xfId="16501" xr:uid="{00000000-0005-0000-0000-000029A40000}"/>
    <cellStyle name="Percentuale 69 8 2" xfId="16502" xr:uid="{00000000-0005-0000-0000-00002AA40000}"/>
    <cellStyle name="Percentuale 69 8 3" xfId="16503" xr:uid="{00000000-0005-0000-0000-00002BA40000}"/>
    <cellStyle name="Percentuale 69 8 4" xfId="19627" xr:uid="{00000000-0005-0000-0000-00002CA40000}"/>
    <cellStyle name="Percentuale 69 8 5" xfId="22496" xr:uid="{00000000-0005-0000-0000-00002DA40000}"/>
    <cellStyle name="Percentuale 69 8 6" xfId="25384" xr:uid="{00000000-0005-0000-0000-00002EA40000}"/>
    <cellStyle name="Percentuale 69 9" xfId="16504" xr:uid="{00000000-0005-0000-0000-00002FA40000}"/>
    <cellStyle name="Percentuale 69 9 2" xfId="16505" xr:uid="{00000000-0005-0000-0000-000030A40000}"/>
    <cellStyle name="Percentuale 69 9 3" xfId="16506" xr:uid="{00000000-0005-0000-0000-000031A40000}"/>
    <cellStyle name="Percentuale 7" xfId="16507" xr:uid="{00000000-0005-0000-0000-000032A40000}"/>
    <cellStyle name="Percentuale 7 10" xfId="16508" xr:uid="{00000000-0005-0000-0000-000033A40000}"/>
    <cellStyle name="Percentuale 7 11" xfId="16509" xr:uid="{00000000-0005-0000-0000-000034A40000}"/>
    <cellStyle name="Percentuale 7 12" xfId="18594" xr:uid="{00000000-0005-0000-0000-000035A40000}"/>
    <cellStyle name="Percentuale 7 13" xfId="21463" xr:uid="{00000000-0005-0000-0000-000036A40000}"/>
    <cellStyle name="Percentuale 7 14" xfId="24350" xr:uid="{00000000-0005-0000-0000-000037A40000}"/>
    <cellStyle name="Percentuale 7 15" xfId="25783" xr:uid="{00000000-0005-0000-0000-000038A40000}"/>
    <cellStyle name="Percentuale 7 2" xfId="16510" xr:uid="{00000000-0005-0000-0000-000039A40000}"/>
    <cellStyle name="Percentuale 7 2 2" xfId="16511" xr:uid="{00000000-0005-0000-0000-00003AA40000}"/>
    <cellStyle name="Percentuale 7 2 3" xfId="16512" xr:uid="{00000000-0005-0000-0000-00003BA40000}"/>
    <cellStyle name="Percentuale 7 2 4" xfId="18595" xr:uid="{00000000-0005-0000-0000-00003CA40000}"/>
    <cellStyle name="Percentuale 7 2 5" xfId="21464" xr:uid="{00000000-0005-0000-0000-00003DA40000}"/>
    <cellStyle name="Percentuale 7 2 6" xfId="24351" xr:uid="{00000000-0005-0000-0000-00003EA40000}"/>
    <cellStyle name="Percentuale 7 3" xfId="16513" xr:uid="{00000000-0005-0000-0000-00003FA40000}"/>
    <cellStyle name="Percentuale 7 3 2" xfId="16514" xr:uid="{00000000-0005-0000-0000-000040A40000}"/>
    <cellStyle name="Percentuale 7 3 2 2" xfId="16515" xr:uid="{00000000-0005-0000-0000-000041A40000}"/>
    <cellStyle name="Percentuale 7 3 2 3" xfId="16516" xr:uid="{00000000-0005-0000-0000-000042A40000}"/>
    <cellStyle name="Percentuale 7 3 2 4" xfId="18597" xr:uid="{00000000-0005-0000-0000-000043A40000}"/>
    <cellStyle name="Percentuale 7 3 2 5" xfId="21466" xr:uid="{00000000-0005-0000-0000-000044A40000}"/>
    <cellStyle name="Percentuale 7 3 2 6" xfId="24353" xr:uid="{00000000-0005-0000-0000-000045A40000}"/>
    <cellStyle name="Percentuale 7 3 3" xfId="16517" xr:uid="{00000000-0005-0000-0000-000046A40000}"/>
    <cellStyle name="Percentuale 7 3 3 2" xfId="16518" xr:uid="{00000000-0005-0000-0000-000047A40000}"/>
    <cellStyle name="Percentuale 7 3 3 3" xfId="16519" xr:uid="{00000000-0005-0000-0000-000048A40000}"/>
    <cellStyle name="Percentuale 7 3 3 4" xfId="16520" xr:uid="{00000000-0005-0000-0000-000049A40000}"/>
    <cellStyle name="Percentuale 7 3 4" xfId="16521" xr:uid="{00000000-0005-0000-0000-00004AA40000}"/>
    <cellStyle name="Percentuale 7 3 5" xfId="16522" xr:uid="{00000000-0005-0000-0000-00004BA40000}"/>
    <cellStyle name="Percentuale 7 3 6" xfId="18596" xr:uid="{00000000-0005-0000-0000-00004CA40000}"/>
    <cellStyle name="Percentuale 7 3 7" xfId="21465" xr:uid="{00000000-0005-0000-0000-00004DA40000}"/>
    <cellStyle name="Percentuale 7 3 8" xfId="24352" xr:uid="{00000000-0005-0000-0000-00004EA40000}"/>
    <cellStyle name="Percentuale 7 4" xfId="16523" xr:uid="{00000000-0005-0000-0000-00004FA40000}"/>
    <cellStyle name="Percentuale 7 4 2" xfId="16524" xr:uid="{00000000-0005-0000-0000-000050A40000}"/>
    <cellStyle name="Percentuale 7 4 2 2" xfId="16525" xr:uid="{00000000-0005-0000-0000-000051A40000}"/>
    <cellStyle name="Percentuale 7 4 2 3" xfId="16526" xr:uid="{00000000-0005-0000-0000-000052A40000}"/>
    <cellStyle name="Percentuale 7 4 2 4" xfId="16527" xr:uid="{00000000-0005-0000-0000-000053A40000}"/>
    <cellStyle name="Percentuale 7 4 3" xfId="16528" xr:uid="{00000000-0005-0000-0000-000054A40000}"/>
    <cellStyle name="Percentuale 7 4 4" xfId="16529" xr:uid="{00000000-0005-0000-0000-000055A40000}"/>
    <cellStyle name="Percentuale 7 4 5" xfId="18598" xr:uid="{00000000-0005-0000-0000-000056A40000}"/>
    <cellStyle name="Percentuale 7 4 6" xfId="21467" xr:uid="{00000000-0005-0000-0000-000057A40000}"/>
    <cellStyle name="Percentuale 7 4 7" xfId="24354" xr:uid="{00000000-0005-0000-0000-000058A40000}"/>
    <cellStyle name="Percentuale 7 5" xfId="16530" xr:uid="{00000000-0005-0000-0000-000059A40000}"/>
    <cellStyle name="Percentuale 7 5 2" xfId="16531" xr:uid="{00000000-0005-0000-0000-00005AA40000}"/>
    <cellStyle name="Percentuale 7 5 2 2" xfId="16532" xr:uid="{00000000-0005-0000-0000-00005BA40000}"/>
    <cellStyle name="Percentuale 7 5 2 3" xfId="16533" xr:uid="{00000000-0005-0000-0000-00005CA40000}"/>
    <cellStyle name="Percentuale 7 5 2 4" xfId="16534" xr:uid="{00000000-0005-0000-0000-00005DA40000}"/>
    <cellStyle name="Percentuale 7 5 3" xfId="16535" xr:uid="{00000000-0005-0000-0000-00005EA40000}"/>
    <cellStyle name="Percentuale 7 5 3 2" xfId="16536" xr:uid="{00000000-0005-0000-0000-00005FA40000}"/>
    <cellStyle name="Percentuale 7 5 3 3" xfId="16537" xr:uid="{00000000-0005-0000-0000-000060A40000}"/>
    <cellStyle name="Percentuale 7 5 4" xfId="16538" xr:uid="{00000000-0005-0000-0000-000061A40000}"/>
    <cellStyle name="Percentuale 7 5 5" xfId="16539" xr:uid="{00000000-0005-0000-0000-000062A40000}"/>
    <cellStyle name="Percentuale 7 5 6" xfId="18599" xr:uid="{00000000-0005-0000-0000-000063A40000}"/>
    <cellStyle name="Percentuale 7 5 7" xfId="21468" xr:uid="{00000000-0005-0000-0000-000064A40000}"/>
    <cellStyle name="Percentuale 7 5 8" xfId="24355" xr:uid="{00000000-0005-0000-0000-000065A40000}"/>
    <cellStyle name="Percentuale 7 6" xfId="16540" xr:uid="{00000000-0005-0000-0000-000066A40000}"/>
    <cellStyle name="Percentuale 7 6 2" xfId="16541" xr:uid="{00000000-0005-0000-0000-000067A40000}"/>
    <cellStyle name="Percentuale 7 6 2 2" xfId="16542" xr:uid="{00000000-0005-0000-0000-000068A40000}"/>
    <cellStyle name="Percentuale 7 6 2 3" xfId="16543" xr:uid="{00000000-0005-0000-0000-000069A40000}"/>
    <cellStyle name="Percentuale 7 6 2 4" xfId="16544" xr:uid="{00000000-0005-0000-0000-00006AA40000}"/>
    <cellStyle name="Percentuale 7 6 3" xfId="16545" xr:uid="{00000000-0005-0000-0000-00006BA40000}"/>
    <cellStyle name="Percentuale 7 6 4" xfId="16546" xr:uid="{00000000-0005-0000-0000-00006CA40000}"/>
    <cellStyle name="Percentuale 7 6 5" xfId="18600" xr:uid="{00000000-0005-0000-0000-00006DA40000}"/>
    <cellStyle name="Percentuale 7 6 6" xfId="21469" xr:uid="{00000000-0005-0000-0000-00006EA40000}"/>
    <cellStyle name="Percentuale 7 6 7" xfId="24356" xr:uid="{00000000-0005-0000-0000-00006FA40000}"/>
    <cellStyle name="Percentuale 7 7" xfId="16547" xr:uid="{00000000-0005-0000-0000-000070A40000}"/>
    <cellStyle name="Percentuale 7 7 2" xfId="16548" xr:uid="{00000000-0005-0000-0000-000071A40000}"/>
    <cellStyle name="Percentuale 7 7 3" xfId="16549" xr:uid="{00000000-0005-0000-0000-000072A40000}"/>
    <cellStyle name="Percentuale 7 7 4" xfId="18601" xr:uid="{00000000-0005-0000-0000-000073A40000}"/>
    <cellStyle name="Percentuale 7 7 5" xfId="21470" xr:uid="{00000000-0005-0000-0000-000074A40000}"/>
    <cellStyle name="Percentuale 7 7 6" xfId="24357" xr:uid="{00000000-0005-0000-0000-000075A40000}"/>
    <cellStyle name="Percentuale 7 8" xfId="16550" xr:uid="{00000000-0005-0000-0000-000076A40000}"/>
    <cellStyle name="Percentuale 7 8 2" xfId="16551" xr:uid="{00000000-0005-0000-0000-000077A40000}"/>
    <cellStyle name="Percentuale 7 8 3" xfId="16552" xr:uid="{00000000-0005-0000-0000-000078A40000}"/>
    <cellStyle name="Percentuale 7 8 4" xfId="19628" xr:uid="{00000000-0005-0000-0000-000079A40000}"/>
    <cellStyle name="Percentuale 7 8 5" xfId="22497" xr:uid="{00000000-0005-0000-0000-00007AA40000}"/>
    <cellStyle name="Percentuale 7 8 6" xfId="25385" xr:uid="{00000000-0005-0000-0000-00007BA40000}"/>
    <cellStyle name="Percentuale 7 9" xfId="16553" xr:uid="{00000000-0005-0000-0000-00007CA40000}"/>
    <cellStyle name="Percentuale 7 9 2" xfId="16554" xr:uid="{00000000-0005-0000-0000-00007DA40000}"/>
    <cellStyle name="Percentuale 7 9 3" xfId="16555" xr:uid="{00000000-0005-0000-0000-00007EA40000}"/>
    <cellStyle name="Percentuale 8" xfId="16556" xr:uid="{00000000-0005-0000-0000-00007FA40000}"/>
    <cellStyle name="Percentuale 8 10" xfId="16557" xr:uid="{00000000-0005-0000-0000-000080A40000}"/>
    <cellStyle name="Percentuale 8 11" xfId="16558" xr:uid="{00000000-0005-0000-0000-000081A40000}"/>
    <cellStyle name="Percentuale 8 12" xfId="18602" xr:uid="{00000000-0005-0000-0000-000082A40000}"/>
    <cellStyle name="Percentuale 8 13" xfId="21471" xr:uid="{00000000-0005-0000-0000-000083A40000}"/>
    <cellStyle name="Percentuale 8 14" xfId="24358" xr:uid="{00000000-0005-0000-0000-000084A40000}"/>
    <cellStyle name="Percentuale 8 15" xfId="25784" xr:uid="{00000000-0005-0000-0000-000085A40000}"/>
    <cellStyle name="Percentuale 8 2" xfId="16559" xr:uid="{00000000-0005-0000-0000-000086A40000}"/>
    <cellStyle name="Percentuale 8 2 2" xfId="16560" xr:uid="{00000000-0005-0000-0000-000087A40000}"/>
    <cellStyle name="Percentuale 8 2 3" xfId="16561" xr:uid="{00000000-0005-0000-0000-000088A40000}"/>
    <cellStyle name="Percentuale 8 2 4" xfId="18603" xr:uid="{00000000-0005-0000-0000-000089A40000}"/>
    <cellStyle name="Percentuale 8 2 5" xfId="21472" xr:uid="{00000000-0005-0000-0000-00008AA40000}"/>
    <cellStyle name="Percentuale 8 2 6" xfId="24359" xr:uid="{00000000-0005-0000-0000-00008BA40000}"/>
    <cellStyle name="Percentuale 8 3" xfId="16562" xr:uid="{00000000-0005-0000-0000-00008CA40000}"/>
    <cellStyle name="Percentuale 8 3 2" xfId="16563" xr:uid="{00000000-0005-0000-0000-00008DA40000}"/>
    <cellStyle name="Percentuale 8 3 2 2" xfId="16564" xr:uid="{00000000-0005-0000-0000-00008EA40000}"/>
    <cellStyle name="Percentuale 8 3 2 3" xfId="16565" xr:uid="{00000000-0005-0000-0000-00008FA40000}"/>
    <cellStyle name="Percentuale 8 3 2 4" xfId="18605" xr:uid="{00000000-0005-0000-0000-000090A40000}"/>
    <cellStyle name="Percentuale 8 3 2 5" xfId="21474" xr:uid="{00000000-0005-0000-0000-000091A40000}"/>
    <cellStyle name="Percentuale 8 3 2 6" xfId="24361" xr:uid="{00000000-0005-0000-0000-000092A40000}"/>
    <cellStyle name="Percentuale 8 3 3" xfId="16566" xr:uid="{00000000-0005-0000-0000-000093A40000}"/>
    <cellStyle name="Percentuale 8 3 3 2" xfId="16567" xr:uid="{00000000-0005-0000-0000-000094A40000}"/>
    <cellStyle name="Percentuale 8 3 3 3" xfId="16568" xr:uid="{00000000-0005-0000-0000-000095A40000}"/>
    <cellStyle name="Percentuale 8 3 3 4" xfId="16569" xr:uid="{00000000-0005-0000-0000-000096A40000}"/>
    <cellStyle name="Percentuale 8 3 4" xfId="16570" xr:uid="{00000000-0005-0000-0000-000097A40000}"/>
    <cellStyle name="Percentuale 8 3 5" xfId="16571" xr:uid="{00000000-0005-0000-0000-000098A40000}"/>
    <cellStyle name="Percentuale 8 3 6" xfId="18604" xr:uid="{00000000-0005-0000-0000-000099A40000}"/>
    <cellStyle name="Percentuale 8 3 7" xfId="21473" xr:uid="{00000000-0005-0000-0000-00009AA40000}"/>
    <cellStyle name="Percentuale 8 3 8" xfId="24360" xr:uid="{00000000-0005-0000-0000-00009BA40000}"/>
    <cellStyle name="Percentuale 8 4" xfId="16572" xr:uid="{00000000-0005-0000-0000-00009CA40000}"/>
    <cellStyle name="Percentuale 8 4 2" xfId="16573" xr:uid="{00000000-0005-0000-0000-00009DA40000}"/>
    <cellStyle name="Percentuale 8 4 2 2" xfId="16574" xr:uid="{00000000-0005-0000-0000-00009EA40000}"/>
    <cellStyle name="Percentuale 8 4 2 3" xfId="16575" xr:uid="{00000000-0005-0000-0000-00009FA40000}"/>
    <cellStyle name="Percentuale 8 4 2 4" xfId="16576" xr:uid="{00000000-0005-0000-0000-0000A0A40000}"/>
    <cellStyle name="Percentuale 8 4 3" xfId="16577" xr:uid="{00000000-0005-0000-0000-0000A1A40000}"/>
    <cellStyle name="Percentuale 8 4 4" xfId="16578" xr:uid="{00000000-0005-0000-0000-0000A2A40000}"/>
    <cellStyle name="Percentuale 8 4 5" xfId="18606" xr:uid="{00000000-0005-0000-0000-0000A3A40000}"/>
    <cellStyle name="Percentuale 8 4 6" xfId="21475" xr:uid="{00000000-0005-0000-0000-0000A4A40000}"/>
    <cellStyle name="Percentuale 8 4 7" xfId="24362" xr:uid="{00000000-0005-0000-0000-0000A5A40000}"/>
    <cellStyle name="Percentuale 8 5" xfId="16579" xr:uid="{00000000-0005-0000-0000-0000A6A40000}"/>
    <cellStyle name="Percentuale 8 5 2" xfId="16580" xr:uid="{00000000-0005-0000-0000-0000A7A40000}"/>
    <cellStyle name="Percentuale 8 5 2 2" xfId="16581" xr:uid="{00000000-0005-0000-0000-0000A8A40000}"/>
    <cellStyle name="Percentuale 8 5 2 3" xfId="16582" xr:uid="{00000000-0005-0000-0000-0000A9A40000}"/>
    <cellStyle name="Percentuale 8 5 2 4" xfId="16583" xr:uid="{00000000-0005-0000-0000-0000AAA40000}"/>
    <cellStyle name="Percentuale 8 5 3" xfId="16584" xr:uid="{00000000-0005-0000-0000-0000ABA40000}"/>
    <cellStyle name="Percentuale 8 5 3 2" xfId="16585" xr:uid="{00000000-0005-0000-0000-0000ACA40000}"/>
    <cellStyle name="Percentuale 8 5 3 3" xfId="16586" xr:uid="{00000000-0005-0000-0000-0000ADA40000}"/>
    <cellStyle name="Percentuale 8 5 4" xfId="16587" xr:uid="{00000000-0005-0000-0000-0000AEA40000}"/>
    <cellStyle name="Percentuale 8 5 5" xfId="16588" xr:uid="{00000000-0005-0000-0000-0000AFA40000}"/>
    <cellStyle name="Percentuale 8 5 6" xfId="18607" xr:uid="{00000000-0005-0000-0000-0000B0A40000}"/>
    <cellStyle name="Percentuale 8 5 7" xfId="21476" xr:uid="{00000000-0005-0000-0000-0000B1A40000}"/>
    <cellStyle name="Percentuale 8 5 8" xfId="24363" xr:uid="{00000000-0005-0000-0000-0000B2A40000}"/>
    <cellStyle name="Percentuale 8 6" xfId="16589" xr:uid="{00000000-0005-0000-0000-0000B3A40000}"/>
    <cellStyle name="Percentuale 8 6 2" xfId="16590" xr:uid="{00000000-0005-0000-0000-0000B4A40000}"/>
    <cellStyle name="Percentuale 8 6 2 2" xfId="16591" xr:uid="{00000000-0005-0000-0000-0000B5A40000}"/>
    <cellStyle name="Percentuale 8 6 2 3" xfId="16592" xr:uid="{00000000-0005-0000-0000-0000B6A40000}"/>
    <cellStyle name="Percentuale 8 6 2 4" xfId="16593" xr:uid="{00000000-0005-0000-0000-0000B7A40000}"/>
    <cellStyle name="Percentuale 8 6 3" xfId="16594" xr:uid="{00000000-0005-0000-0000-0000B8A40000}"/>
    <cellStyle name="Percentuale 8 6 4" xfId="16595" xr:uid="{00000000-0005-0000-0000-0000B9A40000}"/>
    <cellStyle name="Percentuale 8 6 5" xfId="18608" xr:uid="{00000000-0005-0000-0000-0000BAA40000}"/>
    <cellStyle name="Percentuale 8 6 6" xfId="21477" xr:uid="{00000000-0005-0000-0000-0000BBA40000}"/>
    <cellStyle name="Percentuale 8 6 7" xfId="24364" xr:uid="{00000000-0005-0000-0000-0000BCA40000}"/>
    <cellStyle name="Percentuale 8 7" xfId="16596" xr:uid="{00000000-0005-0000-0000-0000BDA40000}"/>
    <cellStyle name="Percentuale 8 7 2" xfId="16597" xr:uid="{00000000-0005-0000-0000-0000BEA40000}"/>
    <cellStyle name="Percentuale 8 7 3" xfId="16598" xr:uid="{00000000-0005-0000-0000-0000BFA40000}"/>
    <cellStyle name="Percentuale 8 7 4" xfId="18609" xr:uid="{00000000-0005-0000-0000-0000C0A40000}"/>
    <cellStyle name="Percentuale 8 7 5" xfId="21478" xr:uid="{00000000-0005-0000-0000-0000C1A40000}"/>
    <cellStyle name="Percentuale 8 7 6" xfId="24365" xr:uid="{00000000-0005-0000-0000-0000C2A40000}"/>
    <cellStyle name="Percentuale 8 8" xfId="16599" xr:uid="{00000000-0005-0000-0000-0000C3A40000}"/>
    <cellStyle name="Percentuale 8 8 2" xfId="16600" xr:uid="{00000000-0005-0000-0000-0000C4A40000}"/>
    <cellStyle name="Percentuale 8 8 3" xfId="16601" xr:uid="{00000000-0005-0000-0000-0000C5A40000}"/>
    <cellStyle name="Percentuale 8 8 4" xfId="19629" xr:uid="{00000000-0005-0000-0000-0000C6A40000}"/>
    <cellStyle name="Percentuale 8 8 5" xfId="22498" xr:uid="{00000000-0005-0000-0000-0000C7A40000}"/>
    <cellStyle name="Percentuale 8 8 6" xfId="25386" xr:uid="{00000000-0005-0000-0000-0000C8A40000}"/>
    <cellStyle name="Percentuale 8 9" xfId="16602" xr:uid="{00000000-0005-0000-0000-0000C9A40000}"/>
    <cellStyle name="Percentuale 8 9 2" xfId="16603" xr:uid="{00000000-0005-0000-0000-0000CAA40000}"/>
    <cellStyle name="Percentuale 8 9 3" xfId="16604" xr:uid="{00000000-0005-0000-0000-0000CBA40000}"/>
    <cellStyle name="Percentuale 9" xfId="16605" xr:uid="{00000000-0005-0000-0000-0000CCA40000}"/>
    <cellStyle name="Percentuale 9 10" xfId="16606" xr:uid="{00000000-0005-0000-0000-0000CDA40000}"/>
    <cellStyle name="Percentuale 9 11" xfId="16607" xr:uid="{00000000-0005-0000-0000-0000CEA40000}"/>
    <cellStyle name="Percentuale 9 12" xfId="18610" xr:uid="{00000000-0005-0000-0000-0000CFA40000}"/>
    <cellStyle name="Percentuale 9 13" xfId="21479" xr:uid="{00000000-0005-0000-0000-0000D0A40000}"/>
    <cellStyle name="Percentuale 9 14" xfId="24366" xr:uid="{00000000-0005-0000-0000-0000D1A40000}"/>
    <cellStyle name="Percentuale 9 15" xfId="25785" xr:uid="{00000000-0005-0000-0000-0000D2A40000}"/>
    <cellStyle name="Percentuale 9 2" xfId="16608" xr:uid="{00000000-0005-0000-0000-0000D3A40000}"/>
    <cellStyle name="Percentuale 9 2 2" xfId="16609" xr:uid="{00000000-0005-0000-0000-0000D4A40000}"/>
    <cellStyle name="Percentuale 9 2 3" xfId="16610" xr:uid="{00000000-0005-0000-0000-0000D5A40000}"/>
    <cellStyle name="Percentuale 9 2 4" xfId="18611" xr:uid="{00000000-0005-0000-0000-0000D6A40000}"/>
    <cellStyle name="Percentuale 9 2 5" xfId="21480" xr:uid="{00000000-0005-0000-0000-0000D7A40000}"/>
    <cellStyle name="Percentuale 9 2 6" xfId="24367" xr:uid="{00000000-0005-0000-0000-0000D8A40000}"/>
    <cellStyle name="Percentuale 9 3" xfId="16611" xr:uid="{00000000-0005-0000-0000-0000D9A40000}"/>
    <cellStyle name="Percentuale 9 3 2" xfId="16612" xr:uid="{00000000-0005-0000-0000-0000DAA40000}"/>
    <cellStyle name="Percentuale 9 3 2 2" xfId="16613" xr:uid="{00000000-0005-0000-0000-0000DBA40000}"/>
    <cellStyle name="Percentuale 9 3 2 3" xfId="16614" xr:uid="{00000000-0005-0000-0000-0000DCA40000}"/>
    <cellStyle name="Percentuale 9 3 2 4" xfId="18613" xr:uid="{00000000-0005-0000-0000-0000DDA40000}"/>
    <cellStyle name="Percentuale 9 3 2 5" xfId="21482" xr:uid="{00000000-0005-0000-0000-0000DEA40000}"/>
    <cellStyle name="Percentuale 9 3 2 6" xfId="24369" xr:uid="{00000000-0005-0000-0000-0000DFA40000}"/>
    <cellStyle name="Percentuale 9 3 3" xfId="16615" xr:uid="{00000000-0005-0000-0000-0000E0A40000}"/>
    <cellStyle name="Percentuale 9 3 3 2" xfId="16616" xr:uid="{00000000-0005-0000-0000-0000E1A40000}"/>
    <cellStyle name="Percentuale 9 3 3 3" xfId="16617" xr:uid="{00000000-0005-0000-0000-0000E2A40000}"/>
    <cellStyle name="Percentuale 9 3 3 4" xfId="16618" xr:uid="{00000000-0005-0000-0000-0000E3A40000}"/>
    <cellStyle name="Percentuale 9 3 4" xfId="16619" xr:uid="{00000000-0005-0000-0000-0000E4A40000}"/>
    <cellStyle name="Percentuale 9 3 5" xfId="16620" xr:uid="{00000000-0005-0000-0000-0000E5A40000}"/>
    <cellStyle name="Percentuale 9 3 6" xfId="18612" xr:uid="{00000000-0005-0000-0000-0000E6A40000}"/>
    <cellStyle name="Percentuale 9 3 7" xfId="21481" xr:uid="{00000000-0005-0000-0000-0000E7A40000}"/>
    <cellStyle name="Percentuale 9 3 8" xfId="24368" xr:uid="{00000000-0005-0000-0000-0000E8A40000}"/>
    <cellStyle name="Percentuale 9 4" xfId="16621" xr:uid="{00000000-0005-0000-0000-0000E9A40000}"/>
    <cellStyle name="Percentuale 9 4 2" xfId="16622" xr:uid="{00000000-0005-0000-0000-0000EAA40000}"/>
    <cellStyle name="Percentuale 9 4 2 2" xfId="16623" xr:uid="{00000000-0005-0000-0000-0000EBA40000}"/>
    <cellStyle name="Percentuale 9 4 2 3" xfId="16624" xr:uid="{00000000-0005-0000-0000-0000ECA40000}"/>
    <cellStyle name="Percentuale 9 4 2 4" xfId="16625" xr:uid="{00000000-0005-0000-0000-0000EDA40000}"/>
    <cellStyle name="Percentuale 9 4 3" xfId="16626" xr:uid="{00000000-0005-0000-0000-0000EEA40000}"/>
    <cellStyle name="Percentuale 9 4 4" xfId="16627" xr:uid="{00000000-0005-0000-0000-0000EFA40000}"/>
    <cellStyle name="Percentuale 9 4 5" xfId="18614" xr:uid="{00000000-0005-0000-0000-0000F0A40000}"/>
    <cellStyle name="Percentuale 9 4 6" xfId="21483" xr:uid="{00000000-0005-0000-0000-0000F1A40000}"/>
    <cellStyle name="Percentuale 9 4 7" xfId="24370" xr:uid="{00000000-0005-0000-0000-0000F2A40000}"/>
    <cellStyle name="Percentuale 9 5" xfId="16628" xr:uid="{00000000-0005-0000-0000-0000F3A40000}"/>
    <cellStyle name="Percentuale 9 5 2" xfId="16629" xr:uid="{00000000-0005-0000-0000-0000F4A40000}"/>
    <cellStyle name="Percentuale 9 5 2 2" xfId="16630" xr:uid="{00000000-0005-0000-0000-0000F5A40000}"/>
    <cellStyle name="Percentuale 9 5 2 3" xfId="16631" xr:uid="{00000000-0005-0000-0000-0000F6A40000}"/>
    <cellStyle name="Percentuale 9 5 2 4" xfId="16632" xr:uid="{00000000-0005-0000-0000-0000F7A40000}"/>
    <cellStyle name="Percentuale 9 5 3" xfId="16633" xr:uid="{00000000-0005-0000-0000-0000F8A40000}"/>
    <cellStyle name="Percentuale 9 5 3 2" xfId="16634" xr:uid="{00000000-0005-0000-0000-0000F9A40000}"/>
    <cellStyle name="Percentuale 9 5 3 3" xfId="16635" xr:uid="{00000000-0005-0000-0000-0000FAA40000}"/>
    <cellStyle name="Percentuale 9 5 4" xfId="16636" xr:uid="{00000000-0005-0000-0000-0000FBA40000}"/>
    <cellStyle name="Percentuale 9 5 5" xfId="16637" xr:uid="{00000000-0005-0000-0000-0000FCA40000}"/>
    <cellStyle name="Percentuale 9 5 6" xfId="18615" xr:uid="{00000000-0005-0000-0000-0000FDA40000}"/>
    <cellStyle name="Percentuale 9 5 7" xfId="21484" xr:uid="{00000000-0005-0000-0000-0000FEA40000}"/>
    <cellStyle name="Percentuale 9 5 8" xfId="24371" xr:uid="{00000000-0005-0000-0000-0000FFA40000}"/>
    <cellStyle name="Percentuale 9 6" xfId="16638" xr:uid="{00000000-0005-0000-0000-000000A50000}"/>
    <cellStyle name="Percentuale 9 6 2" xfId="16639" xr:uid="{00000000-0005-0000-0000-000001A50000}"/>
    <cellStyle name="Percentuale 9 6 2 2" xfId="16640" xr:uid="{00000000-0005-0000-0000-000002A50000}"/>
    <cellStyle name="Percentuale 9 6 2 3" xfId="16641" xr:uid="{00000000-0005-0000-0000-000003A50000}"/>
    <cellStyle name="Percentuale 9 6 2 4" xfId="16642" xr:uid="{00000000-0005-0000-0000-000004A50000}"/>
    <cellStyle name="Percentuale 9 6 3" xfId="16643" xr:uid="{00000000-0005-0000-0000-000005A50000}"/>
    <cellStyle name="Percentuale 9 6 4" xfId="16644" xr:uid="{00000000-0005-0000-0000-000006A50000}"/>
    <cellStyle name="Percentuale 9 6 5" xfId="18616" xr:uid="{00000000-0005-0000-0000-000007A50000}"/>
    <cellStyle name="Percentuale 9 6 6" xfId="21485" xr:uid="{00000000-0005-0000-0000-000008A50000}"/>
    <cellStyle name="Percentuale 9 6 7" xfId="24372" xr:uid="{00000000-0005-0000-0000-000009A50000}"/>
    <cellStyle name="Percentuale 9 7" xfId="16645" xr:uid="{00000000-0005-0000-0000-00000AA50000}"/>
    <cellStyle name="Percentuale 9 7 2" xfId="16646" xr:uid="{00000000-0005-0000-0000-00000BA50000}"/>
    <cellStyle name="Percentuale 9 7 3" xfId="16647" xr:uid="{00000000-0005-0000-0000-00000CA50000}"/>
    <cellStyle name="Percentuale 9 7 4" xfId="18617" xr:uid="{00000000-0005-0000-0000-00000DA50000}"/>
    <cellStyle name="Percentuale 9 7 5" xfId="21486" xr:uid="{00000000-0005-0000-0000-00000EA50000}"/>
    <cellStyle name="Percentuale 9 7 6" xfId="24373" xr:uid="{00000000-0005-0000-0000-00000FA50000}"/>
    <cellStyle name="Percentuale 9 8" xfId="16648" xr:uid="{00000000-0005-0000-0000-000010A50000}"/>
    <cellStyle name="Percentuale 9 8 2" xfId="16649" xr:uid="{00000000-0005-0000-0000-000011A50000}"/>
    <cellStyle name="Percentuale 9 8 3" xfId="16650" xr:uid="{00000000-0005-0000-0000-000012A50000}"/>
    <cellStyle name="Percentuale 9 8 4" xfId="19630" xr:uid="{00000000-0005-0000-0000-000013A50000}"/>
    <cellStyle name="Percentuale 9 8 5" xfId="22499" xr:uid="{00000000-0005-0000-0000-000014A50000}"/>
    <cellStyle name="Percentuale 9 8 6" xfId="25387" xr:uid="{00000000-0005-0000-0000-000015A50000}"/>
    <cellStyle name="Percentuale 9 9" xfId="16651" xr:uid="{00000000-0005-0000-0000-000016A50000}"/>
    <cellStyle name="Percentuale 9 9 2" xfId="16652" xr:uid="{00000000-0005-0000-0000-000017A50000}"/>
    <cellStyle name="Percentuale 9 9 3" xfId="16653" xr:uid="{00000000-0005-0000-0000-000018A50000}"/>
    <cellStyle name="Procent 2" xfId="16654" xr:uid="{00000000-0005-0000-0000-000019A50000}"/>
    <cellStyle name="Procent 2 2" xfId="16655" xr:uid="{00000000-0005-0000-0000-00001AA50000}"/>
    <cellStyle name="Procent 2 3" xfId="16656" xr:uid="{00000000-0005-0000-0000-00001BA50000}"/>
    <cellStyle name="Procent 3" xfId="16657" xr:uid="{00000000-0005-0000-0000-00001CA50000}"/>
    <cellStyle name="Procent 3 2" xfId="16658" xr:uid="{00000000-0005-0000-0000-00001DA50000}"/>
    <cellStyle name="Procent 3 3" xfId="16659" xr:uid="{00000000-0005-0000-0000-00001EA50000}"/>
    <cellStyle name="Sammenkædet celle" xfId="2394" builtinId="24" customBuiltin="1"/>
    <cellStyle name="Standard_Sce_D_Extraction" xfId="16660" xr:uid="{00000000-0005-0000-0000-00001FA50000}"/>
    <cellStyle name="Testo avviso" xfId="16661" xr:uid="{00000000-0005-0000-0000-000020A50000}"/>
    <cellStyle name="Testo avviso 2" xfId="16662" xr:uid="{00000000-0005-0000-0000-000021A50000}"/>
    <cellStyle name="Testo avviso 3" xfId="16663" xr:uid="{00000000-0005-0000-0000-000022A50000}"/>
    <cellStyle name="Testo avviso 4" xfId="18618" xr:uid="{00000000-0005-0000-0000-000023A50000}"/>
    <cellStyle name="Testo avviso 5" xfId="21487" xr:uid="{00000000-0005-0000-0000-000024A50000}"/>
    <cellStyle name="Testo avviso 6" xfId="24374" xr:uid="{00000000-0005-0000-0000-000025A50000}"/>
    <cellStyle name="Testo avviso 7" xfId="25786" xr:uid="{00000000-0005-0000-0000-000026A50000}"/>
    <cellStyle name="Testo descrittivo" xfId="16664" xr:uid="{00000000-0005-0000-0000-000027A50000}"/>
    <cellStyle name="Testo descrittivo 2" xfId="16665" xr:uid="{00000000-0005-0000-0000-000028A50000}"/>
    <cellStyle name="Testo descrittivo 3" xfId="16666" xr:uid="{00000000-0005-0000-0000-000029A50000}"/>
    <cellStyle name="Testo descrittivo 4" xfId="18619" xr:uid="{00000000-0005-0000-0000-00002AA50000}"/>
    <cellStyle name="Testo descrittivo 5" xfId="21488" xr:uid="{00000000-0005-0000-0000-00002BA50000}"/>
    <cellStyle name="Testo descrittivo 6" xfId="24375" xr:uid="{00000000-0005-0000-0000-00002CA50000}"/>
    <cellStyle name="Testo descrittivo 7" xfId="25787" xr:uid="{00000000-0005-0000-0000-00002DA50000}"/>
    <cellStyle name="Title 10" xfId="25799" xr:uid="{00000000-0005-0000-0000-00002EA50000}"/>
    <cellStyle name="Title 11" xfId="25802" xr:uid="{00000000-0005-0000-0000-00002FA50000}"/>
    <cellStyle name="Title 12" xfId="25810" xr:uid="{00000000-0005-0000-0000-000030A50000}"/>
    <cellStyle name="Title 2" xfId="16667" xr:uid="{00000000-0005-0000-0000-000031A50000}"/>
    <cellStyle name="Title 2 2" xfId="16668" xr:uid="{00000000-0005-0000-0000-000032A50000}"/>
    <cellStyle name="Title 2 3" xfId="16669" xr:uid="{00000000-0005-0000-0000-000033A50000}"/>
    <cellStyle name="Title 2 4" xfId="25798" xr:uid="{00000000-0005-0000-0000-000034A50000}"/>
    <cellStyle name="Title 3" xfId="16670" xr:uid="{00000000-0005-0000-0000-000035A50000}"/>
    <cellStyle name="Title 3 2" xfId="16671" xr:uid="{00000000-0005-0000-0000-000036A50000}"/>
    <cellStyle name="Title 3 3" xfId="16672" xr:uid="{00000000-0005-0000-0000-000037A50000}"/>
    <cellStyle name="Title 3 4" xfId="25809" xr:uid="{00000000-0005-0000-0000-000038A50000}"/>
    <cellStyle name="Title 4" xfId="16673" xr:uid="{00000000-0005-0000-0000-000039A50000}"/>
    <cellStyle name="Title 4 2" xfId="16674" xr:uid="{00000000-0005-0000-0000-00003AA50000}"/>
    <cellStyle name="Title 4 3" xfId="16675" xr:uid="{00000000-0005-0000-0000-00003BA50000}"/>
    <cellStyle name="Title 4 4" xfId="25813" xr:uid="{00000000-0005-0000-0000-00003CA50000}"/>
    <cellStyle name="Title 5" xfId="16676" xr:uid="{00000000-0005-0000-0000-00003DA50000}"/>
    <cellStyle name="Title 5 2" xfId="16677" xr:uid="{00000000-0005-0000-0000-00003EA50000}"/>
    <cellStyle name="Title 5 3" xfId="16678" xr:uid="{00000000-0005-0000-0000-00003FA50000}"/>
    <cellStyle name="Title 5 4" xfId="25820" xr:uid="{00000000-0005-0000-0000-000040A50000}"/>
    <cellStyle name="Title 6" xfId="16679" xr:uid="{00000000-0005-0000-0000-000041A50000}"/>
    <cellStyle name="Title 6 2" xfId="16680" xr:uid="{00000000-0005-0000-0000-000042A50000}"/>
    <cellStyle name="Title 6 3" xfId="16681" xr:uid="{00000000-0005-0000-0000-000043A50000}"/>
    <cellStyle name="Title 6 4" xfId="25823" xr:uid="{00000000-0005-0000-0000-000044A50000}"/>
    <cellStyle name="Title 7" xfId="16682" xr:uid="{00000000-0005-0000-0000-000045A50000}"/>
    <cellStyle name="Title 7 2" xfId="16683" xr:uid="{00000000-0005-0000-0000-000046A50000}"/>
    <cellStyle name="Title 7 3" xfId="16684" xr:uid="{00000000-0005-0000-0000-000047A50000}"/>
    <cellStyle name="Title 7 4" xfId="25827" xr:uid="{00000000-0005-0000-0000-000048A50000}"/>
    <cellStyle name="Title 8" xfId="25830" xr:uid="{00000000-0005-0000-0000-000049A50000}"/>
    <cellStyle name="Title 9" xfId="25833" xr:uid="{00000000-0005-0000-0000-00004AA50000}"/>
    <cellStyle name="Titolo" xfId="16685" xr:uid="{00000000-0005-0000-0000-00004BA50000}"/>
    <cellStyle name="Titolo 1" xfId="16686" xr:uid="{00000000-0005-0000-0000-00004CA50000}"/>
    <cellStyle name="Titolo 1 2" xfId="16687" xr:uid="{00000000-0005-0000-0000-00004DA50000}"/>
    <cellStyle name="Titolo 1 3" xfId="16688" xr:uid="{00000000-0005-0000-0000-00004EA50000}"/>
    <cellStyle name="Titolo 1 4" xfId="18621" xr:uid="{00000000-0005-0000-0000-00004FA50000}"/>
    <cellStyle name="Titolo 1 5" xfId="21490" xr:uid="{00000000-0005-0000-0000-000050A50000}"/>
    <cellStyle name="Titolo 1 6" xfId="24377" xr:uid="{00000000-0005-0000-0000-000051A50000}"/>
    <cellStyle name="Titolo 1 7" xfId="25789" xr:uid="{00000000-0005-0000-0000-000052A50000}"/>
    <cellStyle name="Titolo 10" xfId="25788" xr:uid="{00000000-0005-0000-0000-000053A50000}"/>
    <cellStyle name="Titolo 2" xfId="16689" xr:uid="{00000000-0005-0000-0000-000054A50000}"/>
    <cellStyle name="Titolo 2 2" xfId="16690" xr:uid="{00000000-0005-0000-0000-000055A50000}"/>
    <cellStyle name="Titolo 2 3" xfId="16691" xr:uid="{00000000-0005-0000-0000-000056A50000}"/>
    <cellStyle name="Titolo 2 4" xfId="18622" xr:uid="{00000000-0005-0000-0000-000057A50000}"/>
    <cellStyle name="Titolo 2 5" xfId="21491" xr:uid="{00000000-0005-0000-0000-000058A50000}"/>
    <cellStyle name="Titolo 2 6" xfId="24378" xr:uid="{00000000-0005-0000-0000-000059A50000}"/>
    <cellStyle name="Titolo 2 7" xfId="25790" xr:uid="{00000000-0005-0000-0000-00005AA50000}"/>
    <cellStyle name="Titolo 3" xfId="16692" xr:uid="{00000000-0005-0000-0000-00005BA50000}"/>
    <cellStyle name="Titolo 3 2" xfId="16693" xr:uid="{00000000-0005-0000-0000-00005CA50000}"/>
    <cellStyle name="Titolo 3 3" xfId="16694" xr:uid="{00000000-0005-0000-0000-00005DA50000}"/>
    <cellStyle name="Titolo 3 4" xfId="18623" xr:uid="{00000000-0005-0000-0000-00005EA50000}"/>
    <cellStyle name="Titolo 3 5" xfId="21492" xr:uid="{00000000-0005-0000-0000-00005FA50000}"/>
    <cellStyle name="Titolo 3 6" xfId="24379" xr:uid="{00000000-0005-0000-0000-000060A50000}"/>
    <cellStyle name="Titolo 3 7" xfId="25791" xr:uid="{00000000-0005-0000-0000-000061A50000}"/>
    <cellStyle name="Titolo 4" xfId="16695" xr:uid="{00000000-0005-0000-0000-000062A50000}"/>
    <cellStyle name="Titolo 4 2" xfId="16696" xr:uid="{00000000-0005-0000-0000-000063A50000}"/>
    <cellStyle name="Titolo 4 3" xfId="16697" xr:uid="{00000000-0005-0000-0000-000064A50000}"/>
    <cellStyle name="Titolo 4 4" xfId="18624" xr:uid="{00000000-0005-0000-0000-000065A50000}"/>
    <cellStyle name="Titolo 4 5" xfId="21493" xr:uid="{00000000-0005-0000-0000-000066A50000}"/>
    <cellStyle name="Titolo 4 6" xfId="24380" xr:uid="{00000000-0005-0000-0000-000067A50000}"/>
    <cellStyle name="Titolo 4 7" xfId="25792" xr:uid="{00000000-0005-0000-0000-000068A50000}"/>
    <cellStyle name="Titolo 5" xfId="16698" xr:uid="{00000000-0005-0000-0000-000069A50000}"/>
    <cellStyle name="Titolo 6" xfId="16699" xr:uid="{00000000-0005-0000-0000-00006AA50000}"/>
    <cellStyle name="Titolo 7" xfId="18620" xr:uid="{00000000-0005-0000-0000-00006BA50000}"/>
    <cellStyle name="Titolo 8" xfId="21489" xr:uid="{00000000-0005-0000-0000-00006CA50000}"/>
    <cellStyle name="Titolo 9" xfId="24376" xr:uid="{00000000-0005-0000-0000-00006DA50000}"/>
    <cellStyle name="Total" xfId="16700" builtinId="25" customBuiltin="1"/>
    <cellStyle name="Total 2" xfId="16701" xr:uid="{00000000-0005-0000-0000-00006FA50000}"/>
    <cellStyle name="Total 2 2" xfId="16702" xr:uid="{00000000-0005-0000-0000-000070A50000}"/>
    <cellStyle name="Total 2 3" xfId="16703" xr:uid="{00000000-0005-0000-0000-000071A50000}"/>
    <cellStyle name="Total 2 4" xfId="16704" xr:uid="{00000000-0005-0000-0000-000072A50000}"/>
    <cellStyle name="Total 2 5" xfId="16705" xr:uid="{00000000-0005-0000-0000-000073A50000}"/>
    <cellStyle name="Total 2 6" xfId="16706" xr:uid="{00000000-0005-0000-0000-000074A50000}"/>
    <cellStyle name="Total 2 7" xfId="42248" xr:uid="{00000000-0005-0000-0000-000075A50000}"/>
    <cellStyle name="Total 2 8" xfId="42234" xr:uid="{00000000-0005-0000-0000-000076A50000}"/>
    <cellStyle name="Total 3" xfId="16707" xr:uid="{00000000-0005-0000-0000-000077A50000}"/>
    <cellStyle name="Total 4" xfId="16708" xr:uid="{00000000-0005-0000-0000-000078A50000}"/>
    <cellStyle name="Total 5" xfId="25393" xr:uid="{00000000-0005-0000-0000-000079A50000}"/>
    <cellStyle name="Total 6" xfId="42247" xr:uid="{00000000-0005-0000-0000-00007AA50000}"/>
    <cellStyle name="Total 7" xfId="42235" xr:uid="{00000000-0005-0000-0000-00007BA50000}"/>
    <cellStyle name="Totale" xfId="16709" xr:uid="{00000000-0005-0000-0000-00007CA50000}"/>
    <cellStyle name="Totale 2" xfId="16710" xr:uid="{00000000-0005-0000-0000-00007DA50000}"/>
    <cellStyle name="Totale 3" xfId="16711" xr:uid="{00000000-0005-0000-0000-00007EA50000}"/>
    <cellStyle name="Totale 4" xfId="18625" xr:uid="{00000000-0005-0000-0000-00007FA50000}"/>
    <cellStyle name="Totale 5" xfId="21494" xr:uid="{00000000-0005-0000-0000-000080A50000}"/>
    <cellStyle name="Totale 6" xfId="24381" xr:uid="{00000000-0005-0000-0000-000081A50000}"/>
    <cellStyle name="Totale 7" xfId="25793" xr:uid="{00000000-0005-0000-0000-000082A50000}"/>
    <cellStyle name="Ugyldig" xfId="46" builtinId="27" customBuiltin="1"/>
    <cellStyle name="Valore non valido" xfId="16712" xr:uid="{00000000-0005-0000-0000-000083A50000}"/>
    <cellStyle name="Valore non valido 2" xfId="16713" xr:uid="{00000000-0005-0000-0000-000084A50000}"/>
    <cellStyle name="Valore non valido 3" xfId="16714" xr:uid="{00000000-0005-0000-0000-000085A50000}"/>
    <cellStyle name="Valore non valido 4" xfId="18626" xr:uid="{00000000-0005-0000-0000-000086A50000}"/>
    <cellStyle name="Valore non valido 5" xfId="21495" xr:uid="{00000000-0005-0000-0000-000087A50000}"/>
    <cellStyle name="Valore non valido 6" xfId="24382" xr:uid="{00000000-0005-0000-0000-000088A50000}"/>
    <cellStyle name="Valore non valido 7" xfId="25794" xr:uid="{00000000-0005-0000-0000-000089A50000}"/>
    <cellStyle name="Valore valido" xfId="16715" xr:uid="{00000000-0005-0000-0000-00008AA50000}"/>
    <cellStyle name="Valore valido 2" xfId="16716" xr:uid="{00000000-0005-0000-0000-00008BA50000}"/>
    <cellStyle name="Valore valido 3" xfId="16717" xr:uid="{00000000-0005-0000-0000-00008CA50000}"/>
    <cellStyle name="Valore valido 4" xfId="18627" xr:uid="{00000000-0005-0000-0000-00008DA50000}"/>
    <cellStyle name="Valore valido 5" xfId="21496" xr:uid="{00000000-0005-0000-0000-00008EA50000}"/>
    <cellStyle name="Valore valido 6" xfId="24383" xr:uid="{00000000-0005-0000-0000-00008FA50000}"/>
    <cellStyle name="Valore valido 7" xfId="25795" xr:uid="{00000000-0005-0000-0000-000090A50000}"/>
    <cellStyle name="Warning Text 2" xfId="16719" xr:uid="{00000000-0005-0000-0000-000092A50000}"/>
    <cellStyle name="Warning Text 2 2" xfId="16720" xr:uid="{00000000-0005-0000-0000-000093A50000}"/>
    <cellStyle name="Warning Text 2 3" xfId="16721" xr:uid="{00000000-0005-0000-0000-000094A50000}"/>
    <cellStyle name="Warning Text 2 4" xfId="16722" xr:uid="{00000000-0005-0000-0000-000095A50000}"/>
    <cellStyle name="Warning Text 2 5" xfId="16723" xr:uid="{00000000-0005-0000-0000-000096A50000}"/>
    <cellStyle name="Warning Text 2 6" xfId="42252" xr:uid="{00000000-0005-0000-0000-000097A50000}"/>
    <cellStyle name="Warning Text 2 7" xfId="42232" xr:uid="{00000000-0005-0000-0000-000098A50000}"/>
    <cellStyle name="Warning Text 3" xfId="16724" xr:uid="{00000000-0005-0000-0000-000099A50000}"/>
    <cellStyle name="Warning Text 4" xfId="25392" xr:uid="{00000000-0005-0000-0000-00009AA50000}"/>
    <cellStyle name="Warning Text 5" xfId="42251" xr:uid="{00000000-0005-0000-0000-00009BA50000}"/>
    <cellStyle name="Warning Text 6" xfId="42233" xr:uid="{00000000-0005-0000-0000-00009CA50000}"/>
    <cellStyle name="Обычный_CRF2002 (1)" xfId="16725" xr:uid="{00000000-0005-0000-0000-00009DA5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14</xdr:col>
      <xdr:colOff>81491</xdr:colOff>
      <xdr:row>14</xdr:row>
      <xdr:rowOff>62441</xdr:rowOff>
    </xdr:from>
    <xdr:to>
      <xdr:col>21</xdr:col>
      <xdr:colOff>64557</xdr:colOff>
      <xdr:row>30</xdr:row>
      <xdr:rowOff>143933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306424" y="2678641"/>
          <a:ext cx="4250266" cy="3070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0" baseline="0"/>
            <a:t>These constraints put a maximum on the activity of Hydro power plants. In particular the naming of the plants is done in a way that all processes labelled as *HYDDAM* and *HYDROR* include the existing and planned hydro-power plants + their reinstallations. This latter technology (the reinstallation is also constrained in terms of maximum new capacity (see "Reinstall" sheet) based on the decommissioning profile assumed for the existing and planned plants. In this way, the installed capacity for these processes will never exceed the total reached in 2015 (year when all the planned plants will be deployed), and their total activity in years after 2015 is  constrained to 2015 level which is assumed an average representative year. The Upgrading and expansion of existing and planned plants and new plants are treated separately by different processes which do not fall into the *HYDDAM* and *HYDROR* naming.</a:t>
          </a:r>
        </a:p>
        <a:p>
          <a:endParaRPr lang="da-DK" sz="1100" b="0" baseline="0"/>
        </a:p>
      </xdr:txBody>
    </xdr:sp>
    <xdr:clientData/>
  </xdr:twoCellAnchor>
  <xdr:twoCellAnchor editAs="oneCell">
    <xdr:from>
      <xdr:col>13</xdr:col>
      <xdr:colOff>838200</xdr:colOff>
      <xdr:row>2</xdr:row>
      <xdr:rowOff>104775</xdr:rowOff>
    </xdr:from>
    <xdr:to>
      <xdr:col>20</xdr:col>
      <xdr:colOff>464760</xdr:colOff>
      <xdr:row>12</xdr:row>
      <xdr:rowOff>146653</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601700" y="466725"/>
          <a:ext cx="4122360" cy="18611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259080</xdr:colOff>
      <xdr:row>16</xdr:row>
      <xdr:rowOff>7620</xdr:rowOff>
    </xdr:from>
    <xdr:to>
      <xdr:col>21</xdr:col>
      <xdr:colOff>114240</xdr:colOff>
      <xdr:row>26</xdr:row>
      <xdr:rowOff>39973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55480" y="2750820"/>
          <a:ext cx="4122360" cy="18611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18</xdr:row>
      <xdr:rowOff>1</xdr:rowOff>
    </xdr:from>
    <xdr:to>
      <xdr:col>8</xdr:col>
      <xdr:colOff>478155</xdr:colOff>
      <xdr:row>26</xdr:row>
      <xdr:rowOff>30481</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459480" y="3299461"/>
          <a:ext cx="4257675" cy="1493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0" baseline="0"/>
            <a:t>The Upgrading and expansion of existing and planned plants and new plants are treated separately by different processes which do not fall into the *HYDDAM* and *HYDROR* naming. The potential for these new capacity is constrained through a maximum bound on activity. The source used is the TIMES-NordPool model</a:t>
          </a:r>
        </a:p>
        <a:p>
          <a:endParaRPr lang="da-DK" sz="1100" b="0" baseline="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586740</xdr:colOff>
      <xdr:row>19</xdr:row>
      <xdr:rowOff>152400</xdr:rowOff>
    </xdr:from>
    <xdr:to>
      <xdr:col>18</xdr:col>
      <xdr:colOff>441901</xdr:colOff>
      <xdr:row>30</xdr:row>
      <xdr:rowOff>1873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45980" y="3634740"/>
          <a:ext cx="4122360" cy="18611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1104901</xdr:colOff>
      <xdr:row>22</xdr:row>
      <xdr:rowOff>144781</xdr:rowOff>
    </xdr:from>
    <xdr:to>
      <xdr:col>6</xdr:col>
      <xdr:colOff>601981</xdr:colOff>
      <xdr:row>33</xdr:row>
      <xdr:rowOff>160021</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24101" y="4175761"/>
          <a:ext cx="4229100" cy="2026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0" baseline="0"/>
            <a:t>The naming of the plants is done in a way that all processes labelled as *HYDDAM* and *HYDROR* include the existing and planned hydro-power plants + </a:t>
          </a:r>
          <a:r>
            <a:rPr lang="da-DK" sz="1100" b="1" baseline="0"/>
            <a:t>their reinstallations</a:t>
          </a:r>
          <a:r>
            <a:rPr lang="da-DK" sz="1100" b="0" baseline="0"/>
            <a:t>. This latter technology is here constrained in terms of maximum new capacity based on the decommissioning profile assumed for the existing and planned plants. </a:t>
          </a:r>
        </a:p>
        <a:p>
          <a:r>
            <a:rPr lang="da-DK" sz="1100" b="0" baseline="0"/>
            <a:t>In this way, the installed capacity for these processes will never exceed the total reached in 2015 (year when all the planned plants will be deployed), and their total activity in years after 2015 is  constrained to 2015 level which is assumed an average representative year.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355600</xdr:colOff>
      <xdr:row>12</xdr:row>
      <xdr:rowOff>126999</xdr:rowOff>
    </xdr:from>
    <xdr:to>
      <xdr:col>22</xdr:col>
      <xdr:colOff>476250</xdr:colOff>
      <xdr:row>31</xdr:row>
      <xdr:rowOff>114299</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4004925" y="2555874"/>
          <a:ext cx="5130800" cy="342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1" baseline="0">
              <a:solidFill>
                <a:sysClr val="windowText" lastClr="000000"/>
              </a:solidFill>
            </a:rPr>
            <a:t>Upgrading and Expansion</a:t>
          </a:r>
          <a:r>
            <a:rPr lang="da-DK" sz="1100" b="0" baseline="0">
              <a:solidFill>
                <a:sysClr val="windowText" lastClr="000000"/>
              </a:solidFill>
            </a:rPr>
            <a:t>: this technology is constrained based on the potential estimated in TIMES-NordPool (DAM 18.57 PJ and ROR 8.07 PJ). The division between NO1 and NO2 is based on the split of the same technology in the base year.</a:t>
          </a:r>
        </a:p>
        <a:p>
          <a:endParaRPr lang="da-DK" sz="1100" b="0" baseline="0"/>
        </a:p>
        <a:p>
          <a:pPr marL="0" marR="0" lvl="0" indent="0" defTabSz="914400" eaLnBrk="1" fontAlgn="auto" latinLnBrk="0" hangingPunct="1">
            <a:lnSpc>
              <a:spcPct val="100000"/>
            </a:lnSpc>
            <a:spcBef>
              <a:spcPts val="0"/>
            </a:spcBef>
            <a:spcAft>
              <a:spcPts val="0"/>
            </a:spcAft>
            <a:buClrTx/>
            <a:buSzTx/>
            <a:buFontTx/>
            <a:buNone/>
            <a:tabLst/>
            <a:defRPr/>
          </a:pPr>
          <a:r>
            <a:rPr lang="da-DK" sz="1100" b="1" baseline="0"/>
            <a:t>New Plants: </a:t>
          </a:r>
          <a:r>
            <a:rPr lang="da-DK" sz="1100" b="0" baseline="0">
              <a:solidFill>
                <a:schemeClr val="dk1"/>
              </a:solidFill>
              <a:effectLst/>
              <a:latin typeface="+mn-lt"/>
              <a:ea typeface="+mn-ea"/>
              <a:cs typeface="+mn-cs"/>
            </a:rPr>
            <a:t>this technology is constrained based on the potential estimated in TIMES-NordPool (DAM 12.94 PJ and ROR 43.2 PJ). The division between NO1 and NO2 is based on the split of the same technology in the base year.</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b="1">
              <a:effectLst/>
            </a:rPr>
            <a:t>Reinstalled after Decommissioning: </a:t>
          </a:r>
          <a:r>
            <a:rPr lang="en-GB" b="0">
              <a:effectLst/>
            </a:rPr>
            <a:t>The</a:t>
          </a:r>
          <a:r>
            <a:rPr lang="en-GB" b="0" baseline="0">
              <a:effectLst/>
            </a:rPr>
            <a:t> first constraint defined captures also this technology type. So these technologies are constrained by the same constraint associated with existing and planned plants. However also a constraint on new capacity should be introduced for this technology at the regional lvel, otherwise the model could reinstall the old plants wherever is optimal without considering that such plant should be replaced in the same regions as before. For this reason I implemented a new constraint whose calculations are expressed here on the right. </a:t>
          </a:r>
          <a:endParaRPr lang="en-GB" b="1">
            <a:effectLst/>
          </a:endParaRPr>
        </a:p>
        <a:p>
          <a:endParaRPr lang="da-DK" sz="1100" b="1" baseline="0"/>
        </a:p>
      </xdr:txBody>
    </xdr:sp>
    <xdr:clientData/>
  </xdr:twoCellAnchor>
  <xdr:twoCellAnchor>
    <xdr:from>
      <xdr:col>44</xdr:col>
      <xdr:colOff>368300</xdr:colOff>
      <xdr:row>41</xdr:row>
      <xdr:rowOff>12700</xdr:rowOff>
    </xdr:from>
    <xdr:to>
      <xdr:col>52</xdr:col>
      <xdr:colOff>349250</xdr:colOff>
      <xdr:row>46</xdr:row>
      <xdr:rowOff>57150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36134675" y="8432800"/>
          <a:ext cx="4857750" cy="131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0" baseline="0"/>
            <a:t>The planned plants (ERHYD*1N and ERHYD*2N) do not have a decommissioning factor, so they have the same capacity until 2050. While the existing ones they have a decommisioning profile as it can be noted from the STOCK declaration over the years.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200611</xdr:colOff>
      <xdr:row>3</xdr:row>
      <xdr:rowOff>57150</xdr:rowOff>
    </xdr:to>
    <xdr:pic>
      <xdr:nvPicPr>
        <xdr:cNvPr id="2" name="Picture 1" descr="Picture">
          <a:extLst>
            <a:ext uri="{FF2B5EF4-FFF2-40B4-BE49-F238E27FC236}">
              <a16:creationId xmlns:a16="http://schemas.microsoft.com/office/drawing/2014/main" id="{00934DCC-3A68-42B4-8EE3-B99A0E0CFAE7}"/>
            </a:ext>
          </a:extLst>
        </xdr:cNvPr>
        <xdr:cNvPicPr>
          <a:picLocks noChangeAspect="1"/>
        </xdr:cNvPicPr>
      </xdr:nvPicPr>
      <xdr:blipFill>
        <a:blip xmlns:r="http://schemas.openxmlformats.org/officeDocument/2006/relationships" r:embed="rId1"/>
        <a:stretch>
          <a:fillRect/>
        </a:stretch>
      </xdr:blipFill>
      <xdr:spPr>
        <a:xfrm>
          <a:off x="0" y="0"/>
          <a:ext cx="13017451" cy="6057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ResLab\Modelling\VEDA\VEDA_Models\TIMES-DK_TRA\SubRES_TMPL\ad_beregningsmodel_version_2_1_maj_2013_(4)(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Lame12/f$/Documents%20and%20Settings/labriet/Local%20Settings/Temp/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efreshError="1">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ec.europa.eu/eurostat/databrowser/view/NRG_BAL_C/default/table" TargetMode="External"/><Relationship Id="rId1" Type="http://schemas.openxmlformats.org/officeDocument/2006/relationships/hyperlink" Target="https://ec.europa.eu/eurostat/databrowser/product/page/NRG_BAL_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2:U37"/>
  <sheetViews>
    <sheetView topLeftCell="A4" zoomScale="90" zoomScaleNormal="90" workbookViewId="0">
      <selection activeCell="H17" sqref="H17"/>
    </sheetView>
  </sheetViews>
  <sheetFormatPr defaultColWidth="8.81640625" defaultRowHeight="14.5"/>
  <cols>
    <col min="2" max="2" width="15.54296875" customWidth="1"/>
    <col min="3" max="3" width="26.1796875" customWidth="1"/>
    <col min="4" max="4" width="19.453125" bestFit="1" customWidth="1"/>
    <col min="8" max="8" width="15.36328125" customWidth="1"/>
    <col min="9" max="9" width="18.36328125" style="3" customWidth="1"/>
    <col min="10" max="10" width="30.6328125" style="1" customWidth="1"/>
    <col min="11" max="11" width="12" bestFit="1" customWidth="1"/>
    <col min="12" max="12" width="8.6328125" customWidth="1"/>
    <col min="13" max="13" width="42" bestFit="1" customWidth="1"/>
    <col min="14" max="14" width="8.81640625" customWidth="1"/>
  </cols>
  <sheetData>
    <row r="2" spans="2:21">
      <c r="L2" s="2"/>
    </row>
    <row r="3" spans="2:21">
      <c r="B3" s="6"/>
      <c r="C3" s="6"/>
      <c r="D3" s="6"/>
      <c r="E3" s="6"/>
      <c r="F3" s="6"/>
      <c r="G3" s="6"/>
      <c r="H3" s="6"/>
      <c r="I3" s="6"/>
      <c r="J3" s="6"/>
      <c r="K3" s="6"/>
    </row>
    <row r="4" spans="2:21">
      <c r="B4" s="147" t="s">
        <v>69</v>
      </c>
      <c r="C4" s="6"/>
      <c r="D4" s="6"/>
      <c r="E4" s="6"/>
      <c r="F4" s="6"/>
      <c r="G4" s="6"/>
      <c r="H4" s="6"/>
      <c r="I4" s="6"/>
      <c r="J4" s="6"/>
      <c r="K4" s="6"/>
    </row>
    <row r="5" spans="2:21">
      <c r="B5" s="6"/>
      <c r="C5" s="6" t="s">
        <v>253</v>
      </c>
      <c r="D5" s="6"/>
      <c r="E5" s="6"/>
      <c r="F5" s="6"/>
      <c r="G5" s="6"/>
      <c r="H5" s="6"/>
      <c r="I5" s="6"/>
      <c r="J5" s="6"/>
      <c r="K5" s="6"/>
    </row>
    <row r="6" spans="2:21">
      <c r="B6" s="6"/>
      <c r="C6" s="6" t="s">
        <v>4</v>
      </c>
      <c r="D6" s="6"/>
      <c r="E6" s="6"/>
      <c r="F6" s="6"/>
      <c r="G6" s="6"/>
      <c r="H6" s="6"/>
      <c r="I6" s="6"/>
      <c r="J6" s="6"/>
      <c r="K6" s="6"/>
    </row>
    <row r="7" spans="2:21">
      <c r="B7" s="6"/>
      <c r="C7" s="6"/>
      <c r="D7" s="6"/>
      <c r="E7" s="6"/>
      <c r="F7" s="42" t="s">
        <v>70</v>
      </c>
      <c r="G7" s="6"/>
      <c r="H7" s="6"/>
      <c r="I7" s="6"/>
      <c r="J7" s="6"/>
      <c r="K7" s="6"/>
    </row>
    <row r="8" spans="2:21" ht="15" thickBot="1">
      <c r="B8" s="6"/>
      <c r="C8" s="141" t="s">
        <v>5</v>
      </c>
      <c r="D8" s="144" t="s">
        <v>1</v>
      </c>
      <c r="E8" s="144" t="s">
        <v>2</v>
      </c>
      <c r="F8" s="145" t="s">
        <v>0</v>
      </c>
      <c r="G8" s="146" t="s">
        <v>6</v>
      </c>
      <c r="H8" s="146" t="s">
        <v>71</v>
      </c>
      <c r="I8" s="146" t="s">
        <v>72</v>
      </c>
      <c r="J8" s="141" t="s">
        <v>7</v>
      </c>
      <c r="K8" s="6"/>
    </row>
    <row r="9" spans="2:21" s="3" customFormat="1">
      <c r="B9" s="6"/>
      <c r="C9" s="142" t="s">
        <v>107</v>
      </c>
      <c r="D9" s="143"/>
      <c r="E9" s="143"/>
      <c r="F9" s="142"/>
      <c r="G9" s="142"/>
      <c r="H9" s="142" t="s">
        <v>20</v>
      </c>
      <c r="I9" s="142"/>
      <c r="J9" s="142"/>
      <c r="K9" s="6"/>
    </row>
    <row r="10" spans="2:21" s="3" customFormat="1">
      <c r="B10" s="6"/>
      <c r="C10" s="3" t="s">
        <v>246</v>
      </c>
      <c r="D10" s="3" t="s">
        <v>247</v>
      </c>
      <c r="E10" s="3" t="s">
        <v>8</v>
      </c>
      <c r="F10" s="3">
        <v>2010</v>
      </c>
      <c r="G10" s="3">
        <v>1</v>
      </c>
      <c r="H10" s="43">
        <f t="shared" ref="H10:H15" si="0">HLOOKUP(F10,$C$26:$K$28,3)</f>
        <v>109.83212338754907</v>
      </c>
      <c r="I10" s="2">
        <v>5</v>
      </c>
      <c r="J10" s="3" t="s">
        <v>248</v>
      </c>
      <c r="K10"/>
    </row>
    <row r="11" spans="2:21" s="3" customFormat="1">
      <c r="B11" s="6"/>
      <c r="C11" s="2"/>
      <c r="D11" s="3" t="s">
        <v>247</v>
      </c>
      <c r="E11" s="3" t="s">
        <v>8</v>
      </c>
      <c r="F11" s="3">
        <v>2012</v>
      </c>
      <c r="G11" s="3">
        <v>1</v>
      </c>
      <c r="H11" s="43">
        <f t="shared" si="0"/>
        <v>108.1895210319686</v>
      </c>
      <c r="I11" s="2"/>
      <c r="J11" s="2"/>
      <c r="K11" s="2"/>
    </row>
    <row r="12" spans="2:21">
      <c r="C12" s="2"/>
      <c r="D12" s="3" t="s">
        <v>247</v>
      </c>
      <c r="E12" t="s">
        <v>8</v>
      </c>
      <c r="F12">
        <v>2014</v>
      </c>
      <c r="G12">
        <v>1</v>
      </c>
      <c r="H12" s="43">
        <f t="shared" si="0"/>
        <v>108.33445653393157</v>
      </c>
      <c r="I12" s="2"/>
      <c r="J12" s="2"/>
      <c r="K12" s="2"/>
      <c r="N12" s="3"/>
      <c r="O12" s="3"/>
      <c r="P12" s="5"/>
      <c r="Q12" s="3"/>
      <c r="R12" s="4"/>
      <c r="S12" s="4"/>
      <c r="T12" s="4"/>
      <c r="U12" s="3"/>
    </row>
    <row r="13" spans="2:21">
      <c r="B13" s="2"/>
      <c r="D13" s="3" t="s">
        <v>247</v>
      </c>
      <c r="E13" s="3" t="s">
        <v>8</v>
      </c>
      <c r="F13">
        <v>2015</v>
      </c>
      <c r="G13">
        <v>1</v>
      </c>
      <c r="H13" s="43">
        <f t="shared" si="0"/>
        <v>107.87066292765003</v>
      </c>
      <c r="N13" s="3"/>
      <c r="O13" s="3"/>
      <c r="P13" s="5"/>
      <c r="Q13" s="3"/>
      <c r="R13" s="4"/>
      <c r="S13" s="4"/>
      <c r="T13" s="4"/>
      <c r="U13" s="3"/>
    </row>
    <row r="14" spans="2:21" s="2" customFormat="1">
      <c r="B14"/>
      <c r="D14" s="3" t="s">
        <v>247</v>
      </c>
      <c r="E14" s="3" t="s">
        <v>8</v>
      </c>
      <c r="F14" s="3">
        <v>2018</v>
      </c>
      <c r="G14" s="3">
        <v>1</v>
      </c>
      <c r="H14" s="43">
        <f t="shared" si="0"/>
        <v>103.36799999999999</v>
      </c>
      <c r="N14" s="3"/>
      <c r="O14" s="3"/>
      <c r="P14" s="5"/>
      <c r="Q14" s="3"/>
      <c r="R14" s="4"/>
      <c r="S14" s="4"/>
      <c r="T14" s="4"/>
      <c r="U14" s="3"/>
    </row>
    <row r="15" spans="2:21" s="2" customFormat="1">
      <c r="B15"/>
      <c r="D15" s="3" t="s">
        <v>247</v>
      </c>
      <c r="E15" s="3" t="s">
        <v>8</v>
      </c>
      <c r="F15" s="3">
        <v>2020</v>
      </c>
      <c r="G15" s="3">
        <v>1</v>
      </c>
      <c r="H15" s="43">
        <f t="shared" si="0"/>
        <v>103.36799999999999</v>
      </c>
      <c r="S15" s="4"/>
      <c r="T15" s="4"/>
      <c r="U15" s="3"/>
    </row>
    <row r="16" spans="2:21">
      <c r="C16" s="2"/>
      <c r="D16" s="3" t="s">
        <v>247</v>
      </c>
      <c r="E16" s="3" t="s">
        <v>8</v>
      </c>
      <c r="F16" s="3">
        <v>2025</v>
      </c>
      <c r="G16" s="3">
        <v>1</v>
      </c>
      <c r="H16" s="43">
        <f>H15</f>
        <v>103.36799999999999</v>
      </c>
      <c r="J16" s="2"/>
      <c r="K16" s="2"/>
      <c r="L16" s="2"/>
      <c r="M16" s="2"/>
    </row>
    <row r="17" spans="1:14">
      <c r="D17" s="3" t="s">
        <v>247</v>
      </c>
      <c r="E17" s="3" t="s">
        <v>8</v>
      </c>
      <c r="F17" s="3">
        <v>2040</v>
      </c>
      <c r="G17" s="3">
        <v>1</v>
      </c>
      <c r="H17" s="43">
        <f>H16*0.95</f>
        <v>98.19959999999999</v>
      </c>
      <c r="M17" s="2" t="s">
        <v>249</v>
      </c>
    </row>
    <row r="18" spans="1:14">
      <c r="A18" s="2"/>
      <c r="B18" s="2"/>
      <c r="C18" s="2"/>
      <c r="D18" s="2"/>
      <c r="E18" s="2"/>
      <c r="F18" s="2"/>
      <c r="G18" s="2"/>
      <c r="H18" s="2"/>
      <c r="I18" s="2"/>
      <c r="J18" s="48"/>
      <c r="K18" s="2"/>
      <c r="L18" s="2"/>
      <c r="M18" s="2"/>
      <c r="N18" s="2"/>
    </row>
    <row r="19" spans="1:14">
      <c r="A19" s="2"/>
      <c r="B19" s="2"/>
      <c r="C19" s="3"/>
      <c r="D19" s="3"/>
      <c r="E19" s="3"/>
      <c r="F19" s="3"/>
      <c r="G19" s="3"/>
      <c r="H19" s="28"/>
      <c r="I19" s="28"/>
      <c r="J19" s="3"/>
      <c r="K19" s="3"/>
      <c r="L19" s="3"/>
      <c r="M19" s="2"/>
      <c r="N19" s="2"/>
    </row>
    <row r="20" spans="1:14">
      <c r="A20" s="2"/>
      <c r="B20" s="2"/>
      <c r="C20" s="3"/>
      <c r="D20" s="3"/>
      <c r="E20" s="3"/>
      <c r="F20" s="3"/>
      <c r="G20" s="3"/>
      <c r="H20" s="28"/>
      <c r="I20" s="28"/>
      <c r="J20" s="3"/>
      <c r="K20" s="3"/>
      <c r="L20" s="3"/>
      <c r="M20" s="2"/>
      <c r="N20" s="2"/>
    </row>
    <row r="21" spans="1:14">
      <c r="A21" s="2"/>
      <c r="B21" s="2"/>
      <c r="C21" s="3"/>
      <c r="D21" s="3"/>
      <c r="E21" s="3"/>
      <c r="F21" s="3"/>
      <c r="G21" s="3"/>
      <c r="H21" s="3"/>
      <c r="J21" s="3"/>
      <c r="K21" s="3"/>
      <c r="L21" s="3"/>
      <c r="M21" s="2"/>
      <c r="N21" s="2"/>
    </row>
    <row r="22" spans="1:14" s="3" customFormat="1">
      <c r="A22"/>
      <c r="M22"/>
      <c r="N22"/>
    </row>
    <row r="23" spans="1:14" s="3" customFormat="1">
      <c r="A23"/>
      <c r="B23"/>
      <c r="C23"/>
      <c r="D23"/>
      <c r="E23"/>
      <c r="F23"/>
      <c r="G23"/>
      <c r="H23"/>
      <c r="J23" s="1"/>
      <c r="K23"/>
      <c r="L23"/>
      <c r="M23"/>
      <c r="N23"/>
    </row>
    <row r="24" spans="1:14" s="2" customFormat="1">
      <c r="A24"/>
      <c r="B24"/>
      <c r="C24"/>
      <c r="D24"/>
      <c r="E24"/>
      <c r="F24"/>
      <c r="G24"/>
      <c r="H24"/>
      <c r="I24" s="3"/>
      <c r="J24" s="1"/>
      <c r="K24"/>
      <c r="L24"/>
      <c r="M24"/>
      <c r="N24"/>
    </row>
    <row r="25" spans="1:14" s="2" customFormat="1">
      <c r="A25"/>
      <c r="B25"/>
      <c r="C25"/>
      <c r="D25"/>
      <c r="E25"/>
      <c r="F25"/>
      <c r="G25"/>
      <c r="H25"/>
      <c r="I25" s="3"/>
      <c r="J25" s="1"/>
      <c r="K25"/>
      <c r="L25"/>
      <c r="M25"/>
      <c r="N25"/>
    </row>
    <row r="26" spans="1:14">
      <c r="C26">
        <v>2010</v>
      </c>
      <c r="D26">
        <v>2011</v>
      </c>
      <c r="E26">
        <v>2012</v>
      </c>
      <c r="F26">
        <v>2013</v>
      </c>
      <c r="G26">
        <v>2014</v>
      </c>
      <c r="H26">
        <v>2015</v>
      </c>
      <c r="I26" s="3">
        <v>2016</v>
      </c>
      <c r="J26" s="1">
        <v>2017</v>
      </c>
      <c r="K26">
        <v>2018</v>
      </c>
    </row>
    <row r="27" spans="1:14">
      <c r="B27" t="s">
        <v>269</v>
      </c>
      <c r="C27">
        <f>'Sheet 1 (2)'!B12</f>
        <v>11367</v>
      </c>
      <c r="D27" s="3">
        <f>'Sheet 1 (2)'!F12</f>
        <v>11185</v>
      </c>
      <c r="E27" s="3">
        <f>'Sheet 1 (2)'!J12</f>
        <v>11197</v>
      </c>
      <c r="F27" s="3">
        <f>'Sheet 1 (2)'!N12</f>
        <v>11190</v>
      </c>
      <c r="G27" s="3">
        <f>'Sheet 1 (2)'!R12</f>
        <v>11212</v>
      </c>
      <c r="H27" s="3">
        <f>'Sheet 1 (2)'!V12</f>
        <v>11164</v>
      </c>
      <c r="I27" s="3">
        <f>'Sheet 1 (2)'!Z12</f>
        <v>11078</v>
      </c>
      <c r="J27" s="3">
        <f>'Sheet 1 (2)'!AD12</f>
        <v>10652</v>
      </c>
      <c r="K27" s="3">
        <f>'Sheet 1 (2)'!AH12</f>
        <v>10698</v>
      </c>
    </row>
    <row r="28" spans="1:14" s="2" customFormat="1">
      <c r="A28"/>
      <c r="B28" t="s">
        <v>27</v>
      </c>
      <c r="C28" s="3">
        <f t="shared" ref="C28:I28" si="1">C27*$K$33</f>
        <v>109.83212338754907</v>
      </c>
      <c r="D28" s="3">
        <f t="shared" si="1"/>
        <v>108.0735726303982</v>
      </c>
      <c r="E28" s="3">
        <f t="shared" si="1"/>
        <v>108.1895210319686</v>
      </c>
      <c r="F28" s="3">
        <f t="shared" si="1"/>
        <v>108.12188446438587</v>
      </c>
      <c r="G28" s="3">
        <f t="shared" si="1"/>
        <v>108.33445653393157</v>
      </c>
      <c r="H28" s="3">
        <f t="shared" si="1"/>
        <v>107.87066292765003</v>
      </c>
      <c r="I28" s="3">
        <f t="shared" si="1"/>
        <v>107.03969938306226</v>
      </c>
      <c r="J28" s="3">
        <f>J27*$K$33</f>
        <v>102.92353112731351</v>
      </c>
      <c r="K28" s="3">
        <v>103.36799999999999</v>
      </c>
      <c r="L28" t="s">
        <v>270</v>
      </c>
      <c r="M28"/>
      <c r="N28"/>
    </row>
    <row r="32" spans="1:14" s="2" customFormat="1">
      <c r="A32"/>
      <c r="B32"/>
      <c r="C32"/>
      <c r="D32"/>
      <c r="E32"/>
      <c r="F32"/>
      <c r="G32"/>
      <c r="H32"/>
      <c r="I32" s="3"/>
      <c r="J32" s="1"/>
      <c r="K32"/>
      <c r="L32"/>
      <c r="M32"/>
      <c r="N32"/>
    </row>
    <row r="33" spans="1:19" s="2" customFormat="1">
      <c r="A33"/>
      <c r="B33"/>
      <c r="C33"/>
      <c r="D33"/>
      <c r="E33"/>
      <c r="F33"/>
      <c r="G33"/>
      <c r="H33"/>
      <c r="I33" s="3"/>
      <c r="J33" s="1"/>
      <c r="K33">
        <f>K28/K27</f>
        <v>9.6623667975322489E-3</v>
      </c>
      <c r="L33"/>
      <c r="M33"/>
      <c r="N33"/>
    </row>
    <row r="34" spans="1:19" s="2" customFormat="1">
      <c r="A34"/>
      <c r="B34"/>
      <c r="C34"/>
      <c r="D34"/>
      <c r="E34"/>
      <c r="F34"/>
      <c r="G34"/>
      <c r="H34"/>
      <c r="I34" s="3"/>
      <c r="J34" s="1"/>
      <c r="K34"/>
      <c r="L34"/>
      <c r="M34"/>
      <c r="N34"/>
    </row>
    <row r="35" spans="1:19" s="2" customFormat="1">
      <c r="A35"/>
      <c r="B35"/>
      <c r="C35"/>
      <c r="D35"/>
      <c r="E35"/>
      <c r="F35"/>
      <c r="G35"/>
      <c r="H35"/>
      <c r="I35" s="3"/>
      <c r="J35" s="1"/>
      <c r="K35"/>
      <c r="L35"/>
      <c r="M35"/>
      <c r="N35"/>
    </row>
    <row r="37" spans="1:19">
      <c r="P37" s="2"/>
      <c r="R37" s="2"/>
      <c r="S37" s="2"/>
    </row>
  </sheetData>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2CA13-946F-4B40-A160-3A196A7FCE80}">
  <dimension ref="A1:AO18"/>
  <sheetViews>
    <sheetView workbookViewId="0">
      <pane xSplit="1" ySplit="11" topLeftCell="B12" activePane="bottomRight" state="frozen"/>
      <selection pane="topRight"/>
      <selection pane="bottomLeft"/>
      <selection pane="bottomRight" activeCell="B12" sqref="B12"/>
    </sheetView>
  </sheetViews>
  <sheetFormatPr defaultRowHeight="11.4" customHeight="1"/>
  <cols>
    <col min="1" max="1" width="29.90625" style="190" customWidth="1"/>
    <col min="2" max="2" width="10" style="190" customWidth="1"/>
    <col min="3" max="3" width="15.90625" style="190" customWidth="1"/>
    <col min="4" max="4" width="16.90625" style="190" customWidth="1"/>
    <col min="5" max="5" width="17.90625" style="190" customWidth="1"/>
    <col min="6" max="6" width="10" style="190" customWidth="1"/>
    <col min="7" max="7" width="15.90625" style="190" customWidth="1"/>
    <col min="8" max="8" width="16.90625" style="190" customWidth="1"/>
    <col min="9" max="9" width="17.90625" style="190" customWidth="1"/>
    <col min="10" max="10" width="10" style="190" customWidth="1"/>
    <col min="11" max="11" width="15.90625" style="190" customWidth="1"/>
    <col min="12" max="12" width="16.90625" style="190" customWidth="1"/>
    <col min="13" max="13" width="17.90625" style="190" customWidth="1"/>
    <col min="14" max="14" width="10" style="190" customWidth="1"/>
    <col min="15" max="15" width="15.90625" style="190" customWidth="1"/>
    <col min="16" max="16" width="16.90625" style="190" customWidth="1"/>
    <col min="17" max="17" width="17.90625" style="190" customWidth="1"/>
    <col min="18" max="18" width="10" style="190" customWidth="1"/>
    <col min="19" max="19" width="15.90625" style="190" customWidth="1"/>
    <col min="20" max="20" width="16.90625" style="190" customWidth="1"/>
    <col min="21" max="21" width="17.90625" style="190" customWidth="1"/>
    <col min="22" max="22" width="10" style="190" customWidth="1"/>
    <col min="23" max="23" width="15.90625" style="190" customWidth="1"/>
    <col min="24" max="24" width="16.90625" style="190" customWidth="1"/>
    <col min="25" max="25" width="17.90625" style="190" customWidth="1"/>
    <col min="26" max="26" width="10" style="190" customWidth="1"/>
    <col min="27" max="27" width="15.90625" style="190" customWidth="1"/>
    <col min="28" max="28" width="16.90625" style="190" customWidth="1"/>
    <col min="29" max="29" width="17.90625" style="190" customWidth="1"/>
    <col min="30" max="30" width="10" style="190" customWidth="1"/>
    <col min="31" max="31" width="15.90625" style="190" customWidth="1"/>
    <col min="32" max="32" width="16.90625" style="190" customWidth="1"/>
    <col min="33" max="33" width="17.90625" style="190" customWidth="1"/>
    <col min="34" max="34" width="10" style="190" customWidth="1"/>
    <col min="35" max="35" width="15.90625" style="190" customWidth="1"/>
    <col min="36" max="36" width="16.90625" style="190" customWidth="1"/>
    <col min="37" max="37" width="17.90625" style="190" customWidth="1"/>
    <col min="38" max="38" width="10" style="190" customWidth="1"/>
    <col min="39" max="39" width="15.90625" style="190" customWidth="1"/>
    <col min="40" max="40" width="16.90625" style="190" customWidth="1"/>
    <col min="41" max="41" width="17.90625" style="190" customWidth="1"/>
    <col min="42" max="16384" width="8.7265625" style="190"/>
  </cols>
  <sheetData>
    <row r="1" spans="1:41" ht="14.5">
      <c r="A1" s="191" t="s">
        <v>268</v>
      </c>
    </row>
    <row r="2" spans="1:41" ht="14.5">
      <c r="A2" s="191" t="s">
        <v>214</v>
      </c>
      <c r="B2" s="192" t="s">
        <v>267</v>
      </c>
    </row>
    <row r="3" spans="1:41" ht="14.5">
      <c r="A3" s="191" t="s">
        <v>215</v>
      </c>
      <c r="B3" s="191" t="s">
        <v>266</v>
      </c>
    </row>
    <row r="4" spans="1:41" ht="14.5"/>
    <row r="5" spans="1:41" ht="14.5">
      <c r="A5" s="192" t="s">
        <v>120</v>
      </c>
      <c r="C5" s="191" t="s">
        <v>125</v>
      </c>
    </row>
    <row r="6" spans="1:41" ht="14.5">
      <c r="A6" s="192" t="s">
        <v>265</v>
      </c>
      <c r="C6" s="191" t="s">
        <v>264</v>
      </c>
    </row>
    <row r="7" spans="1:41" ht="14.5">
      <c r="A7" s="192" t="s">
        <v>119</v>
      </c>
      <c r="C7" s="191" t="s">
        <v>263</v>
      </c>
    </row>
    <row r="8" spans="1:41" ht="14.5"/>
    <row r="9" spans="1:41" ht="14.5">
      <c r="A9" s="197" t="s">
        <v>216</v>
      </c>
      <c r="B9" s="198" t="s">
        <v>205</v>
      </c>
      <c r="C9" s="198" t="s">
        <v>205</v>
      </c>
      <c r="D9" s="198" t="s">
        <v>205</v>
      </c>
      <c r="E9" s="198" t="s">
        <v>205</v>
      </c>
      <c r="F9" s="198" t="s">
        <v>206</v>
      </c>
      <c r="G9" s="198" t="s">
        <v>206</v>
      </c>
      <c r="H9" s="198" t="s">
        <v>206</v>
      </c>
      <c r="I9" s="198" t="s">
        <v>206</v>
      </c>
      <c r="J9" s="198" t="s">
        <v>207</v>
      </c>
      <c r="K9" s="198" t="s">
        <v>207</v>
      </c>
      <c r="L9" s="198" t="s">
        <v>207</v>
      </c>
      <c r="M9" s="198" t="s">
        <v>207</v>
      </c>
      <c r="N9" s="198" t="s">
        <v>208</v>
      </c>
      <c r="O9" s="198" t="s">
        <v>208</v>
      </c>
      <c r="P9" s="198" t="s">
        <v>208</v>
      </c>
      <c r="Q9" s="198" t="s">
        <v>208</v>
      </c>
      <c r="R9" s="198" t="s">
        <v>209</v>
      </c>
      <c r="S9" s="198" t="s">
        <v>209</v>
      </c>
      <c r="T9" s="198" t="s">
        <v>209</v>
      </c>
      <c r="U9" s="198" t="s">
        <v>209</v>
      </c>
      <c r="V9" s="198" t="s">
        <v>210</v>
      </c>
      <c r="W9" s="198" t="s">
        <v>210</v>
      </c>
      <c r="X9" s="198" t="s">
        <v>210</v>
      </c>
      <c r="Y9" s="198" t="s">
        <v>210</v>
      </c>
      <c r="Z9" s="198" t="s">
        <v>211</v>
      </c>
      <c r="AA9" s="198" t="s">
        <v>211</v>
      </c>
      <c r="AB9" s="198" t="s">
        <v>211</v>
      </c>
      <c r="AC9" s="198" t="s">
        <v>211</v>
      </c>
      <c r="AD9" s="198" t="s">
        <v>212</v>
      </c>
      <c r="AE9" s="198" t="s">
        <v>212</v>
      </c>
      <c r="AF9" s="198" t="s">
        <v>212</v>
      </c>
      <c r="AG9" s="198" t="s">
        <v>212</v>
      </c>
      <c r="AH9" s="198" t="s">
        <v>262</v>
      </c>
      <c r="AI9" s="198" t="s">
        <v>262</v>
      </c>
      <c r="AJ9" s="198" t="s">
        <v>262</v>
      </c>
      <c r="AK9" s="198" t="s">
        <v>262</v>
      </c>
      <c r="AL9" s="198" t="s">
        <v>261</v>
      </c>
      <c r="AM9" s="198" t="s">
        <v>261</v>
      </c>
      <c r="AN9" s="198" t="s">
        <v>261</v>
      </c>
      <c r="AO9" s="198" t="s">
        <v>261</v>
      </c>
    </row>
    <row r="10" spans="1:41" ht="14.5">
      <c r="A10" s="197" t="s">
        <v>218</v>
      </c>
      <c r="B10" s="196" t="s">
        <v>24</v>
      </c>
      <c r="C10" s="196" t="s">
        <v>260</v>
      </c>
      <c r="D10" s="196" t="s">
        <v>259</v>
      </c>
      <c r="E10" s="196" t="s">
        <v>258</v>
      </c>
      <c r="F10" s="196" t="s">
        <v>24</v>
      </c>
      <c r="G10" s="196" t="s">
        <v>260</v>
      </c>
      <c r="H10" s="196" t="s">
        <v>259</v>
      </c>
      <c r="I10" s="196" t="s">
        <v>258</v>
      </c>
      <c r="J10" s="196" t="s">
        <v>24</v>
      </c>
      <c r="K10" s="196" t="s">
        <v>260</v>
      </c>
      <c r="L10" s="196" t="s">
        <v>259</v>
      </c>
      <c r="M10" s="196" t="s">
        <v>258</v>
      </c>
      <c r="N10" s="196" t="s">
        <v>24</v>
      </c>
      <c r="O10" s="196" t="s">
        <v>260</v>
      </c>
      <c r="P10" s="196" t="s">
        <v>259</v>
      </c>
      <c r="Q10" s="196" t="s">
        <v>258</v>
      </c>
      <c r="R10" s="196" t="s">
        <v>24</v>
      </c>
      <c r="S10" s="196" t="s">
        <v>260</v>
      </c>
      <c r="T10" s="196" t="s">
        <v>259</v>
      </c>
      <c r="U10" s="196" t="s">
        <v>258</v>
      </c>
      <c r="V10" s="196" t="s">
        <v>24</v>
      </c>
      <c r="W10" s="196" t="s">
        <v>260</v>
      </c>
      <c r="X10" s="196" t="s">
        <v>259</v>
      </c>
      <c r="Y10" s="196" t="s">
        <v>258</v>
      </c>
      <c r="Z10" s="196" t="s">
        <v>24</v>
      </c>
      <c r="AA10" s="196" t="s">
        <v>260</v>
      </c>
      <c r="AB10" s="196" t="s">
        <v>259</v>
      </c>
      <c r="AC10" s="196" t="s">
        <v>258</v>
      </c>
      <c r="AD10" s="196" t="s">
        <v>24</v>
      </c>
      <c r="AE10" s="196" t="s">
        <v>260</v>
      </c>
      <c r="AF10" s="196" t="s">
        <v>259</v>
      </c>
      <c r="AG10" s="196" t="s">
        <v>258</v>
      </c>
      <c r="AH10" s="196" t="s">
        <v>24</v>
      </c>
      <c r="AI10" s="196" t="s">
        <v>260</v>
      </c>
      <c r="AJ10" s="196" t="s">
        <v>259</v>
      </c>
      <c r="AK10" s="196" t="s">
        <v>258</v>
      </c>
      <c r="AL10" s="196" t="s">
        <v>24</v>
      </c>
      <c r="AM10" s="196" t="s">
        <v>260</v>
      </c>
      <c r="AN10" s="196" t="s">
        <v>259</v>
      </c>
      <c r="AO10" s="196" t="s">
        <v>258</v>
      </c>
    </row>
    <row r="11" spans="1:41" ht="14.5">
      <c r="A11" s="195" t="s">
        <v>257</v>
      </c>
      <c r="B11" s="159" t="s">
        <v>217</v>
      </c>
      <c r="C11" s="159" t="s">
        <v>217</v>
      </c>
      <c r="D11" s="159" t="s">
        <v>217</v>
      </c>
      <c r="E11" s="159" t="s">
        <v>217</v>
      </c>
      <c r="F11" s="159" t="s">
        <v>217</v>
      </c>
      <c r="G11" s="159" t="s">
        <v>217</v>
      </c>
      <c r="H11" s="159" t="s">
        <v>217</v>
      </c>
      <c r="I11" s="159" t="s">
        <v>217</v>
      </c>
      <c r="J11" s="159" t="s">
        <v>217</v>
      </c>
      <c r="K11" s="159" t="s">
        <v>217</v>
      </c>
      <c r="L11" s="159" t="s">
        <v>217</v>
      </c>
      <c r="M11" s="159" t="s">
        <v>217</v>
      </c>
      <c r="N11" s="159" t="s">
        <v>217</v>
      </c>
      <c r="O11" s="159" t="s">
        <v>217</v>
      </c>
      <c r="P11" s="159" t="s">
        <v>217</v>
      </c>
      <c r="Q11" s="159" t="s">
        <v>217</v>
      </c>
      <c r="R11" s="159" t="s">
        <v>217</v>
      </c>
      <c r="S11" s="159" t="s">
        <v>217</v>
      </c>
      <c r="T11" s="159" t="s">
        <v>217</v>
      </c>
      <c r="U11" s="159" t="s">
        <v>217</v>
      </c>
      <c r="V11" s="159" t="s">
        <v>217</v>
      </c>
      <c r="W11" s="159" t="s">
        <v>217</v>
      </c>
      <c r="X11" s="159" t="s">
        <v>217</v>
      </c>
      <c r="Y11" s="159" t="s">
        <v>217</v>
      </c>
      <c r="Z11" s="159" t="s">
        <v>217</v>
      </c>
      <c r="AA11" s="159" t="s">
        <v>217</v>
      </c>
      <c r="AB11" s="159" t="s">
        <v>217</v>
      </c>
      <c r="AC11" s="159" t="s">
        <v>217</v>
      </c>
      <c r="AD11" s="159" t="s">
        <v>217</v>
      </c>
      <c r="AE11" s="159" t="s">
        <v>217</v>
      </c>
      <c r="AF11" s="159" t="s">
        <v>217</v>
      </c>
      <c r="AG11" s="159" t="s">
        <v>217</v>
      </c>
      <c r="AH11" s="159" t="s">
        <v>217</v>
      </c>
      <c r="AI11" s="159" t="s">
        <v>217</v>
      </c>
      <c r="AJ11" s="159" t="s">
        <v>217</v>
      </c>
      <c r="AK11" s="159" t="s">
        <v>217</v>
      </c>
      <c r="AL11" s="159" t="s">
        <v>217</v>
      </c>
      <c r="AM11" s="159" t="s">
        <v>217</v>
      </c>
      <c r="AN11" s="159" t="s">
        <v>217</v>
      </c>
      <c r="AO11" s="159" t="s">
        <v>217</v>
      </c>
    </row>
    <row r="12" spans="1:41" ht="14.5">
      <c r="A12" s="194" t="s">
        <v>256</v>
      </c>
      <c r="B12" s="193">
        <v>11367</v>
      </c>
      <c r="C12" s="193">
        <v>4400</v>
      </c>
      <c r="D12" s="193">
        <v>1156</v>
      </c>
      <c r="E12" s="193">
        <v>5811</v>
      </c>
      <c r="F12" s="193">
        <v>11185</v>
      </c>
      <c r="G12" s="193">
        <v>4379</v>
      </c>
      <c r="H12" s="193">
        <v>1156</v>
      </c>
      <c r="I12" s="193">
        <v>5650</v>
      </c>
      <c r="J12" s="193">
        <v>11197</v>
      </c>
      <c r="K12" s="193">
        <v>4391</v>
      </c>
      <c r="L12" s="193">
        <v>1156</v>
      </c>
      <c r="M12" s="193">
        <v>5650</v>
      </c>
      <c r="N12" s="193">
        <v>11190</v>
      </c>
      <c r="O12" s="193">
        <v>4380</v>
      </c>
      <c r="P12" s="193">
        <v>1156</v>
      </c>
      <c r="Q12" s="193">
        <v>5654</v>
      </c>
      <c r="R12" s="193">
        <v>11212</v>
      </c>
      <c r="S12" s="193">
        <v>4390</v>
      </c>
      <c r="T12" s="193">
        <v>1156</v>
      </c>
      <c r="U12" s="193">
        <v>5666</v>
      </c>
      <c r="V12" s="193">
        <v>11164</v>
      </c>
      <c r="W12" s="193">
        <v>4399</v>
      </c>
      <c r="X12" s="193">
        <v>1187</v>
      </c>
      <c r="Y12" s="193">
        <v>5578</v>
      </c>
      <c r="Z12" s="193">
        <v>11078</v>
      </c>
      <c r="AA12" s="193">
        <v>4407</v>
      </c>
      <c r="AB12" s="193">
        <v>1178</v>
      </c>
      <c r="AC12" s="193">
        <v>5493</v>
      </c>
      <c r="AD12" s="193">
        <v>10652</v>
      </c>
      <c r="AE12" s="193">
        <v>4168</v>
      </c>
      <c r="AF12" s="193">
        <v>1129</v>
      </c>
      <c r="AG12" s="193">
        <v>5355</v>
      </c>
      <c r="AH12" s="193">
        <v>10698</v>
      </c>
      <c r="AI12" s="193">
        <v>4214</v>
      </c>
      <c r="AJ12" s="193">
        <v>1129</v>
      </c>
      <c r="AK12" s="193">
        <v>5355</v>
      </c>
      <c r="AL12" s="193">
        <v>10757</v>
      </c>
      <c r="AM12" s="193">
        <v>4269</v>
      </c>
      <c r="AN12" s="193">
        <v>1134</v>
      </c>
      <c r="AO12" s="193">
        <v>5354</v>
      </c>
    </row>
    <row r="14" spans="1:41" ht="14.5">
      <c r="A14" s="192" t="s">
        <v>219</v>
      </c>
    </row>
    <row r="15" spans="1:41" ht="14.5">
      <c r="A15" s="192" t="s">
        <v>220</v>
      </c>
      <c r="B15" s="191" t="s">
        <v>221</v>
      </c>
    </row>
    <row r="18" spans="38:38" ht="11.4" customHeight="1">
      <c r="AL18" s="190">
        <f>AL12*24*365</f>
        <v>94231320</v>
      </c>
    </row>
  </sheetData>
  <mergeCells count="10">
    <mergeCell ref="B9:E9"/>
    <mergeCell ref="F9:I9"/>
    <mergeCell ref="J9:M9"/>
    <mergeCell ref="N9:Q9"/>
    <mergeCell ref="R9:U9"/>
    <mergeCell ref="V9:Y9"/>
    <mergeCell ref="Z9:AC9"/>
    <mergeCell ref="AD9:AG9"/>
    <mergeCell ref="AH9:AK9"/>
    <mergeCell ref="AL9:AO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S12"/>
  <sheetViews>
    <sheetView zoomScale="80" zoomScaleNormal="80" workbookViewId="0">
      <selection activeCell="K8" sqref="K8"/>
    </sheetView>
  </sheetViews>
  <sheetFormatPr defaultColWidth="8.81640625" defaultRowHeight="14.5"/>
  <cols>
    <col min="3" max="3" width="32.6328125" customWidth="1"/>
    <col min="4" max="4" width="19.453125" customWidth="1"/>
    <col min="6" max="6" width="21.36328125" customWidth="1"/>
    <col min="10" max="12" width="8.81640625" style="3"/>
    <col min="13" max="13" width="19.36328125" customWidth="1"/>
  </cols>
  <sheetData>
    <row r="3" spans="2:19">
      <c r="B3" s="147" t="s">
        <v>3</v>
      </c>
      <c r="C3" s="6"/>
      <c r="D3" s="6"/>
      <c r="E3" s="6"/>
      <c r="F3" s="6"/>
      <c r="G3" s="6"/>
      <c r="H3" s="6"/>
      <c r="I3" s="6"/>
      <c r="J3" s="6"/>
      <c r="K3" s="6"/>
      <c r="L3" s="6"/>
      <c r="M3" s="6"/>
      <c r="N3" s="6"/>
      <c r="O3" s="6"/>
      <c r="P3" s="6"/>
      <c r="Q3" s="6"/>
      <c r="R3" s="6"/>
      <c r="S3" s="6"/>
    </row>
    <row r="4" spans="2:19">
      <c r="B4" s="6"/>
      <c r="C4" s="6" t="s">
        <v>254</v>
      </c>
      <c r="D4" s="6"/>
      <c r="E4" s="6"/>
      <c r="F4" s="6"/>
      <c r="G4" s="6"/>
      <c r="H4" s="6"/>
      <c r="I4" s="6"/>
      <c r="J4" s="6"/>
      <c r="K4" s="6"/>
      <c r="L4" s="6"/>
      <c r="M4" s="6"/>
      <c r="N4" s="6"/>
      <c r="O4" s="6"/>
      <c r="P4" s="6"/>
      <c r="Q4" s="6"/>
      <c r="R4" s="6"/>
      <c r="S4" s="6"/>
    </row>
    <row r="5" spans="2:19">
      <c r="B5" s="6"/>
      <c r="C5" s="6" t="s">
        <v>4</v>
      </c>
      <c r="D5" s="6"/>
      <c r="E5" s="6"/>
      <c r="F5" s="6"/>
      <c r="G5" s="6"/>
      <c r="H5" s="6"/>
      <c r="I5" s="6"/>
      <c r="J5" s="6"/>
      <c r="K5" s="6"/>
      <c r="L5" s="6"/>
      <c r="M5" s="6"/>
      <c r="N5" s="6"/>
      <c r="O5" s="6"/>
      <c r="P5" s="6"/>
      <c r="Q5" s="6"/>
      <c r="R5" s="6"/>
      <c r="S5" s="6"/>
    </row>
    <row r="6" spans="2:19">
      <c r="B6" s="6"/>
      <c r="C6" s="6"/>
      <c r="D6" s="6"/>
      <c r="E6" s="6"/>
      <c r="F6" s="42" t="s">
        <v>13</v>
      </c>
      <c r="G6" s="6"/>
      <c r="H6" s="6"/>
      <c r="I6" s="6"/>
      <c r="J6" s="6"/>
      <c r="K6" s="6"/>
      <c r="L6" s="6"/>
      <c r="M6" s="6"/>
      <c r="N6" s="6"/>
      <c r="O6" s="6"/>
      <c r="P6" s="6"/>
      <c r="Q6" s="6"/>
      <c r="R6" s="6"/>
      <c r="S6" s="6"/>
    </row>
    <row r="7" spans="2:19" ht="15" thickBot="1">
      <c r="B7" s="6"/>
      <c r="C7" s="141" t="s">
        <v>5</v>
      </c>
      <c r="D7" s="144" t="s">
        <v>1</v>
      </c>
      <c r="E7" s="144" t="s">
        <v>2</v>
      </c>
      <c r="F7" s="145" t="s">
        <v>0</v>
      </c>
      <c r="G7" s="146" t="s">
        <v>6</v>
      </c>
      <c r="H7" s="146" t="s">
        <v>250</v>
      </c>
      <c r="I7" s="146" t="s">
        <v>251</v>
      </c>
      <c r="J7" s="146" t="s">
        <v>255</v>
      </c>
      <c r="K7" s="146" t="s">
        <v>271</v>
      </c>
      <c r="L7" s="146" t="s">
        <v>272</v>
      </c>
      <c r="M7" s="146" t="s">
        <v>14</v>
      </c>
      <c r="N7" s="141" t="s">
        <v>7</v>
      </c>
      <c r="O7" s="6"/>
      <c r="P7" s="6"/>
      <c r="Q7" s="6"/>
      <c r="R7" s="6"/>
      <c r="S7" s="6"/>
    </row>
    <row r="8" spans="2:19" s="3" customFormat="1">
      <c r="B8" s="6"/>
      <c r="C8" s="142" t="s">
        <v>107</v>
      </c>
      <c r="D8" s="143"/>
      <c r="E8" s="143"/>
      <c r="F8" s="142"/>
      <c r="G8" s="142"/>
      <c r="H8" s="142" t="s">
        <v>20</v>
      </c>
      <c r="I8" s="142" t="s">
        <v>20</v>
      </c>
      <c r="J8" s="142"/>
      <c r="K8" s="142"/>
      <c r="L8" s="142"/>
      <c r="M8" s="142"/>
      <c r="N8" s="142"/>
      <c r="O8" s="6"/>
      <c r="P8" s="6"/>
      <c r="Q8" s="6"/>
      <c r="R8" s="6"/>
      <c r="S8" s="6"/>
    </row>
    <row r="9" spans="2:19">
      <c r="C9" s="41" t="s">
        <v>226</v>
      </c>
      <c r="D9" s="41" t="s">
        <v>9</v>
      </c>
      <c r="E9" s="41" t="s">
        <v>8</v>
      </c>
      <c r="F9" s="41">
        <v>2015</v>
      </c>
      <c r="G9" s="41">
        <v>1</v>
      </c>
      <c r="H9" s="43">
        <v>1</v>
      </c>
      <c r="I9" s="43">
        <v>1</v>
      </c>
      <c r="J9" s="43">
        <v>1</v>
      </c>
      <c r="K9" s="43">
        <v>1</v>
      </c>
      <c r="L9" s="43">
        <v>1</v>
      </c>
      <c r="M9" s="41">
        <v>5</v>
      </c>
      <c r="N9" s="41" t="s">
        <v>222</v>
      </c>
      <c r="O9" s="41"/>
    </row>
    <row r="10" spans="2:19">
      <c r="C10" s="41" t="s">
        <v>227</v>
      </c>
      <c r="D10" s="41" t="s">
        <v>10</v>
      </c>
      <c r="E10" s="41" t="s">
        <v>8</v>
      </c>
      <c r="F10" s="41">
        <v>2015</v>
      </c>
      <c r="G10" s="41">
        <v>1</v>
      </c>
      <c r="H10" s="43">
        <v>1</v>
      </c>
      <c r="I10" s="43">
        <v>1</v>
      </c>
      <c r="J10" s="43">
        <v>1</v>
      </c>
      <c r="K10" s="43">
        <v>1</v>
      </c>
      <c r="L10" s="43">
        <v>1</v>
      </c>
      <c r="M10" s="41">
        <v>5</v>
      </c>
      <c r="N10" s="41" t="s">
        <v>223</v>
      </c>
      <c r="O10" s="41"/>
    </row>
    <row r="11" spans="2:19">
      <c r="B11" s="2"/>
      <c r="C11" s="41" t="s">
        <v>228</v>
      </c>
      <c r="D11" s="41" t="s">
        <v>11</v>
      </c>
      <c r="E11" s="41" t="s">
        <v>8</v>
      </c>
      <c r="F11" s="41">
        <v>2015</v>
      </c>
      <c r="G11" s="41">
        <v>1</v>
      </c>
      <c r="H11" s="43">
        <v>1</v>
      </c>
      <c r="I11" s="43">
        <v>1</v>
      </c>
      <c r="J11" s="43">
        <v>1</v>
      </c>
      <c r="K11" s="43">
        <v>1</v>
      </c>
      <c r="L11" s="43">
        <v>1</v>
      </c>
      <c r="M11" s="41">
        <v>5</v>
      </c>
      <c r="N11" s="41" t="s">
        <v>224</v>
      </c>
      <c r="O11" s="41"/>
    </row>
    <row r="12" spans="2:19">
      <c r="B12" s="2"/>
      <c r="C12" s="41" t="s">
        <v>229</v>
      </c>
      <c r="D12" s="41" t="s">
        <v>12</v>
      </c>
      <c r="E12" s="41" t="s">
        <v>8</v>
      </c>
      <c r="F12" s="41">
        <v>2015</v>
      </c>
      <c r="G12" s="41">
        <v>1</v>
      </c>
      <c r="H12" s="43">
        <v>1</v>
      </c>
      <c r="I12" s="43">
        <v>1</v>
      </c>
      <c r="J12" s="43">
        <v>1</v>
      </c>
      <c r="K12" s="43">
        <v>1</v>
      </c>
      <c r="L12" s="43">
        <v>1</v>
      </c>
      <c r="M12" s="41">
        <v>5</v>
      </c>
      <c r="N12" s="41" t="s">
        <v>225</v>
      </c>
      <c r="O12" s="41"/>
      <c r="P12" s="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T28"/>
  <sheetViews>
    <sheetView tabSelected="1" zoomScale="80" zoomScaleNormal="80" workbookViewId="0">
      <selection activeCell="N11" sqref="N11"/>
    </sheetView>
  </sheetViews>
  <sheetFormatPr defaultColWidth="8.81640625" defaultRowHeight="14.5"/>
  <cols>
    <col min="3" max="3" width="27.81640625" bestFit="1" customWidth="1"/>
    <col min="4" max="4" width="14" customWidth="1"/>
    <col min="6" max="6" width="21.453125" customWidth="1"/>
    <col min="7" max="7" width="9.6328125" customWidth="1"/>
    <col min="8" max="8" width="9.453125" bestFit="1" customWidth="1"/>
    <col min="10" max="10" width="8.81640625" style="3"/>
    <col min="11" max="11" width="18.6328125" customWidth="1"/>
  </cols>
  <sheetData>
    <row r="3" spans="2:20">
      <c r="B3" s="147" t="s">
        <v>3</v>
      </c>
      <c r="C3" s="6"/>
      <c r="D3" s="6"/>
      <c r="E3" s="6"/>
      <c r="F3" s="6"/>
      <c r="G3" s="6"/>
      <c r="H3" s="6"/>
      <c r="I3" s="6"/>
      <c r="J3" s="6"/>
      <c r="K3" s="6"/>
      <c r="L3" s="6"/>
      <c r="M3" s="6"/>
      <c r="N3" s="6"/>
      <c r="O3" s="6"/>
      <c r="P3" s="6"/>
      <c r="Q3" s="6"/>
      <c r="R3" s="3"/>
      <c r="S3" s="3"/>
      <c r="T3" s="3"/>
    </row>
    <row r="4" spans="2:20">
      <c r="B4" s="6"/>
      <c r="C4" s="6" t="s">
        <v>254</v>
      </c>
      <c r="D4" s="6"/>
      <c r="E4" s="6"/>
      <c r="F4" s="6"/>
      <c r="G4" s="6"/>
      <c r="H4" s="6"/>
      <c r="I4" s="6"/>
      <c r="J4" s="6"/>
      <c r="K4" s="6"/>
      <c r="L4" s="6"/>
      <c r="M4" s="6"/>
      <c r="N4" s="6"/>
      <c r="O4" s="6"/>
      <c r="P4" s="6"/>
      <c r="Q4" s="6"/>
      <c r="R4" s="3"/>
      <c r="S4" s="3"/>
      <c r="T4" s="3"/>
    </row>
    <row r="5" spans="2:20">
      <c r="B5" s="6"/>
      <c r="C5" s="6" t="s">
        <v>4</v>
      </c>
      <c r="D5" s="6"/>
      <c r="E5" s="6"/>
      <c r="F5" s="6"/>
      <c r="G5" s="6"/>
      <c r="H5" s="6"/>
      <c r="I5" s="6"/>
      <c r="J5" s="6"/>
      <c r="K5" s="6"/>
      <c r="L5" s="6"/>
      <c r="M5" s="6"/>
      <c r="N5" s="6"/>
      <c r="O5" s="6"/>
      <c r="P5" s="6"/>
      <c r="Q5" s="6"/>
      <c r="R5" s="3"/>
      <c r="S5" s="3"/>
      <c r="T5" s="3"/>
    </row>
    <row r="6" spans="2:20">
      <c r="B6" s="6"/>
      <c r="C6" s="6"/>
      <c r="D6" s="6"/>
      <c r="E6" s="6"/>
      <c r="F6" s="42" t="s">
        <v>13</v>
      </c>
      <c r="G6" s="6"/>
      <c r="H6" s="6"/>
      <c r="I6" s="6"/>
      <c r="J6" s="6"/>
      <c r="K6" s="6"/>
      <c r="L6" s="6"/>
      <c r="M6" s="6"/>
      <c r="N6" s="6"/>
      <c r="O6" s="6"/>
      <c r="P6" s="6"/>
      <c r="Q6" s="6"/>
      <c r="R6" s="3"/>
      <c r="S6" s="3"/>
      <c r="T6" s="3"/>
    </row>
    <row r="7" spans="2:20" ht="15" thickBot="1">
      <c r="B7" s="6"/>
      <c r="C7" s="141" t="s">
        <v>5</v>
      </c>
      <c r="D7" s="144" t="s">
        <v>1</v>
      </c>
      <c r="E7" s="144" t="s">
        <v>2</v>
      </c>
      <c r="F7" s="145" t="s">
        <v>0</v>
      </c>
      <c r="G7" s="146" t="s">
        <v>106</v>
      </c>
      <c r="H7" s="146" t="s">
        <v>250</v>
      </c>
      <c r="I7" s="146" t="s">
        <v>251</v>
      </c>
      <c r="J7" s="146" t="s">
        <v>255</v>
      </c>
      <c r="K7" s="146" t="s">
        <v>14</v>
      </c>
      <c r="L7" s="141" t="s">
        <v>7</v>
      </c>
      <c r="M7" s="6"/>
      <c r="N7" s="6"/>
      <c r="O7" s="6"/>
      <c r="P7" s="6"/>
      <c r="Q7" s="6"/>
      <c r="R7" s="3"/>
      <c r="S7" s="3"/>
      <c r="T7" s="3"/>
    </row>
    <row r="8" spans="2:20" s="3" customFormat="1">
      <c r="B8" s="6"/>
      <c r="C8" s="142" t="s">
        <v>107</v>
      </c>
      <c r="D8" s="143"/>
      <c r="E8" s="143"/>
      <c r="F8" s="142"/>
      <c r="G8" s="142"/>
      <c r="H8" s="142" t="s">
        <v>43</v>
      </c>
      <c r="I8" s="142" t="s">
        <v>43</v>
      </c>
      <c r="J8" s="142"/>
      <c r="K8" s="142"/>
      <c r="L8" s="142"/>
      <c r="M8" s="6"/>
      <c r="N8" s="6"/>
      <c r="O8" s="6"/>
      <c r="P8" s="6"/>
      <c r="Q8" s="6"/>
    </row>
    <row r="9" spans="2:20">
      <c r="B9" s="3"/>
      <c r="C9" s="41" t="s">
        <v>230</v>
      </c>
      <c r="D9" s="41" t="s">
        <v>101</v>
      </c>
      <c r="E9" s="41" t="s">
        <v>8</v>
      </c>
      <c r="F9" s="41">
        <v>2025</v>
      </c>
      <c r="G9" s="41">
        <v>1</v>
      </c>
      <c r="H9" s="48">
        <v>0</v>
      </c>
      <c r="I9" s="48">
        <v>0</v>
      </c>
      <c r="J9" s="48">
        <v>0</v>
      </c>
      <c r="K9" s="41">
        <v>2</v>
      </c>
      <c r="L9" s="41" t="s">
        <v>233</v>
      </c>
      <c r="M9" s="41"/>
      <c r="N9" s="43">
        <v>0</v>
      </c>
      <c r="O9" s="43">
        <v>0</v>
      </c>
      <c r="P9" s="3"/>
      <c r="Q9" s="3"/>
      <c r="R9" s="3"/>
      <c r="S9" s="3"/>
      <c r="T9" s="3"/>
    </row>
    <row r="10" spans="2:20">
      <c r="B10" s="3"/>
      <c r="C10" s="41"/>
      <c r="D10" s="41" t="s">
        <v>101</v>
      </c>
      <c r="E10" s="41" t="s">
        <v>8</v>
      </c>
      <c r="F10" s="41">
        <v>2026</v>
      </c>
      <c r="G10" s="41">
        <v>1</v>
      </c>
      <c r="H10" s="48">
        <v>0</v>
      </c>
      <c r="I10" s="48">
        <v>0</v>
      </c>
      <c r="J10" s="48">
        <v>0</v>
      </c>
      <c r="K10" s="41"/>
      <c r="L10" s="41"/>
      <c r="M10" s="41"/>
      <c r="N10" s="43">
        <f>Data!AN73</f>
        <v>199.0088718781939</v>
      </c>
      <c r="O10" s="43">
        <f>Data!AN75</f>
        <v>97.991128121806099</v>
      </c>
      <c r="P10" s="3"/>
      <c r="Q10" s="3"/>
      <c r="R10" s="3"/>
      <c r="S10" s="3"/>
      <c r="T10" s="3"/>
    </row>
    <row r="11" spans="2:20">
      <c r="B11" s="3"/>
      <c r="C11" s="41"/>
      <c r="D11" s="41" t="s">
        <v>101</v>
      </c>
      <c r="E11" s="41" t="s">
        <v>8</v>
      </c>
      <c r="F11" s="41">
        <v>2030</v>
      </c>
      <c r="G11" s="41">
        <v>1</v>
      </c>
      <c r="H11" s="48">
        <v>0</v>
      </c>
      <c r="I11" s="48">
        <v>0</v>
      </c>
      <c r="J11" s="48">
        <v>0</v>
      </c>
      <c r="K11" s="41"/>
      <c r="L11" s="41"/>
      <c r="M11" s="41"/>
      <c r="N11" s="43">
        <f>Data!AO73</f>
        <v>995.04435939096948</v>
      </c>
      <c r="O11" s="43">
        <f>Data!AO75</f>
        <v>489.95564060903052</v>
      </c>
      <c r="P11" s="3"/>
      <c r="Q11" s="3"/>
      <c r="R11" s="3"/>
      <c r="S11" s="3"/>
      <c r="T11" s="3"/>
    </row>
    <row r="12" spans="2:20">
      <c r="B12" s="3"/>
      <c r="C12" s="41"/>
      <c r="D12" s="41" t="s">
        <v>101</v>
      </c>
      <c r="E12" s="41" t="s">
        <v>8</v>
      </c>
      <c r="F12" s="41">
        <v>2035</v>
      </c>
      <c r="G12" s="41">
        <v>1</v>
      </c>
      <c r="H12" s="48">
        <v>0</v>
      </c>
      <c r="I12" s="48">
        <v>0</v>
      </c>
      <c r="J12" s="48">
        <v>0</v>
      </c>
      <c r="K12" s="41"/>
      <c r="L12" s="41"/>
      <c r="M12" s="41"/>
      <c r="N12" s="43">
        <f>Data!AP73</f>
        <v>1990.088718781939</v>
      </c>
      <c r="O12" s="43">
        <f>Data!AP75</f>
        <v>979.91128121806105</v>
      </c>
      <c r="P12" s="3"/>
      <c r="Q12" s="3"/>
      <c r="R12" s="3"/>
      <c r="S12" s="3"/>
      <c r="T12" s="3"/>
    </row>
    <row r="13" spans="2:20">
      <c r="B13" s="3"/>
      <c r="C13" s="3"/>
      <c r="D13" s="41" t="s">
        <v>101</v>
      </c>
      <c r="E13" s="41" t="s">
        <v>8</v>
      </c>
      <c r="F13" s="41">
        <v>2040</v>
      </c>
      <c r="G13" s="41">
        <v>1</v>
      </c>
      <c r="H13" s="48">
        <v>0</v>
      </c>
      <c r="I13" s="48">
        <v>0</v>
      </c>
      <c r="J13" s="48">
        <v>0</v>
      </c>
      <c r="K13" s="3"/>
      <c r="L13" s="3"/>
      <c r="M13" s="3"/>
      <c r="N13" s="43">
        <f>Data!AQ73</f>
        <v>3587.5202021409095</v>
      </c>
      <c r="O13" s="43">
        <f>Data!AQ75</f>
        <v>1766.4797978590905</v>
      </c>
      <c r="P13" s="3"/>
      <c r="Q13" s="3"/>
      <c r="R13" s="3"/>
      <c r="S13" s="3"/>
      <c r="T13" s="3"/>
    </row>
    <row r="14" spans="2:20">
      <c r="B14" s="3"/>
      <c r="C14" s="3"/>
      <c r="D14" s="41" t="s">
        <v>101</v>
      </c>
      <c r="E14" s="41" t="s">
        <v>8</v>
      </c>
      <c r="F14" s="41">
        <v>2050</v>
      </c>
      <c r="G14" s="41">
        <v>1</v>
      </c>
      <c r="H14" s="48">
        <v>0</v>
      </c>
      <c r="I14" s="48">
        <v>0</v>
      </c>
      <c r="J14" s="48">
        <v>0</v>
      </c>
      <c r="K14" s="3"/>
      <c r="L14" s="3"/>
      <c r="M14" s="3"/>
      <c r="N14" s="43">
        <f>Data!AR73</f>
        <v>7332.5053365760123</v>
      </c>
      <c r="O14" s="43">
        <f>Data!AR75</f>
        <v>3610.4946634239868</v>
      </c>
      <c r="P14" s="3"/>
      <c r="Q14" s="3"/>
      <c r="R14" s="3"/>
      <c r="S14" s="3"/>
      <c r="T14" s="3"/>
    </row>
    <row r="15" spans="2:20">
      <c r="B15" s="3"/>
      <c r="C15" s="41" t="s">
        <v>231</v>
      </c>
      <c r="D15" s="41" t="s">
        <v>102</v>
      </c>
      <c r="E15" s="41" t="s">
        <v>8</v>
      </c>
      <c r="F15" s="41">
        <v>2025</v>
      </c>
      <c r="G15" s="41">
        <v>1</v>
      </c>
      <c r="H15" s="48">
        <v>0</v>
      </c>
      <c r="I15" s="48">
        <v>0</v>
      </c>
      <c r="J15" s="48">
        <v>0</v>
      </c>
      <c r="K15" s="41">
        <v>2</v>
      </c>
      <c r="L15" s="41" t="s">
        <v>232</v>
      </c>
      <c r="M15" s="41"/>
      <c r="N15" s="43">
        <v>0</v>
      </c>
      <c r="O15" s="43">
        <v>0</v>
      </c>
      <c r="P15" s="3"/>
      <c r="Q15" s="3"/>
      <c r="R15" s="3"/>
      <c r="S15" s="3"/>
      <c r="T15" s="3"/>
    </row>
    <row r="16" spans="2:20">
      <c r="B16" s="3"/>
      <c r="C16" s="3"/>
      <c r="D16" s="41" t="s">
        <v>102</v>
      </c>
      <c r="E16" s="41" t="s">
        <v>8</v>
      </c>
      <c r="F16" s="41">
        <v>2026</v>
      </c>
      <c r="G16" s="41">
        <v>1</v>
      </c>
      <c r="H16" s="48">
        <v>0</v>
      </c>
      <c r="I16" s="48">
        <v>0</v>
      </c>
      <c r="J16" s="48">
        <v>0</v>
      </c>
      <c r="K16" s="3"/>
      <c r="L16" s="3"/>
      <c r="M16" s="3"/>
      <c r="N16" s="48">
        <f>Data!AN74</f>
        <v>53.224757281553408</v>
      </c>
      <c r="O16" s="48">
        <f>Data!AN76</f>
        <v>29.775242718446588</v>
      </c>
      <c r="P16" s="3"/>
      <c r="Q16" s="3"/>
      <c r="R16" s="3"/>
      <c r="S16" s="3"/>
      <c r="T16" s="3"/>
    </row>
    <row r="17" spans="2:20">
      <c r="B17" s="3"/>
      <c r="C17" s="3"/>
      <c r="D17" s="41" t="s">
        <v>102</v>
      </c>
      <c r="E17" s="41" t="s">
        <v>8</v>
      </c>
      <c r="F17" s="41">
        <v>2030</v>
      </c>
      <c r="G17" s="41">
        <v>1</v>
      </c>
      <c r="H17" s="48">
        <v>0</v>
      </c>
      <c r="I17" s="48">
        <v>0</v>
      </c>
      <c r="J17" s="48">
        <v>0</v>
      </c>
      <c r="K17" s="3"/>
      <c r="L17" s="3"/>
      <c r="M17" s="3"/>
      <c r="N17" s="48">
        <f>Data!AO74</f>
        <v>266.12378640776706</v>
      </c>
      <c r="O17" s="48">
        <f>Data!AO76</f>
        <v>148.87621359223294</v>
      </c>
      <c r="P17" s="3"/>
      <c r="Q17" s="3"/>
      <c r="R17" s="3"/>
      <c r="S17" s="3"/>
      <c r="T17" s="3"/>
    </row>
    <row r="18" spans="2:20">
      <c r="B18" s="3"/>
      <c r="C18" s="3"/>
      <c r="D18" s="41" t="s">
        <v>102</v>
      </c>
      <c r="E18" s="41" t="s">
        <v>8</v>
      </c>
      <c r="F18" s="41">
        <v>2035</v>
      </c>
      <c r="G18" s="41">
        <v>1</v>
      </c>
      <c r="H18" s="48">
        <v>0</v>
      </c>
      <c r="I18" s="48">
        <v>0</v>
      </c>
      <c r="J18" s="48">
        <v>0</v>
      </c>
      <c r="K18" s="3"/>
      <c r="L18" s="3"/>
      <c r="M18" s="3"/>
      <c r="N18" s="48">
        <f>Data!AP74</f>
        <v>532.24757281553411</v>
      </c>
      <c r="O18" s="48">
        <f>Data!AP76</f>
        <v>297.75242718446589</v>
      </c>
      <c r="P18" s="3"/>
      <c r="Q18" s="3"/>
      <c r="R18" s="3"/>
      <c r="S18" s="3"/>
      <c r="T18" s="3"/>
    </row>
    <row r="19" spans="2:20">
      <c r="B19" s="3"/>
      <c r="C19" s="3"/>
      <c r="D19" s="41" t="s">
        <v>102</v>
      </c>
      <c r="E19" s="41" t="s">
        <v>8</v>
      </c>
      <c r="F19" s="41">
        <v>2040</v>
      </c>
      <c r="G19" s="41">
        <v>1</v>
      </c>
      <c r="H19" s="48">
        <v>0</v>
      </c>
      <c r="I19" s="48">
        <v>0</v>
      </c>
      <c r="J19" s="48">
        <v>0</v>
      </c>
      <c r="K19" s="3"/>
      <c r="L19" s="3"/>
      <c r="M19" s="3"/>
      <c r="N19" s="48">
        <f>Data!AQ74</f>
        <v>959.32815533980602</v>
      </c>
      <c r="O19" s="48">
        <f>Data!AQ76</f>
        <v>536.67184466019398</v>
      </c>
      <c r="P19" s="3"/>
      <c r="Q19" s="3"/>
      <c r="R19" s="3"/>
      <c r="S19" s="3"/>
      <c r="T19" s="3"/>
    </row>
    <row r="20" spans="2:20">
      <c r="B20" s="3"/>
      <c r="C20" s="3"/>
      <c r="D20" s="41" t="s">
        <v>102</v>
      </c>
      <c r="E20" s="41" t="s">
        <v>8</v>
      </c>
      <c r="F20" s="41">
        <v>2050</v>
      </c>
      <c r="G20" s="41">
        <v>1</v>
      </c>
      <c r="H20" s="48">
        <v>0</v>
      </c>
      <c r="I20" s="48">
        <v>0</v>
      </c>
      <c r="J20" s="48">
        <v>0</v>
      </c>
      <c r="K20" s="3"/>
      <c r="L20" s="3"/>
      <c r="M20" s="3"/>
      <c r="N20" s="48">
        <f>Data!AR74</f>
        <v>1960.3383495145631</v>
      </c>
      <c r="O20" s="48">
        <f>Data!AR76</f>
        <v>1096.6616504854367</v>
      </c>
      <c r="P20" s="3"/>
      <c r="Q20" s="3"/>
      <c r="R20" s="3"/>
      <c r="S20" s="3"/>
      <c r="T20" s="3"/>
    </row>
    <row r="21" spans="2:20">
      <c r="B21" s="3"/>
      <c r="C21" s="3"/>
      <c r="D21" s="3"/>
      <c r="E21" s="3"/>
      <c r="F21" s="3"/>
      <c r="G21" s="3"/>
      <c r="H21" s="3"/>
      <c r="I21" s="3"/>
      <c r="K21" s="3"/>
      <c r="L21" s="3"/>
      <c r="M21" s="3"/>
      <c r="N21" s="3"/>
      <c r="O21" s="3"/>
      <c r="P21" s="3"/>
      <c r="Q21" s="3"/>
      <c r="R21" s="3"/>
      <c r="S21" s="3"/>
      <c r="T21" s="3"/>
    </row>
    <row r="22" spans="2:20">
      <c r="B22" s="3"/>
      <c r="C22" s="3"/>
      <c r="D22" s="3"/>
      <c r="E22" s="3"/>
      <c r="F22" s="3"/>
      <c r="G22" s="3"/>
      <c r="H22" s="3"/>
      <c r="I22" s="3"/>
      <c r="K22" s="3"/>
      <c r="L22" s="3"/>
      <c r="M22" s="3"/>
      <c r="N22" s="3"/>
      <c r="O22" s="3"/>
      <c r="P22" s="3"/>
      <c r="Q22" s="3"/>
      <c r="R22" s="3"/>
      <c r="S22" s="3"/>
      <c r="T22" s="3"/>
    </row>
    <row r="23" spans="2:20">
      <c r="B23" s="3"/>
      <c r="C23" s="3"/>
      <c r="D23" s="3"/>
      <c r="E23" s="3"/>
      <c r="F23" s="3"/>
      <c r="G23" s="3"/>
      <c r="H23" s="3"/>
      <c r="I23" s="3"/>
      <c r="K23" s="3"/>
      <c r="L23" s="3"/>
      <c r="M23" s="3"/>
      <c r="N23" s="3"/>
      <c r="O23" s="3"/>
      <c r="P23" s="3"/>
      <c r="Q23" s="3"/>
      <c r="R23" s="3"/>
      <c r="S23" s="3"/>
      <c r="T23" s="3"/>
    </row>
    <row r="24" spans="2:20">
      <c r="B24" s="3"/>
      <c r="C24" s="3"/>
      <c r="D24" s="3"/>
      <c r="E24" s="3"/>
      <c r="F24" s="3"/>
      <c r="G24" s="3"/>
      <c r="H24" s="3"/>
      <c r="I24" s="3"/>
      <c r="K24" s="3"/>
      <c r="L24" s="3"/>
      <c r="M24" s="3"/>
      <c r="N24" s="3"/>
      <c r="O24" s="3"/>
      <c r="P24" s="3"/>
      <c r="Q24" s="3"/>
      <c r="R24" s="3"/>
      <c r="S24" s="3"/>
      <c r="T24" s="3"/>
    </row>
    <row r="25" spans="2:20">
      <c r="B25" s="3"/>
      <c r="C25" s="3"/>
      <c r="D25" s="3"/>
      <c r="E25" s="3"/>
      <c r="F25" s="3"/>
      <c r="G25" s="3"/>
      <c r="H25" s="3"/>
      <c r="I25" s="3"/>
      <c r="K25" s="3"/>
      <c r="L25" s="3"/>
      <c r="M25" s="3"/>
      <c r="N25" s="3"/>
      <c r="O25" s="3"/>
      <c r="P25" s="3"/>
      <c r="Q25" s="3"/>
      <c r="R25" s="3"/>
      <c r="S25" s="3"/>
      <c r="T25" s="3"/>
    </row>
    <row r="26" spans="2:20">
      <c r="B26" s="3"/>
      <c r="C26" s="3"/>
      <c r="D26" s="3"/>
      <c r="E26" s="3"/>
      <c r="F26" s="3"/>
      <c r="G26" s="3"/>
      <c r="H26" s="3"/>
      <c r="I26" s="3"/>
      <c r="K26" s="3"/>
      <c r="L26" s="3"/>
      <c r="M26" s="3"/>
      <c r="N26" s="3"/>
      <c r="O26" s="3"/>
      <c r="P26" s="3"/>
      <c r="Q26" s="3"/>
      <c r="R26" s="3"/>
      <c r="S26" s="3"/>
      <c r="T26" s="3"/>
    </row>
    <row r="27" spans="2:20">
      <c r="B27" s="3"/>
      <c r="C27" s="3"/>
      <c r="D27" s="3"/>
      <c r="E27" s="3"/>
      <c r="F27" s="3"/>
      <c r="G27" s="3"/>
      <c r="H27" s="3"/>
      <c r="I27" s="3"/>
      <c r="K27" s="3"/>
      <c r="L27" s="3"/>
      <c r="M27" s="3"/>
      <c r="N27" s="3"/>
      <c r="O27" s="3"/>
      <c r="P27" s="3"/>
      <c r="Q27" s="3"/>
      <c r="R27" s="3"/>
      <c r="S27" s="3"/>
      <c r="T27" s="3"/>
    </row>
    <row r="28" spans="2:20">
      <c r="B28" s="3"/>
      <c r="C28" s="3"/>
      <c r="D28" s="3"/>
      <c r="E28" s="3"/>
      <c r="F28" s="3"/>
      <c r="G28" s="3"/>
      <c r="H28" s="3"/>
      <c r="I28" s="3"/>
      <c r="K28" s="3"/>
      <c r="L28" s="3"/>
      <c r="M28" s="3"/>
      <c r="N28" s="3"/>
      <c r="O28" s="3"/>
      <c r="P28" s="3"/>
      <c r="Q28" s="3"/>
      <c r="R28" s="3"/>
      <c r="S28" s="3"/>
      <c r="T28" s="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C40CD-4E86-4307-A351-687C972DFC9A}">
  <dimension ref="B2:Q87"/>
  <sheetViews>
    <sheetView showGridLines="0" workbookViewId="0">
      <selection activeCell="E26" sqref="E26"/>
    </sheetView>
  </sheetViews>
  <sheetFormatPr defaultColWidth="9.1796875" defaultRowHeight="14"/>
  <cols>
    <col min="1" max="1" width="7.6328125" style="166" customWidth="1"/>
    <col min="2" max="2" width="19.453125" style="166" customWidth="1"/>
    <col min="3" max="3" width="16.81640625" style="166" customWidth="1"/>
    <col min="4" max="5" width="12.6328125" style="166" customWidth="1"/>
    <col min="6" max="6" width="13.81640625" style="166" customWidth="1"/>
    <col min="7" max="8" width="12.6328125" style="166" customWidth="1"/>
    <col min="9" max="9" width="15" style="166" customWidth="1"/>
    <col min="10" max="10" width="12.6328125" style="166" customWidth="1"/>
    <col min="11" max="11" width="16.6328125" style="166" customWidth="1"/>
    <col min="12" max="12" width="13.453125" style="166" customWidth="1"/>
    <col min="13" max="14" width="12.6328125" style="166" customWidth="1"/>
    <col min="15" max="15" width="18.6328125" style="166" customWidth="1"/>
    <col min="16" max="17" width="12.6328125" style="166" customWidth="1"/>
    <col min="18" max="256" width="9.1796875" style="166"/>
    <col min="257" max="257" width="7.6328125" style="166" customWidth="1"/>
    <col min="258" max="258" width="19.453125" style="166" customWidth="1"/>
    <col min="259" max="259" width="16.81640625" style="166" customWidth="1"/>
    <col min="260" max="261" width="12.6328125" style="166" customWidth="1"/>
    <col min="262" max="262" width="13.81640625" style="166" customWidth="1"/>
    <col min="263" max="264" width="12.6328125" style="166" customWidth="1"/>
    <col min="265" max="265" width="15" style="166" customWidth="1"/>
    <col min="266" max="266" width="12.6328125" style="166" customWidth="1"/>
    <col min="267" max="267" width="16.6328125" style="166" customWidth="1"/>
    <col min="268" max="268" width="13.453125" style="166" customWidth="1"/>
    <col min="269" max="270" width="12.6328125" style="166" customWidth="1"/>
    <col min="271" max="271" width="18.6328125" style="166" customWidth="1"/>
    <col min="272" max="273" width="12.6328125" style="166" customWidth="1"/>
    <col min="274" max="512" width="9.1796875" style="166"/>
    <col min="513" max="513" width="7.6328125" style="166" customWidth="1"/>
    <col min="514" max="514" width="19.453125" style="166" customWidth="1"/>
    <col min="515" max="515" width="16.81640625" style="166" customWidth="1"/>
    <col min="516" max="517" width="12.6328125" style="166" customWidth="1"/>
    <col min="518" max="518" width="13.81640625" style="166" customWidth="1"/>
    <col min="519" max="520" width="12.6328125" style="166" customWidth="1"/>
    <col min="521" max="521" width="15" style="166" customWidth="1"/>
    <col min="522" max="522" width="12.6328125" style="166" customWidth="1"/>
    <col min="523" max="523" width="16.6328125" style="166" customWidth="1"/>
    <col min="524" max="524" width="13.453125" style="166" customWidth="1"/>
    <col min="525" max="526" width="12.6328125" style="166" customWidth="1"/>
    <col min="527" max="527" width="18.6328125" style="166" customWidth="1"/>
    <col min="528" max="529" width="12.6328125" style="166" customWidth="1"/>
    <col min="530" max="768" width="9.1796875" style="166"/>
    <col min="769" max="769" width="7.6328125" style="166" customWidth="1"/>
    <col min="770" max="770" width="19.453125" style="166" customWidth="1"/>
    <col min="771" max="771" width="16.81640625" style="166" customWidth="1"/>
    <col min="772" max="773" width="12.6328125" style="166" customWidth="1"/>
    <col min="774" max="774" width="13.81640625" style="166" customWidth="1"/>
    <col min="775" max="776" width="12.6328125" style="166" customWidth="1"/>
    <col min="777" max="777" width="15" style="166" customWidth="1"/>
    <col min="778" max="778" width="12.6328125" style="166" customWidth="1"/>
    <col min="779" max="779" width="16.6328125" style="166" customWidth="1"/>
    <col min="780" max="780" width="13.453125" style="166" customWidth="1"/>
    <col min="781" max="782" width="12.6328125" style="166" customWidth="1"/>
    <col min="783" max="783" width="18.6328125" style="166" customWidth="1"/>
    <col min="784" max="785" width="12.6328125" style="166" customWidth="1"/>
    <col min="786" max="1024" width="9.1796875" style="166"/>
    <col min="1025" max="1025" width="7.6328125" style="166" customWidth="1"/>
    <col min="1026" max="1026" width="19.453125" style="166" customWidth="1"/>
    <col min="1027" max="1027" width="16.81640625" style="166" customWidth="1"/>
    <col min="1028" max="1029" width="12.6328125" style="166" customWidth="1"/>
    <col min="1030" max="1030" width="13.81640625" style="166" customWidth="1"/>
    <col min="1031" max="1032" width="12.6328125" style="166" customWidth="1"/>
    <col min="1033" max="1033" width="15" style="166" customWidth="1"/>
    <col min="1034" max="1034" width="12.6328125" style="166" customWidth="1"/>
    <col min="1035" max="1035" width="16.6328125" style="166" customWidth="1"/>
    <col min="1036" max="1036" width="13.453125" style="166" customWidth="1"/>
    <col min="1037" max="1038" width="12.6328125" style="166" customWidth="1"/>
    <col min="1039" max="1039" width="18.6328125" style="166" customWidth="1"/>
    <col min="1040" max="1041" width="12.6328125" style="166" customWidth="1"/>
    <col min="1042" max="1280" width="9.1796875" style="166"/>
    <col min="1281" max="1281" width="7.6328125" style="166" customWidth="1"/>
    <col min="1282" max="1282" width="19.453125" style="166" customWidth="1"/>
    <col min="1283" max="1283" width="16.81640625" style="166" customWidth="1"/>
    <col min="1284" max="1285" width="12.6328125" style="166" customWidth="1"/>
    <col min="1286" max="1286" width="13.81640625" style="166" customWidth="1"/>
    <col min="1287" max="1288" width="12.6328125" style="166" customWidth="1"/>
    <col min="1289" max="1289" width="15" style="166" customWidth="1"/>
    <col min="1290" max="1290" width="12.6328125" style="166" customWidth="1"/>
    <col min="1291" max="1291" width="16.6328125" style="166" customWidth="1"/>
    <col min="1292" max="1292" width="13.453125" style="166" customWidth="1"/>
    <col min="1293" max="1294" width="12.6328125" style="166" customWidth="1"/>
    <col min="1295" max="1295" width="18.6328125" style="166" customWidth="1"/>
    <col min="1296" max="1297" width="12.6328125" style="166" customWidth="1"/>
    <col min="1298" max="1536" width="9.1796875" style="166"/>
    <col min="1537" max="1537" width="7.6328125" style="166" customWidth="1"/>
    <col min="1538" max="1538" width="19.453125" style="166" customWidth="1"/>
    <col min="1539" max="1539" width="16.81640625" style="166" customWidth="1"/>
    <col min="1540" max="1541" width="12.6328125" style="166" customWidth="1"/>
    <col min="1542" max="1542" width="13.81640625" style="166" customWidth="1"/>
    <col min="1543" max="1544" width="12.6328125" style="166" customWidth="1"/>
    <col min="1545" max="1545" width="15" style="166" customWidth="1"/>
    <col min="1546" max="1546" width="12.6328125" style="166" customWidth="1"/>
    <col min="1547" max="1547" width="16.6328125" style="166" customWidth="1"/>
    <col min="1548" max="1548" width="13.453125" style="166" customWidth="1"/>
    <col min="1549" max="1550" width="12.6328125" style="166" customWidth="1"/>
    <col min="1551" max="1551" width="18.6328125" style="166" customWidth="1"/>
    <col min="1552" max="1553" width="12.6328125" style="166" customWidth="1"/>
    <col min="1554" max="1792" width="9.1796875" style="166"/>
    <col min="1793" max="1793" width="7.6328125" style="166" customWidth="1"/>
    <col min="1794" max="1794" width="19.453125" style="166" customWidth="1"/>
    <col min="1795" max="1795" width="16.81640625" style="166" customWidth="1"/>
    <col min="1796" max="1797" width="12.6328125" style="166" customWidth="1"/>
    <col min="1798" max="1798" width="13.81640625" style="166" customWidth="1"/>
    <col min="1799" max="1800" width="12.6328125" style="166" customWidth="1"/>
    <col min="1801" max="1801" width="15" style="166" customWidth="1"/>
    <col min="1802" max="1802" width="12.6328125" style="166" customWidth="1"/>
    <col min="1803" max="1803" width="16.6328125" style="166" customWidth="1"/>
    <col min="1804" max="1804" width="13.453125" style="166" customWidth="1"/>
    <col min="1805" max="1806" width="12.6328125" style="166" customWidth="1"/>
    <col min="1807" max="1807" width="18.6328125" style="166" customWidth="1"/>
    <col min="1808" max="1809" width="12.6328125" style="166" customWidth="1"/>
    <col min="1810" max="2048" width="9.1796875" style="166"/>
    <col min="2049" max="2049" width="7.6328125" style="166" customWidth="1"/>
    <col min="2050" max="2050" width="19.453125" style="166" customWidth="1"/>
    <col min="2051" max="2051" width="16.81640625" style="166" customWidth="1"/>
    <col min="2052" max="2053" width="12.6328125" style="166" customWidth="1"/>
    <col min="2054" max="2054" width="13.81640625" style="166" customWidth="1"/>
    <col min="2055" max="2056" width="12.6328125" style="166" customWidth="1"/>
    <col min="2057" max="2057" width="15" style="166" customWidth="1"/>
    <col min="2058" max="2058" width="12.6328125" style="166" customWidth="1"/>
    <col min="2059" max="2059" width="16.6328125" style="166" customWidth="1"/>
    <col min="2060" max="2060" width="13.453125" style="166" customWidth="1"/>
    <col min="2061" max="2062" width="12.6328125" style="166" customWidth="1"/>
    <col min="2063" max="2063" width="18.6328125" style="166" customWidth="1"/>
    <col min="2064" max="2065" width="12.6328125" style="166" customWidth="1"/>
    <col min="2066" max="2304" width="9.1796875" style="166"/>
    <col min="2305" max="2305" width="7.6328125" style="166" customWidth="1"/>
    <col min="2306" max="2306" width="19.453125" style="166" customWidth="1"/>
    <col min="2307" max="2307" width="16.81640625" style="166" customWidth="1"/>
    <col min="2308" max="2309" width="12.6328125" style="166" customWidth="1"/>
    <col min="2310" max="2310" width="13.81640625" style="166" customWidth="1"/>
    <col min="2311" max="2312" width="12.6328125" style="166" customWidth="1"/>
    <col min="2313" max="2313" width="15" style="166" customWidth="1"/>
    <col min="2314" max="2314" width="12.6328125" style="166" customWidth="1"/>
    <col min="2315" max="2315" width="16.6328125" style="166" customWidth="1"/>
    <col min="2316" max="2316" width="13.453125" style="166" customWidth="1"/>
    <col min="2317" max="2318" width="12.6328125" style="166" customWidth="1"/>
    <col min="2319" max="2319" width="18.6328125" style="166" customWidth="1"/>
    <col min="2320" max="2321" width="12.6328125" style="166" customWidth="1"/>
    <col min="2322" max="2560" width="9.1796875" style="166"/>
    <col min="2561" max="2561" width="7.6328125" style="166" customWidth="1"/>
    <col min="2562" max="2562" width="19.453125" style="166" customWidth="1"/>
    <col min="2563" max="2563" width="16.81640625" style="166" customWidth="1"/>
    <col min="2564" max="2565" width="12.6328125" style="166" customWidth="1"/>
    <col min="2566" max="2566" width="13.81640625" style="166" customWidth="1"/>
    <col min="2567" max="2568" width="12.6328125" style="166" customWidth="1"/>
    <col min="2569" max="2569" width="15" style="166" customWidth="1"/>
    <col min="2570" max="2570" width="12.6328125" style="166" customWidth="1"/>
    <col min="2571" max="2571" width="16.6328125" style="166" customWidth="1"/>
    <col min="2572" max="2572" width="13.453125" style="166" customWidth="1"/>
    <col min="2573" max="2574" width="12.6328125" style="166" customWidth="1"/>
    <col min="2575" max="2575" width="18.6328125" style="166" customWidth="1"/>
    <col min="2576" max="2577" width="12.6328125" style="166" customWidth="1"/>
    <col min="2578" max="2816" width="9.1796875" style="166"/>
    <col min="2817" max="2817" width="7.6328125" style="166" customWidth="1"/>
    <col min="2818" max="2818" width="19.453125" style="166" customWidth="1"/>
    <col min="2819" max="2819" width="16.81640625" style="166" customWidth="1"/>
    <col min="2820" max="2821" width="12.6328125" style="166" customWidth="1"/>
    <col min="2822" max="2822" width="13.81640625" style="166" customWidth="1"/>
    <col min="2823" max="2824" width="12.6328125" style="166" customWidth="1"/>
    <col min="2825" max="2825" width="15" style="166" customWidth="1"/>
    <col min="2826" max="2826" width="12.6328125" style="166" customWidth="1"/>
    <col min="2827" max="2827" width="16.6328125" style="166" customWidth="1"/>
    <col min="2828" max="2828" width="13.453125" style="166" customWidth="1"/>
    <col min="2829" max="2830" width="12.6328125" style="166" customWidth="1"/>
    <col min="2831" max="2831" width="18.6328125" style="166" customWidth="1"/>
    <col min="2832" max="2833" width="12.6328125" style="166" customWidth="1"/>
    <col min="2834" max="3072" width="9.1796875" style="166"/>
    <col min="3073" max="3073" width="7.6328125" style="166" customWidth="1"/>
    <col min="3074" max="3074" width="19.453125" style="166" customWidth="1"/>
    <col min="3075" max="3075" width="16.81640625" style="166" customWidth="1"/>
    <col min="3076" max="3077" width="12.6328125" style="166" customWidth="1"/>
    <col min="3078" max="3078" width="13.81640625" style="166" customWidth="1"/>
    <col min="3079" max="3080" width="12.6328125" style="166" customWidth="1"/>
    <col min="3081" max="3081" width="15" style="166" customWidth="1"/>
    <col min="3082" max="3082" width="12.6328125" style="166" customWidth="1"/>
    <col min="3083" max="3083" width="16.6328125" style="166" customWidth="1"/>
    <col min="3084" max="3084" width="13.453125" style="166" customWidth="1"/>
    <col min="3085" max="3086" width="12.6328125" style="166" customWidth="1"/>
    <col min="3087" max="3087" width="18.6328125" style="166" customWidth="1"/>
    <col min="3088" max="3089" width="12.6328125" style="166" customWidth="1"/>
    <col min="3090" max="3328" width="9.1796875" style="166"/>
    <col min="3329" max="3329" width="7.6328125" style="166" customWidth="1"/>
    <col min="3330" max="3330" width="19.453125" style="166" customWidth="1"/>
    <col min="3331" max="3331" width="16.81640625" style="166" customWidth="1"/>
    <col min="3332" max="3333" width="12.6328125" style="166" customWidth="1"/>
    <col min="3334" max="3334" width="13.81640625" style="166" customWidth="1"/>
    <col min="3335" max="3336" width="12.6328125" style="166" customWidth="1"/>
    <col min="3337" max="3337" width="15" style="166" customWidth="1"/>
    <col min="3338" max="3338" width="12.6328125" style="166" customWidth="1"/>
    <col min="3339" max="3339" width="16.6328125" style="166" customWidth="1"/>
    <col min="3340" max="3340" width="13.453125" style="166" customWidth="1"/>
    <col min="3341" max="3342" width="12.6328125" style="166" customWidth="1"/>
    <col min="3343" max="3343" width="18.6328125" style="166" customWidth="1"/>
    <col min="3344" max="3345" width="12.6328125" style="166" customWidth="1"/>
    <col min="3346" max="3584" width="9.1796875" style="166"/>
    <col min="3585" max="3585" width="7.6328125" style="166" customWidth="1"/>
    <col min="3586" max="3586" width="19.453125" style="166" customWidth="1"/>
    <col min="3587" max="3587" width="16.81640625" style="166" customWidth="1"/>
    <col min="3588" max="3589" width="12.6328125" style="166" customWidth="1"/>
    <col min="3590" max="3590" width="13.81640625" style="166" customWidth="1"/>
    <col min="3591" max="3592" width="12.6328125" style="166" customWidth="1"/>
    <col min="3593" max="3593" width="15" style="166" customWidth="1"/>
    <col min="3594" max="3594" width="12.6328125" style="166" customWidth="1"/>
    <col min="3595" max="3595" width="16.6328125" style="166" customWidth="1"/>
    <col min="3596" max="3596" width="13.453125" style="166" customWidth="1"/>
    <col min="3597" max="3598" width="12.6328125" style="166" customWidth="1"/>
    <col min="3599" max="3599" width="18.6328125" style="166" customWidth="1"/>
    <col min="3600" max="3601" width="12.6328125" style="166" customWidth="1"/>
    <col min="3602" max="3840" width="9.1796875" style="166"/>
    <col min="3841" max="3841" width="7.6328125" style="166" customWidth="1"/>
    <col min="3842" max="3842" width="19.453125" style="166" customWidth="1"/>
    <col min="3843" max="3843" width="16.81640625" style="166" customWidth="1"/>
    <col min="3844" max="3845" width="12.6328125" style="166" customWidth="1"/>
    <col min="3846" max="3846" width="13.81640625" style="166" customWidth="1"/>
    <col min="3847" max="3848" width="12.6328125" style="166" customWidth="1"/>
    <col min="3849" max="3849" width="15" style="166" customWidth="1"/>
    <col min="3850" max="3850" width="12.6328125" style="166" customWidth="1"/>
    <col min="3851" max="3851" width="16.6328125" style="166" customWidth="1"/>
    <col min="3852" max="3852" width="13.453125" style="166" customWidth="1"/>
    <col min="3853" max="3854" width="12.6328125" style="166" customWidth="1"/>
    <col min="3855" max="3855" width="18.6328125" style="166" customWidth="1"/>
    <col min="3856" max="3857" width="12.6328125" style="166" customWidth="1"/>
    <col min="3858" max="4096" width="9.1796875" style="166"/>
    <col min="4097" max="4097" width="7.6328125" style="166" customWidth="1"/>
    <col min="4098" max="4098" width="19.453125" style="166" customWidth="1"/>
    <col min="4099" max="4099" width="16.81640625" style="166" customWidth="1"/>
    <col min="4100" max="4101" width="12.6328125" style="166" customWidth="1"/>
    <col min="4102" max="4102" width="13.81640625" style="166" customWidth="1"/>
    <col min="4103" max="4104" width="12.6328125" style="166" customWidth="1"/>
    <col min="4105" max="4105" width="15" style="166" customWidth="1"/>
    <col min="4106" max="4106" width="12.6328125" style="166" customWidth="1"/>
    <col min="4107" max="4107" width="16.6328125" style="166" customWidth="1"/>
    <col min="4108" max="4108" width="13.453125" style="166" customWidth="1"/>
    <col min="4109" max="4110" width="12.6328125" style="166" customWidth="1"/>
    <col min="4111" max="4111" width="18.6328125" style="166" customWidth="1"/>
    <col min="4112" max="4113" width="12.6328125" style="166" customWidth="1"/>
    <col min="4114" max="4352" width="9.1796875" style="166"/>
    <col min="4353" max="4353" width="7.6328125" style="166" customWidth="1"/>
    <col min="4354" max="4354" width="19.453125" style="166" customWidth="1"/>
    <col min="4355" max="4355" width="16.81640625" style="166" customWidth="1"/>
    <col min="4356" max="4357" width="12.6328125" style="166" customWidth="1"/>
    <col min="4358" max="4358" width="13.81640625" style="166" customWidth="1"/>
    <col min="4359" max="4360" width="12.6328125" style="166" customWidth="1"/>
    <col min="4361" max="4361" width="15" style="166" customWidth="1"/>
    <col min="4362" max="4362" width="12.6328125" style="166" customWidth="1"/>
    <col min="4363" max="4363" width="16.6328125" style="166" customWidth="1"/>
    <col min="4364" max="4364" width="13.453125" style="166" customWidth="1"/>
    <col min="4365" max="4366" width="12.6328125" style="166" customWidth="1"/>
    <col min="4367" max="4367" width="18.6328125" style="166" customWidth="1"/>
    <col min="4368" max="4369" width="12.6328125" style="166" customWidth="1"/>
    <col min="4370" max="4608" width="9.1796875" style="166"/>
    <col min="4609" max="4609" width="7.6328125" style="166" customWidth="1"/>
    <col min="4610" max="4610" width="19.453125" style="166" customWidth="1"/>
    <col min="4611" max="4611" width="16.81640625" style="166" customWidth="1"/>
    <col min="4612" max="4613" width="12.6328125" style="166" customWidth="1"/>
    <col min="4614" max="4614" width="13.81640625" style="166" customWidth="1"/>
    <col min="4615" max="4616" width="12.6328125" style="166" customWidth="1"/>
    <col min="4617" max="4617" width="15" style="166" customWidth="1"/>
    <col min="4618" max="4618" width="12.6328125" style="166" customWidth="1"/>
    <col min="4619" max="4619" width="16.6328125" style="166" customWidth="1"/>
    <col min="4620" max="4620" width="13.453125" style="166" customWidth="1"/>
    <col min="4621" max="4622" width="12.6328125" style="166" customWidth="1"/>
    <col min="4623" max="4623" width="18.6328125" style="166" customWidth="1"/>
    <col min="4624" max="4625" width="12.6328125" style="166" customWidth="1"/>
    <col min="4626" max="4864" width="9.1796875" style="166"/>
    <col min="4865" max="4865" width="7.6328125" style="166" customWidth="1"/>
    <col min="4866" max="4866" width="19.453125" style="166" customWidth="1"/>
    <col min="4867" max="4867" width="16.81640625" style="166" customWidth="1"/>
    <col min="4868" max="4869" width="12.6328125" style="166" customWidth="1"/>
    <col min="4870" max="4870" width="13.81640625" style="166" customWidth="1"/>
    <col min="4871" max="4872" width="12.6328125" style="166" customWidth="1"/>
    <col min="4873" max="4873" width="15" style="166" customWidth="1"/>
    <col min="4874" max="4874" width="12.6328125" style="166" customWidth="1"/>
    <col min="4875" max="4875" width="16.6328125" style="166" customWidth="1"/>
    <col min="4876" max="4876" width="13.453125" style="166" customWidth="1"/>
    <col min="4877" max="4878" width="12.6328125" style="166" customWidth="1"/>
    <col min="4879" max="4879" width="18.6328125" style="166" customWidth="1"/>
    <col min="4880" max="4881" width="12.6328125" style="166" customWidth="1"/>
    <col min="4882" max="5120" width="9.1796875" style="166"/>
    <col min="5121" max="5121" width="7.6328125" style="166" customWidth="1"/>
    <col min="5122" max="5122" width="19.453125" style="166" customWidth="1"/>
    <col min="5123" max="5123" width="16.81640625" style="166" customWidth="1"/>
    <col min="5124" max="5125" width="12.6328125" style="166" customWidth="1"/>
    <col min="5126" max="5126" width="13.81640625" style="166" customWidth="1"/>
    <col min="5127" max="5128" width="12.6328125" style="166" customWidth="1"/>
    <col min="5129" max="5129" width="15" style="166" customWidth="1"/>
    <col min="5130" max="5130" width="12.6328125" style="166" customWidth="1"/>
    <col min="5131" max="5131" width="16.6328125" style="166" customWidth="1"/>
    <col min="5132" max="5132" width="13.453125" style="166" customWidth="1"/>
    <col min="5133" max="5134" width="12.6328125" style="166" customWidth="1"/>
    <col min="5135" max="5135" width="18.6328125" style="166" customWidth="1"/>
    <col min="5136" max="5137" width="12.6328125" style="166" customWidth="1"/>
    <col min="5138" max="5376" width="9.1796875" style="166"/>
    <col min="5377" max="5377" width="7.6328125" style="166" customWidth="1"/>
    <col min="5378" max="5378" width="19.453125" style="166" customWidth="1"/>
    <col min="5379" max="5379" width="16.81640625" style="166" customWidth="1"/>
    <col min="5380" max="5381" width="12.6328125" style="166" customWidth="1"/>
    <col min="5382" max="5382" width="13.81640625" style="166" customWidth="1"/>
    <col min="5383" max="5384" width="12.6328125" style="166" customWidth="1"/>
    <col min="5385" max="5385" width="15" style="166" customWidth="1"/>
    <col min="5386" max="5386" width="12.6328125" style="166" customWidth="1"/>
    <col min="5387" max="5387" width="16.6328125" style="166" customWidth="1"/>
    <col min="5388" max="5388" width="13.453125" style="166" customWidth="1"/>
    <col min="5389" max="5390" width="12.6328125" style="166" customWidth="1"/>
    <col min="5391" max="5391" width="18.6328125" style="166" customWidth="1"/>
    <col min="5392" max="5393" width="12.6328125" style="166" customWidth="1"/>
    <col min="5394" max="5632" width="9.1796875" style="166"/>
    <col min="5633" max="5633" width="7.6328125" style="166" customWidth="1"/>
    <col min="5634" max="5634" width="19.453125" style="166" customWidth="1"/>
    <col min="5635" max="5635" width="16.81640625" style="166" customWidth="1"/>
    <col min="5636" max="5637" width="12.6328125" style="166" customWidth="1"/>
    <col min="5638" max="5638" width="13.81640625" style="166" customWidth="1"/>
    <col min="5639" max="5640" width="12.6328125" style="166" customWidth="1"/>
    <col min="5641" max="5641" width="15" style="166" customWidth="1"/>
    <col min="5642" max="5642" width="12.6328125" style="166" customWidth="1"/>
    <col min="5643" max="5643" width="16.6328125" style="166" customWidth="1"/>
    <col min="5644" max="5644" width="13.453125" style="166" customWidth="1"/>
    <col min="5645" max="5646" width="12.6328125" style="166" customWidth="1"/>
    <col min="5647" max="5647" width="18.6328125" style="166" customWidth="1"/>
    <col min="5648" max="5649" width="12.6328125" style="166" customWidth="1"/>
    <col min="5650" max="5888" width="9.1796875" style="166"/>
    <col min="5889" max="5889" width="7.6328125" style="166" customWidth="1"/>
    <col min="5890" max="5890" width="19.453125" style="166" customWidth="1"/>
    <col min="5891" max="5891" width="16.81640625" style="166" customWidth="1"/>
    <col min="5892" max="5893" width="12.6328125" style="166" customWidth="1"/>
    <col min="5894" max="5894" width="13.81640625" style="166" customWidth="1"/>
    <col min="5895" max="5896" width="12.6328125" style="166" customWidth="1"/>
    <col min="5897" max="5897" width="15" style="166" customWidth="1"/>
    <col min="5898" max="5898" width="12.6328125" style="166" customWidth="1"/>
    <col min="5899" max="5899" width="16.6328125" style="166" customWidth="1"/>
    <col min="5900" max="5900" width="13.453125" style="166" customWidth="1"/>
    <col min="5901" max="5902" width="12.6328125" style="166" customWidth="1"/>
    <col min="5903" max="5903" width="18.6328125" style="166" customWidth="1"/>
    <col min="5904" max="5905" width="12.6328125" style="166" customWidth="1"/>
    <col min="5906" max="6144" width="9.1796875" style="166"/>
    <col min="6145" max="6145" width="7.6328125" style="166" customWidth="1"/>
    <col min="6146" max="6146" width="19.453125" style="166" customWidth="1"/>
    <col min="6147" max="6147" width="16.81640625" style="166" customWidth="1"/>
    <col min="6148" max="6149" width="12.6328125" style="166" customWidth="1"/>
    <col min="6150" max="6150" width="13.81640625" style="166" customWidth="1"/>
    <col min="6151" max="6152" width="12.6328125" style="166" customWidth="1"/>
    <col min="6153" max="6153" width="15" style="166" customWidth="1"/>
    <col min="6154" max="6154" width="12.6328125" style="166" customWidth="1"/>
    <col min="6155" max="6155" width="16.6328125" style="166" customWidth="1"/>
    <col min="6156" max="6156" width="13.453125" style="166" customWidth="1"/>
    <col min="6157" max="6158" width="12.6328125" style="166" customWidth="1"/>
    <col min="6159" max="6159" width="18.6328125" style="166" customWidth="1"/>
    <col min="6160" max="6161" width="12.6328125" style="166" customWidth="1"/>
    <col min="6162" max="6400" width="9.1796875" style="166"/>
    <col min="6401" max="6401" width="7.6328125" style="166" customWidth="1"/>
    <col min="6402" max="6402" width="19.453125" style="166" customWidth="1"/>
    <col min="6403" max="6403" width="16.81640625" style="166" customWidth="1"/>
    <col min="6404" max="6405" width="12.6328125" style="166" customWidth="1"/>
    <col min="6406" max="6406" width="13.81640625" style="166" customWidth="1"/>
    <col min="6407" max="6408" width="12.6328125" style="166" customWidth="1"/>
    <col min="6409" max="6409" width="15" style="166" customWidth="1"/>
    <col min="6410" max="6410" width="12.6328125" style="166" customWidth="1"/>
    <col min="6411" max="6411" width="16.6328125" style="166" customWidth="1"/>
    <col min="6412" max="6412" width="13.453125" style="166" customWidth="1"/>
    <col min="6413" max="6414" width="12.6328125" style="166" customWidth="1"/>
    <col min="6415" max="6415" width="18.6328125" style="166" customWidth="1"/>
    <col min="6416" max="6417" width="12.6328125" style="166" customWidth="1"/>
    <col min="6418" max="6656" width="9.1796875" style="166"/>
    <col min="6657" max="6657" width="7.6328125" style="166" customWidth="1"/>
    <col min="6658" max="6658" width="19.453125" style="166" customWidth="1"/>
    <col min="6659" max="6659" width="16.81640625" style="166" customWidth="1"/>
    <col min="6660" max="6661" width="12.6328125" style="166" customWidth="1"/>
    <col min="6662" max="6662" width="13.81640625" style="166" customWidth="1"/>
    <col min="6663" max="6664" width="12.6328125" style="166" customWidth="1"/>
    <col min="6665" max="6665" width="15" style="166" customWidth="1"/>
    <col min="6666" max="6666" width="12.6328125" style="166" customWidth="1"/>
    <col min="6667" max="6667" width="16.6328125" style="166" customWidth="1"/>
    <col min="6668" max="6668" width="13.453125" style="166" customWidth="1"/>
    <col min="6669" max="6670" width="12.6328125" style="166" customWidth="1"/>
    <col min="6671" max="6671" width="18.6328125" style="166" customWidth="1"/>
    <col min="6672" max="6673" width="12.6328125" style="166" customWidth="1"/>
    <col min="6674" max="6912" width="9.1796875" style="166"/>
    <col min="6913" max="6913" width="7.6328125" style="166" customWidth="1"/>
    <col min="6914" max="6914" width="19.453125" style="166" customWidth="1"/>
    <col min="6915" max="6915" width="16.81640625" style="166" customWidth="1"/>
    <col min="6916" max="6917" width="12.6328125" style="166" customWidth="1"/>
    <col min="6918" max="6918" width="13.81640625" style="166" customWidth="1"/>
    <col min="6919" max="6920" width="12.6328125" style="166" customWidth="1"/>
    <col min="6921" max="6921" width="15" style="166" customWidth="1"/>
    <col min="6922" max="6922" width="12.6328125" style="166" customWidth="1"/>
    <col min="6923" max="6923" width="16.6328125" style="166" customWidth="1"/>
    <col min="6924" max="6924" width="13.453125" style="166" customWidth="1"/>
    <col min="6925" max="6926" width="12.6328125" style="166" customWidth="1"/>
    <col min="6927" max="6927" width="18.6328125" style="166" customWidth="1"/>
    <col min="6928" max="6929" width="12.6328125" style="166" customWidth="1"/>
    <col min="6930" max="7168" width="9.1796875" style="166"/>
    <col min="7169" max="7169" width="7.6328125" style="166" customWidth="1"/>
    <col min="7170" max="7170" width="19.453125" style="166" customWidth="1"/>
    <col min="7171" max="7171" width="16.81640625" style="166" customWidth="1"/>
    <col min="7172" max="7173" width="12.6328125" style="166" customWidth="1"/>
    <col min="7174" max="7174" width="13.81640625" style="166" customWidth="1"/>
    <col min="7175" max="7176" width="12.6328125" style="166" customWidth="1"/>
    <col min="7177" max="7177" width="15" style="166" customWidth="1"/>
    <col min="7178" max="7178" width="12.6328125" style="166" customWidth="1"/>
    <col min="7179" max="7179" width="16.6328125" style="166" customWidth="1"/>
    <col min="7180" max="7180" width="13.453125" style="166" customWidth="1"/>
    <col min="7181" max="7182" width="12.6328125" style="166" customWidth="1"/>
    <col min="7183" max="7183" width="18.6328125" style="166" customWidth="1"/>
    <col min="7184" max="7185" width="12.6328125" style="166" customWidth="1"/>
    <col min="7186" max="7424" width="9.1796875" style="166"/>
    <col min="7425" max="7425" width="7.6328125" style="166" customWidth="1"/>
    <col min="7426" max="7426" width="19.453125" style="166" customWidth="1"/>
    <col min="7427" max="7427" width="16.81640625" style="166" customWidth="1"/>
    <col min="7428" max="7429" width="12.6328125" style="166" customWidth="1"/>
    <col min="7430" max="7430" width="13.81640625" style="166" customWidth="1"/>
    <col min="7431" max="7432" width="12.6328125" style="166" customWidth="1"/>
    <col min="7433" max="7433" width="15" style="166" customWidth="1"/>
    <col min="7434" max="7434" width="12.6328125" style="166" customWidth="1"/>
    <col min="7435" max="7435" width="16.6328125" style="166" customWidth="1"/>
    <col min="7436" max="7436" width="13.453125" style="166" customWidth="1"/>
    <col min="7437" max="7438" width="12.6328125" style="166" customWidth="1"/>
    <col min="7439" max="7439" width="18.6328125" style="166" customWidth="1"/>
    <col min="7440" max="7441" width="12.6328125" style="166" customWidth="1"/>
    <col min="7442" max="7680" width="9.1796875" style="166"/>
    <col min="7681" max="7681" width="7.6328125" style="166" customWidth="1"/>
    <col min="7682" max="7682" width="19.453125" style="166" customWidth="1"/>
    <col min="7683" max="7683" width="16.81640625" style="166" customWidth="1"/>
    <col min="7684" max="7685" width="12.6328125" style="166" customWidth="1"/>
    <col min="7686" max="7686" width="13.81640625" style="166" customWidth="1"/>
    <col min="7687" max="7688" width="12.6328125" style="166" customWidth="1"/>
    <col min="7689" max="7689" width="15" style="166" customWidth="1"/>
    <col min="7690" max="7690" width="12.6328125" style="166" customWidth="1"/>
    <col min="7691" max="7691" width="16.6328125" style="166" customWidth="1"/>
    <col min="7692" max="7692" width="13.453125" style="166" customWidth="1"/>
    <col min="7693" max="7694" width="12.6328125" style="166" customWidth="1"/>
    <col min="7695" max="7695" width="18.6328125" style="166" customWidth="1"/>
    <col min="7696" max="7697" width="12.6328125" style="166" customWidth="1"/>
    <col min="7698" max="7936" width="9.1796875" style="166"/>
    <col min="7937" max="7937" width="7.6328125" style="166" customWidth="1"/>
    <col min="7938" max="7938" width="19.453125" style="166" customWidth="1"/>
    <col min="7939" max="7939" width="16.81640625" style="166" customWidth="1"/>
    <col min="7940" max="7941" width="12.6328125" style="166" customWidth="1"/>
    <col min="7942" max="7942" width="13.81640625" style="166" customWidth="1"/>
    <col min="7943" max="7944" width="12.6328125" style="166" customWidth="1"/>
    <col min="7945" max="7945" width="15" style="166" customWidth="1"/>
    <col min="7946" max="7946" width="12.6328125" style="166" customWidth="1"/>
    <col min="7947" max="7947" width="16.6328125" style="166" customWidth="1"/>
    <col min="7948" max="7948" width="13.453125" style="166" customWidth="1"/>
    <col min="7949" max="7950" width="12.6328125" style="166" customWidth="1"/>
    <col min="7951" max="7951" width="18.6328125" style="166" customWidth="1"/>
    <col min="7952" max="7953" width="12.6328125" style="166" customWidth="1"/>
    <col min="7954" max="8192" width="9.1796875" style="166"/>
    <col min="8193" max="8193" width="7.6328125" style="166" customWidth="1"/>
    <col min="8194" max="8194" width="19.453125" style="166" customWidth="1"/>
    <col min="8195" max="8195" width="16.81640625" style="166" customWidth="1"/>
    <col min="8196" max="8197" width="12.6328125" style="166" customWidth="1"/>
    <col min="8198" max="8198" width="13.81640625" style="166" customWidth="1"/>
    <col min="8199" max="8200" width="12.6328125" style="166" customWidth="1"/>
    <col min="8201" max="8201" width="15" style="166" customWidth="1"/>
    <col min="8202" max="8202" width="12.6328125" style="166" customWidth="1"/>
    <col min="8203" max="8203" width="16.6328125" style="166" customWidth="1"/>
    <col min="8204" max="8204" width="13.453125" style="166" customWidth="1"/>
    <col min="8205" max="8206" width="12.6328125" style="166" customWidth="1"/>
    <col min="8207" max="8207" width="18.6328125" style="166" customWidth="1"/>
    <col min="8208" max="8209" width="12.6328125" style="166" customWidth="1"/>
    <col min="8210" max="8448" width="9.1796875" style="166"/>
    <col min="8449" max="8449" width="7.6328125" style="166" customWidth="1"/>
    <col min="8450" max="8450" width="19.453125" style="166" customWidth="1"/>
    <col min="8451" max="8451" width="16.81640625" style="166" customWidth="1"/>
    <col min="8452" max="8453" width="12.6328125" style="166" customWidth="1"/>
    <col min="8454" max="8454" width="13.81640625" style="166" customWidth="1"/>
    <col min="8455" max="8456" width="12.6328125" style="166" customWidth="1"/>
    <col min="8457" max="8457" width="15" style="166" customWidth="1"/>
    <col min="8458" max="8458" width="12.6328125" style="166" customWidth="1"/>
    <col min="8459" max="8459" width="16.6328125" style="166" customWidth="1"/>
    <col min="8460" max="8460" width="13.453125" style="166" customWidth="1"/>
    <col min="8461" max="8462" width="12.6328125" style="166" customWidth="1"/>
    <col min="8463" max="8463" width="18.6328125" style="166" customWidth="1"/>
    <col min="8464" max="8465" width="12.6328125" style="166" customWidth="1"/>
    <col min="8466" max="8704" width="9.1796875" style="166"/>
    <col min="8705" max="8705" width="7.6328125" style="166" customWidth="1"/>
    <col min="8706" max="8706" width="19.453125" style="166" customWidth="1"/>
    <col min="8707" max="8707" width="16.81640625" style="166" customWidth="1"/>
    <col min="8708" max="8709" width="12.6328125" style="166" customWidth="1"/>
    <col min="8710" max="8710" width="13.81640625" style="166" customWidth="1"/>
    <col min="8711" max="8712" width="12.6328125" style="166" customWidth="1"/>
    <col min="8713" max="8713" width="15" style="166" customWidth="1"/>
    <col min="8714" max="8714" width="12.6328125" style="166" customWidth="1"/>
    <col min="8715" max="8715" width="16.6328125" style="166" customWidth="1"/>
    <col min="8716" max="8716" width="13.453125" style="166" customWidth="1"/>
    <col min="8717" max="8718" width="12.6328125" style="166" customWidth="1"/>
    <col min="8719" max="8719" width="18.6328125" style="166" customWidth="1"/>
    <col min="8720" max="8721" width="12.6328125" style="166" customWidth="1"/>
    <col min="8722" max="8960" width="9.1796875" style="166"/>
    <col min="8961" max="8961" width="7.6328125" style="166" customWidth="1"/>
    <col min="8962" max="8962" width="19.453125" style="166" customWidth="1"/>
    <col min="8963" max="8963" width="16.81640625" style="166" customWidth="1"/>
    <col min="8964" max="8965" width="12.6328125" style="166" customWidth="1"/>
    <col min="8966" max="8966" width="13.81640625" style="166" customWidth="1"/>
    <col min="8967" max="8968" width="12.6328125" style="166" customWidth="1"/>
    <col min="8969" max="8969" width="15" style="166" customWidth="1"/>
    <col min="8970" max="8970" width="12.6328125" style="166" customWidth="1"/>
    <col min="8971" max="8971" width="16.6328125" style="166" customWidth="1"/>
    <col min="8972" max="8972" width="13.453125" style="166" customWidth="1"/>
    <col min="8973" max="8974" width="12.6328125" style="166" customWidth="1"/>
    <col min="8975" max="8975" width="18.6328125" style="166" customWidth="1"/>
    <col min="8976" max="8977" width="12.6328125" style="166" customWidth="1"/>
    <col min="8978" max="9216" width="9.1796875" style="166"/>
    <col min="9217" max="9217" width="7.6328125" style="166" customWidth="1"/>
    <col min="9218" max="9218" width="19.453125" style="166" customWidth="1"/>
    <col min="9219" max="9219" width="16.81640625" style="166" customWidth="1"/>
    <col min="9220" max="9221" width="12.6328125" style="166" customWidth="1"/>
    <col min="9222" max="9222" width="13.81640625" style="166" customWidth="1"/>
    <col min="9223" max="9224" width="12.6328125" style="166" customWidth="1"/>
    <col min="9225" max="9225" width="15" style="166" customWidth="1"/>
    <col min="9226" max="9226" width="12.6328125" style="166" customWidth="1"/>
    <col min="9227" max="9227" width="16.6328125" style="166" customWidth="1"/>
    <col min="9228" max="9228" width="13.453125" style="166" customWidth="1"/>
    <col min="9229" max="9230" width="12.6328125" style="166" customWidth="1"/>
    <col min="9231" max="9231" width="18.6328125" style="166" customWidth="1"/>
    <col min="9232" max="9233" width="12.6328125" style="166" customWidth="1"/>
    <col min="9234" max="9472" width="9.1796875" style="166"/>
    <col min="9473" max="9473" width="7.6328125" style="166" customWidth="1"/>
    <col min="9474" max="9474" width="19.453125" style="166" customWidth="1"/>
    <col min="9475" max="9475" width="16.81640625" style="166" customWidth="1"/>
    <col min="9476" max="9477" width="12.6328125" style="166" customWidth="1"/>
    <col min="9478" max="9478" width="13.81640625" style="166" customWidth="1"/>
    <col min="9479" max="9480" width="12.6328125" style="166" customWidth="1"/>
    <col min="9481" max="9481" width="15" style="166" customWidth="1"/>
    <col min="9482" max="9482" width="12.6328125" style="166" customWidth="1"/>
    <col min="9483" max="9483" width="16.6328125" style="166" customWidth="1"/>
    <col min="9484" max="9484" width="13.453125" style="166" customWidth="1"/>
    <col min="9485" max="9486" width="12.6328125" style="166" customWidth="1"/>
    <col min="9487" max="9487" width="18.6328125" style="166" customWidth="1"/>
    <col min="9488" max="9489" width="12.6328125" style="166" customWidth="1"/>
    <col min="9490" max="9728" width="9.1796875" style="166"/>
    <col min="9729" max="9729" width="7.6328125" style="166" customWidth="1"/>
    <col min="9730" max="9730" width="19.453125" style="166" customWidth="1"/>
    <col min="9731" max="9731" width="16.81640625" style="166" customWidth="1"/>
    <col min="9732" max="9733" width="12.6328125" style="166" customWidth="1"/>
    <col min="9734" max="9734" width="13.81640625" style="166" customWidth="1"/>
    <col min="9735" max="9736" width="12.6328125" style="166" customWidth="1"/>
    <col min="9737" max="9737" width="15" style="166" customWidth="1"/>
    <col min="9738" max="9738" width="12.6328125" style="166" customWidth="1"/>
    <col min="9739" max="9739" width="16.6328125" style="166" customWidth="1"/>
    <col min="9740" max="9740" width="13.453125" style="166" customWidth="1"/>
    <col min="9741" max="9742" width="12.6328125" style="166" customWidth="1"/>
    <col min="9743" max="9743" width="18.6328125" style="166" customWidth="1"/>
    <col min="9744" max="9745" width="12.6328125" style="166" customWidth="1"/>
    <col min="9746" max="9984" width="9.1796875" style="166"/>
    <col min="9985" max="9985" width="7.6328125" style="166" customWidth="1"/>
    <col min="9986" max="9986" width="19.453125" style="166" customWidth="1"/>
    <col min="9987" max="9987" width="16.81640625" style="166" customWidth="1"/>
    <col min="9988" max="9989" width="12.6328125" style="166" customWidth="1"/>
    <col min="9990" max="9990" width="13.81640625" style="166" customWidth="1"/>
    <col min="9991" max="9992" width="12.6328125" style="166" customWidth="1"/>
    <col min="9993" max="9993" width="15" style="166" customWidth="1"/>
    <col min="9994" max="9994" width="12.6328125" style="166" customWidth="1"/>
    <col min="9995" max="9995" width="16.6328125" style="166" customWidth="1"/>
    <col min="9996" max="9996" width="13.453125" style="166" customWidth="1"/>
    <col min="9997" max="9998" width="12.6328125" style="166" customWidth="1"/>
    <col min="9999" max="9999" width="18.6328125" style="166" customWidth="1"/>
    <col min="10000" max="10001" width="12.6328125" style="166" customWidth="1"/>
    <col min="10002" max="10240" width="9.1796875" style="166"/>
    <col min="10241" max="10241" width="7.6328125" style="166" customWidth="1"/>
    <col min="10242" max="10242" width="19.453125" style="166" customWidth="1"/>
    <col min="10243" max="10243" width="16.81640625" style="166" customWidth="1"/>
    <col min="10244" max="10245" width="12.6328125" style="166" customWidth="1"/>
    <col min="10246" max="10246" width="13.81640625" style="166" customWidth="1"/>
    <col min="10247" max="10248" width="12.6328125" style="166" customWidth="1"/>
    <col min="10249" max="10249" width="15" style="166" customWidth="1"/>
    <col min="10250" max="10250" width="12.6328125" style="166" customWidth="1"/>
    <col min="10251" max="10251" width="16.6328125" style="166" customWidth="1"/>
    <col min="10252" max="10252" width="13.453125" style="166" customWidth="1"/>
    <col min="10253" max="10254" width="12.6328125" style="166" customWidth="1"/>
    <col min="10255" max="10255" width="18.6328125" style="166" customWidth="1"/>
    <col min="10256" max="10257" width="12.6328125" style="166" customWidth="1"/>
    <col min="10258" max="10496" width="9.1796875" style="166"/>
    <col min="10497" max="10497" width="7.6328125" style="166" customWidth="1"/>
    <col min="10498" max="10498" width="19.453125" style="166" customWidth="1"/>
    <col min="10499" max="10499" width="16.81640625" style="166" customWidth="1"/>
    <col min="10500" max="10501" width="12.6328125" style="166" customWidth="1"/>
    <col min="10502" max="10502" width="13.81640625" style="166" customWidth="1"/>
    <col min="10503" max="10504" width="12.6328125" style="166" customWidth="1"/>
    <col min="10505" max="10505" width="15" style="166" customWidth="1"/>
    <col min="10506" max="10506" width="12.6328125" style="166" customWidth="1"/>
    <col min="10507" max="10507" width="16.6328125" style="166" customWidth="1"/>
    <col min="10508" max="10508" width="13.453125" style="166" customWidth="1"/>
    <col min="10509" max="10510" width="12.6328125" style="166" customWidth="1"/>
    <col min="10511" max="10511" width="18.6328125" style="166" customWidth="1"/>
    <col min="10512" max="10513" width="12.6328125" style="166" customWidth="1"/>
    <col min="10514" max="10752" width="9.1796875" style="166"/>
    <col min="10753" max="10753" width="7.6328125" style="166" customWidth="1"/>
    <col min="10754" max="10754" width="19.453125" style="166" customWidth="1"/>
    <col min="10755" max="10755" width="16.81640625" style="166" customWidth="1"/>
    <col min="10756" max="10757" width="12.6328125" style="166" customWidth="1"/>
    <col min="10758" max="10758" width="13.81640625" style="166" customWidth="1"/>
    <col min="10759" max="10760" width="12.6328125" style="166" customWidth="1"/>
    <col min="10761" max="10761" width="15" style="166" customWidth="1"/>
    <col min="10762" max="10762" width="12.6328125" style="166" customWidth="1"/>
    <col min="10763" max="10763" width="16.6328125" style="166" customWidth="1"/>
    <col min="10764" max="10764" width="13.453125" style="166" customWidth="1"/>
    <col min="10765" max="10766" width="12.6328125" style="166" customWidth="1"/>
    <col min="10767" max="10767" width="18.6328125" style="166" customWidth="1"/>
    <col min="10768" max="10769" width="12.6328125" style="166" customWidth="1"/>
    <col min="10770" max="11008" width="9.1796875" style="166"/>
    <col min="11009" max="11009" width="7.6328125" style="166" customWidth="1"/>
    <col min="11010" max="11010" width="19.453125" style="166" customWidth="1"/>
    <col min="11011" max="11011" width="16.81640625" style="166" customWidth="1"/>
    <col min="11012" max="11013" width="12.6328125" style="166" customWidth="1"/>
    <col min="11014" max="11014" width="13.81640625" style="166" customWidth="1"/>
    <col min="11015" max="11016" width="12.6328125" style="166" customWidth="1"/>
    <col min="11017" max="11017" width="15" style="166" customWidth="1"/>
    <col min="11018" max="11018" width="12.6328125" style="166" customWidth="1"/>
    <col min="11019" max="11019" width="16.6328125" style="166" customWidth="1"/>
    <col min="11020" max="11020" width="13.453125" style="166" customWidth="1"/>
    <col min="11021" max="11022" width="12.6328125" style="166" customWidth="1"/>
    <col min="11023" max="11023" width="18.6328125" style="166" customWidth="1"/>
    <col min="11024" max="11025" width="12.6328125" style="166" customWidth="1"/>
    <col min="11026" max="11264" width="9.1796875" style="166"/>
    <col min="11265" max="11265" width="7.6328125" style="166" customWidth="1"/>
    <col min="11266" max="11266" width="19.453125" style="166" customWidth="1"/>
    <col min="11267" max="11267" width="16.81640625" style="166" customWidth="1"/>
    <col min="11268" max="11269" width="12.6328125" style="166" customWidth="1"/>
    <col min="11270" max="11270" width="13.81640625" style="166" customWidth="1"/>
    <col min="11271" max="11272" width="12.6328125" style="166" customWidth="1"/>
    <col min="11273" max="11273" width="15" style="166" customWidth="1"/>
    <col min="11274" max="11274" width="12.6328125" style="166" customWidth="1"/>
    <col min="11275" max="11275" width="16.6328125" style="166" customWidth="1"/>
    <col min="11276" max="11276" width="13.453125" style="166" customWidth="1"/>
    <col min="11277" max="11278" width="12.6328125" style="166" customWidth="1"/>
    <col min="11279" max="11279" width="18.6328125" style="166" customWidth="1"/>
    <col min="11280" max="11281" width="12.6328125" style="166" customWidth="1"/>
    <col min="11282" max="11520" width="9.1796875" style="166"/>
    <col min="11521" max="11521" width="7.6328125" style="166" customWidth="1"/>
    <col min="11522" max="11522" width="19.453125" style="166" customWidth="1"/>
    <col min="11523" max="11523" width="16.81640625" style="166" customWidth="1"/>
    <col min="11524" max="11525" width="12.6328125" style="166" customWidth="1"/>
    <col min="11526" max="11526" width="13.81640625" style="166" customWidth="1"/>
    <col min="11527" max="11528" width="12.6328125" style="166" customWidth="1"/>
    <col min="11529" max="11529" width="15" style="166" customWidth="1"/>
    <col min="11530" max="11530" width="12.6328125" style="166" customWidth="1"/>
    <col min="11531" max="11531" width="16.6328125" style="166" customWidth="1"/>
    <col min="11532" max="11532" width="13.453125" style="166" customWidth="1"/>
    <col min="11533" max="11534" width="12.6328125" style="166" customWidth="1"/>
    <col min="11535" max="11535" width="18.6328125" style="166" customWidth="1"/>
    <col min="11536" max="11537" width="12.6328125" style="166" customWidth="1"/>
    <col min="11538" max="11776" width="9.1796875" style="166"/>
    <col min="11777" max="11777" width="7.6328125" style="166" customWidth="1"/>
    <col min="11778" max="11778" width="19.453125" style="166" customWidth="1"/>
    <col min="11779" max="11779" width="16.81640625" style="166" customWidth="1"/>
    <col min="11780" max="11781" width="12.6328125" style="166" customWidth="1"/>
    <col min="11782" max="11782" width="13.81640625" style="166" customWidth="1"/>
    <col min="11783" max="11784" width="12.6328125" style="166" customWidth="1"/>
    <col min="11785" max="11785" width="15" style="166" customWidth="1"/>
    <col min="11786" max="11786" width="12.6328125" style="166" customWidth="1"/>
    <col min="11787" max="11787" width="16.6328125" style="166" customWidth="1"/>
    <col min="11788" max="11788" width="13.453125" style="166" customWidth="1"/>
    <col min="11789" max="11790" width="12.6328125" style="166" customWidth="1"/>
    <col min="11791" max="11791" width="18.6328125" style="166" customWidth="1"/>
    <col min="11792" max="11793" width="12.6328125" style="166" customWidth="1"/>
    <col min="11794" max="12032" width="9.1796875" style="166"/>
    <col min="12033" max="12033" width="7.6328125" style="166" customWidth="1"/>
    <col min="12034" max="12034" width="19.453125" style="166" customWidth="1"/>
    <col min="12035" max="12035" width="16.81640625" style="166" customWidth="1"/>
    <col min="12036" max="12037" width="12.6328125" style="166" customWidth="1"/>
    <col min="12038" max="12038" width="13.81640625" style="166" customWidth="1"/>
    <col min="12039" max="12040" width="12.6328125" style="166" customWidth="1"/>
    <col min="12041" max="12041" width="15" style="166" customWidth="1"/>
    <col min="12042" max="12042" width="12.6328125" style="166" customWidth="1"/>
    <col min="12043" max="12043" width="16.6328125" style="166" customWidth="1"/>
    <col min="12044" max="12044" width="13.453125" style="166" customWidth="1"/>
    <col min="12045" max="12046" width="12.6328125" style="166" customWidth="1"/>
    <col min="12047" max="12047" width="18.6328125" style="166" customWidth="1"/>
    <col min="12048" max="12049" width="12.6328125" style="166" customWidth="1"/>
    <col min="12050" max="12288" width="9.1796875" style="166"/>
    <col min="12289" max="12289" width="7.6328125" style="166" customWidth="1"/>
    <col min="12290" max="12290" width="19.453125" style="166" customWidth="1"/>
    <col min="12291" max="12291" width="16.81640625" style="166" customWidth="1"/>
    <col min="12292" max="12293" width="12.6328125" style="166" customWidth="1"/>
    <col min="12294" max="12294" width="13.81640625" style="166" customWidth="1"/>
    <col min="12295" max="12296" width="12.6328125" style="166" customWidth="1"/>
    <col min="12297" max="12297" width="15" style="166" customWidth="1"/>
    <col min="12298" max="12298" width="12.6328125" style="166" customWidth="1"/>
    <col min="12299" max="12299" width="16.6328125" style="166" customWidth="1"/>
    <col min="12300" max="12300" width="13.453125" style="166" customWidth="1"/>
    <col min="12301" max="12302" width="12.6328125" style="166" customWidth="1"/>
    <col min="12303" max="12303" width="18.6328125" style="166" customWidth="1"/>
    <col min="12304" max="12305" width="12.6328125" style="166" customWidth="1"/>
    <col min="12306" max="12544" width="9.1796875" style="166"/>
    <col min="12545" max="12545" width="7.6328125" style="166" customWidth="1"/>
    <col min="12546" max="12546" width="19.453125" style="166" customWidth="1"/>
    <col min="12547" max="12547" width="16.81640625" style="166" customWidth="1"/>
    <col min="12548" max="12549" width="12.6328125" style="166" customWidth="1"/>
    <col min="12550" max="12550" width="13.81640625" style="166" customWidth="1"/>
    <col min="12551" max="12552" width="12.6328125" style="166" customWidth="1"/>
    <col min="12553" max="12553" width="15" style="166" customWidth="1"/>
    <col min="12554" max="12554" width="12.6328125" style="166" customWidth="1"/>
    <col min="12555" max="12555" width="16.6328125" style="166" customWidth="1"/>
    <col min="12556" max="12556" width="13.453125" style="166" customWidth="1"/>
    <col min="12557" max="12558" width="12.6328125" style="166" customWidth="1"/>
    <col min="12559" max="12559" width="18.6328125" style="166" customWidth="1"/>
    <col min="12560" max="12561" width="12.6328125" style="166" customWidth="1"/>
    <col min="12562" max="12800" width="9.1796875" style="166"/>
    <col min="12801" max="12801" width="7.6328125" style="166" customWidth="1"/>
    <col min="12802" max="12802" width="19.453125" style="166" customWidth="1"/>
    <col min="12803" max="12803" width="16.81640625" style="166" customWidth="1"/>
    <col min="12804" max="12805" width="12.6328125" style="166" customWidth="1"/>
    <col min="12806" max="12806" width="13.81640625" style="166" customWidth="1"/>
    <col min="12807" max="12808" width="12.6328125" style="166" customWidth="1"/>
    <col min="12809" max="12809" width="15" style="166" customWidth="1"/>
    <col min="12810" max="12810" width="12.6328125" style="166" customWidth="1"/>
    <col min="12811" max="12811" width="16.6328125" style="166" customWidth="1"/>
    <col min="12812" max="12812" width="13.453125" style="166" customWidth="1"/>
    <col min="12813" max="12814" width="12.6328125" style="166" customWidth="1"/>
    <col min="12815" max="12815" width="18.6328125" style="166" customWidth="1"/>
    <col min="12816" max="12817" width="12.6328125" style="166" customWidth="1"/>
    <col min="12818" max="13056" width="9.1796875" style="166"/>
    <col min="13057" max="13057" width="7.6328125" style="166" customWidth="1"/>
    <col min="13058" max="13058" width="19.453125" style="166" customWidth="1"/>
    <col min="13059" max="13059" width="16.81640625" style="166" customWidth="1"/>
    <col min="13060" max="13061" width="12.6328125" style="166" customWidth="1"/>
    <col min="13062" max="13062" width="13.81640625" style="166" customWidth="1"/>
    <col min="13063" max="13064" width="12.6328125" style="166" customWidth="1"/>
    <col min="13065" max="13065" width="15" style="166" customWidth="1"/>
    <col min="13066" max="13066" width="12.6328125" style="166" customWidth="1"/>
    <col min="13067" max="13067" width="16.6328125" style="166" customWidth="1"/>
    <col min="13068" max="13068" width="13.453125" style="166" customWidth="1"/>
    <col min="13069" max="13070" width="12.6328125" style="166" customWidth="1"/>
    <col min="13071" max="13071" width="18.6328125" style="166" customWidth="1"/>
    <col min="13072" max="13073" width="12.6328125" style="166" customWidth="1"/>
    <col min="13074" max="13312" width="9.1796875" style="166"/>
    <col min="13313" max="13313" width="7.6328125" style="166" customWidth="1"/>
    <col min="13314" max="13314" width="19.453125" style="166" customWidth="1"/>
    <col min="13315" max="13315" width="16.81640625" style="166" customWidth="1"/>
    <col min="13316" max="13317" width="12.6328125" style="166" customWidth="1"/>
    <col min="13318" max="13318" width="13.81640625" style="166" customWidth="1"/>
    <col min="13319" max="13320" width="12.6328125" style="166" customWidth="1"/>
    <col min="13321" max="13321" width="15" style="166" customWidth="1"/>
    <col min="13322" max="13322" width="12.6328125" style="166" customWidth="1"/>
    <col min="13323" max="13323" width="16.6328125" style="166" customWidth="1"/>
    <col min="13324" max="13324" width="13.453125" style="166" customWidth="1"/>
    <col min="13325" max="13326" width="12.6328125" style="166" customWidth="1"/>
    <col min="13327" max="13327" width="18.6328125" style="166" customWidth="1"/>
    <col min="13328" max="13329" width="12.6328125" style="166" customWidth="1"/>
    <col min="13330" max="13568" width="9.1796875" style="166"/>
    <col min="13569" max="13569" width="7.6328125" style="166" customWidth="1"/>
    <col min="13570" max="13570" width="19.453125" style="166" customWidth="1"/>
    <col min="13571" max="13571" width="16.81640625" style="166" customWidth="1"/>
    <col min="13572" max="13573" width="12.6328125" style="166" customWidth="1"/>
    <col min="13574" max="13574" width="13.81640625" style="166" customWidth="1"/>
    <col min="13575" max="13576" width="12.6328125" style="166" customWidth="1"/>
    <col min="13577" max="13577" width="15" style="166" customWidth="1"/>
    <col min="13578" max="13578" width="12.6328125" style="166" customWidth="1"/>
    <col min="13579" max="13579" width="16.6328125" style="166" customWidth="1"/>
    <col min="13580" max="13580" width="13.453125" style="166" customWidth="1"/>
    <col min="13581" max="13582" width="12.6328125" style="166" customWidth="1"/>
    <col min="13583" max="13583" width="18.6328125" style="166" customWidth="1"/>
    <col min="13584" max="13585" width="12.6328125" style="166" customWidth="1"/>
    <col min="13586" max="13824" width="9.1796875" style="166"/>
    <col min="13825" max="13825" width="7.6328125" style="166" customWidth="1"/>
    <col min="13826" max="13826" width="19.453125" style="166" customWidth="1"/>
    <col min="13827" max="13827" width="16.81640625" style="166" customWidth="1"/>
    <col min="13828" max="13829" width="12.6328125" style="166" customWidth="1"/>
    <col min="13830" max="13830" width="13.81640625" style="166" customWidth="1"/>
    <col min="13831" max="13832" width="12.6328125" style="166" customWidth="1"/>
    <col min="13833" max="13833" width="15" style="166" customWidth="1"/>
    <col min="13834" max="13834" width="12.6328125" style="166" customWidth="1"/>
    <col min="13835" max="13835" width="16.6328125" style="166" customWidth="1"/>
    <col min="13836" max="13836" width="13.453125" style="166" customWidth="1"/>
    <col min="13837" max="13838" width="12.6328125" style="166" customWidth="1"/>
    <col min="13839" max="13839" width="18.6328125" style="166" customWidth="1"/>
    <col min="13840" max="13841" width="12.6328125" style="166" customWidth="1"/>
    <col min="13842" max="14080" width="9.1796875" style="166"/>
    <col min="14081" max="14081" width="7.6328125" style="166" customWidth="1"/>
    <col min="14082" max="14082" width="19.453125" style="166" customWidth="1"/>
    <col min="14083" max="14083" width="16.81640625" style="166" customWidth="1"/>
    <col min="14084" max="14085" width="12.6328125" style="166" customWidth="1"/>
    <col min="14086" max="14086" width="13.81640625" style="166" customWidth="1"/>
    <col min="14087" max="14088" width="12.6328125" style="166" customWidth="1"/>
    <col min="14089" max="14089" width="15" style="166" customWidth="1"/>
    <col min="14090" max="14090" width="12.6328125" style="166" customWidth="1"/>
    <col min="14091" max="14091" width="16.6328125" style="166" customWidth="1"/>
    <col min="14092" max="14092" width="13.453125" style="166" customWidth="1"/>
    <col min="14093" max="14094" width="12.6328125" style="166" customWidth="1"/>
    <col min="14095" max="14095" width="18.6328125" style="166" customWidth="1"/>
    <col min="14096" max="14097" width="12.6328125" style="166" customWidth="1"/>
    <col min="14098" max="14336" width="9.1796875" style="166"/>
    <col min="14337" max="14337" width="7.6328125" style="166" customWidth="1"/>
    <col min="14338" max="14338" width="19.453125" style="166" customWidth="1"/>
    <col min="14339" max="14339" width="16.81640625" style="166" customWidth="1"/>
    <col min="14340" max="14341" width="12.6328125" style="166" customWidth="1"/>
    <col min="14342" max="14342" width="13.81640625" style="166" customWidth="1"/>
    <col min="14343" max="14344" width="12.6328125" style="166" customWidth="1"/>
    <col min="14345" max="14345" width="15" style="166" customWidth="1"/>
    <col min="14346" max="14346" width="12.6328125" style="166" customWidth="1"/>
    <col min="14347" max="14347" width="16.6328125" style="166" customWidth="1"/>
    <col min="14348" max="14348" width="13.453125" style="166" customWidth="1"/>
    <col min="14349" max="14350" width="12.6328125" style="166" customWidth="1"/>
    <col min="14351" max="14351" width="18.6328125" style="166" customWidth="1"/>
    <col min="14352" max="14353" width="12.6328125" style="166" customWidth="1"/>
    <col min="14354" max="14592" width="9.1796875" style="166"/>
    <col min="14593" max="14593" width="7.6328125" style="166" customWidth="1"/>
    <col min="14594" max="14594" width="19.453125" style="166" customWidth="1"/>
    <col min="14595" max="14595" width="16.81640625" style="166" customWidth="1"/>
    <col min="14596" max="14597" width="12.6328125" style="166" customWidth="1"/>
    <col min="14598" max="14598" width="13.81640625" style="166" customWidth="1"/>
    <col min="14599" max="14600" width="12.6328125" style="166" customWidth="1"/>
    <col min="14601" max="14601" width="15" style="166" customWidth="1"/>
    <col min="14602" max="14602" width="12.6328125" style="166" customWidth="1"/>
    <col min="14603" max="14603" width="16.6328125" style="166" customWidth="1"/>
    <col min="14604" max="14604" width="13.453125" style="166" customWidth="1"/>
    <col min="14605" max="14606" width="12.6328125" style="166" customWidth="1"/>
    <col min="14607" max="14607" width="18.6328125" style="166" customWidth="1"/>
    <col min="14608" max="14609" width="12.6328125" style="166" customWidth="1"/>
    <col min="14610" max="14848" width="9.1796875" style="166"/>
    <col min="14849" max="14849" width="7.6328125" style="166" customWidth="1"/>
    <col min="14850" max="14850" width="19.453125" style="166" customWidth="1"/>
    <col min="14851" max="14851" width="16.81640625" style="166" customWidth="1"/>
    <col min="14852" max="14853" width="12.6328125" style="166" customWidth="1"/>
    <col min="14854" max="14854" width="13.81640625" style="166" customWidth="1"/>
    <col min="14855" max="14856" width="12.6328125" style="166" customWidth="1"/>
    <col min="14857" max="14857" width="15" style="166" customWidth="1"/>
    <col min="14858" max="14858" width="12.6328125" style="166" customWidth="1"/>
    <col min="14859" max="14859" width="16.6328125" style="166" customWidth="1"/>
    <col min="14860" max="14860" width="13.453125" style="166" customWidth="1"/>
    <col min="14861" max="14862" width="12.6328125" style="166" customWidth="1"/>
    <col min="14863" max="14863" width="18.6328125" style="166" customWidth="1"/>
    <col min="14864" max="14865" width="12.6328125" style="166" customWidth="1"/>
    <col min="14866" max="15104" width="9.1796875" style="166"/>
    <col min="15105" max="15105" width="7.6328125" style="166" customWidth="1"/>
    <col min="15106" max="15106" width="19.453125" style="166" customWidth="1"/>
    <col min="15107" max="15107" width="16.81640625" style="166" customWidth="1"/>
    <col min="15108" max="15109" width="12.6328125" style="166" customWidth="1"/>
    <col min="15110" max="15110" width="13.81640625" style="166" customWidth="1"/>
    <col min="15111" max="15112" width="12.6328125" style="166" customWidth="1"/>
    <col min="15113" max="15113" width="15" style="166" customWidth="1"/>
    <col min="15114" max="15114" width="12.6328125" style="166" customWidth="1"/>
    <col min="15115" max="15115" width="16.6328125" style="166" customWidth="1"/>
    <col min="15116" max="15116" width="13.453125" style="166" customWidth="1"/>
    <col min="15117" max="15118" width="12.6328125" style="166" customWidth="1"/>
    <col min="15119" max="15119" width="18.6328125" style="166" customWidth="1"/>
    <col min="15120" max="15121" width="12.6328125" style="166" customWidth="1"/>
    <col min="15122" max="15360" width="9.1796875" style="166"/>
    <col min="15361" max="15361" width="7.6328125" style="166" customWidth="1"/>
    <col min="15362" max="15362" width="19.453125" style="166" customWidth="1"/>
    <col min="15363" max="15363" width="16.81640625" style="166" customWidth="1"/>
    <col min="15364" max="15365" width="12.6328125" style="166" customWidth="1"/>
    <col min="15366" max="15366" width="13.81640625" style="166" customWidth="1"/>
    <col min="15367" max="15368" width="12.6328125" style="166" customWidth="1"/>
    <col min="15369" max="15369" width="15" style="166" customWidth="1"/>
    <col min="15370" max="15370" width="12.6328125" style="166" customWidth="1"/>
    <col min="15371" max="15371" width="16.6328125" style="166" customWidth="1"/>
    <col min="15372" max="15372" width="13.453125" style="166" customWidth="1"/>
    <col min="15373" max="15374" width="12.6328125" style="166" customWidth="1"/>
    <col min="15375" max="15375" width="18.6328125" style="166" customWidth="1"/>
    <col min="15376" max="15377" width="12.6328125" style="166" customWidth="1"/>
    <col min="15378" max="15616" width="9.1796875" style="166"/>
    <col min="15617" max="15617" width="7.6328125" style="166" customWidth="1"/>
    <col min="15618" max="15618" width="19.453125" style="166" customWidth="1"/>
    <col min="15619" max="15619" width="16.81640625" style="166" customWidth="1"/>
    <col min="15620" max="15621" width="12.6328125" style="166" customWidth="1"/>
    <col min="15622" max="15622" width="13.81640625" style="166" customWidth="1"/>
    <col min="15623" max="15624" width="12.6328125" style="166" customWidth="1"/>
    <col min="15625" max="15625" width="15" style="166" customWidth="1"/>
    <col min="15626" max="15626" width="12.6328125" style="166" customWidth="1"/>
    <col min="15627" max="15627" width="16.6328125" style="166" customWidth="1"/>
    <col min="15628" max="15628" width="13.453125" style="166" customWidth="1"/>
    <col min="15629" max="15630" width="12.6328125" style="166" customWidth="1"/>
    <col min="15631" max="15631" width="18.6328125" style="166" customWidth="1"/>
    <col min="15632" max="15633" width="12.6328125" style="166" customWidth="1"/>
    <col min="15634" max="15872" width="9.1796875" style="166"/>
    <col min="15873" max="15873" width="7.6328125" style="166" customWidth="1"/>
    <col min="15874" max="15874" width="19.453125" style="166" customWidth="1"/>
    <col min="15875" max="15875" width="16.81640625" style="166" customWidth="1"/>
    <col min="15876" max="15877" width="12.6328125" style="166" customWidth="1"/>
    <col min="15878" max="15878" width="13.81640625" style="166" customWidth="1"/>
    <col min="15879" max="15880" width="12.6328125" style="166" customWidth="1"/>
    <col min="15881" max="15881" width="15" style="166" customWidth="1"/>
    <col min="15882" max="15882" width="12.6328125" style="166" customWidth="1"/>
    <col min="15883" max="15883" width="16.6328125" style="166" customWidth="1"/>
    <col min="15884" max="15884" width="13.453125" style="166" customWidth="1"/>
    <col min="15885" max="15886" width="12.6328125" style="166" customWidth="1"/>
    <col min="15887" max="15887" width="18.6328125" style="166" customWidth="1"/>
    <col min="15888" max="15889" width="12.6328125" style="166" customWidth="1"/>
    <col min="15890" max="16128" width="9.1796875" style="166"/>
    <col min="16129" max="16129" width="7.6328125" style="166" customWidth="1"/>
    <col min="16130" max="16130" width="19.453125" style="166" customWidth="1"/>
    <col min="16131" max="16131" width="16.81640625" style="166" customWidth="1"/>
    <col min="16132" max="16133" width="12.6328125" style="166" customWidth="1"/>
    <col min="16134" max="16134" width="13.81640625" style="166" customWidth="1"/>
    <col min="16135" max="16136" width="12.6328125" style="166" customWidth="1"/>
    <col min="16137" max="16137" width="15" style="166" customWidth="1"/>
    <col min="16138" max="16138" width="12.6328125" style="166" customWidth="1"/>
    <col min="16139" max="16139" width="16.6328125" style="166" customWidth="1"/>
    <col min="16140" max="16140" width="13.453125" style="166" customWidth="1"/>
    <col min="16141" max="16142" width="12.6328125" style="166" customWidth="1"/>
    <col min="16143" max="16143" width="18.6328125" style="166" customWidth="1"/>
    <col min="16144" max="16145" width="12.6328125" style="166" customWidth="1"/>
    <col min="16146" max="16384" width="9.1796875" style="166"/>
  </cols>
  <sheetData>
    <row r="2" spans="2:17" ht="15" customHeight="1">
      <c r="B2" s="203" t="s">
        <v>234</v>
      </c>
      <c r="C2" s="203"/>
      <c r="D2" s="203"/>
      <c r="E2" s="203"/>
      <c r="F2" s="203"/>
      <c r="G2" s="203"/>
      <c r="H2" s="203"/>
      <c r="I2" s="203"/>
      <c r="J2" s="203"/>
      <c r="K2" s="203"/>
      <c r="L2" s="165"/>
      <c r="M2" s="165"/>
      <c r="N2" s="165"/>
      <c r="O2" s="165"/>
      <c r="P2" s="165"/>
      <c r="Q2" s="165"/>
    </row>
    <row r="3" spans="2:17" ht="14.5" thickBot="1">
      <c r="B3" s="167"/>
      <c r="C3" s="167"/>
      <c r="D3" s="167"/>
      <c r="E3" s="167"/>
      <c r="F3" s="167"/>
      <c r="G3" s="167"/>
      <c r="H3" s="167"/>
      <c r="I3" s="167"/>
      <c r="J3" s="165"/>
      <c r="K3" s="165"/>
      <c r="L3" s="165"/>
      <c r="M3" s="165"/>
      <c r="N3" s="165"/>
      <c r="O3" s="165"/>
      <c r="P3" s="165"/>
      <c r="Q3" s="165"/>
    </row>
    <row r="4" spans="2:17" s="169" customFormat="1" ht="20.25" customHeight="1">
      <c r="B4" s="204" t="s">
        <v>98</v>
      </c>
      <c r="C4" s="207" t="s">
        <v>235</v>
      </c>
      <c r="D4" s="207" t="s">
        <v>236</v>
      </c>
      <c r="E4" s="207"/>
      <c r="F4" s="207"/>
      <c r="G4" s="207"/>
      <c r="H4" s="207"/>
      <c r="I4" s="207"/>
      <c r="J4" s="207"/>
      <c r="K4" s="210"/>
      <c r="L4" s="168"/>
      <c r="M4" s="168"/>
      <c r="N4" s="168"/>
      <c r="O4" s="168"/>
      <c r="P4" s="168"/>
      <c r="Q4" s="168"/>
    </row>
    <row r="5" spans="2:17" s="169" customFormat="1" ht="21" customHeight="1">
      <c r="B5" s="205"/>
      <c r="C5" s="208"/>
      <c r="D5" s="199" t="s">
        <v>237</v>
      </c>
      <c r="E5" s="199" t="s">
        <v>238</v>
      </c>
      <c r="F5" s="199" t="s">
        <v>239</v>
      </c>
      <c r="G5" s="199" t="s">
        <v>240</v>
      </c>
      <c r="H5" s="199" t="s">
        <v>241</v>
      </c>
      <c r="I5" s="199" t="s">
        <v>242</v>
      </c>
      <c r="J5" s="199" t="s">
        <v>243</v>
      </c>
      <c r="K5" s="201" t="s">
        <v>244</v>
      </c>
      <c r="L5" s="168"/>
      <c r="M5" s="168"/>
      <c r="N5" s="168"/>
      <c r="O5" s="168"/>
      <c r="P5" s="168"/>
      <c r="Q5" s="168"/>
    </row>
    <row r="6" spans="2:17" s="169" customFormat="1" ht="19.5" customHeight="1">
      <c r="B6" s="205"/>
      <c r="C6" s="208"/>
      <c r="D6" s="199"/>
      <c r="E6" s="199"/>
      <c r="F6" s="199"/>
      <c r="G6" s="199"/>
      <c r="H6" s="199"/>
      <c r="I6" s="199"/>
      <c r="J6" s="199"/>
      <c r="K6" s="201"/>
      <c r="L6" s="168"/>
      <c r="M6" s="168"/>
      <c r="N6" s="168"/>
      <c r="O6" s="168"/>
      <c r="P6" s="168"/>
      <c r="Q6" s="168"/>
    </row>
    <row r="7" spans="2:17" s="169" customFormat="1" ht="30.5" customHeight="1" thickBot="1">
      <c r="B7" s="206"/>
      <c r="C7" s="209"/>
      <c r="D7" s="200"/>
      <c r="E7" s="200"/>
      <c r="F7" s="200"/>
      <c r="G7" s="200"/>
      <c r="H7" s="200"/>
      <c r="I7" s="200"/>
      <c r="J7" s="200"/>
      <c r="K7" s="202"/>
      <c r="L7" s="168"/>
      <c r="M7" s="168"/>
      <c r="N7" s="168"/>
      <c r="O7" s="168"/>
      <c r="P7" s="168"/>
      <c r="Q7" s="168"/>
    </row>
    <row r="8" spans="2:17">
      <c r="B8" s="170">
        <v>1913</v>
      </c>
      <c r="C8" s="171">
        <v>110.8</v>
      </c>
      <c r="D8" s="171" t="s">
        <v>245</v>
      </c>
      <c r="E8" s="171" t="s">
        <v>245</v>
      </c>
      <c r="F8" s="171" t="s">
        <v>245</v>
      </c>
      <c r="G8" s="171" t="s">
        <v>245</v>
      </c>
      <c r="H8" s="171" t="s">
        <v>112</v>
      </c>
      <c r="I8" s="171" t="s">
        <v>112</v>
      </c>
      <c r="J8" s="171" t="s">
        <v>112</v>
      </c>
      <c r="K8" s="172" t="s">
        <v>112</v>
      </c>
      <c r="L8" s="165"/>
      <c r="M8" s="165"/>
      <c r="N8" s="165"/>
    </row>
    <row r="9" spans="2:17">
      <c r="B9" s="173">
        <v>1920</v>
      </c>
      <c r="C9" s="174">
        <v>122</v>
      </c>
      <c r="D9" s="175" t="s">
        <v>245</v>
      </c>
      <c r="E9" s="175" t="s">
        <v>245</v>
      </c>
      <c r="F9" s="175" t="s">
        <v>245</v>
      </c>
      <c r="G9" s="175" t="s">
        <v>245</v>
      </c>
      <c r="H9" s="175" t="s">
        <v>112</v>
      </c>
      <c r="I9" s="175" t="s">
        <v>112</v>
      </c>
      <c r="J9" s="175" t="s">
        <v>112</v>
      </c>
      <c r="K9" s="176" t="s">
        <v>112</v>
      </c>
      <c r="L9" s="177"/>
      <c r="M9" s="177"/>
      <c r="N9" s="177"/>
      <c r="O9" s="177"/>
      <c r="P9" s="177"/>
    </row>
    <row r="10" spans="2:17">
      <c r="B10" s="173">
        <v>1930</v>
      </c>
      <c r="C10" s="175">
        <v>503.9</v>
      </c>
      <c r="D10" s="175" t="s">
        <v>245</v>
      </c>
      <c r="E10" s="175" t="s">
        <v>245</v>
      </c>
      <c r="F10" s="175" t="s">
        <v>245</v>
      </c>
      <c r="G10" s="175" t="s">
        <v>245</v>
      </c>
      <c r="H10" s="175" t="s">
        <v>112</v>
      </c>
      <c r="I10" s="175" t="s">
        <v>112</v>
      </c>
      <c r="J10" s="175" t="s">
        <v>112</v>
      </c>
      <c r="K10" s="176" t="s">
        <v>112</v>
      </c>
      <c r="L10" s="177"/>
      <c r="M10" s="177"/>
      <c r="N10" s="177"/>
      <c r="O10" s="177"/>
      <c r="P10" s="177"/>
    </row>
    <row r="11" spans="2:17">
      <c r="B11" s="173">
        <v>1940</v>
      </c>
      <c r="C11" s="178">
        <v>1827</v>
      </c>
      <c r="D11" s="178">
        <v>1802</v>
      </c>
      <c r="E11" s="179">
        <v>24.3</v>
      </c>
      <c r="F11" s="175" t="s">
        <v>245</v>
      </c>
      <c r="G11" s="175" t="s">
        <v>245</v>
      </c>
      <c r="H11" s="175" t="s">
        <v>112</v>
      </c>
      <c r="I11" s="175" t="s">
        <v>112</v>
      </c>
      <c r="J11" s="175" t="s">
        <v>112</v>
      </c>
      <c r="K11" s="176" t="s">
        <v>112</v>
      </c>
      <c r="L11" s="180"/>
      <c r="M11" s="177"/>
      <c r="N11" s="177"/>
      <c r="O11" s="177"/>
      <c r="P11" s="177"/>
    </row>
    <row r="12" spans="2:17">
      <c r="B12" s="173">
        <v>1950</v>
      </c>
      <c r="C12" s="178">
        <v>2924</v>
      </c>
      <c r="D12" s="181">
        <v>2894</v>
      </c>
      <c r="E12" s="179">
        <v>29.5</v>
      </c>
      <c r="F12" s="175" t="s">
        <v>245</v>
      </c>
      <c r="G12" s="175" t="s">
        <v>245</v>
      </c>
      <c r="H12" s="175" t="s">
        <v>112</v>
      </c>
      <c r="I12" s="175" t="s">
        <v>112</v>
      </c>
      <c r="J12" s="175" t="s">
        <v>112</v>
      </c>
      <c r="K12" s="176" t="s">
        <v>112</v>
      </c>
      <c r="L12" s="180"/>
      <c r="M12" s="177"/>
      <c r="N12" s="177"/>
      <c r="O12" s="177"/>
      <c r="P12" s="177"/>
    </row>
    <row r="13" spans="2:17">
      <c r="B13" s="173">
        <v>1960</v>
      </c>
      <c r="C13" s="178">
        <v>6590</v>
      </c>
      <c r="D13" s="178">
        <v>4626</v>
      </c>
      <c r="E13" s="178">
        <v>1963</v>
      </c>
      <c r="F13" s="175" t="s">
        <v>245</v>
      </c>
      <c r="G13" s="175" t="s">
        <v>245</v>
      </c>
      <c r="H13" s="175" t="s">
        <v>112</v>
      </c>
      <c r="I13" s="175" t="s">
        <v>112</v>
      </c>
      <c r="J13" s="175" t="s">
        <v>112</v>
      </c>
      <c r="K13" s="176" t="s">
        <v>112</v>
      </c>
      <c r="L13" s="165"/>
      <c r="M13" s="165"/>
      <c r="N13" s="165"/>
      <c r="O13" s="165"/>
      <c r="P13" s="165"/>
      <c r="Q13" s="165"/>
    </row>
    <row r="14" spans="2:17">
      <c r="B14" s="173">
        <v>1970</v>
      </c>
      <c r="C14" s="178">
        <v>12027</v>
      </c>
      <c r="D14" s="178">
        <v>10893</v>
      </c>
      <c r="E14" s="178">
        <v>1022</v>
      </c>
      <c r="F14" s="175">
        <v>111.7</v>
      </c>
      <c r="G14" s="175" t="s">
        <v>245</v>
      </c>
      <c r="H14" s="175" t="s">
        <v>112</v>
      </c>
      <c r="I14" s="175" t="s">
        <v>112</v>
      </c>
      <c r="J14" s="175" t="s">
        <v>112</v>
      </c>
      <c r="K14" s="176" t="s">
        <v>112</v>
      </c>
      <c r="L14" s="165"/>
      <c r="M14" s="165"/>
      <c r="N14" s="165"/>
      <c r="O14" s="165"/>
      <c r="P14" s="165"/>
      <c r="Q14" s="165"/>
    </row>
    <row r="15" spans="2:17">
      <c r="B15" s="173">
        <v>1980</v>
      </c>
      <c r="C15" s="178">
        <v>15045</v>
      </c>
      <c r="D15" s="178">
        <v>13825</v>
      </c>
      <c r="E15" s="178">
        <v>1098</v>
      </c>
      <c r="F15" s="175">
        <v>122.2</v>
      </c>
      <c r="G15" s="175" t="s">
        <v>245</v>
      </c>
      <c r="H15" s="175" t="s">
        <v>112</v>
      </c>
      <c r="I15" s="175" t="s">
        <v>112</v>
      </c>
      <c r="J15" s="175" t="s">
        <v>112</v>
      </c>
      <c r="K15" s="176" t="s">
        <v>112</v>
      </c>
      <c r="L15" s="165"/>
      <c r="M15" s="165"/>
      <c r="N15" s="165"/>
      <c r="O15" s="165"/>
      <c r="P15" s="165"/>
      <c r="Q15" s="165"/>
    </row>
    <row r="16" spans="2:17">
      <c r="B16" s="173">
        <v>1990</v>
      </c>
      <c r="C16" s="178">
        <v>23152</v>
      </c>
      <c r="D16" s="178">
        <v>21399</v>
      </c>
      <c r="E16" s="178">
        <v>1658</v>
      </c>
      <c r="F16" s="175">
        <v>95.6</v>
      </c>
      <c r="G16" s="175" t="s">
        <v>245</v>
      </c>
      <c r="H16" s="175" t="s">
        <v>112</v>
      </c>
      <c r="I16" s="175" t="s">
        <v>112</v>
      </c>
      <c r="J16" s="175" t="s">
        <v>112</v>
      </c>
      <c r="K16" s="176" t="s">
        <v>112</v>
      </c>
      <c r="L16" s="165"/>
      <c r="M16" s="165"/>
      <c r="N16" s="165"/>
      <c r="O16" s="165"/>
      <c r="P16" s="165"/>
      <c r="Q16" s="165"/>
    </row>
    <row r="17" spans="2:17">
      <c r="B17" s="173">
        <v>1995</v>
      </c>
      <c r="C17" s="178">
        <v>17044</v>
      </c>
      <c r="D17" s="181">
        <v>15401</v>
      </c>
      <c r="E17" s="178">
        <v>1556</v>
      </c>
      <c r="F17" s="175">
        <v>86.6</v>
      </c>
      <c r="G17" s="175" t="s">
        <v>245</v>
      </c>
      <c r="H17" s="175" t="s">
        <v>112</v>
      </c>
      <c r="I17" s="175" t="s">
        <v>112</v>
      </c>
      <c r="J17" s="175" t="s">
        <v>112</v>
      </c>
      <c r="K17" s="176" t="s">
        <v>112</v>
      </c>
      <c r="L17" s="165"/>
      <c r="M17" s="165"/>
      <c r="N17" s="165"/>
      <c r="O17" s="165"/>
      <c r="P17" s="165"/>
      <c r="Q17" s="165"/>
    </row>
    <row r="18" spans="2:17">
      <c r="B18" s="173">
        <v>2000</v>
      </c>
      <c r="C18" s="178">
        <v>18699</v>
      </c>
      <c r="D18" s="178">
        <v>17069</v>
      </c>
      <c r="E18" s="178">
        <v>1534</v>
      </c>
      <c r="F18" s="175">
        <v>83.1</v>
      </c>
      <c r="G18" s="174">
        <v>13</v>
      </c>
      <c r="H18" s="175" t="s">
        <v>112</v>
      </c>
      <c r="I18" s="175" t="s">
        <v>112</v>
      </c>
      <c r="J18" s="175" t="s">
        <v>112</v>
      </c>
      <c r="K18" s="176" t="s">
        <v>112</v>
      </c>
      <c r="L18" s="182"/>
      <c r="M18" s="182"/>
      <c r="N18" s="182"/>
      <c r="O18" s="182"/>
      <c r="P18" s="182"/>
      <c r="Q18" s="182"/>
    </row>
    <row r="19" spans="2:17">
      <c r="B19" s="173">
        <v>2001</v>
      </c>
      <c r="C19" s="178">
        <v>18969</v>
      </c>
      <c r="D19" s="178">
        <v>17521</v>
      </c>
      <c r="E19" s="178">
        <v>1301</v>
      </c>
      <c r="F19" s="175">
        <v>131.19999999999999</v>
      </c>
      <c r="G19" s="179">
        <v>15.9</v>
      </c>
      <c r="H19" s="175" t="s">
        <v>112</v>
      </c>
      <c r="I19" s="175" t="s">
        <v>112</v>
      </c>
      <c r="J19" s="175" t="s">
        <v>112</v>
      </c>
      <c r="K19" s="176" t="s">
        <v>112</v>
      </c>
      <c r="L19" s="182"/>
      <c r="M19" s="182"/>
      <c r="N19" s="182"/>
      <c r="O19" s="182"/>
      <c r="P19" s="182"/>
      <c r="Q19" s="182"/>
    </row>
    <row r="20" spans="2:17">
      <c r="B20" s="173">
        <v>2002</v>
      </c>
      <c r="C20" s="178">
        <v>18701</v>
      </c>
      <c r="D20" s="178">
        <v>16558</v>
      </c>
      <c r="E20" s="178">
        <v>2020</v>
      </c>
      <c r="F20" s="175">
        <v>103.8</v>
      </c>
      <c r="G20" s="179">
        <v>18.8</v>
      </c>
      <c r="H20" s="175" t="s">
        <v>112</v>
      </c>
      <c r="I20" s="175" t="s">
        <v>112</v>
      </c>
      <c r="J20" s="175" t="s">
        <v>112</v>
      </c>
      <c r="K20" s="176" t="s">
        <v>112</v>
      </c>
      <c r="L20" s="182"/>
      <c r="M20" s="182"/>
      <c r="N20" s="182"/>
      <c r="O20" s="182"/>
      <c r="P20" s="182"/>
      <c r="Q20" s="182"/>
    </row>
    <row r="21" spans="2:17">
      <c r="B21" s="173">
        <v>2003</v>
      </c>
      <c r="C21" s="178">
        <v>21286</v>
      </c>
      <c r="D21" s="178">
        <v>18681</v>
      </c>
      <c r="E21" s="178">
        <v>2470</v>
      </c>
      <c r="F21" s="175">
        <v>104.9</v>
      </c>
      <c r="G21" s="179">
        <v>30.4</v>
      </c>
      <c r="H21" s="175" t="s">
        <v>112</v>
      </c>
      <c r="I21" s="175" t="s">
        <v>112</v>
      </c>
      <c r="J21" s="175" t="s">
        <v>112</v>
      </c>
      <c r="K21" s="176" t="s">
        <v>112</v>
      </c>
      <c r="L21" s="182"/>
      <c r="M21" s="182"/>
      <c r="N21" s="182"/>
      <c r="O21" s="182"/>
      <c r="P21" s="182"/>
      <c r="Q21" s="182"/>
    </row>
    <row r="22" spans="2:17">
      <c r="B22" s="173">
        <v>2004</v>
      </c>
      <c r="C22" s="178">
        <v>21744</v>
      </c>
      <c r="D22" s="178">
        <v>18589</v>
      </c>
      <c r="E22" s="178">
        <v>2755</v>
      </c>
      <c r="F22" s="175">
        <v>365.4</v>
      </c>
      <c r="G22" s="175">
        <v>33.799999999999997</v>
      </c>
      <c r="H22" s="175" t="s">
        <v>112</v>
      </c>
      <c r="I22" s="175" t="s">
        <v>112</v>
      </c>
      <c r="J22" s="175" t="s">
        <v>112</v>
      </c>
      <c r="K22" s="176" t="s">
        <v>112</v>
      </c>
      <c r="L22" s="182"/>
      <c r="M22" s="182"/>
      <c r="N22" s="182"/>
      <c r="O22" s="182"/>
      <c r="P22" s="182"/>
      <c r="Q22" s="182"/>
    </row>
    <row r="23" spans="2:17">
      <c r="B23" s="173">
        <v>2005</v>
      </c>
      <c r="C23" s="178">
        <v>22872</v>
      </c>
      <c r="D23" s="178">
        <v>19344</v>
      </c>
      <c r="E23" s="178">
        <v>3009</v>
      </c>
      <c r="F23" s="175">
        <v>430.5</v>
      </c>
      <c r="G23" s="174">
        <v>88</v>
      </c>
      <c r="H23" s="175" t="s">
        <v>112</v>
      </c>
      <c r="I23" s="175" t="s">
        <v>112</v>
      </c>
      <c r="J23" s="175" t="s">
        <v>112</v>
      </c>
      <c r="K23" s="176" t="s">
        <v>112</v>
      </c>
      <c r="L23" s="182"/>
      <c r="M23" s="182"/>
      <c r="N23" s="182"/>
      <c r="O23" s="182"/>
      <c r="P23" s="182"/>
      <c r="Q23" s="182"/>
    </row>
    <row r="24" spans="2:17">
      <c r="B24" s="173">
        <v>2006</v>
      </c>
      <c r="C24" s="178">
        <v>24543</v>
      </c>
      <c r="D24" s="178">
        <v>21407</v>
      </c>
      <c r="E24" s="178">
        <v>2518</v>
      </c>
      <c r="F24" s="175">
        <v>475.9</v>
      </c>
      <c r="G24" s="174">
        <v>141.80000000000001</v>
      </c>
      <c r="H24" s="175" t="s">
        <v>112</v>
      </c>
      <c r="I24" s="175" t="s">
        <v>112</v>
      </c>
      <c r="J24" s="175" t="s">
        <v>112</v>
      </c>
      <c r="K24" s="176" t="s">
        <v>112</v>
      </c>
      <c r="L24" s="182"/>
      <c r="M24" s="182"/>
      <c r="N24" s="182"/>
      <c r="O24" s="182"/>
      <c r="P24" s="182"/>
      <c r="Q24" s="182"/>
    </row>
    <row r="25" spans="2:17">
      <c r="B25" s="173">
        <v>2007</v>
      </c>
      <c r="C25" s="178">
        <v>21847</v>
      </c>
      <c r="D25" s="178">
        <v>19051</v>
      </c>
      <c r="E25" s="178">
        <v>2364</v>
      </c>
      <c r="F25" s="174">
        <v>432</v>
      </c>
      <c r="G25" s="175" t="s">
        <v>112</v>
      </c>
      <c r="H25" s="175" t="s">
        <v>112</v>
      </c>
      <c r="I25" s="175" t="s">
        <v>112</v>
      </c>
      <c r="J25" s="175" t="s">
        <v>112</v>
      </c>
      <c r="K25" s="176" t="s">
        <v>112</v>
      </c>
      <c r="L25" s="182"/>
      <c r="M25" s="182"/>
      <c r="N25" s="182"/>
      <c r="O25" s="182"/>
      <c r="P25" s="182"/>
      <c r="Q25" s="182"/>
    </row>
    <row r="26" spans="2:17">
      <c r="B26" s="173">
        <v>2008</v>
      </c>
      <c r="C26" s="178">
        <v>21642</v>
      </c>
      <c r="D26" s="178">
        <v>19090</v>
      </c>
      <c r="E26" s="178">
        <v>2232</v>
      </c>
      <c r="F26" s="175">
        <v>319.60000000000002</v>
      </c>
      <c r="G26" s="175" t="s">
        <v>112</v>
      </c>
      <c r="H26" s="175" t="s">
        <v>112</v>
      </c>
      <c r="I26" s="175" t="s">
        <v>112</v>
      </c>
      <c r="J26" s="175" t="s">
        <v>112</v>
      </c>
      <c r="K26" s="176" t="s">
        <v>112</v>
      </c>
      <c r="L26" s="182"/>
      <c r="M26" s="182"/>
      <c r="N26" s="182"/>
      <c r="O26" s="182"/>
      <c r="P26" s="182"/>
      <c r="Q26" s="182"/>
    </row>
    <row r="27" spans="2:17">
      <c r="B27" s="173">
        <v>2009</v>
      </c>
      <c r="C27" s="178">
        <v>18869</v>
      </c>
      <c r="D27" s="178">
        <v>16289</v>
      </c>
      <c r="E27" s="178">
        <v>2308</v>
      </c>
      <c r="F27" s="175">
        <v>269.2</v>
      </c>
      <c r="G27" s="175" t="s">
        <v>112</v>
      </c>
      <c r="H27" s="175">
        <v>2.1</v>
      </c>
      <c r="I27" s="175" t="s">
        <v>112</v>
      </c>
      <c r="J27" s="175" t="s">
        <v>112</v>
      </c>
      <c r="K27" s="176" t="s">
        <v>112</v>
      </c>
      <c r="L27" s="182"/>
      <c r="M27" s="182"/>
      <c r="N27" s="182"/>
      <c r="O27" s="182"/>
      <c r="P27" s="182"/>
      <c r="Q27" s="182"/>
    </row>
    <row r="28" spans="2:17">
      <c r="B28" s="173">
        <v>2010</v>
      </c>
      <c r="C28" s="178">
        <v>18710</v>
      </c>
      <c r="D28" s="178">
        <v>15003</v>
      </c>
      <c r="E28" s="178">
        <v>3446</v>
      </c>
      <c r="F28" s="175">
        <v>259.7</v>
      </c>
      <c r="G28" s="175" t="s">
        <v>112</v>
      </c>
      <c r="H28" s="175">
        <v>0.5</v>
      </c>
      <c r="I28" s="175" t="s">
        <v>112</v>
      </c>
      <c r="J28" s="175" t="s">
        <v>112</v>
      </c>
      <c r="K28" s="176" t="s">
        <v>112</v>
      </c>
      <c r="L28" s="182"/>
      <c r="M28" s="182"/>
      <c r="N28" s="182"/>
      <c r="O28" s="182"/>
      <c r="P28" s="182"/>
      <c r="Q28" s="182"/>
    </row>
    <row r="29" spans="2:17">
      <c r="B29" s="173">
        <v>2011</v>
      </c>
      <c r="C29" s="178">
        <v>20294</v>
      </c>
      <c r="D29" s="178">
        <v>17317</v>
      </c>
      <c r="E29" s="178">
        <v>2676</v>
      </c>
      <c r="F29" s="174">
        <v>301</v>
      </c>
      <c r="G29" s="175" t="s">
        <v>112</v>
      </c>
      <c r="H29" s="175" t="s">
        <v>112</v>
      </c>
      <c r="I29" s="175" t="s">
        <v>112</v>
      </c>
      <c r="J29" s="175" t="s">
        <v>112</v>
      </c>
      <c r="K29" s="176" t="s">
        <v>112</v>
      </c>
      <c r="L29" s="182"/>
      <c r="M29" s="182"/>
      <c r="N29" s="182"/>
      <c r="O29" s="182"/>
      <c r="P29" s="182"/>
      <c r="Q29" s="182"/>
    </row>
    <row r="30" spans="2:17">
      <c r="B30" s="173">
        <v>2012</v>
      </c>
      <c r="C30" s="178">
        <v>22988</v>
      </c>
      <c r="D30" s="178">
        <v>19537</v>
      </c>
      <c r="E30" s="178">
        <v>1821</v>
      </c>
      <c r="F30" s="178">
        <v>1630</v>
      </c>
      <c r="G30" s="175" t="s">
        <v>112</v>
      </c>
      <c r="H30" s="175" t="s">
        <v>112</v>
      </c>
      <c r="I30" s="175" t="s">
        <v>112</v>
      </c>
      <c r="J30" s="175" t="s">
        <v>112</v>
      </c>
      <c r="K30" s="176" t="s">
        <v>112</v>
      </c>
      <c r="L30" s="182"/>
      <c r="M30" s="182"/>
      <c r="N30" s="182"/>
      <c r="O30" s="182"/>
      <c r="P30" s="182"/>
      <c r="Q30" s="182"/>
    </row>
    <row r="31" spans="2:17">
      <c r="B31" s="173">
        <v>2013</v>
      </c>
      <c r="C31" s="183">
        <v>23354.400000000001</v>
      </c>
      <c r="D31" s="183">
        <v>20065.599999999999</v>
      </c>
      <c r="E31" s="183">
        <v>1489.1</v>
      </c>
      <c r="F31" s="183">
        <v>1664</v>
      </c>
      <c r="G31" s="175" t="s">
        <v>112</v>
      </c>
      <c r="H31" s="175">
        <v>0.8</v>
      </c>
      <c r="I31" s="175">
        <v>0.8</v>
      </c>
      <c r="J31" s="183">
        <v>134.1</v>
      </c>
      <c r="K31" s="176" t="s">
        <v>112</v>
      </c>
      <c r="L31" s="182"/>
      <c r="M31" s="182"/>
      <c r="N31" s="182"/>
      <c r="O31" s="182"/>
      <c r="P31" s="182"/>
      <c r="Q31" s="182"/>
    </row>
    <row r="32" spans="2:17">
      <c r="B32" s="173">
        <v>2014</v>
      </c>
      <c r="C32" s="183">
        <v>24727.7</v>
      </c>
      <c r="D32" s="183">
        <v>21401.200000000001</v>
      </c>
      <c r="E32" s="183">
        <v>1299.7</v>
      </c>
      <c r="F32" s="183">
        <v>1848.1</v>
      </c>
      <c r="G32" s="175" t="s">
        <v>112</v>
      </c>
      <c r="H32" s="175">
        <v>2.2999999999999998</v>
      </c>
      <c r="I32" s="175">
        <v>2.9</v>
      </c>
      <c r="J32" s="183">
        <v>173.5</v>
      </c>
      <c r="K32" s="176" t="s">
        <v>112</v>
      </c>
      <c r="L32" s="182"/>
      <c r="M32" s="182"/>
      <c r="N32" s="182"/>
      <c r="O32" s="182"/>
      <c r="P32" s="182"/>
      <c r="Q32" s="182"/>
    </row>
    <row r="33" spans="2:17">
      <c r="B33" s="173">
        <v>2015</v>
      </c>
      <c r="C33" s="183">
        <v>24688.400000000001</v>
      </c>
      <c r="D33" s="183">
        <v>20904.599999999999</v>
      </c>
      <c r="E33" s="183">
        <v>1637.5</v>
      </c>
      <c r="F33" s="183">
        <v>1955.3</v>
      </c>
      <c r="G33" s="175" t="s">
        <v>112</v>
      </c>
      <c r="H33" s="175">
        <v>4.5999999999999996</v>
      </c>
      <c r="I33" s="175">
        <v>4.5999999999999996</v>
      </c>
      <c r="J33" s="183">
        <v>181.8</v>
      </c>
      <c r="K33" s="184">
        <v>5.0000000000000001E-4</v>
      </c>
      <c r="L33" s="182"/>
      <c r="M33" s="182"/>
      <c r="N33" s="182"/>
      <c r="O33" s="182"/>
      <c r="P33" s="182"/>
      <c r="Q33" s="182"/>
    </row>
    <row r="34" spans="2:17">
      <c r="B34" s="173">
        <v>2016</v>
      </c>
      <c r="C34" s="183">
        <v>24952.9</v>
      </c>
      <c r="D34" s="183">
        <v>20699</v>
      </c>
      <c r="E34" s="183">
        <v>1959.3</v>
      </c>
      <c r="F34" s="183">
        <v>2062</v>
      </c>
      <c r="G34" s="175" t="s">
        <v>112</v>
      </c>
      <c r="H34" s="183">
        <v>22.8</v>
      </c>
      <c r="I34" s="183">
        <v>35.299999999999997</v>
      </c>
      <c r="J34" s="183">
        <v>174.5</v>
      </c>
      <c r="K34" s="184">
        <v>2.0000000000000001E-4</v>
      </c>
      <c r="L34" s="182"/>
      <c r="M34" s="182"/>
      <c r="N34" s="182"/>
      <c r="O34" s="182"/>
      <c r="P34" s="182"/>
      <c r="Q34" s="182"/>
    </row>
    <row r="35" spans="2:17">
      <c r="B35" s="173">
        <v>2017</v>
      </c>
      <c r="C35" s="183">
        <v>24320.9</v>
      </c>
      <c r="D35" s="183">
        <v>20445.400000000001</v>
      </c>
      <c r="E35" s="183">
        <v>1746.4</v>
      </c>
      <c r="F35" s="183">
        <v>1899.5</v>
      </c>
      <c r="G35" s="175" t="s">
        <v>112</v>
      </c>
      <c r="H35" s="183">
        <v>22.1</v>
      </c>
      <c r="I35" s="183">
        <v>37.200000000000003</v>
      </c>
      <c r="J35" s="183">
        <v>170.3</v>
      </c>
      <c r="K35" s="184">
        <v>4.0000000000000002E-4</v>
      </c>
      <c r="L35" s="182"/>
      <c r="M35" s="182"/>
      <c r="N35" s="182"/>
      <c r="O35" s="182"/>
      <c r="P35" s="182"/>
      <c r="Q35" s="182"/>
    </row>
    <row r="36" spans="2:17" ht="14.5" thickBot="1">
      <c r="B36" s="185">
        <v>2018</v>
      </c>
      <c r="C36" s="186">
        <v>25229.200000000001</v>
      </c>
      <c r="D36" s="186">
        <v>21242.9</v>
      </c>
      <c r="E36" s="186">
        <v>1768</v>
      </c>
      <c r="F36" s="186">
        <v>1934.1</v>
      </c>
      <c r="G36" s="187" t="s">
        <v>112</v>
      </c>
      <c r="H36" s="186">
        <v>82.7</v>
      </c>
      <c r="I36" s="186">
        <v>39.299999999999997</v>
      </c>
      <c r="J36" s="186">
        <v>162.19999999999999</v>
      </c>
      <c r="K36" s="188">
        <v>5.9999999999999995E-4</v>
      </c>
      <c r="L36" s="182"/>
      <c r="M36" s="182"/>
      <c r="N36" s="182"/>
      <c r="O36" s="182"/>
      <c r="P36" s="182"/>
      <c r="Q36" s="182"/>
    </row>
    <row r="37" spans="2:17">
      <c r="B37" s="189"/>
      <c r="C37" s="189"/>
      <c r="D37" s="189"/>
      <c r="E37" s="189"/>
      <c r="F37" s="189"/>
      <c r="G37" s="182"/>
      <c r="H37" s="182"/>
      <c r="I37" s="182"/>
      <c r="J37" s="182"/>
      <c r="K37" s="182"/>
      <c r="L37" s="182"/>
      <c r="M37" s="182"/>
      <c r="N37" s="182"/>
      <c r="O37" s="182"/>
      <c r="P37" s="182"/>
      <c r="Q37" s="182"/>
    </row>
    <row r="38" spans="2:17">
      <c r="B38" s="189"/>
      <c r="C38" s="189"/>
      <c r="D38" s="189"/>
      <c r="E38" s="189"/>
      <c r="F38" s="189"/>
      <c r="G38" s="182"/>
      <c r="H38" s="182"/>
      <c r="I38" s="182"/>
      <c r="J38" s="182"/>
      <c r="K38" s="182"/>
      <c r="L38" s="182"/>
      <c r="M38" s="182"/>
      <c r="N38" s="182"/>
      <c r="O38" s="182"/>
      <c r="P38" s="182"/>
      <c r="Q38" s="182"/>
    </row>
    <row r="39" spans="2:17">
      <c r="B39" s="189"/>
      <c r="C39" s="189"/>
      <c r="D39" s="189"/>
      <c r="E39" s="189"/>
      <c r="F39" s="189"/>
      <c r="G39" s="182"/>
      <c r="H39" s="182"/>
      <c r="I39" s="182"/>
      <c r="J39" s="182"/>
      <c r="K39" s="182"/>
      <c r="L39" s="182"/>
      <c r="M39" s="182"/>
      <c r="N39" s="182"/>
      <c r="O39" s="182"/>
      <c r="P39" s="182"/>
      <c r="Q39" s="182"/>
    </row>
    <row r="40" spans="2:17">
      <c r="B40" s="189"/>
      <c r="C40" s="189"/>
      <c r="D40" s="189"/>
      <c r="E40" s="189"/>
      <c r="F40" s="189"/>
      <c r="G40" s="182"/>
      <c r="H40" s="182"/>
      <c r="I40" s="182"/>
      <c r="J40" s="182"/>
      <c r="K40" s="182"/>
      <c r="L40" s="182"/>
      <c r="M40" s="182"/>
      <c r="N40" s="182"/>
      <c r="O40" s="182"/>
      <c r="P40" s="182"/>
      <c r="Q40" s="182"/>
    </row>
    <row r="41" spans="2:17">
      <c r="B41" s="189"/>
      <c r="C41" s="189"/>
      <c r="D41" s="189"/>
      <c r="E41" s="189"/>
      <c r="F41" s="189"/>
      <c r="G41" s="182"/>
      <c r="H41" s="182"/>
      <c r="I41" s="182"/>
      <c r="J41" s="182"/>
      <c r="K41" s="182"/>
      <c r="L41" s="182"/>
      <c r="M41" s="182"/>
      <c r="N41" s="182"/>
      <c r="O41" s="182"/>
      <c r="P41" s="182"/>
      <c r="Q41" s="182"/>
    </row>
    <row r="42" spans="2:17">
      <c r="B42" s="189"/>
      <c r="C42" s="189"/>
      <c r="D42" s="189"/>
      <c r="E42" s="189"/>
      <c r="F42" s="189"/>
      <c r="G42" s="182"/>
      <c r="H42" s="182"/>
      <c r="I42" s="182"/>
      <c r="J42" s="182"/>
      <c r="K42" s="182"/>
      <c r="L42" s="182"/>
      <c r="M42" s="182"/>
      <c r="N42" s="182"/>
      <c r="O42" s="182"/>
      <c r="P42" s="182"/>
      <c r="Q42" s="182"/>
    </row>
    <row r="43" spans="2:17">
      <c r="B43" s="189"/>
      <c r="C43" s="189"/>
      <c r="D43" s="189"/>
      <c r="E43" s="189"/>
      <c r="F43" s="189"/>
      <c r="G43" s="182"/>
      <c r="H43" s="182"/>
      <c r="I43" s="182"/>
      <c r="J43" s="182"/>
      <c r="K43" s="182"/>
      <c r="L43" s="182"/>
      <c r="M43" s="182"/>
      <c r="N43" s="182"/>
      <c r="O43" s="182"/>
      <c r="P43" s="182"/>
      <c r="Q43" s="182"/>
    </row>
    <row r="44" spans="2:17">
      <c r="B44" s="189"/>
      <c r="C44" s="189"/>
      <c r="D44" s="189"/>
      <c r="E44" s="189"/>
      <c r="F44" s="189"/>
      <c r="G44" s="182"/>
      <c r="H44" s="182"/>
      <c r="I44" s="182"/>
      <c r="J44" s="182"/>
      <c r="K44" s="182"/>
      <c r="L44" s="182"/>
      <c r="M44" s="182"/>
      <c r="N44" s="182"/>
      <c r="O44" s="182"/>
      <c r="P44" s="182"/>
      <c r="Q44" s="182"/>
    </row>
    <row r="45" spans="2:17">
      <c r="B45" s="189"/>
      <c r="C45" s="189"/>
      <c r="D45" s="189"/>
      <c r="E45" s="189"/>
      <c r="F45" s="189"/>
      <c r="G45" s="182"/>
      <c r="H45" s="182"/>
      <c r="I45" s="182"/>
      <c r="J45" s="182"/>
      <c r="K45" s="182"/>
      <c r="L45" s="182"/>
      <c r="M45" s="182"/>
      <c r="N45" s="182"/>
      <c r="O45" s="182"/>
      <c r="P45" s="182"/>
      <c r="Q45" s="182"/>
    </row>
    <row r="46" spans="2:17">
      <c r="B46" s="189"/>
      <c r="C46" s="189"/>
      <c r="D46" s="189"/>
      <c r="E46" s="189"/>
      <c r="F46" s="189"/>
      <c r="G46" s="182"/>
      <c r="H46" s="182"/>
      <c r="I46" s="182"/>
      <c r="J46" s="182"/>
      <c r="K46" s="182"/>
      <c r="L46" s="182"/>
      <c r="M46" s="182"/>
      <c r="N46" s="182"/>
      <c r="O46" s="182"/>
      <c r="P46" s="182"/>
      <c r="Q46" s="182"/>
    </row>
    <row r="47" spans="2:17">
      <c r="B47" s="189"/>
      <c r="C47" s="189"/>
      <c r="D47" s="189"/>
      <c r="E47" s="189"/>
      <c r="F47" s="189"/>
      <c r="G47" s="182"/>
      <c r="H47" s="182"/>
      <c r="I47" s="182"/>
      <c r="J47" s="182"/>
      <c r="K47" s="182"/>
      <c r="L47" s="182"/>
      <c r="M47" s="182"/>
      <c r="N47" s="182"/>
      <c r="O47" s="182"/>
      <c r="P47" s="182"/>
      <c r="Q47" s="182"/>
    </row>
    <row r="48" spans="2:17">
      <c r="B48" s="189"/>
      <c r="C48" s="189"/>
      <c r="D48" s="189"/>
      <c r="E48" s="189"/>
      <c r="F48" s="189"/>
      <c r="G48" s="182"/>
      <c r="H48" s="182"/>
      <c r="I48" s="182"/>
      <c r="J48" s="182"/>
      <c r="K48" s="182"/>
      <c r="L48" s="182"/>
      <c r="M48" s="182"/>
      <c r="N48" s="182"/>
      <c r="O48" s="182"/>
      <c r="P48" s="182"/>
      <c r="Q48" s="182"/>
    </row>
    <row r="49" spans="2:17">
      <c r="B49" s="189"/>
      <c r="C49" s="189"/>
      <c r="D49" s="189"/>
      <c r="E49" s="189"/>
      <c r="F49" s="189"/>
      <c r="G49" s="182"/>
      <c r="H49" s="182"/>
      <c r="I49" s="182"/>
      <c r="J49" s="182"/>
      <c r="K49" s="182"/>
      <c r="L49" s="182"/>
      <c r="M49" s="182"/>
      <c r="N49" s="182"/>
      <c r="O49" s="182"/>
      <c r="P49" s="182"/>
      <c r="Q49" s="182"/>
    </row>
    <row r="50" spans="2:17">
      <c r="B50" s="189"/>
      <c r="C50" s="189"/>
      <c r="D50" s="189"/>
      <c r="E50" s="189"/>
      <c r="F50" s="189"/>
      <c r="G50" s="182"/>
      <c r="H50" s="182"/>
      <c r="I50" s="182"/>
      <c r="J50" s="182"/>
      <c r="K50" s="182"/>
      <c r="L50" s="182"/>
      <c r="M50" s="182"/>
      <c r="N50" s="182"/>
      <c r="O50" s="182"/>
      <c r="P50" s="182"/>
      <c r="Q50" s="182"/>
    </row>
    <row r="51" spans="2:17">
      <c r="B51" s="189"/>
      <c r="C51" s="189"/>
      <c r="D51" s="189"/>
      <c r="E51" s="189"/>
      <c r="F51" s="189"/>
      <c r="G51" s="182"/>
      <c r="H51" s="182"/>
      <c r="I51" s="182"/>
      <c r="J51" s="182"/>
      <c r="K51" s="182"/>
      <c r="L51" s="182"/>
      <c r="M51" s="182"/>
      <c r="N51" s="182"/>
      <c r="O51" s="182"/>
      <c r="P51" s="182"/>
      <c r="Q51" s="182"/>
    </row>
    <row r="52" spans="2:17">
      <c r="B52" s="189"/>
      <c r="C52" s="189"/>
      <c r="D52" s="189"/>
      <c r="E52" s="189"/>
      <c r="F52" s="189"/>
      <c r="G52" s="182"/>
      <c r="H52" s="182"/>
      <c r="I52" s="182"/>
      <c r="J52" s="182"/>
      <c r="K52" s="182"/>
      <c r="L52" s="182"/>
      <c r="M52" s="182"/>
      <c r="N52" s="182"/>
      <c r="O52" s="182"/>
      <c r="P52" s="182"/>
      <c r="Q52" s="182"/>
    </row>
    <row r="53" spans="2:17">
      <c r="B53" s="189"/>
      <c r="C53" s="189"/>
      <c r="D53" s="189"/>
      <c r="E53" s="189"/>
      <c r="F53" s="189"/>
      <c r="G53" s="182"/>
      <c r="H53" s="182"/>
      <c r="I53" s="182"/>
      <c r="J53" s="182"/>
      <c r="K53" s="182"/>
      <c r="L53" s="182"/>
      <c r="M53" s="182"/>
      <c r="N53" s="182"/>
      <c r="O53" s="182"/>
      <c r="P53" s="182"/>
      <c r="Q53" s="182"/>
    </row>
    <row r="54" spans="2:17">
      <c r="B54" s="189"/>
      <c r="C54" s="189"/>
      <c r="D54" s="189"/>
      <c r="E54" s="189"/>
      <c r="F54" s="189"/>
      <c r="G54" s="182"/>
      <c r="H54" s="182"/>
      <c r="I54" s="182"/>
      <c r="J54" s="182"/>
      <c r="K54" s="182"/>
      <c r="L54" s="182"/>
      <c r="M54" s="182"/>
      <c r="N54" s="182"/>
      <c r="O54" s="182"/>
      <c r="P54" s="182"/>
      <c r="Q54" s="182"/>
    </row>
    <row r="55" spans="2:17">
      <c r="B55" s="189"/>
      <c r="C55" s="189"/>
      <c r="D55" s="189"/>
      <c r="E55" s="189"/>
      <c r="F55" s="189"/>
      <c r="G55" s="182"/>
      <c r="H55" s="182"/>
      <c r="I55" s="182"/>
      <c r="J55" s="182"/>
      <c r="K55" s="182"/>
      <c r="L55" s="182"/>
      <c r="M55" s="182"/>
      <c r="N55" s="182"/>
      <c r="O55" s="182"/>
      <c r="P55" s="182"/>
      <c r="Q55" s="182"/>
    </row>
    <row r="56" spans="2:17">
      <c r="B56" s="189"/>
      <c r="C56" s="189"/>
      <c r="D56" s="189"/>
      <c r="E56" s="189"/>
      <c r="F56" s="189"/>
      <c r="G56" s="182"/>
      <c r="H56" s="182"/>
      <c r="I56" s="182"/>
      <c r="J56" s="182"/>
      <c r="K56" s="182"/>
      <c r="L56" s="182"/>
      <c r="M56" s="182"/>
      <c r="N56" s="182"/>
      <c r="O56" s="182"/>
      <c r="P56" s="182"/>
      <c r="Q56" s="182"/>
    </row>
    <row r="57" spans="2:17">
      <c r="B57" s="189"/>
      <c r="C57" s="189"/>
      <c r="D57" s="189"/>
      <c r="E57" s="189"/>
      <c r="F57" s="189"/>
      <c r="G57" s="182"/>
      <c r="H57" s="182"/>
      <c r="I57" s="182"/>
      <c r="J57" s="182"/>
      <c r="K57" s="182"/>
      <c r="L57" s="182"/>
      <c r="M57" s="182"/>
      <c r="N57" s="182"/>
      <c r="O57" s="182"/>
      <c r="P57" s="182"/>
      <c r="Q57" s="182"/>
    </row>
    <row r="58" spans="2:17">
      <c r="B58" s="189"/>
      <c r="C58" s="189"/>
      <c r="D58" s="189"/>
      <c r="E58" s="189"/>
      <c r="F58" s="189"/>
      <c r="G58" s="182"/>
      <c r="H58" s="182"/>
      <c r="I58" s="182"/>
      <c r="J58" s="182"/>
      <c r="K58" s="182"/>
      <c r="L58" s="182"/>
      <c r="M58" s="182"/>
      <c r="N58" s="182"/>
      <c r="O58" s="182"/>
      <c r="P58" s="182"/>
      <c r="Q58" s="182"/>
    </row>
    <row r="59" spans="2:17">
      <c r="B59" s="189"/>
      <c r="C59" s="189"/>
      <c r="D59" s="189"/>
      <c r="E59" s="189"/>
      <c r="F59" s="189"/>
      <c r="G59" s="182"/>
      <c r="H59" s="182"/>
      <c r="I59" s="182"/>
      <c r="J59" s="182"/>
      <c r="K59" s="182"/>
      <c r="L59" s="182"/>
      <c r="M59" s="182"/>
      <c r="N59" s="182"/>
      <c r="O59" s="182"/>
      <c r="P59" s="182"/>
      <c r="Q59" s="182"/>
    </row>
    <row r="60" spans="2:17">
      <c r="B60" s="189"/>
      <c r="C60" s="189"/>
      <c r="D60" s="189"/>
      <c r="E60" s="189"/>
      <c r="F60" s="189"/>
      <c r="G60" s="182"/>
      <c r="H60" s="182"/>
      <c r="I60" s="182"/>
      <c r="J60" s="182"/>
      <c r="K60" s="182"/>
      <c r="L60" s="182"/>
      <c r="M60" s="182"/>
      <c r="N60" s="182"/>
      <c r="O60" s="182"/>
      <c r="P60" s="182"/>
      <c r="Q60" s="182"/>
    </row>
    <row r="61" spans="2:17">
      <c r="B61" s="189"/>
      <c r="C61" s="189"/>
      <c r="D61" s="189"/>
      <c r="E61" s="189"/>
      <c r="F61" s="189"/>
      <c r="G61" s="182"/>
      <c r="H61" s="182"/>
      <c r="I61" s="182"/>
      <c r="J61" s="182"/>
      <c r="K61" s="182"/>
      <c r="L61" s="182"/>
      <c r="M61" s="182"/>
      <c r="N61" s="182"/>
      <c r="O61" s="182"/>
      <c r="P61" s="182"/>
      <c r="Q61" s="182"/>
    </row>
    <row r="62" spans="2:17">
      <c r="B62" s="189"/>
      <c r="C62" s="189"/>
      <c r="D62" s="189"/>
      <c r="E62" s="189"/>
      <c r="F62" s="189"/>
      <c r="G62" s="182"/>
      <c r="H62" s="182"/>
      <c r="I62" s="182"/>
      <c r="J62" s="182"/>
      <c r="K62" s="182"/>
      <c r="L62" s="182"/>
      <c r="M62" s="182"/>
      <c r="N62" s="182"/>
      <c r="O62" s="182"/>
      <c r="P62" s="182"/>
      <c r="Q62" s="182"/>
    </row>
    <row r="63" spans="2:17">
      <c r="B63" s="189"/>
      <c r="C63" s="189"/>
      <c r="D63" s="189"/>
      <c r="E63" s="189"/>
      <c r="F63" s="189"/>
      <c r="G63" s="182"/>
      <c r="H63" s="182"/>
      <c r="I63" s="182"/>
      <c r="J63" s="182"/>
      <c r="K63" s="182"/>
      <c r="L63" s="182"/>
      <c r="M63" s="182"/>
      <c r="N63" s="182"/>
      <c r="O63" s="182"/>
      <c r="P63" s="182"/>
      <c r="Q63" s="182"/>
    </row>
    <row r="64" spans="2:17">
      <c r="B64" s="189"/>
      <c r="C64" s="189"/>
      <c r="D64" s="189"/>
      <c r="E64" s="189"/>
      <c r="F64" s="189"/>
      <c r="G64" s="182"/>
      <c r="H64" s="182"/>
      <c r="I64" s="182"/>
      <c r="J64" s="182"/>
      <c r="K64" s="182"/>
      <c r="L64" s="182"/>
      <c r="M64" s="182"/>
      <c r="N64" s="182"/>
      <c r="O64" s="182"/>
      <c r="P64" s="182"/>
      <c r="Q64" s="182"/>
    </row>
    <row r="65" spans="2:17">
      <c r="B65" s="189"/>
      <c r="C65" s="189"/>
      <c r="D65" s="189"/>
      <c r="E65" s="189"/>
      <c r="F65" s="189"/>
      <c r="G65" s="182"/>
      <c r="H65" s="182"/>
      <c r="I65" s="182"/>
      <c r="J65" s="182"/>
      <c r="K65" s="182"/>
      <c r="L65" s="182"/>
      <c r="M65" s="182"/>
      <c r="N65" s="182"/>
      <c r="O65" s="182"/>
      <c r="P65" s="182"/>
      <c r="Q65" s="182"/>
    </row>
    <row r="66" spans="2:17">
      <c r="B66" s="189"/>
      <c r="C66" s="189"/>
      <c r="D66" s="189"/>
      <c r="E66" s="189"/>
      <c r="F66" s="189"/>
      <c r="G66" s="182"/>
      <c r="H66" s="182"/>
      <c r="I66" s="182"/>
      <c r="J66" s="182"/>
      <c r="K66" s="182"/>
      <c r="L66" s="182"/>
      <c r="M66" s="182"/>
      <c r="N66" s="182"/>
      <c r="O66" s="182"/>
      <c r="P66" s="182"/>
      <c r="Q66" s="182"/>
    </row>
    <row r="67" spans="2:17">
      <c r="B67" s="189"/>
      <c r="C67" s="189"/>
      <c r="D67" s="189"/>
      <c r="E67" s="189"/>
      <c r="F67" s="189"/>
      <c r="G67" s="182"/>
      <c r="H67" s="182"/>
      <c r="I67" s="182"/>
      <c r="J67" s="182"/>
      <c r="K67" s="182"/>
      <c r="L67" s="182"/>
      <c r="M67" s="182"/>
      <c r="N67" s="182"/>
      <c r="O67" s="182"/>
      <c r="P67" s="182"/>
      <c r="Q67" s="182"/>
    </row>
    <row r="68" spans="2:17">
      <c r="B68" s="189"/>
      <c r="C68" s="189"/>
      <c r="D68" s="189"/>
      <c r="E68" s="189"/>
      <c r="F68" s="189"/>
      <c r="G68" s="182"/>
      <c r="H68" s="182"/>
      <c r="I68" s="182"/>
      <c r="J68" s="182"/>
      <c r="K68" s="182"/>
      <c r="L68" s="182"/>
      <c r="M68" s="182"/>
      <c r="N68" s="182"/>
      <c r="O68" s="182"/>
      <c r="P68" s="182"/>
      <c r="Q68" s="182"/>
    </row>
    <row r="69" spans="2:17">
      <c r="B69" s="189"/>
      <c r="C69" s="189"/>
      <c r="D69" s="189"/>
      <c r="E69" s="189"/>
      <c r="F69" s="189"/>
      <c r="G69" s="182"/>
      <c r="H69" s="182"/>
      <c r="I69" s="182"/>
      <c r="J69" s="182"/>
      <c r="K69" s="182"/>
      <c r="L69" s="182"/>
      <c r="M69" s="182"/>
      <c r="N69" s="182"/>
      <c r="O69" s="182"/>
      <c r="P69" s="182"/>
      <c r="Q69" s="182"/>
    </row>
    <row r="70" spans="2:17">
      <c r="B70" s="189"/>
      <c r="C70" s="189"/>
      <c r="D70" s="189"/>
      <c r="E70" s="189"/>
      <c r="F70" s="189"/>
      <c r="G70" s="182"/>
      <c r="H70" s="182"/>
      <c r="I70" s="182"/>
      <c r="J70" s="182"/>
      <c r="K70" s="182"/>
      <c r="L70" s="182"/>
      <c r="M70" s="182"/>
      <c r="N70" s="182"/>
      <c r="O70" s="182"/>
      <c r="P70" s="182"/>
      <c r="Q70" s="182"/>
    </row>
    <row r="71" spans="2:17">
      <c r="B71" s="189"/>
      <c r="C71" s="189"/>
      <c r="D71" s="189"/>
      <c r="E71" s="189"/>
      <c r="F71" s="189"/>
      <c r="G71" s="182"/>
      <c r="H71" s="182"/>
      <c r="I71" s="182"/>
      <c r="J71" s="182"/>
      <c r="K71" s="182"/>
      <c r="L71" s="182"/>
      <c r="M71" s="182"/>
      <c r="N71" s="182"/>
      <c r="O71" s="182"/>
      <c r="P71" s="182"/>
      <c r="Q71" s="182"/>
    </row>
    <row r="72" spans="2:17">
      <c r="B72" s="189"/>
      <c r="C72" s="189"/>
      <c r="D72" s="189"/>
      <c r="E72" s="189"/>
      <c r="F72" s="189"/>
      <c r="G72" s="182"/>
      <c r="H72" s="182"/>
      <c r="I72" s="182"/>
      <c r="J72" s="182"/>
      <c r="K72" s="182"/>
      <c r="L72" s="182"/>
      <c r="M72" s="182"/>
      <c r="N72" s="182"/>
      <c r="O72" s="182"/>
      <c r="P72" s="182"/>
      <c r="Q72" s="182"/>
    </row>
    <row r="73" spans="2:17">
      <c r="B73" s="189"/>
      <c r="C73" s="189"/>
      <c r="D73" s="189"/>
      <c r="E73" s="189"/>
      <c r="F73" s="189"/>
      <c r="G73" s="182"/>
      <c r="H73" s="182"/>
      <c r="I73" s="182"/>
      <c r="J73" s="182"/>
      <c r="K73" s="182"/>
      <c r="L73" s="182"/>
      <c r="M73" s="182"/>
      <c r="N73" s="182"/>
      <c r="O73" s="182"/>
      <c r="P73" s="182"/>
      <c r="Q73" s="182"/>
    </row>
    <row r="74" spans="2:17">
      <c r="B74" s="189"/>
      <c r="C74" s="189"/>
      <c r="D74" s="189"/>
      <c r="E74" s="189"/>
      <c r="F74" s="189"/>
      <c r="G74" s="182"/>
      <c r="H74" s="182"/>
      <c r="I74" s="182"/>
      <c r="J74" s="182"/>
      <c r="K74" s="182"/>
      <c r="L74" s="182"/>
      <c r="M74" s="182"/>
      <c r="N74" s="182"/>
      <c r="O74" s="182"/>
      <c r="P74" s="182"/>
      <c r="Q74" s="182"/>
    </row>
    <row r="75" spans="2:17">
      <c r="B75" s="189"/>
      <c r="C75" s="189"/>
      <c r="D75" s="189"/>
      <c r="E75" s="189"/>
      <c r="F75" s="189"/>
      <c r="G75" s="182"/>
      <c r="H75" s="182"/>
      <c r="I75" s="182"/>
      <c r="J75" s="182"/>
      <c r="K75" s="182"/>
      <c r="L75" s="182"/>
      <c r="M75" s="182"/>
      <c r="N75" s="182"/>
      <c r="O75" s="182"/>
      <c r="P75" s="182"/>
      <c r="Q75" s="182"/>
    </row>
    <row r="76" spans="2:17">
      <c r="B76" s="189"/>
      <c r="C76" s="189"/>
      <c r="D76" s="189"/>
      <c r="E76" s="189"/>
      <c r="F76" s="189"/>
      <c r="G76" s="182"/>
      <c r="H76" s="182"/>
      <c r="I76" s="182"/>
      <c r="J76" s="182"/>
      <c r="K76" s="182"/>
      <c r="L76" s="182"/>
      <c r="M76" s="182"/>
      <c r="N76" s="182"/>
      <c r="O76" s="182"/>
      <c r="P76" s="182"/>
      <c r="Q76" s="182"/>
    </row>
    <row r="77" spans="2:17">
      <c r="B77" s="189"/>
      <c r="C77" s="189"/>
      <c r="D77" s="189"/>
      <c r="E77" s="189"/>
      <c r="F77" s="189"/>
      <c r="G77" s="182"/>
      <c r="H77" s="182"/>
      <c r="I77" s="182"/>
      <c r="J77" s="182"/>
      <c r="K77" s="182"/>
      <c r="L77" s="182"/>
      <c r="M77" s="182"/>
      <c r="N77" s="182"/>
      <c r="O77" s="182"/>
      <c r="P77" s="182"/>
      <c r="Q77" s="182"/>
    </row>
    <row r="78" spans="2:17">
      <c r="B78" s="189"/>
      <c r="C78" s="189"/>
      <c r="D78" s="189"/>
      <c r="E78" s="189"/>
      <c r="F78" s="189"/>
      <c r="G78" s="182"/>
      <c r="H78" s="182"/>
      <c r="I78" s="182"/>
      <c r="J78" s="182"/>
      <c r="K78" s="182"/>
      <c r="L78" s="182"/>
      <c r="M78" s="182"/>
      <c r="N78" s="182"/>
      <c r="O78" s="182"/>
      <c r="P78" s="182"/>
      <c r="Q78" s="182"/>
    </row>
    <row r="79" spans="2:17">
      <c r="B79" s="189"/>
      <c r="C79" s="189"/>
      <c r="D79" s="189"/>
      <c r="E79" s="189"/>
      <c r="F79" s="189"/>
      <c r="G79" s="182"/>
      <c r="H79" s="182"/>
      <c r="I79" s="182"/>
      <c r="J79" s="182"/>
      <c r="K79" s="182"/>
      <c r="L79" s="182"/>
      <c r="M79" s="182"/>
      <c r="N79" s="182"/>
      <c r="O79" s="182"/>
      <c r="P79" s="182"/>
      <c r="Q79" s="182"/>
    </row>
    <row r="80" spans="2:17">
      <c r="B80" s="189"/>
      <c r="C80" s="189"/>
      <c r="D80" s="189"/>
      <c r="E80" s="189"/>
      <c r="F80" s="189"/>
      <c r="G80" s="182"/>
      <c r="H80" s="182"/>
      <c r="I80" s="182"/>
      <c r="J80" s="182"/>
      <c r="K80" s="182"/>
      <c r="L80" s="182"/>
      <c r="M80" s="182"/>
      <c r="N80" s="182"/>
      <c r="O80" s="182"/>
      <c r="P80" s="182"/>
      <c r="Q80" s="182"/>
    </row>
    <row r="81" spans="2:17">
      <c r="B81" s="189"/>
      <c r="C81" s="189"/>
      <c r="D81" s="189"/>
      <c r="E81" s="189"/>
      <c r="F81" s="189"/>
      <c r="G81" s="182"/>
      <c r="H81" s="182"/>
      <c r="I81" s="182"/>
      <c r="J81" s="182"/>
      <c r="K81" s="182"/>
      <c r="L81" s="182"/>
      <c r="M81" s="182"/>
      <c r="N81" s="182"/>
      <c r="O81" s="182"/>
      <c r="P81" s="182"/>
      <c r="Q81" s="182"/>
    </row>
    <row r="82" spans="2:17">
      <c r="B82" s="189"/>
      <c r="C82" s="189"/>
      <c r="D82" s="189"/>
      <c r="E82" s="189"/>
      <c r="F82" s="189"/>
      <c r="G82" s="182"/>
      <c r="H82" s="182"/>
      <c r="I82" s="182"/>
      <c r="J82" s="182"/>
      <c r="K82" s="182"/>
      <c r="L82" s="182"/>
      <c r="M82" s="182"/>
      <c r="N82" s="182"/>
      <c r="O82" s="182"/>
      <c r="P82" s="182"/>
      <c r="Q82" s="182"/>
    </row>
    <row r="83" spans="2:17">
      <c r="B83" s="189"/>
      <c r="C83" s="189"/>
      <c r="D83" s="189"/>
      <c r="E83" s="189"/>
      <c r="F83" s="189"/>
      <c r="G83" s="182"/>
      <c r="H83" s="182"/>
      <c r="I83" s="182"/>
      <c r="J83" s="182"/>
      <c r="K83" s="182"/>
      <c r="L83" s="182"/>
      <c r="M83" s="182"/>
      <c r="N83" s="182"/>
      <c r="O83" s="182"/>
      <c r="P83" s="182"/>
      <c r="Q83" s="182"/>
    </row>
    <row r="84" spans="2:17">
      <c r="B84" s="189"/>
      <c r="C84" s="189"/>
      <c r="D84" s="189"/>
      <c r="E84" s="189"/>
      <c r="F84" s="189"/>
      <c r="G84" s="182"/>
      <c r="H84" s="182"/>
      <c r="I84" s="182"/>
      <c r="J84" s="182"/>
      <c r="K84" s="182"/>
      <c r="L84" s="182"/>
      <c r="M84" s="182"/>
      <c r="N84" s="182"/>
      <c r="O84" s="182"/>
      <c r="P84" s="182"/>
      <c r="Q84" s="182"/>
    </row>
    <row r="85" spans="2:17">
      <c r="B85" s="189"/>
      <c r="C85" s="189"/>
      <c r="D85" s="189"/>
      <c r="E85" s="189"/>
      <c r="F85" s="189"/>
      <c r="G85" s="182"/>
      <c r="H85" s="182"/>
      <c r="I85" s="182"/>
      <c r="J85" s="182"/>
      <c r="K85" s="182"/>
      <c r="L85" s="182"/>
      <c r="M85" s="182"/>
      <c r="N85" s="182"/>
      <c r="O85" s="182"/>
      <c r="P85" s="182"/>
      <c r="Q85" s="182"/>
    </row>
    <row r="86" spans="2:17">
      <c r="B86" s="189"/>
      <c r="C86" s="189"/>
      <c r="D86" s="189"/>
      <c r="E86" s="189"/>
      <c r="F86" s="189"/>
      <c r="G86" s="182"/>
      <c r="H86" s="182"/>
      <c r="I86" s="182"/>
      <c r="J86" s="182"/>
      <c r="K86" s="182"/>
      <c r="L86" s="182"/>
      <c r="M86" s="182"/>
      <c r="N86" s="182"/>
      <c r="O86" s="182"/>
      <c r="P86" s="182"/>
      <c r="Q86" s="182"/>
    </row>
    <row r="87" spans="2:17">
      <c r="B87" s="189"/>
      <c r="C87" s="189"/>
      <c r="D87" s="189"/>
      <c r="E87" s="189"/>
      <c r="F87" s="189"/>
      <c r="G87" s="182"/>
      <c r="H87" s="182"/>
      <c r="I87" s="182"/>
      <c r="J87" s="182"/>
      <c r="K87" s="182"/>
      <c r="L87" s="182"/>
      <c r="M87" s="182"/>
      <c r="N87" s="182"/>
      <c r="O87" s="182"/>
      <c r="P87" s="182"/>
      <c r="Q87" s="182"/>
    </row>
  </sheetData>
  <mergeCells count="12">
    <mergeCell ref="J5:J7"/>
    <mergeCell ref="K5:K7"/>
    <mergeCell ref="B2:K2"/>
    <mergeCell ref="B4:B7"/>
    <mergeCell ref="C4:C7"/>
    <mergeCell ref="D4:K4"/>
    <mergeCell ref="D5:D7"/>
    <mergeCell ref="E5:E7"/>
    <mergeCell ref="F5:F7"/>
    <mergeCell ref="G5:G7"/>
    <mergeCell ref="H5:H7"/>
    <mergeCell ref="I5:I7"/>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BC88"/>
  <sheetViews>
    <sheetView zoomScale="80" zoomScaleNormal="80" workbookViewId="0">
      <selection activeCell="E6" sqref="E6"/>
    </sheetView>
  </sheetViews>
  <sheetFormatPr defaultColWidth="8.81640625" defaultRowHeight="14.5"/>
  <cols>
    <col min="3" max="3" width="18.6328125" customWidth="1"/>
    <col min="4" max="4" width="60.36328125" customWidth="1"/>
    <col min="8" max="8" width="10.36328125" customWidth="1"/>
    <col min="10" max="10" width="12.6328125" customWidth="1"/>
    <col min="11" max="11" width="12.453125" customWidth="1"/>
    <col min="12" max="12" width="11.453125" customWidth="1"/>
    <col min="14" max="14" width="11" customWidth="1"/>
    <col min="16" max="16" width="10.6328125" customWidth="1"/>
    <col min="30" max="30" width="8.81640625" style="31"/>
    <col min="33" max="33" width="15.453125" customWidth="1"/>
    <col min="34" max="34" width="54.6328125" customWidth="1"/>
    <col min="42" max="42" width="10.453125" customWidth="1"/>
  </cols>
  <sheetData>
    <row r="2" spans="2:48" ht="19.5">
      <c r="AF2" s="7" t="s">
        <v>66</v>
      </c>
    </row>
    <row r="3" spans="2:48" ht="19.5">
      <c r="B3" s="7" t="s">
        <v>50</v>
      </c>
      <c r="N3" s="7" t="s">
        <v>51</v>
      </c>
    </row>
    <row r="4" spans="2:48" ht="17">
      <c r="C4" s="10"/>
      <c r="D4" s="10"/>
      <c r="E4" s="10"/>
      <c r="F4" s="10"/>
      <c r="G4" s="10"/>
      <c r="H4" s="10"/>
      <c r="I4" s="10"/>
      <c r="J4" s="11" t="s">
        <v>26</v>
      </c>
      <c r="K4" s="11" t="s">
        <v>27</v>
      </c>
      <c r="N4" s="9" t="s">
        <v>16</v>
      </c>
      <c r="O4" s="10"/>
      <c r="P4" s="10"/>
      <c r="Q4" s="10"/>
      <c r="R4" s="10"/>
      <c r="S4" s="10"/>
      <c r="T4" s="10"/>
      <c r="U4" s="10"/>
      <c r="V4" s="10"/>
      <c r="W4" s="10"/>
      <c r="X4" s="10"/>
      <c r="Y4" s="10"/>
      <c r="Z4" s="10"/>
      <c r="AF4" s="28" t="s">
        <v>61</v>
      </c>
      <c r="AG4" s="3"/>
      <c r="AH4" s="3"/>
      <c r="AI4" s="3"/>
      <c r="AJ4" s="3"/>
      <c r="AK4" s="3"/>
      <c r="AL4" s="3"/>
      <c r="AM4" s="3"/>
      <c r="AN4" s="3"/>
      <c r="AO4" s="3"/>
      <c r="AP4" s="3"/>
      <c r="AQ4" s="3"/>
      <c r="AR4" s="3"/>
      <c r="AS4" s="3"/>
      <c r="AT4" s="3"/>
      <c r="AU4" s="3"/>
      <c r="AV4" s="3"/>
    </row>
    <row r="5" spans="2:48">
      <c r="C5" s="10"/>
      <c r="D5" s="10"/>
      <c r="E5" s="10"/>
      <c r="F5" s="10" t="s">
        <v>43</v>
      </c>
      <c r="G5" s="10" t="s">
        <v>43</v>
      </c>
      <c r="H5" s="10" t="s">
        <v>43</v>
      </c>
      <c r="I5" s="10"/>
      <c r="J5" s="11" t="s">
        <v>28</v>
      </c>
      <c r="K5" s="11" t="s">
        <v>29</v>
      </c>
      <c r="L5" s="23" t="s">
        <v>49</v>
      </c>
      <c r="N5" s="10"/>
      <c r="O5" s="11" t="s">
        <v>17</v>
      </c>
      <c r="P5" s="11"/>
      <c r="Q5" s="11" t="s">
        <v>18</v>
      </c>
      <c r="R5" s="11"/>
      <c r="S5" s="11" t="s">
        <v>17</v>
      </c>
      <c r="T5" s="11"/>
      <c r="U5" s="11" t="s">
        <v>18</v>
      </c>
      <c r="V5" s="10"/>
      <c r="W5" s="11" t="s">
        <v>17</v>
      </c>
      <c r="X5" s="11"/>
      <c r="Y5" s="11" t="s">
        <v>18</v>
      </c>
      <c r="Z5" s="10"/>
      <c r="AF5" s="3"/>
      <c r="AG5" s="3"/>
      <c r="AH5" s="3"/>
      <c r="AI5" s="3"/>
      <c r="AJ5" s="3"/>
      <c r="AK5" s="3"/>
      <c r="AL5" s="3"/>
      <c r="AM5" s="3"/>
      <c r="AN5" s="3"/>
      <c r="AO5" s="3"/>
      <c r="AP5" s="3"/>
      <c r="AQ5" s="3"/>
      <c r="AR5" s="3"/>
      <c r="AS5" s="3"/>
      <c r="AT5" s="3"/>
      <c r="AU5" s="3"/>
      <c r="AV5" s="3"/>
    </row>
    <row r="6" spans="2:48" ht="19.5">
      <c r="B6" t="s">
        <v>44</v>
      </c>
      <c r="C6" s="17" t="s">
        <v>30</v>
      </c>
      <c r="D6" s="17" t="s">
        <v>31</v>
      </c>
      <c r="E6" s="17" t="s">
        <v>250</v>
      </c>
      <c r="F6" s="18">
        <v>15682.837192960027</v>
      </c>
      <c r="G6" s="10"/>
      <c r="H6" s="10"/>
      <c r="I6" s="10"/>
      <c r="J6" s="20">
        <v>0.59142120584077973</v>
      </c>
      <c r="K6" s="19">
        <f>F6*$B$33*J6</f>
        <v>292.50152408486099</v>
      </c>
      <c r="L6">
        <f>K6/SUM(K6:K7)</f>
        <v>0.68713532886494522</v>
      </c>
      <c r="N6" s="10"/>
      <c r="O6" s="12">
        <v>2010</v>
      </c>
      <c r="P6" s="12"/>
      <c r="Q6" s="10"/>
      <c r="R6" s="10"/>
      <c r="S6" s="12">
        <v>2012</v>
      </c>
      <c r="T6" s="10"/>
      <c r="U6" s="12">
        <v>2012</v>
      </c>
      <c r="V6" s="10"/>
      <c r="W6" s="12">
        <v>2014</v>
      </c>
      <c r="X6" s="10"/>
      <c r="Y6" s="12">
        <v>2014</v>
      </c>
      <c r="Z6" s="10"/>
      <c r="AF6" s="29" t="s">
        <v>11</v>
      </c>
      <c r="AG6" s="3"/>
      <c r="AH6" s="3"/>
      <c r="AI6" s="3"/>
      <c r="AJ6" s="3" t="s">
        <v>62</v>
      </c>
      <c r="AK6" s="3"/>
      <c r="AL6" s="3"/>
      <c r="AM6" s="3"/>
      <c r="AN6" s="3">
        <f>7.4*3.6</f>
        <v>26.64</v>
      </c>
      <c r="AO6" s="3" t="s">
        <v>46</v>
      </c>
      <c r="AP6" s="3"/>
      <c r="AQ6" s="3"/>
      <c r="AR6" s="3"/>
      <c r="AS6" s="3"/>
      <c r="AT6" s="3"/>
      <c r="AU6" s="3"/>
      <c r="AV6" s="3"/>
    </row>
    <row r="7" spans="2:48">
      <c r="B7" t="s">
        <v>44</v>
      </c>
      <c r="C7" s="17" t="s">
        <v>30</v>
      </c>
      <c r="D7" s="17" t="s">
        <v>31</v>
      </c>
      <c r="E7" s="17" t="s">
        <v>252</v>
      </c>
      <c r="F7" s="18">
        <v>7722.1628070399711</v>
      </c>
      <c r="G7" s="10"/>
      <c r="H7" s="10"/>
      <c r="I7" s="10"/>
      <c r="J7" s="20">
        <v>0.54688601739786402</v>
      </c>
      <c r="K7" s="19">
        <f>F7*$B$33*J7</f>
        <v>133.18103333513665</v>
      </c>
      <c r="L7">
        <f>K7/SUM(K6:K7)</f>
        <v>0.31286467113505478</v>
      </c>
      <c r="N7" s="13"/>
      <c r="O7" s="8" t="s">
        <v>19</v>
      </c>
      <c r="P7" s="8" t="s">
        <v>20</v>
      </c>
      <c r="Q7" s="8" t="s">
        <v>21</v>
      </c>
      <c r="R7" s="8" t="s">
        <v>20</v>
      </c>
      <c r="S7" s="8" t="s">
        <v>19</v>
      </c>
      <c r="T7" s="8" t="s">
        <v>20</v>
      </c>
      <c r="U7" s="8" t="s">
        <v>21</v>
      </c>
      <c r="V7" s="8" t="s">
        <v>20</v>
      </c>
      <c r="W7" s="8" t="s">
        <v>19</v>
      </c>
      <c r="X7" s="8" t="s">
        <v>20</v>
      </c>
      <c r="Y7" s="8" t="s">
        <v>21</v>
      </c>
      <c r="Z7" s="8" t="s">
        <v>20</v>
      </c>
      <c r="AF7" s="29" t="s">
        <v>12</v>
      </c>
      <c r="AG7" s="3"/>
      <c r="AH7" s="3"/>
      <c r="AI7" s="3"/>
      <c r="AJ7" s="3" t="s">
        <v>63</v>
      </c>
      <c r="AK7" s="3"/>
      <c r="AL7" s="3"/>
      <c r="AM7" s="3"/>
      <c r="AN7" s="3"/>
      <c r="AO7" s="3"/>
      <c r="AP7" s="3"/>
      <c r="AQ7" s="3"/>
      <c r="AR7" s="3"/>
      <c r="AS7" s="3"/>
      <c r="AT7" s="30">
        <v>0.30299999999999999</v>
      </c>
      <c r="AU7" s="3"/>
      <c r="AV7" s="3"/>
    </row>
    <row r="8" spans="2:48">
      <c r="C8" s="17"/>
      <c r="D8" s="17"/>
      <c r="E8" s="17"/>
      <c r="F8" s="17"/>
      <c r="G8" s="10"/>
      <c r="H8" s="10"/>
      <c r="I8" s="10"/>
      <c r="J8" s="20"/>
      <c r="K8" s="19"/>
      <c r="N8" s="8" t="s">
        <v>22</v>
      </c>
      <c r="O8" s="8"/>
      <c r="P8" s="8"/>
      <c r="Q8" s="10"/>
      <c r="R8" s="10"/>
      <c r="S8" s="8"/>
      <c r="T8" s="8"/>
      <c r="U8" s="10"/>
      <c r="V8" s="10"/>
      <c r="W8" s="10"/>
      <c r="X8" s="10"/>
      <c r="Y8" s="10"/>
      <c r="Z8" s="10"/>
      <c r="AF8" s="3"/>
      <c r="AG8" s="3"/>
      <c r="AH8" s="3"/>
      <c r="AI8" s="3"/>
      <c r="AJ8" s="3"/>
      <c r="AK8" s="3"/>
      <c r="AL8" s="3"/>
      <c r="AM8" s="3"/>
      <c r="AN8" s="3"/>
      <c r="AO8" s="3"/>
      <c r="AP8" s="3"/>
      <c r="AQ8" s="3"/>
      <c r="AR8" s="3"/>
      <c r="AS8" s="3"/>
      <c r="AT8" s="30">
        <v>0.69699999999999995</v>
      </c>
      <c r="AU8" s="3"/>
      <c r="AV8" s="3"/>
    </row>
    <row r="9" spans="2:48">
      <c r="B9" t="s">
        <v>45</v>
      </c>
      <c r="C9" s="17" t="s">
        <v>32</v>
      </c>
      <c r="D9" s="17" t="s">
        <v>33</v>
      </c>
      <c r="E9" s="17" t="s">
        <v>250</v>
      </c>
      <c r="F9" s="18">
        <v>4193.2131067961163</v>
      </c>
      <c r="G9" s="10"/>
      <c r="H9" s="10"/>
      <c r="I9" s="10"/>
      <c r="J9" s="20">
        <v>0.76212489927477822</v>
      </c>
      <c r="K9" s="19">
        <f>F9*$B$33*J9</f>
        <v>100.78123875082169</v>
      </c>
      <c r="L9">
        <f>K9/SUM(K9:K10)</f>
        <v>0.72380741143143268</v>
      </c>
      <c r="N9" s="8" t="s">
        <v>23</v>
      </c>
      <c r="O9" s="13">
        <v>75.570841692939695</v>
      </c>
      <c r="P9" s="13">
        <v>3.1639999999999993</v>
      </c>
      <c r="Q9" s="10">
        <v>879</v>
      </c>
      <c r="R9" s="10">
        <v>3.1644000000000001</v>
      </c>
      <c r="S9" s="14">
        <v>133.108818190503</v>
      </c>
      <c r="T9" s="13">
        <v>5.57299999999998</v>
      </c>
      <c r="U9" s="10">
        <v>2216</v>
      </c>
      <c r="V9" s="10">
        <v>7.9775999999999998</v>
      </c>
      <c r="W9" s="15">
        <v>190.55125632941599</v>
      </c>
      <c r="X9" s="10">
        <v>7.9779999999999891</v>
      </c>
      <c r="Y9" s="10">
        <v>2216</v>
      </c>
      <c r="Z9" s="10">
        <v>7.9775999999999998</v>
      </c>
      <c r="AF9" s="3"/>
      <c r="AG9" s="3"/>
      <c r="AH9" s="3"/>
      <c r="AI9" s="3"/>
      <c r="AJ9" s="3"/>
      <c r="AK9" s="3"/>
      <c r="AL9" s="3"/>
      <c r="AM9" s="3"/>
      <c r="AN9" s="3"/>
      <c r="AO9" s="3"/>
      <c r="AP9" s="3"/>
      <c r="AQ9" s="3"/>
      <c r="AR9" s="3"/>
      <c r="AS9" s="3"/>
      <c r="AT9" s="3"/>
      <c r="AU9" s="3"/>
      <c r="AV9" s="3"/>
    </row>
    <row r="10" spans="2:48">
      <c r="B10" t="s">
        <v>45</v>
      </c>
      <c r="C10" s="17" t="s">
        <v>32</v>
      </c>
      <c r="D10" s="17" t="s">
        <v>33</v>
      </c>
      <c r="E10" s="17" t="s">
        <v>252</v>
      </c>
      <c r="F10" s="18">
        <v>2345.7868932038832</v>
      </c>
      <c r="G10" s="10"/>
      <c r="H10" s="10"/>
      <c r="I10" s="10"/>
      <c r="J10" s="20">
        <v>0.51984458504822162</v>
      </c>
      <c r="K10" s="19">
        <f>F10*$B$33*J10</f>
        <v>38.456405350545516</v>
      </c>
      <c r="L10">
        <f>K10/SUM(K9:K10)</f>
        <v>0.27619258856856732</v>
      </c>
      <c r="N10" s="8" t="s">
        <v>24</v>
      </c>
      <c r="O10" s="13">
        <v>10004.132034011702</v>
      </c>
      <c r="P10" s="13">
        <v>418.85300000000194</v>
      </c>
      <c r="Q10" s="10">
        <v>117152</v>
      </c>
      <c r="R10" s="10">
        <v>421.74719999999996</v>
      </c>
      <c r="S10" s="13">
        <v>12095.275628164749</v>
      </c>
      <c r="T10" s="13">
        <v>506.40500000000173</v>
      </c>
      <c r="U10" s="10">
        <v>142812</v>
      </c>
      <c r="V10" s="10">
        <v>514.1232</v>
      </c>
      <c r="W10" s="13">
        <v>11620.975446641796</v>
      </c>
      <c r="X10" s="13">
        <v>486.54699999999877</v>
      </c>
      <c r="Y10" s="10">
        <v>136636</v>
      </c>
      <c r="Z10" s="10">
        <v>491.88959999999997</v>
      </c>
      <c r="AF10" s="29" t="s">
        <v>11</v>
      </c>
      <c r="AG10" s="3"/>
      <c r="AH10" s="3"/>
      <c r="AI10" s="4">
        <f>AN6*AT8</f>
        <v>18.568079999999998</v>
      </c>
      <c r="AJ10" s="3" t="s">
        <v>46</v>
      </c>
      <c r="AK10" s="3"/>
      <c r="AL10" s="3" t="s">
        <v>64</v>
      </c>
      <c r="AM10" s="3"/>
      <c r="AN10" s="3"/>
      <c r="AO10" s="3"/>
      <c r="AP10" s="3"/>
      <c r="AQ10" s="3"/>
      <c r="AR10" s="3"/>
      <c r="AS10" s="3"/>
      <c r="AT10" s="3"/>
      <c r="AU10" s="3"/>
      <c r="AV10" s="3"/>
    </row>
    <row r="11" spans="2:48">
      <c r="C11" s="17"/>
      <c r="D11" s="17"/>
      <c r="E11" s="17"/>
      <c r="F11" s="17"/>
      <c r="G11" s="10"/>
      <c r="H11" s="10"/>
      <c r="I11" s="10"/>
      <c r="J11" s="10"/>
      <c r="K11" s="19">
        <f>SUM(K6:K10)</f>
        <v>564.9202015213649</v>
      </c>
      <c r="N11" s="8" t="s">
        <v>15</v>
      </c>
      <c r="O11" s="13">
        <v>10038.6930352537</v>
      </c>
      <c r="P11" s="13"/>
      <c r="Q11" s="10"/>
      <c r="R11" s="10"/>
      <c r="S11" s="14">
        <v>12187.446259673299</v>
      </c>
      <c r="T11" s="13"/>
      <c r="U11" s="10"/>
      <c r="V11" s="10"/>
      <c r="W11" s="15">
        <v>11684.771185631</v>
      </c>
      <c r="X11" s="10"/>
      <c r="Y11" s="10"/>
      <c r="Z11" s="10"/>
      <c r="AF11" s="29" t="s">
        <v>12</v>
      </c>
      <c r="AG11" s="3"/>
      <c r="AH11" s="3"/>
      <c r="AI11" s="4">
        <f>AN6*AT7</f>
        <v>8.0719200000000004</v>
      </c>
      <c r="AJ11" s="3" t="s">
        <v>46</v>
      </c>
      <c r="AK11" s="3"/>
      <c r="AL11" s="3" t="s">
        <v>65</v>
      </c>
      <c r="AM11" s="3"/>
      <c r="AN11" s="3"/>
      <c r="AO11" s="3"/>
      <c r="AP11" s="3"/>
      <c r="AQ11" s="3"/>
      <c r="AR11" s="3"/>
      <c r="AS11" s="3"/>
      <c r="AT11" s="3"/>
      <c r="AU11" s="3"/>
      <c r="AV11" s="3"/>
    </row>
    <row r="12" spans="2:48" ht="15.5">
      <c r="C12" s="21" t="s">
        <v>34</v>
      </c>
      <c r="D12" s="17"/>
      <c r="E12" s="17"/>
      <c r="F12" s="17"/>
      <c r="G12" s="10"/>
      <c r="H12" s="10"/>
      <c r="I12" s="10"/>
      <c r="J12" s="10"/>
      <c r="K12" s="19"/>
      <c r="N12" s="8" t="s">
        <v>25</v>
      </c>
      <c r="O12" s="13">
        <v>34.561001241998703</v>
      </c>
      <c r="P12" s="13"/>
      <c r="Q12" s="10"/>
      <c r="R12" s="10"/>
      <c r="S12" s="14">
        <v>92.170631508550699</v>
      </c>
      <c r="T12" s="13"/>
      <c r="U12" s="10"/>
      <c r="V12" s="10"/>
      <c r="W12" s="15">
        <v>63.795738989204203</v>
      </c>
      <c r="X12" s="10"/>
      <c r="Y12" s="10"/>
      <c r="Z12" s="10"/>
    </row>
    <row r="13" spans="2:48">
      <c r="C13" s="10"/>
      <c r="D13" s="10"/>
      <c r="E13" s="10"/>
      <c r="F13" s="10"/>
      <c r="G13" s="10"/>
      <c r="H13" s="10"/>
      <c r="I13" s="10"/>
      <c r="J13" s="22"/>
      <c r="K13" s="10"/>
    </row>
    <row r="14" spans="2:48">
      <c r="B14" t="s">
        <v>44</v>
      </c>
      <c r="C14" s="17" t="s">
        <v>35</v>
      </c>
      <c r="D14" s="17" t="s">
        <v>36</v>
      </c>
      <c r="E14" s="17" t="s">
        <v>250</v>
      </c>
      <c r="F14" s="17"/>
      <c r="G14" s="17">
        <v>221.92495507740105</v>
      </c>
      <c r="H14" s="10"/>
      <c r="I14" s="10"/>
      <c r="J14" s="20">
        <v>0.59142120584077973</v>
      </c>
      <c r="K14" s="19">
        <f>G14*J14*$B$33</f>
        <v>4.1391354634315478</v>
      </c>
      <c r="L14" s="3">
        <f>K14/SUM(K14:K15)</f>
        <v>0.52184396321114745</v>
      </c>
    </row>
    <row r="15" spans="2:48">
      <c r="B15" t="s">
        <v>44</v>
      </c>
      <c r="C15" s="17" t="s">
        <v>35</v>
      </c>
      <c r="D15" s="17" t="s">
        <v>36</v>
      </c>
      <c r="E15" s="17" t="s">
        <v>252</v>
      </c>
      <c r="F15" s="17"/>
      <c r="G15" s="17">
        <v>219.90504492259902</v>
      </c>
      <c r="H15" s="10"/>
      <c r="I15" s="10"/>
      <c r="J15" s="20">
        <v>0.54688601739786402</v>
      </c>
      <c r="K15" s="19">
        <f>G15*J15*$B$33</f>
        <v>3.7926137858297277</v>
      </c>
      <c r="L15" s="3">
        <f>K15/SUM(K14:K15)</f>
        <v>0.47815603678885249</v>
      </c>
      <c r="AF15" s="24" t="s">
        <v>53</v>
      </c>
      <c r="AG15" s="25"/>
      <c r="AH15" s="25"/>
      <c r="AI15" s="25"/>
      <c r="AJ15" s="25"/>
      <c r="AK15" s="25"/>
      <c r="AL15" s="25"/>
      <c r="AM15" s="25"/>
      <c r="AN15" s="25"/>
      <c r="AO15" s="25"/>
      <c r="AP15" s="25"/>
      <c r="AQ15" s="25"/>
      <c r="AR15" s="25"/>
      <c r="AS15" s="25"/>
      <c r="AT15" s="25"/>
    </row>
    <row r="16" spans="2:48">
      <c r="C16" s="17"/>
      <c r="D16" s="17"/>
      <c r="E16" s="17"/>
      <c r="F16" s="17"/>
      <c r="G16" s="17"/>
      <c r="H16" s="10"/>
      <c r="I16" s="10"/>
      <c r="J16" s="20"/>
      <c r="K16" s="19"/>
      <c r="AF16" s="25" t="s">
        <v>54</v>
      </c>
      <c r="AG16" s="25"/>
      <c r="AH16" s="25"/>
      <c r="AI16" s="25"/>
      <c r="AJ16" s="25"/>
      <c r="AK16" s="25"/>
      <c r="AL16" s="25"/>
      <c r="AM16" s="25"/>
      <c r="AN16" s="25"/>
      <c r="AO16" s="25"/>
      <c r="AP16" s="25"/>
      <c r="AQ16" s="25"/>
      <c r="AR16" s="25"/>
      <c r="AS16" s="25"/>
      <c r="AT16" s="25"/>
    </row>
    <row r="17" spans="2:55">
      <c r="B17" t="s">
        <v>45</v>
      </c>
      <c r="C17" s="17" t="s">
        <v>37</v>
      </c>
      <c r="D17" s="17" t="s">
        <v>38</v>
      </c>
      <c r="E17" s="17" t="s">
        <v>250</v>
      </c>
      <c r="F17" s="17"/>
      <c r="G17" s="17">
        <v>61.86654757912202</v>
      </c>
      <c r="H17" s="10"/>
      <c r="I17" s="10"/>
      <c r="J17" s="20">
        <v>0.76212489927477822</v>
      </c>
      <c r="K17" s="19">
        <f>G17*J17*$B$33</f>
        <v>1.4869235460881443</v>
      </c>
      <c r="L17" s="3">
        <f>K17/SUM(K17:K18)</f>
        <v>0.59669764951999527</v>
      </c>
      <c r="AF17" s="25"/>
      <c r="AG17" s="25"/>
      <c r="AH17" s="25"/>
      <c r="AI17" s="25"/>
      <c r="AJ17" s="25"/>
      <c r="AK17" s="25"/>
      <c r="AL17" s="25"/>
      <c r="AM17" s="25"/>
      <c r="AN17" s="25"/>
      <c r="AO17" s="25"/>
      <c r="AP17" s="25"/>
      <c r="AQ17" s="25"/>
      <c r="AR17" s="25"/>
      <c r="AS17" s="25"/>
      <c r="AT17" s="25"/>
    </row>
    <row r="18" spans="2:55">
      <c r="B18" t="s">
        <v>45</v>
      </c>
      <c r="C18" s="17" t="s">
        <v>37</v>
      </c>
      <c r="D18" s="17" t="s">
        <v>38</v>
      </c>
      <c r="E18" s="17" t="s">
        <v>252</v>
      </c>
      <c r="F18" s="17"/>
      <c r="G18" s="17">
        <v>61.303452420877981</v>
      </c>
      <c r="H18" s="10"/>
      <c r="I18" s="10"/>
      <c r="J18" s="20">
        <v>0.51984458504822162</v>
      </c>
      <c r="K18" s="19">
        <f>G18*J18*$B$33</f>
        <v>1.0049976928915605</v>
      </c>
      <c r="L18" s="3">
        <f>K18/SUM(K17:K18)</f>
        <v>0.40330235048000468</v>
      </c>
      <c r="AF18" s="25" t="s">
        <v>55</v>
      </c>
      <c r="AG18" s="25"/>
      <c r="AH18" s="25"/>
      <c r="AI18" s="25"/>
      <c r="AJ18" s="25"/>
      <c r="AK18" s="25"/>
      <c r="AL18" s="25"/>
      <c r="AM18" s="25"/>
      <c r="AN18" s="25"/>
      <c r="AO18" s="25"/>
      <c r="AP18" s="25"/>
      <c r="AQ18" s="25" t="s">
        <v>56</v>
      </c>
      <c r="AR18" s="25"/>
      <c r="AS18" s="25"/>
      <c r="AT18" s="25"/>
    </row>
    <row r="19" spans="2:55">
      <c r="C19" s="10"/>
      <c r="D19" s="10"/>
      <c r="E19" s="10"/>
      <c r="F19" s="10"/>
      <c r="G19" s="10"/>
      <c r="H19" s="10"/>
      <c r="I19" s="10"/>
      <c r="J19" s="10"/>
      <c r="K19" s="19">
        <f>SUM(K14:K18)</f>
        <v>10.42367048824098</v>
      </c>
      <c r="AF19" s="25" t="s">
        <v>57</v>
      </c>
      <c r="AG19" s="25"/>
      <c r="AH19" s="25"/>
      <c r="AI19" s="25"/>
      <c r="AJ19" s="25"/>
      <c r="AK19" s="25"/>
      <c r="AL19" s="25"/>
      <c r="AM19" s="25"/>
      <c r="AN19" s="25"/>
      <c r="AO19" s="25"/>
      <c r="AP19" s="25"/>
      <c r="AQ19" s="25">
        <v>2026</v>
      </c>
      <c r="AR19" s="25">
        <v>2030</v>
      </c>
      <c r="AS19" s="25">
        <v>2040</v>
      </c>
      <c r="AT19" s="25">
        <v>2050</v>
      </c>
    </row>
    <row r="20" spans="2:55">
      <c r="C20" s="10"/>
      <c r="D20" s="10"/>
      <c r="E20" s="10"/>
      <c r="F20" s="10"/>
      <c r="G20" s="10"/>
      <c r="H20" s="10"/>
      <c r="I20" s="10"/>
      <c r="J20" s="10"/>
      <c r="K20" s="19"/>
      <c r="AF20" s="25"/>
      <c r="AG20" s="25"/>
      <c r="AH20" s="25"/>
      <c r="AI20" s="25"/>
      <c r="AJ20" s="25"/>
      <c r="AK20" s="25"/>
      <c r="AL20" s="25"/>
      <c r="AM20" s="25"/>
      <c r="AN20" s="25"/>
      <c r="AO20" s="25"/>
      <c r="AP20" s="25"/>
      <c r="AQ20" s="26">
        <v>297.01776649746193</v>
      </c>
      <c r="AR20" s="26">
        <v>1485.0888324873097</v>
      </c>
      <c r="AS20" s="26">
        <v>5354.136053967406</v>
      </c>
      <c r="AT20" s="26">
        <v>10942.759818327544</v>
      </c>
    </row>
    <row r="21" spans="2:55">
      <c r="C21" s="10"/>
      <c r="D21" s="10"/>
      <c r="E21" s="10"/>
      <c r="F21" s="10"/>
      <c r="G21" s="10"/>
      <c r="H21" s="10"/>
      <c r="I21" s="10"/>
      <c r="J21" s="10"/>
      <c r="K21" s="19"/>
      <c r="AF21" s="211" t="s">
        <v>58</v>
      </c>
      <c r="AG21" s="211"/>
      <c r="AH21" s="211"/>
      <c r="AI21" s="211"/>
      <c r="AJ21" s="25"/>
      <c r="AK21" s="211" t="s">
        <v>59</v>
      </c>
      <c r="AL21" s="211"/>
      <c r="AM21" s="211"/>
      <c r="AN21" s="211"/>
      <c r="AO21" s="25"/>
      <c r="AP21" s="25"/>
      <c r="AQ21" s="25"/>
      <c r="AR21" s="25"/>
      <c r="AS21" s="25"/>
      <c r="AT21" s="25"/>
    </row>
    <row r="22" spans="2:55">
      <c r="B22" t="s">
        <v>44</v>
      </c>
      <c r="C22" s="17" t="s">
        <v>39</v>
      </c>
      <c r="D22" s="17" t="s">
        <v>40</v>
      </c>
      <c r="E22" s="17" t="s">
        <v>250</v>
      </c>
      <c r="F22" s="17"/>
      <c r="G22" s="17"/>
      <c r="H22" s="17">
        <v>825.6863099957958</v>
      </c>
      <c r="I22" s="10"/>
      <c r="J22" s="20">
        <v>0.59142120584077973</v>
      </c>
      <c r="K22" s="19">
        <f>H22*J22*$B$33</f>
        <v>15.399924204925771</v>
      </c>
      <c r="L22" s="3">
        <f>K22/SUM(K22:K23)</f>
        <v>0.80960705424274848</v>
      </c>
      <c r="AF22" s="25">
        <v>2026</v>
      </c>
      <c r="AG22" s="25">
        <v>2030</v>
      </c>
      <c r="AH22" s="25">
        <v>2040</v>
      </c>
      <c r="AI22" s="25">
        <v>2050</v>
      </c>
      <c r="AJ22" s="25"/>
      <c r="AK22" s="25">
        <v>2026</v>
      </c>
      <c r="AL22" s="25">
        <v>2030</v>
      </c>
      <c r="AM22" s="25">
        <v>2040</v>
      </c>
      <c r="AN22" s="25">
        <v>2050</v>
      </c>
      <c r="AO22" s="25"/>
      <c r="AP22" s="25"/>
      <c r="AQ22" s="25" t="s">
        <v>60</v>
      </c>
      <c r="AR22" s="25"/>
      <c r="AS22" s="25"/>
      <c r="AT22" s="25"/>
    </row>
    <row r="23" spans="2:55">
      <c r="B23" t="s">
        <v>44</v>
      </c>
      <c r="C23" s="17" t="s">
        <v>39</v>
      </c>
      <c r="D23" s="17" t="s">
        <v>40</v>
      </c>
      <c r="E23" s="17" t="s">
        <v>252</v>
      </c>
      <c r="F23" s="17"/>
      <c r="G23" s="17"/>
      <c r="H23" s="17">
        <v>209.98667000420437</v>
      </c>
      <c r="I23" s="10"/>
      <c r="J23" s="20">
        <v>0.54688601739786402</v>
      </c>
      <c r="K23" s="19">
        <f>H23*J23*$B$33</f>
        <v>3.6215555663069723</v>
      </c>
      <c r="L23" s="3">
        <f>K23/SUM(K22:K23)</f>
        <v>0.19039294575725149</v>
      </c>
      <c r="AF23" s="27">
        <v>64.861046457617675</v>
      </c>
      <c r="AG23" s="27">
        <v>324.3052322880884</v>
      </c>
      <c r="AH23" s="27">
        <v>1169.2057058807397</v>
      </c>
      <c r="AI23" s="27">
        <v>2389.6175010701249</v>
      </c>
      <c r="AJ23" s="25"/>
      <c r="AK23" s="27">
        <v>232.15672003984426</v>
      </c>
      <c r="AL23" s="27">
        <v>1160.7836001992214</v>
      </c>
      <c r="AM23" s="27">
        <v>4184.9303480866665</v>
      </c>
      <c r="AN23" s="27">
        <v>8553.1423172574196</v>
      </c>
      <c r="AO23" s="25"/>
      <c r="AP23" s="25"/>
      <c r="AQ23" s="25"/>
      <c r="AR23" s="25"/>
      <c r="AS23" s="25"/>
      <c r="AT23" s="25"/>
    </row>
    <row r="24" spans="2:55">
      <c r="C24" s="17"/>
      <c r="D24" s="17"/>
      <c r="E24" s="17"/>
      <c r="F24" s="17"/>
      <c r="G24" s="17"/>
      <c r="H24" s="17"/>
      <c r="I24" s="10"/>
      <c r="J24" s="20"/>
      <c r="K24" s="19"/>
    </row>
    <row r="25" spans="2:55">
      <c r="B25" t="s">
        <v>45</v>
      </c>
      <c r="C25" s="17" t="s">
        <v>41</v>
      </c>
      <c r="D25" s="17" t="s">
        <v>42</v>
      </c>
      <c r="E25" s="17" t="s">
        <v>250</v>
      </c>
      <c r="F25" s="17"/>
      <c r="G25" s="17"/>
      <c r="H25" s="17">
        <v>230.1785365461426</v>
      </c>
      <c r="I25" s="10"/>
      <c r="J25" s="20">
        <v>0.76212489927477822</v>
      </c>
      <c r="K25" s="19">
        <f>H25*J25*$B$33</f>
        <v>5.5321963029673071</v>
      </c>
      <c r="L25" s="3">
        <f>K25/SUM(K25:K26)</f>
        <v>0.85217357346016098</v>
      </c>
      <c r="AF25" s="48"/>
    </row>
    <row r="26" spans="2:55">
      <c r="B26" t="s">
        <v>45</v>
      </c>
      <c r="C26" s="17" t="s">
        <v>41</v>
      </c>
      <c r="D26" s="17" t="s">
        <v>42</v>
      </c>
      <c r="E26" s="17" t="s">
        <v>252</v>
      </c>
      <c r="F26" s="17"/>
      <c r="G26" s="17"/>
      <c r="H26" s="17">
        <v>58.538483453857495</v>
      </c>
      <c r="I26" s="10"/>
      <c r="J26" s="20">
        <v>0.51984458504822162</v>
      </c>
      <c r="K26" s="19">
        <f>H26*J26*$B$33</f>
        <v>0.9596692925643715</v>
      </c>
      <c r="L26" s="3">
        <f>K26/SUM(K25:K26)</f>
        <v>0.14782642653983893</v>
      </c>
    </row>
    <row r="27" spans="2:55">
      <c r="C27" s="10"/>
      <c r="D27" s="10"/>
      <c r="E27" s="10"/>
      <c r="F27" s="10"/>
      <c r="G27" s="10"/>
      <c r="H27" s="10"/>
      <c r="I27" s="10"/>
      <c r="J27" s="10"/>
      <c r="K27" s="16">
        <f>SUM(K22:K26)</f>
        <v>25.513345366764423</v>
      </c>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row>
    <row r="28" spans="2:55">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row>
    <row r="29" spans="2:55">
      <c r="K29" s="19"/>
      <c r="T29" s="6" t="s">
        <v>48</v>
      </c>
    </row>
    <row r="30" spans="2:55">
      <c r="K30" s="16"/>
    </row>
    <row r="31" spans="2:55">
      <c r="AX31" s="118"/>
      <c r="AY31" s="118"/>
    </row>
    <row r="32" spans="2:55" ht="26">
      <c r="B32" s="6" t="s">
        <v>67</v>
      </c>
      <c r="C32" s="3"/>
      <c r="D32" s="3"/>
      <c r="E32" s="3" t="s">
        <v>19</v>
      </c>
      <c r="F32" s="3" t="s">
        <v>20</v>
      </c>
      <c r="G32" s="3"/>
      <c r="H32" s="3"/>
      <c r="I32" s="3"/>
      <c r="J32" s="3"/>
      <c r="K32" s="3"/>
      <c r="L32" s="3"/>
      <c r="M32" s="3"/>
      <c r="N32" s="3"/>
      <c r="T32" s="6" t="s">
        <v>47</v>
      </c>
      <c r="AG32" s="49" t="s">
        <v>73</v>
      </c>
      <c r="AH32" s="49" t="s">
        <v>74</v>
      </c>
      <c r="AI32" s="49" t="s">
        <v>75</v>
      </c>
      <c r="AJ32" s="49" t="s">
        <v>76</v>
      </c>
      <c r="AK32" s="50" t="s">
        <v>77</v>
      </c>
      <c r="AL32" s="51" t="s">
        <v>78</v>
      </c>
      <c r="AM32" s="51" t="s">
        <v>79</v>
      </c>
      <c r="AN32" s="51" t="s">
        <v>80</v>
      </c>
      <c r="AO32" s="52" t="s">
        <v>81</v>
      </c>
      <c r="AP32" s="51" t="s">
        <v>82</v>
      </c>
      <c r="AQ32" s="49" t="s">
        <v>83</v>
      </c>
      <c r="AR32" s="49" t="s">
        <v>84</v>
      </c>
      <c r="AS32" s="49" t="s">
        <v>85</v>
      </c>
      <c r="AT32" s="49" t="s">
        <v>86</v>
      </c>
      <c r="AU32" s="49" t="s">
        <v>87</v>
      </c>
      <c r="AV32" s="49" t="s">
        <v>88</v>
      </c>
      <c r="AW32" s="50" t="s">
        <v>89</v>
      </c>
      <c r="AX32" s="118"/>
      <c r="AY32" s="118"/>
    </row>
    <row r="33" spans="2:55" ht="39.5" thickBot="1">
      <c r="B33" s="3">
        <v>3.1536000000000002E-2</v>
      </c>
      <c r="C33" s="3"/>
      <c r="D33" s="3"/>
      <c r="E33" s="3">
        <v>1</v>
      </c>
      <c r="F33" s="3">
        <v>4.1868000000000002E-2</v>
      </c>
      <c r="G33" s="3"/>
      <c r="H33" s="3"/>
      <c r="I33" s="3"/>
      <c r="J33" s="3"/>
      <c r="K33" s="3"/>
      <c r="L33" s="3"/>
      <c r="M33" s="3"/>
      <c r="N33" s="3"/>
      <c r="U33" s="6" t="s">
        <v>46</v>
      </c>
      <c r="W33" s="6" t="s">
        <v>250</v>
      </c>
      <c r="X33" s="6" t="s">
        <v>252</v>
      </c>
      <c r="AG33" s="53" t="s">
        <v>90</v>
      </c>
      <c r="AH33" s="54"/>
      <c r="AI33" s="53" t="s">
        <v>91</v>
      </c>
      <c r="AJ33" s="54"/>
      <c r="AK33" s="55"/>
      <c r="AL33" s="56"/>
      <c r="AM33" s="56"/>
      <c r="AN33" s="56"/>
      <c r="AO33" s="57"/>
      <c r="AP33" s="54" t="s">
        <v>92</v>
      </c>
      <c r="AQ33" s="56"/>
      <c r="AR33" s="56"/>
      <c r="AS33" s="56"/>
      <c r="AT33" s="56"/>
      <c r="AU33" s="56"/>
      <c r="AV33" s="56"/>
      <c r="AW33" s="58"/>
      <c r="AX33" s="118"/>
      <c r="AY33" s="118"/>
    </row>
    <row r="34" spans="2:55" ht="15" thickBot="1">
      <c r="B34" s="3"/>
      <c r="C34" s="3"/>
      <c r="D34" s="3"/>
      <c r="E34" s="3"/>
      <c r="F34" s="3"/>
      <c r="G34" s="3"/>
      <c r="H34" s="3"/>
      <c r="I34" s="3"/>
      <c r="J34" s="3"/>
      <c r="K34" s="3"/>
      <c r="L34" s="3"/>
      <c r="M34" s="3"/>
      <c r="N34" s="3"/>
      <c r="T34" s="6" t="s">
        <v>44</v>
      </c>
      <c r="U34" s="4">
        <f>AI10</f>
        <v>18.568079999999998</v>
      </c>
      <c r="W34">
        <f>L6*U34</f>
        <v>12.75878375719061</v>
      </c>
      <c r="X34">
        <f>L7*U34</f>
        <v>5.8092962428093875</v>
      </c>
      <c r="AG34" s="59" t="s">
        <v>93</v>
      </c>
      <c r="AH34" s="60"/>
      <c r="AI34" s="60"/>
      <c r="AJ34" s="60"/>
      <c r="AK34" s="61"/>
      <c r="AL34" s="62"/>
      <c r="AM34" s="62"/>
      <c r="AN34" s="62"/>
      <c r="AO34" s="62"/>
      <c r="AP34" s="60" t="s">
        <v>43</v>
      </c>
      <c r="AQ34" s="60" t="s">
        <v>43</v>
      </c>
      <c r="AR34" s="60" t="s">
        <v>43</v>
      </c>
      <c r="AS34" s="60" t="s">
        <v>43</v>
      </c>
      <c r="AT34" s="60" t="s">
        <v>43</v>
      </c>
      <c r="AU34" s="60" t="s">
        <v>43</v>
      </c>
      <c r="AV34" s="60" t="s">
        <v>43</v>
      </c>
      <c r="AW34" s="63" t="s">
        <v>43</v>
      </c>
      <c r="AX34" s="118"/>
      <c r="AY34" s="118"/>
    </row>
    <row r="35" spans="2:55">
      <c r="B35" s="3"/>
      <c r="C35" s="3"/>
      <c r="D35" s="3"/>
      <c r="E35" s="3" t="s">
        <v>21</v>
      </c>
      <c r="F35" s="3" t="s">
        <v>20</v>
      </c>
      <c r="G35" s="3"/>
      <c r="H35" s="3"/>
      <c r="I35" s="3"/>
      <c r="J35" s="3"/>
      <c r="K35" s="3"/>
      <c r="L35" s="3"/>
      <c r="M35" s="3"/>
      <c r="N35" s="3"/>
      <c r="T35" s="6" t="s">
        <v>45</v>
      </c>
      <c r="U35" s="4">
        <f>AI11</f>
        <v>8.0719200000000004</v>
      </c>
      <c r="W35">
        <f>L9*U35</f>
        <v>5.8425155204816104</v>
      </c>
      <c r="X35">
        <f>L10*U35</f>
        <v>2.22940447951839</v>
      </c>
      <c r="AG35" s="78" t="s">
        <v>30</v>
      </c>
      <c r="AH35" s="78" t="s">
        <v>31</v>
      </c>
      <c r="AI35" s="78" t="s">
        <v>250</v>
      </c>
      <c r="AJ35" s="78" t="s">
        <v>8</v>
      </c>
      <c r="AK35" s="81" t="s">
        <v>94</v>
      </c>
      <c r="AL35" s="79">
        <v>1</v>
      </c>
      <c r="AM35" s="79"/>
      <c r="AN35" s="79"/>
      <c r="AO35" s="79"/>
      <c r="AP35" s="79">
        <v>15682.837192960027</v>
      </c>
      <c r="AQ35" s="79">
        <v>15682.837192960027</v>
      </c>
      <c r="AR35" s="79">
        <v>15682.837192960027</v>
      </c>
      <c r="AS35" s="79">
        <v>15682.837192960027</v>
      </c>
      <c r="AT35" s="79">
        <v>14687.792833569058</v>
      </c>
      <c r="AU35" s="79">
        <v>13692.748474178088</v>
      </c>
      <c r="AV35" s="79">
        <v>12095.316990819118</v>
      </c>
      <c r="AW35" s="80">
        <v>8350.3318563840148</v>
      </c>
      <c r="AX35" s="118"/>
      <c r="AY35" s="118"/>
      <c r="AZ35" s="65"/>
      <c r="BA35" s="64"/>
      <c r="BB35" s="64"/>
      <c r="BC35" s="64"/>
    </row>
    <row r="36" spans="2:55">
      <c r="B36" s="3"/>
      <c r="C36" s="3"/>
      <c r="D36" s="3"/>
      <c r="E36" s="3">
        <v>1</v>
      </c>
      <c r="F36" s="3">
        <v>3.5999999999999999E-3</v>
      </c>
      <c r="G36" s="3"/>
      <c r="H36" s="3"/>
      <c r="I36" s="3"/>
      <c r="J36" s="3"/>
      <c r="K36" s="3"/>
      <c r="L36" s="3"/>
      <c r="M36" s="3"/>
      <c r="N36" s="3"/>
      <c r="AG36" s="72" t="s">
        <v>32</v>
      </c>
      <c r="AH36" s="72" t="s">
        <v>33</v>
      </c>
      <c r="AI36" s="72" t="s">
        <v>250</v>
      </c>
      <c r="AJ36" s="72" t="s">
        <v>8</v>
      </c>
      <c r="AK36" s="67" t="s">
        <v>94</v>
      </c>
      <c r="AL36" s="71">
        <v>1</v>
      </c>
      <c r="AM36" s="71"/>
      <c r="AN36" s="71"/>
      <c r="AO36" s="71"/>
      <c r="AP36" s="71">
        <v>4193.2131067961163</v>
      </c>
      <c r="AQ36" s="71">
        <v>4193.2131067961163</v>
      </c>
      <c r="AR36" s="71">
        <v>4193.2131067961163</v>
      </c>
      <c r="AS36" s="71">
        <v>4193.2131067961163</v>
      </c>
      <c r="AT36" s="71">
        <v>3927.0893203883493</v>
      </c>
      <c r="AU36" s="71">
        <v>3660.9655339805822</v>
      </c>
      <c r="AV36" s="71">
        <v>3233.8849514563103</v>
      </c>
      <c r="AW36" s="74">
        <v>2232.8747572815532</v>
      </c>
      <c r="AX36" s="118"/>
      <c r="AY36" s="118"/>
      <c r="AZ36" s="44"/>
      <c r="BA36" s="64"/>
      <c r="BB36" s="64"/>
      <c r="BC36" s="64"/>
    </row>
    <row r="37" spans="2:55">
      <c r="B37" s="38"/>
      <c r="C37" s="38"/>
      <c r="D37" s="38"/>
      <c r="E37" s="38"/>
      <c r="F37" s="38"/>
      <c r="G37" s="38"/>
      <c r="H37" s="38"/>
      <c r="I37" s="38"/>
      <c r="J37" s="38"/>
      <c r="K37" s="38"/>
      <c r="L37" s="38"/>
      <c r="M37" s="38"/>
      <c r="N37" s="38"/>
      <c r="T37" s="6" t="s">
        <v>52</v>
      </c>
      <c r="AG37" s="68" t="s">
        <v>30</v>
      </c>
      <c r="AH37" s="68" t="s">
        <v>31</v>
      </c>
      <c r="AI37" s="68" t="s">
        <v>252</v>
      </c>
      <c r="AJ37" s="68" t="s">
        <v>8</v>
      </c>
      <c r="AK37" s="69" t="s">
        <v>94</v>
      </c>
      <c r="AL37" s="70">
        <v>1</v>
      </c>
      <c r="AM37" s="70"/>
      <c r="AN37" s="70"/>
      <c r="AO37" s="70"/>
      <c r="AP37" s="70">
        <v>7722.1628070399711</v>
      </c>
      <c r="AQ37" s="70">
        <v>7722.1628070399711</v>
      </c>
      <c r="AR37" s="70">
        <v>7722.1628070399711</v>
      </c>
      <c r="AS37" s="70">
        <v>7722.1628070399711</v>
      </c>
      <c r="AT37" s="70">
        <v>7232.2071664309406</v>
      </c>
      <c r="AU37" s="70">
        <v>6742.25152582191</v>
      </c>
      <c r="AV37" s="70">
        <v>5955.6830091808806</v>
      </c>
      <c r="AW37" s="73">
        <v>4111.6681436159843</v>
      </c>
      <c r="AX37" s="118"/>
      <c r="AY37" s="118"/>
      <c r="AZ37" s="3"/>
      <c r="BA37" s="3"/>
      <c r="BB37" s="3"/>
      <c r="BC37" s="3"/>
    </row>
    <row r="38" spans="2:55">
      <c r="B38" s="38"/>
      <c r="C38" s="38"/>
      <c r="D38" s="38"/>
      <c r="E38" s="38"/>
      <c r="F38" s="38"/>
      <c r="G38" s="38"/>
      <c r="H38" s="38"/>
      <c r="I38" s="38"/>
      <c r="J38" s="38"/>
      <c r="K38" s="38"/>
      <c r="L38" s="38"/>
      <c r="M38" s="38"/>
      <c r="N38" s="38"/>
      <c r="U38" s="6" t="s">
        <v>46</v>
      </c>
      <c r="V38" s="3"/>
      <c r="W38" s="6" t="s">
        <v>250</v>
      </c>
      <c r="X38" s="6" t="s">
        <v>252</v>
      </c>
      <c r="AG38" s="75" t="s">
        <v>32</v>
      </c>
      <c r="AH38" s="75" t="s">
        <v>33</v>
      </c>
      <c r="AI38" s="75" t="s">
        <v>252</v>
      </c>
      <c r="AJ38" s="75" t="s">
        <v>8</v>
      </c>
      <c r="AK38" s="66" t="s">
        <v>94</v>
      </c>
      <c r="AL38" s="76">
        <v>1</v>
      </c>
      <c r="AM38" s="76"/>
      <c r="AN38" s="76"/>
      <c r="AO38" s="76"/>
      <c r="AP38" s="76">
        <v>2345.7868932038832</v>
      </c>
      <c r="AQ38" s="76">
        <v>2345.7868932038832</v>
      </c>
      <c r="AR38" s="76">
        <v>2345.7868932038832</v>
      </c>
      <c r="AS38" s="76">
        <v>2345.7868932038832</v>
      </c>
      <c r="AT38" s="76">
        <v>2196.9106796116503</v>
      </c>
      <c r="AU38" s="76">
        <v>2048.0344660194173</v>
      </c>
      <c r="AV38" s="76">
        <v>1809.1150485436892</v>
      </c>
      <c r="AW38" s="77">
        <v>1249.1252427184465</v>
      </c>
      <c r="AX38" s="118"/>
      <c r="AY38" s="118"/>
      <c r="AZ38" s="3"/>
      <c r="BA38" s="3"/>
      <c r="BB38" s="3"/>
      <c r="BC38" s="3"/>
    </row>
    <row r="39" spans="2:55" ht="17">
      <c r="B39" s="32" t="s">
        <v>16</v>
      </c>
      <c r="C39" s="3"/>
      <c r="D39" s="3"/>
      <c r="E39" s="3"/>
      <c r="F39" s="3"/>
      <c r="G39" s="3"/>
      <c r="H39" s="3"/>
      <c r="I39" s="3"/>
      <c r="J39" s="3"/>
      <c r="K39" s="3"/>
      <c r="L39" s="3"/>
      <c r="M39" s="3"/>
      <c r="N39" s="3"/>
      <c r="T39" s="6" t="s">
        <v>44</v>
      </c>
      <c r="U39" s="3">
        <v>12.96</v>
      </c>
      <c r="W39">
        <f>L6*U39</f>
        <v>8.9052738620896914</v>
      </c>
      <c r="X39">
        <f>L7*U39</f>
        <v>4.0547261379103103</v>
      </c>
      <c r="AX39" s="118"/>
      <c r="AY39" s="118"/>
      <c r="AZ39" s="3"/>
      <c r="BA39" s="3"/>
      <c r="BB39" s="3"/>
      <c r="BC39" s="3"/>
    </row>
    <row r="40" spans="2:55">
      <c r="B40" s="3"/>
      <c r="C40" s="6" t="s">
        <v>17</v>
      </c>
      <c r="D40" s="6"/>
      <c r="E40" s="6" t="s">
        <v>18</v>
      </c>
      <c r="F40" s="6"/>
      <c r="G40" s="6" t="s">
        <v>17</v>
      </c>
      <c r="H40" s="6"/>
      <c r="I40" s="6" t="s">
        <v>18</v>
      </c>
      <c r="J40" s="3"/>
      <c r="K40" s="6" t="s">
        <v>17</v>
      </c>
      <c r="L40" s="6"/>
      <c r="M40" s="6" t="s">
        <v>18</v>
      </c>
      <c r="N40" s="3"/>
      <c r="O40" s="6" t="s">
        <v>17</v>
      </c>
      <c r="P40" s="6"/>
      <c r="Q40" s="6" t="s">
        <v>18</v>
      </c>
      <c r="R40" s="3"/>
      <c r="T40" s="6" t="s">
        <v>45</v>
      </c>
      <c r="U40" s="3">
        <v>43.2</v>
      </c>
      <c r="V40" s="3"/>
      <c r="W40" s="3">
        <f>L9*U40</f>
        <v>31.268480173837894</v>
      </c>
      <c r="X40">
        <f>L10*U40</f>
        <v>11.931519826162109</v>
      </c>
      <c r="AG40" s="72"/>
      <c r="AH40" s="72"/>
      <c r="AI40" s="72"/>
      <c r="AJ40" s="72"/>
      <c r="AK40" s="67"/>
      <c r="AL40" s="71"/>
      <c r="AM40" s="71"/>
      <c r="AN40" s="71"/>
      <c r="AO40" s="71"/>
      <c r="AP40" s="71"/>
      <c r="AQ40" s="71"/>
      <c r="AR40" s="71"/>
      <c r="AS40" s="71"/>
      <c r="AT40" s="71"/>
      <c r="AU40" s="71"/>
      <c r="AV40" s="71"/>
      <c r="AW40" s="3"/>
      <c r="AX40" s="118"/>
      <c r="AY40" s="118"/>
      <c r="AZ40" s="3"/>
      <c r="BA40" s="3"/>
      <c r="BB40" s="3"/>
      <c r="BC40" s="3"/>
    </row>
    <row r="41" spans="2:55" ht="26">
      <c r="B41" s="3"/>
      <c r="C41" s="7">
        <v>2010</v>
      </c>
      <c r="D41" s="7"/>
      <c r="E41" s="3"/>
      <c r="F41" s="3"/>
      <c r="G41" s="7">
        <v>2012</v>
      </c>
      <c r="H41" s="3"/>
      <c r="I41" s="7">
        <v>2012</v>
      </c>
      <c r="J41" s="3"/>
      <c r="K41" s="7">
        <v>2014</v>
      </c>
      <c r="L41" s="3"/>
      <c r="M41" s="7">
        <v>2014</v>
      </c>
      <c r="N41" s="3"/>
      <c r="O41" s="7">
        <v>2015</v>
      </c>
      <c r="P41" s="3"/>
      <c r="Q41" s="7">
        <v>2015</v>
      </c>
      <c r="R41" s="3"/>
      <c r="AG41" s="82" t="s">
        <v>73</v>
      </c>
      <c r="AH41" s="82" t="s">
        <v>74</v>
      </c>
      <c r="AI41" s="82" t="s">
        <v>75</v>
      </c>
      <c r="AJ41" s="82" t="s">
        <v>76</v>
      </c>
      <c r="AK41" s="83" t="s">
        <v>77</v>
      </c>
      <c r="AL41" s="84" t="s">
        <v>78</v>
      </c>
      <c r="AM41" s="84" t="s">
        <v>79</v>
      </c>
      <c r="AN41" s="84" t="s">
        <v>79</v>
      </c>
      <c r="AO41" s="85" t="s">
        <v>81</v>
      </c>
      <c r="AP41" s="84" t="s">
        <v>95</v>
      </c>
      <c r="AQ41" s="83" t="s">
        <v>96</v>
      </c>
      <c r="AR41" s="84" t="s">
        <v>97</v>
      </c>
      <c r="AS41" s="3"/>
      <c r="AT41" s="3"/>
      <c r="AU41" s="3"/>
      <c r="AV41" s="3"/>
      <c r="AW41" s="3"/>
      <c r="AX41" s="118"/>
      <c r="AY41" s="118"/>
      <c r="AZ41" s="3"/>
      <c r="BA41" s="3"/>
      <c r="BB41" s="3"/>
      <c r="BC41" s="3"/>
    </row>
    <row r="42" spans="2:55" ht="39.5" thickBot="1">
      <c r="B42" s="33"/>
      <c r="C42" s="8" t="s">
        <v>19</v>
      </c>
      <c r="D42" s="8" t="s">
        <v>20</v>
      </c>
      <c r="E42" s="8" t="s">
        <v>21</v>
      </c>
      <c r="F42" s="8" t="s">
        <v>20</v>
      </c>
      <c r="G42" s="8" t="s">
        <v>19</v>
      </c>
      <c r="H42" s="8" t="s">
        <v>20</v>
      </c>
      <c r="I42" s="8" t="s">
        <v>21</v>
      </c>
      <c r="J42" s="8" t="s">
        <v>20</v>
      </c>
      <c r="K42" s="8" t="s">
        <v>19</v>
      </c>
      <c r="L42" s="8" t="s">
        <v>20</v>
      </c>
      <c r="M42" s="8" t="s">
        <v>21</v>
      </c>
      <c r="N42" s="8" t="s">
        <v>20</v>
      </c>
      <c r="O42" s="140" t="s">
        <v>19</v>
      </c>
      <c r="P42" s="140" t="s">
        <v>20</v>
      </c>
      <c r="Q42" s="140" t="s">
        <v>21</v>
      </c>
      <c r="R42" s="140" t="s">
        <v>20</v>
      </c>
      <c r="AG42" s="86" t="s">
        <v>90</v>
      </c>
      <c r="AH42" s="87"/>
      <c r="AI42" s="86" t="s">
        <v>91</v>
      </c>
      <c r="AJ42" s="87"/>
      <c r="AK42" s="88"/>
      <c r="AL42" s="89"/>
      <c r="AM42" s="89"/>
      <c r="AN42" s="89"/>
      <c r="AO42" s="90"/>
      <c r="AP42" s="87" t="s">
        <v>92</v>
      </c>
      <c r="AQ42" s="88"/>
      <c r="AR42" s="87"/>
      <c r="AS42" s="3"/>
      <c r="AT42" s="3"/>
      <c r="AU42" s="3"/>
      <c r="AV42" s="3"/>
      <c r="AW42" s="3"/>
      <c r="AX42" s="3"/>
      <c r="AY42" s="3"/>
      <c r="AZ42" s="3"/>
      <c r="BA42" s="3"/>
      <c r="BB42" s="3"/>
      <c r="BC42" s="3"/>
    </row>
    <row r="43" spans="2:55" ht="15" thickBot="1">
      <c r="B43" s="34" t="s">
        <v>22</v>
      </c>
      <c r="C43" s="34"/>
      <c r="D43" s="34"/>
      <c r="E43" s="3"/>
      <c r="F43" s="3"/>
      <c r="G43" s="34"/>
      <c r="H43" s="34"/>
      <c r="I43" s="3"/>
      <c r="J43" s="3"/>
      <c r="K43" s="3"/>
      <c r="L43" s="3"/>
      <c r="M43" s="3"/>
      <c r="N43" s="3"/>
      <c r="O43" s="3"/>
      <c r="P43" s="3"/>
      <c r="Q43" s="3"/>
      <c r="R43" s="3"/>
      <c r="AG43" s="91" t="s">
        <v>93</v>
      </c>
      <c r="AH43" s="92"/>
      <c r="AI43" s="92"/>
      <c r="AJ43" s="92"/>
      <c r="AK43" s="93"/>
      <c r="AL43" s="94"/>
      <c r="AM43" s="94"/>
      <c r="AN43" s="94"/>
      <c r="AO43" s="94"/>
      <c r="AP43" s="92" t="s">
        <v>43</v>
      </c>
      <c r="AQ43" s="93" t="s">
        <v>98</v>
      </c>
      <c r="AR43" s="92"/>
      <c r="AS43" s="3"/>
      <c r="AT43" s="3"/>
      <c r="AU43" s="3"/>
      <c r="AV43" s="3"/>
      <c r="AW43" s="3"/>
      <c r="AX43" s="3"/>
      <c r="AY43" s="3"/>
      <c r="AZ43" s="3"/>
      <c r="BA43" s="3"/>
      <c r="BB43" s="3"/>
      <c r="BC43" s="3"/>
    </row>
    <row r="44" spans="2:55">
      <c r="B44" s="34" t="s">
        <v>23</v>
      </c>
      <c r="C44" s="33">
        <v>75.570841692939695</v>
      </c>
      <c r="D44" s="33">
        <f>C44*F33</f>
        <v>3.1639999999999993</v>
      </c>
      <c r="E44" s="3">
        <v>879</v>
      </c>
      <c r="F44" s="3">
        <f>E44*F36</f>
        <v>3.1644000000000001</v>
      </c>
      <c r="G44" s="35">
        <v>133.108818190503</v>
      </c>
      <c r="H44" s="33">
        <f>G44*F33</f>
        <v>5.57299999999998</v>
      </c>
      <c r="I44" s="3">
        <v>2216</v>
      </c>
      <c r="J44" s="3">
        <f>I44*F36</f>
        <v>7.9775999999999998</v>
      </c>
      <c r="K44" s="36">
        <v>190.55125632941599</v>
      </c>
      <c r="L44" s="3">
        <f>K44*F33</f>
        <v>7.9779999999999891</v>
      </c>
      <c r="M44" s="3">
        <v>2216</v>
      </c>
      <c r="N44" s="3">
        <f>M44*F36</f>
        <v>7.9775999999999998</v>
      </c>
      <c r="O44" s="36">
        <v>216.251074806535</v>
      </c>
      <c r="P44" s="3">
        <f>O44*F33</f>
        <v>9.0540000000000074</v>
      </c>
      <c r="Q44" s="3">
        <f>2515</f>
        <v>2515</v>
      </c>
      <c r="R44" s="3">
        <f>Q44*F36</f>
        <v>9.0540000000000003</v>
      </c>
      <c r="AG44" s="98" t="s">
        <v>35</v>
      </c>
      <c r="AH44" s="98" t="s">
        <v>36</v>
      </c>
      <c r="AI44" s="99" t="s">
        <v>250</v>
      </c>
      <c r="AJ44" s="98" t="s">
        <v>8</v>
      </c>
      <c r="AK44" s="98" t="s">
        <v>94</v>
      </c>
      <c r="AL44" s="100">
        <v>1</v>
      </c>
      <c r="AM44" s="98"/>
      <c r="AN44" s="98"/>
      <c r="AO44" s="98"/>
      <c r="AP44" s="102">
        <v>221.92495507740105</v>
      </c>
      <c r="AQ44" s="98">
        <v>75</v>
      </c>
      <c r="AR44" s="101">
        <v>2</v>
      </c>
      <c r="AS44" s="3"/>
      <c r="AT44" s="3"/>
      <c r="AU44" s="3"/>
      <c r="AV44" s="3"/>
      <c r="AW44" s="3"/>
      <c r="AX44" s="3"/>
      <c r="AY44" s="3"/>
      <c r="AZ44" s="3"/>
      <c r="BA44" s="3"/>
      <c r="BB44" s="3"/>
      <c r="BC44" s="3"/>
    </row>
    <row r="45" spans="2:55">
      <c r="B45" s="34" t="s">
        <v>24</v>
      </c>
      <c r="C45" s="33">
        <f>C46-C47</f>
        <v>10004.132034011702</v>
      </c>
      <c r="D45" s="33">
        <f>C45*F33</f>
        <v>418.85300000000194</v>
      </c>
      <c r="E45" s="37">
        <v>117152</v>
      </c>
      <c r="F45" s="3">
        <f>E45*F36</f>
        <v>421.74719999999996</v>
      </c>
      <c r="G45" s="33">
        <f>G46-G47</f>
        <v>12095.275628164749</v>
      </c>
      <c r="H45" s="33">
        <f>G45*F33</f>
        <v>506.40500000000173</v>
      </c>
      <c r="I45" s="37">
        <v>142812</v>
      </c>
      <c r="J45" s="37">
        <f>I45*F36</f>
        <v>514.1232</v>
      </c>
      <c r="K45" s="33">
        <f>K46-K47</f>
        <v>11620.975446641796</v>
      </c>
      <c r="L45" s="33">
        <f>K45*F33</f>
        <v>486.54699999999877</v>
      </c>
      <c r="M45" s="3">
        <v>136636</v>
      </c>
      <c r="N45" s="3">
        <f>M45*F36</f>
        <v>491.88959999999997</v>
      </c>
      <c r="O45" s="36">
        <v>11858.459921658499</v>
      </c>
      <c r="P45" s="3">
        <f>O45*F33</f>
        <v>496.48999999999808</v>
      </c>
      <c r="Q45" s="3">
        <v>139013</v>
      </c>
      <c r="R45" s="3">
        <f>Q45*F36</f>
        <v>500.4468</v>
      </c>
      <c r="AG45" s="95" t="s">
        <v>37</v>
      </c>
      <c r="AH45" s="95" t="s">
        <v>38</v>
      </c>
      <c r="AI45" s="95" t="s">
        <v>250</v>
      </c>
      <c r="AJ45" s="95" t="s">
        <v>8</v>
      </c>
      <c r="AK45" s="95" t="s">
        <v>94</v>
      </c>
      <c r="AL45" s="97">
        <v>1</v>
      </c>
      <c r="AM45" s="95"/>
      <c r="AN45" s="95"/>
      <c r="AO45" s="95"/>
      <c r="AP45" s="96">
        <v>61.86654757912202</v>
      </c>
      <c r="AQ45" s="95">
        <v>75</v>
      </c>
      <c r="AR45" s="95">
        <v>2</v>
      </c>
      <c r="AS45" s="3"/>
      <c r="AT45" s="3"/>
      <c r="AU45" s="3"/>
      <c r="AV45" s="3"/>
      <c r="AW45" s="3"/>
      <c r="AX45" s="3"/>
      <c r="AY45" s="3"/>
      <c r="AZ45" s="3"/>
      <c r="BA45" s="3"/>
      <c r="BB45" s="3"/>
      <c r="BC45" s="3"/>
    </row>
    <row r="46" spans="2:55">
      <c r="B46" s="34" t="s">
        <v>15</v>
      </c>
      <c r="C46" s="33">
        <v>10038.6930352537</v>
      </c>
      <c r="D46" s="33"/>
      <c r="E46" s="3"/>
      <c r="F46" s="3"/>
      <c r="G46" s="35">
        <v>12187.446259673299</v>
      </c>
      <c r="H46" s="33"/>
      <c r="I46" s="3"/>
      <c r="J46" s="3"/>
      <c r="K46" s="36">
        <v>11684.771185631</v>
      </c>
      <c r="L46" s="3"/>
      <c r="M46" s="3"/>
      <c r="N46" s="3"/>
      <c r="O46" s="36"/>
      <c r="P46" s="3"/>
      <c r="Q46" s="3"/>
      <c r="R46" s="3"/>
      <c r="S46" s="25"/>
      <c r="AG46" s="98" t="s">
        <v>35</v>
      </c>
      <c r="AH46" s="98" t="s">
        <v>36</v>
      </c>
      <c r="AI46" s="99" t="s">
        <v>252</v>
      </c>
      <c r="AJ46" s="98" t="s">
        <v>8</v>
      </c>
      <c r="AK46" s="98" t="s">
        <v>94</v>
      </c>
      <c r="AL46" s="100">
        <v>1</v>
      </c>
      <c r="AM46" s="98"/>
      <c r="AN46" s="98"/>
      <c r="AO46" s="98"/>
      <c r="AP46" s="98">
        <v>219.90504492259902</v>
      </c>
      <c r="AQ46" s="98">
        <v>75</v>
      </c>
      <c r="AR46" s="101">
        <v>2</v>
      </c>
      <c r="AS46" s="3"/>
      <c r="AT46" s="3"/>
      <c r="AU46" s="3"/>
      <c r="AV46" s="3"/>
      <c r="AW46" s="3"/>
      <c r="AX46" s="3"/>
      <c r="AY46" s="3"/>
      <c r="AZ46" s="3"/>
      <c r="BA46" s="3"/>
      <c r="BB46" s="3"/>
      <c r="BC46" s="3"/>
    </row>
    <row r="47" spans="2:55">
      <c r="B47" s="34" t="s">
        <v>25</v>
      </c>
      <c r="C47" s="33">
        <v>34.561001241998703</v>
      </c>
      <c r="D47" s="33"/>
      <c r="E47" s="3"/>
      <c r="F47" s="3"/>
      <c r="G47" s="35">
        <v>92.170631508550699</v>
      </c>
      <c r="H47" s="33"/>
      <c r="I47" s="3"/>
      <c r="J47" s="3"/>
      <c r="K47" s="36">
        <v>63.795738989204203</v>
      </c>
      <c r="L47" s="3"/>
      <c r="M47" s="3"/>
      <c r="N47" s="3"/>
      <c r="O47" s="36"/>
      <c r="P47" s="3"/>
      <c r="Q47" s="3"/>
      <c r="R47" s="3"/>
      <c r="S47" s="25"/>
      <c r="AG47" s="95" t="s">
        <v>37</v>
      </c>
      <c r="AH47" s="95" t="s">
        <v>38</v>
      </c>
      <c r="AI47" s="95" t="s">
        <v>252</v>
      </c>
      <c r="AJ47" s="95" t="s">
        <v>8</v>
      </c>
      <c r="AK47" s="95" t="s">
        <v>94</v>
      </c>
      <c r="AL47" s="97">
        <v>1</v>
      </c>
      <c r="AM47" s="95"/>
      <c r="AN47" s="95"/>
      <c r="AO47" s="95"/>
      <c r="AP47" s="95">
        <v>61.303452420877981</v>
      </c>
      <c r="AQ47" s="95">
        <v>75</v>
      </c>
      <c r="AR47" s="95">
        <v>2</v>
      </c>
      <c r="AS47" s="3"/>
      <c r="AT47" s="3"/>
      <c r="AU47" s="3"/>
      <c r="AV47" s="3"/>
      <c r="AW47" s="3"/>
      <c r="AX47" s="3"/>
      <c r="AY47" s="3"/>
      <c r="AZ47" s="3"/>
      <c r="BA47" s="3"/>
      <c r="BB47" s="3"/>
      <c r="BC47" s="3"/>
    </row>
    <row r="48" spans="2:55">
      <c r="B48" s="34"/>
      <c r="C48" s="3"/>
      <c r="D48" s="33"/>
      <c r="E48" s="3"/>
      <c r="F48" s="3"/>
      <c r="G48" s="35"/>
      <c r="H48" s="33"/>
      <c r="I48" s="3"/>
      <c r="J48" s="3"/>
      <c r="K48" s="36"/>
      <c r="L48" s="3"/>
      <c r="M48" s="3"/>
      <c r="N48" s="3"/>
      <c r="O48" s="36"/>
      <c r="P48" s="3"/>
      <c r="Q48" s="3"/>
      <c r="R48" s="3"/>
      <c r="S48" s="25"/>
      <c r="AZ48" s="3"/>
      <c r="BA48" s="3"/>
      <c r="BB48" s="3"/>
      <c r="BC48" s="3"/>
    </row>
    <row r="49" spans="2:55">
      <c r="O49" s="3"/>
      <c r="P49" s="3"/>
      <c r="Q49" s="3"/>
      <c r="R49" s="3"/>
      <c r="S49" s="25"/>
      <c r="AW49" s="48"/>
      <c r="AZ49" s="3"/>
      <c r="BA49" s="3"/>
      <c r="BB49" s="3"/>
      <c r="BC49" s="3"/>
    </row>
    <row r="50" spans="2:55" ht="26">
      <c r="B50" s="34" t="s">
        <v>68</v>
      </c>
      <c r="S50" s="25"/>
      <c r="AG50" s="103" t="s">
        <v>73</v>
      </c>
      <c r="AH50" s="103" t="s">
        <v>74</v>
      </c>
      <c r="AI50" s="103" t="s">
        <v>75</v>
      </c>
      <c r="AJ50" s="103" t="s">
        <v>76</v>
      </c>
      <c r="AK50" s="104" t="s">
        <v>77</v>
      </c>
      <c r="AL50" s="105" t="s">
        <v>78</v>
      </c>
      <c r="AM50" s="105" t="s">
        <v>79</v>
      </c>
      <c r="AN50" s="105" t="s">
        <v>79</v>
      </c>
      <c r="AO50" s="106" t="s">
        <v>81</v>
      </c>
      <c r="AP50" s="105" t="s">
        <v>99</v>
      </c>
      <c r="AQ50" s="104" t="s">
        <v>96</v>
      </c>
      <c r="AR50" s="105" t="s">
        <v>97</v>
      </c>
      <c r="AS50" s="3"/>
      <c r="AT50" s="3"/>
      <c r="AU50" s="3"/>
      <c r="AV50" s="3"/>
      <c r="AW50" s="3"/>
      <c r="AX50" s="3"/>
      <c r="AY50" s="3"/>
      <c r="AZ50" s="3"/>
      <c r="BA50" s="3"/>
      <c r="BB50" s="3"/>
      <c r="BC50" s="3"/>
    </row>
    <row r="51" spans="2:55" ht="39.5" thickBot="1">
      <c r="C51" t="s">
        <v>49</v>
      </c>
      <c r="G51" t="s">
        <v>49</v>
      </c>
      <c r="K51" s="3" t="s">
        <v>49</v>
      </c>
      <c r="O51" s="3" t="s">
        <v>49</v>
      </c>
      <c r="S51" s="25"/>
      <c r="AG51" s="107" t="s">
        <v>90</v>
      </c>
      <c r="AH51" s="108"/>
      <c r="AI51" s="107" t="s">
        <v>91</v>
      </c>
      <c r="AJ51" s="108"/>
      <c r="AK51" s="109"/>
      <c r="AL51" s="110"/>
      <c r="AM51" s="110"/>
      <c r="AN51" s="110"/>
      <c r="AO51" s="111"/>
      <c r="AP51" s="108" t="s">
        <v>92</v>
      </c>
      <c r="AQ51" s="109"/>
      <c r="AR51" s="108"/>
      <c r="AS51" s="3"/>
      <c r="AT51" s="3"/>
      <c r="AU51" s="3"/>
      <c r="AV51" s="3"/>
      <c r="AW51" s="3"/>
      <c r="AX51" s="3"/>
      <c r="BA51" s="3"/>
      <c r="BB51" s="3"/>
      <c r="BC51" s="3"/>
    </row>
    <row r="52" spans="2:55" ht="15" thickBot="1">
      <c r="B52" t="s">
        <v>44</v>
      </c>
      <c r="C52" s="40">
        <f>(K6+K7)/K11</f>
        <v>0.75352688091806297</v>
      </c>
      <c r="D52" s="39">
        <f>D45*C52</f>
        <v>315.61699465317491</v>
      </c>
      <c r="G52" s="40">
        <f>(K6+K7+K14+K15)/(K11+K19)</f>
        <v>0.75366111948789349</v>
      </c>
      <c r="H52" s="16">
        <f>H45*G52</f>
        <v>381.65775921426803</v>
      </c>
      <c r="K52" s="40">
        <f>G52</f>
        <v>0.75366111948789349</v>
      </c>
      <c r="L52" s="16">
        <f>L45*K52</f>
        <v>366.69155670347521</v>
      </c>
      <c r="O52" s="40">
        <f>(K6+K7+K14+K15+K22+K23)/(K11+K19+K27)</f>
        <v>0.75331671710113723</v>
      </c>
      <c r="P52" s="16">
        <f>P45*O52</f>
        <v>374.01421687354218</v>
      </c>
      <c r="S52" s="25"/>
      <c r="AG52" s="113" t="s">
        <v>93</v>
      </c>
      <c r="AH52" s="114"/>
      <c r="AI52" s="114"/>
      <c r="AJ52" s="114"/>
      <c r="AK52" s="115"/>
      <c r="AL52" s="116"/>
      <c r="AM52" s="116"/>
      <c r="AN52" s="116"/>
      <c r="AO52" s="116"/>
      <c r="AP52" s="119" t="s">
        <v>43</v>
      </c>
      <c r="AQ52" s="117" t="s">
        <v>98</v>
      </c>
      <c r="AR52" s="114"/>
      <c r="AS52" s="3"/>
      <c r="AT52" s="3"/>
      <c r="AU52" s="3"/>
      <c r="AV52" s="3"/>
      <c r="AW52" s="3"/>
      <c r="AX52" s="3"/>
      <c r="BA52" s="3"/>
      <c r="BB52" s="3"/>
      <c r="BC52" s="3"/>
    </row>
    <row r="53" spans="2:55">
      <c r="B53" t="s">
        <v>45</v>
      </c>
      <c r="C53" s="40">
        <f>(K9+K10)/K11</f>
        <v>0.24647311908193698</v>
      </c>
      <c r="D53" s="39">
        <f>D45*C53</f>
        <v>103.23600534682703</v>
      </c>
      <c r="G53" s="40">
        <f>(K9+K10+K17+K18)/(K11+K19)</f>
        <v>0.24633888051210634</v>
      </c>
      <c r="H53" s="16">
        <f>H45*G53</f>
        <v>124.74724078573364</v>
      </c>
      <c r="K53" s="40">
        <f>G53</f>
        <v>0.24633888051210634</v>
      </c>
      <c r="L53" s="16">
        <f>L45*K53</f>
        <v>119.8554432965235</v>
      </c>
      <c r="O53" s="40">
        <f>(K9+K10+K17+K18+K25+K26)/(K11+K19+K27)</f>
        <v>0.24668328289886271</v>
      </c>
      <c r="P53" s="16">
        <f>P45*O53</f>
        <v>122.47578312645587</v>
      </c>
      <c r="S53" s="25"/>
      <c r="AG53" s="121" t="s">
        <v>39</v>
      </c>
      <c r="AH53" s="121" t="s">
        <v>40</v>
      </c>
      <c r="AI53" s="123" t="s">
        <v>250</v>
      </c>
      <c r="AJ53" s="121" t="s">
        <v>8</v>
      </c>
      <c r="AK53" s="121" t="s">
        <v>94</v>
      </c>
      <c r="AL53" s="124">
        <v>1</v>
      </c>
      <c r="AM53" s="121"/>
      <c r="AN53" s="121"/>
      <c r="AO53" s="121"/>
      <c r="AP53" s="121">
        <v>825.6863099957958</v>
      </c>
      <c r="AQ53" s="121">
        <v>75</v>
      </c>
      <c r="AR53" s="121">
        <v>2</v>
      </c>
      <c r="AS53" s="3"/>
      <c r="AT53" s="3"/>
      <c r="AU53" s="3"/>
      <c r="AV53" s="3"/>
      <c r="AW53" s="3"/>
      <c r="AX53" s="3"/>
      <c r="BA53" s="3"/>
      <c r="BB53" s="3"/>
      <c r="BC53" s="3"/>
    </row>
    <row r="54" spans="2:55">
      <c r="S54" s="25"/>
      <c r="AG54" s="120" t="s">
        <v>41</v>
      </c>
      <c r="AH54" s="120" t="s">
        <v>42</v>
      </c>
      <c r="AI54" s="120" t="s">
        <v>250</v>
      </c>
      <c r="AJ54" s="120" t="s">
        <v>8</v>
      </c>
      <c r="AK54" s="120" t="s">
        <v>94</v>
      </c>
      <c r="AL54" s="122">
        <v>1</v>
      </c>
      <c r="AM54" s="120"/>
      <c r="AN54" s="120"/>
      <c r="AO54" s="120"/>
      <c r="AP54" s="120">
        <v>230.1785365461426</v>
      </c>
      <c r="AQ54" s="120">
        <v>75</v>
      </c>
      <c r="AR54" s="120">
        <v>2</v>
      </c>
      <c r="AS54" s="3"/>
      <c r="AT54" s="3"/>
      <c r="AU54" s="3"/>
      <c r="AV54" s="3"/>
      <c r="AW54" s="3"/>
      <c r="AX54" s="3"/>
    </row>
    <row r="55" spans="2:55">
      <c r="AG55" s="125" t="s">
        <v>39</v>
      </c>
      <c r="AH55" s="125" t="s">
        <v>40</v>
      </c>
      <c r="AI55" s="126" t="s">
        <v>252</v>
      </c>
      <c r="AJ55" s="125" t="s">
        <v>8</v>
      </c>
      <c r="AK55" s="125" t="s">
        <v>94</v>
      </c>
      <c r="AL55" s="127">
        <v>1</v>
      </c>
      <c r="AM55" s="125"/>
      <c r="AN55" s="125"/>
      <c r="AO55" s="125"/>
      <c r="AP55" s="125">
        <v>209.98667000420437</v>
      </c>
      <c r="AQ55" s="125">
        <v>75</v>
      </c>
      <c r="AR55" s="125">
        <v>2</v>
      </c>
      <c r="AS55" s="3"/>
      <c r="AT55" s="3"/>
      <c r="AU55" s="3"/>
      <c r="AV55" s="3"/>
      <c r="AW55" s="3"/>
      <c r="AX55" s="3"/>
    </row>
    <row r="56" spans="2:55">
      <c r="AG56" s="120" t="s">
        <v>41</v>
      </c>
      <c r="AH56" s="120" t="s">
        <v>42</v>
      </c>
      <c r="AI56" s="120" t="s">
        <v>252</v>
      </c>
      <c r="AJ56" s="120" t="s">
        <v>8</v>
      </c>
      <c r="AK56" s="120" t="s">
        <v>94</v>
      </c>
      <c r="AL56" s="122">
        <v>1</v>
      </c>
      <c r="AM56" s="120"/>
      <c r="AN56" s="120"/>
      <c r="AO56" s="120"/>
      <c r="AP56" s="120">
        <v>58.538483453857495</v>
      </c>
      <c r="AQ56" s="120">
        <v>75</v>
      </c>
      <c r="AR56" s="120">
        <v>2</v>
      </c>
      <c r="AS56" s="3"/>
      <c r="AT56" s="3"/>
      <c r="AU56" s="3"/>
      <c r="AV56" s="3"/>
      <c r="AW56" s="3"/>
      <c r="AX56" s="3"/>
    </row>
    <row r="59" spans="2:55">
      <c r="AJ59" s="6">
        <v>2015</v>
      </c>
    </row>
    <row r="60" spans="2:55">
      <c r="AH60" s="6" t="s">
        <v>44</v>
      </c>
      <c r="AI60" s="6" t="s">
        <v>250</v>
      </c>
      <c r="AJ60" s="48">
        <f>AP35+AP44+AP53</f>
        <v>16730.448458033225</v>
      </c>
    </row>
    <row r="61" spans="2:55">
      <c r="AH61" s="6" t="s">
        <v>44</v>
      </c>
      <c r="AI61" s="6" t="s">
        <v>252</v>
      </c>
      <c r="AJ61" s="48">
        <f>AP37+AP46+AP55</f>
        <v>8152.0545219667747</v>
      </c>
    </row>
    <row r="62" spans="2:55">
      <c r="AH62" s="6"/>
      <c r="AI62" s="6"/>
    </row>
    <row r="63" spans="2:55">
      <c r="AH63" s="6" t="s">
        <v>45</v>
      </c>
      <c r="AI63" s="6" t="s">
        <v>250</v>
      </c>
      <c r="AJ63" s="48">
        <f>AP36+AP45+AP54</f>
        <v>4485.2581909213814</v>
      </c>
    </row>
    <row r="64" spans="2:55">
      <c r="AH64" s="6" t="s">
        <v>45</v>
      </c>
      <c r="AI64" s="6" t="s">
        <v>252</v>
      </c>
      <c r="AJ64" s="48">
        <f>AP38+AP47+AP56</f>
        <v>2465.6288290786188</v>
      </c>
    </row>
    <row r="65" spans="33:55">
      <c r="AG65" s="3"/>
      <c r="AK65" s="3"/>
      <c r="AL65" s="3"/>
      <c r="AM65" s="3"/>
      <c r="AN65" s="3"/>
      <c r="AO65" s="3"/>
      <c r="AP65" s="3"/>
      <c r="AQ65" s="3"/>
      <c r="AR65" s="3"/>
      <c r="AS65" s="3"/>
      <c r="AT65" s="3"/>
      <c r="AU65" s="3"/>
      <c r="AV65" s="3"/>
      <c r="AW65" s="3"/>
      <c r="AX65" s="3"/>
      <c r="AY65" s="3"/>
    </row>
    <row r="67" spans="33:55">
      <c r="AG67" s="47" t="s">
        <v>53</v>
      </c>
      <c r="AK67" s="48"/>
      <c r="AL67" t="s">
        <v>105</v>
      </c>
    </row>
    <row r="70" spans="33:55" ht="26">
      <c r="AG70" s="103" t="s">
        <v>73</v>
      </c>
      <c r="AH70" s="103" t="s">
        <v>74</v>
      </c>
      <c r="AI70" s="103" t="s">
        <v>75</v>
      </c>
      <c r="AJ70" s="103" t="s">
        <v>76</v>
      </c>
      <c r="AK70" s="104" t="s">
        <v>77</v>
      </c>
      <c r="AL70" s="105"/>
      <c r="AM70" s="103" t="s">
        <v>85</v>
      </c>
      <c r="AN70" s="103" t="s">
        <v>100</v>
      </c>
      <c r="AO70" s="103" t="s">
        <v>86</v>
      </c>
      <c r="AP70" s="103" t="s">
        <v>87</v>
      </c>
      <c r="AQ70" s="103" t="s">
        <v>88</v>
      </c>
      <c r="AR70" s="104" t="s">
        <v>89</v>
      </c>
    </row>
    <row r="71" spans="33:55" ht="39.5" thickBot="1">
      <c r="AG71" s="107" t="s">
        <v>90</v>
      </c>
      <c r="AH71" s="108"/>
      <c r="AI71" s="107" t="s">
        <v>91</v>
      </c>
      <c r="AJ71" s="108"/>
      <c r="AK71" s="109"/>
      <c r="AL71" s="108"/>
      <c r="AM71" s="110"/>
      <c r="AN71" s="110"/>
      <c r="AO71" s="110"/>
      <c r="AP71" s="110"/>
      <c r="AQ71" s="110"/>
      <c r="AR71" s="112"/>
    </row>
    <row r="72" spans="33:55" ht="15" thickBot="1">
      <c r="AG72" s="113" t="s">
        <v>93</v>
      </c>
      <c r="AH72" s="114"/>
      <c r="AI72" s="114"/>
      <c r="AJ72" s="114"/>
      <c r="AK72" s="115"/>
      <c r="AL72" s="114"/>
      <c r="AM72" s="114" t="s">
        <v>43</v>
      </c>
      <c r="AN72" s="114" t="s">
        <v>43</v>
      </c>
      <c r="AO72" s="114" t="s">
        <v>43</v>
      </c>
      <c r="AP72" s="114" t="s">
        <v>43</v>
      </c>
      <c r="AQ72" s="114" t="s">
        <v>43</v>
      </c>
      <c r="AR72" s="117" t="s">
        <v>43</v>
      </c>
    </row>
    <row r="73" spans="33:55">
      <c r="AG73" s="137" t="s">
        <v>101</v>
      </c>
      <c r="AH73" s="137" t="s">
        <v>103</v>
      </c>
      <c r="AI73" s="137" t="s">
        <v>250</v>
      </c>
      <c r="AJ73" s="137" t="s">
        <v>8</v>
      </c>
      <c r="AK73" s="139" t="s">
        <v>94</v>
      </c>
      <c r="AL73" s="138"/>
      <c r="AM73" s="138">
        <v>0</v>
      </c>
      <c r="AN73" s="138">
        <f>AO73/5</f>
        <v>199.0088718781939</v>
      </c>
      <c r="AO73" s="138">
        <f>$AS$35-AT35</f>
        <v>995.04435939096948</v>
      </c>
      <c r="AP73" s="138">
        <f>$AS$35-AU35</f>
        <v>1990.088718781939</v>
      </c>
      <c r="AQ73" s="138">
        <f>$AS$35-AV35</f>
        <v>3587.5202021409095</v>
      </c>
      <c r="AR73" s="138">
        <f>$AS$35-AW35</f>
        <v>7332.5053365760123</v>
      </c>
    </row>
    <row r="74" spans="33:55">
      <c r="AG74" s="46" t="s">
        <v>102</v>
      </c>
      <c r="AH74" s="46" t="s">
        <v>104</v>
      </c>
      <c r="AI74" s="134" t="s">
        <v>250</v>
      </c>
      <c r="AJ74" s="134" t="s">
        <v>8</v>
      </c>
      <c r="AK74" s="129" t="s">
        <v>94</v>
      </c>
      <c r="AL74" s="133"/>
      <c r="AM74" s="133">
        <v>0</v>
      </c>
      <c r="AN74" s="133">
        <f>AO74/5</f>
        <v>53.224757281553408</v>
      </c>
      <c r="AO74" s="133">
        <f>$AS$36-AT36</f>
        <v>266.12378640776706</v>
      </c>
      <c r="AP74" s="133">
        <f>$AS$36-AU36</f>
        <v>532.24757281553411</v>
      </c>
      <c r="AQ74" s="133">
        <f>$AS$36-AV36</f>
        <v>959.32815533980602</v>
      </c>
      <c r="AR74" s="133">
        <f>$AS$36-AW36</f>
        <v>1960.3383495145631</v>
      </c>
      <c r="AX74" s="3"/>
      <c r="AY74" s="3"/>
    </row>
    <row r="75" spans="33:55">
      <c r="AG75" s="130" t="s">
        <v>101</v>
      </c>
      <c r="AH75" s="45" t="s">
        <v>103</v>
      </c>
      <c r="AI75" s="130" t="s">
        <v>252</v>
      </c>
      <c r="AJ75" s="130" t="s">
        <v>8</v>
      </c>
      <c r="AK75" s="131" t="s">
        <v>94</v>
      </c>
      <c r="AL75" s="132"/>
      <c r="AM75" s="132">
        <v>0</v>
      </c>
      <c r="AN75" s="132">
        <f>AO75/5</f>
        <v>97.991128121806099</v>
      </c>
      <c r="AO75" s="132">
        <f>$AS$37-AT37</f>
        <v>489.95564060903052</v>
      </c>
      <c r="AP75" s="132">
        <f>$AS$37-AU37</f>
        <v>979.91128121806105</v>
      </c>
      <c r="AQ75" s="132">
        <f>$AS$37-AV37</f>
        <v>1766.4797978590905</v>
      </c>
      <c r="AR75" s="132">
        <f>$AS$37-AW37</f>
        <v>3610.4946634239868</v>
      </c>
      <c r="AX75" s="3"/>
      <c r="AY75" s="3"/>
    </row>
    <row r="76" spans="33:55">
      <c r="AG76" s="135" t="s">
        <v>102</v>
      </c>
      <c r="AH76" s="135" t="s">
        <v>104</v>
      </c>
      <c r="AI76" s="135" t="s">
        <v>252</v>
      </c>
      <c r="AJ76" s="135" t="s">
        <v>8</v>
      </c>
      <c r="AK76" s="128" t="s">
        <v>94</v>
      </c>
      <c r="AL76" s="136"/>
      <c r="AM76" s="136">
        <v>0</v>
      </c>
      <c r="AN76" s="136">
        <f>AO76/5</f>
        <v>29.775242718446588</v>
      </c>
      <c r="AO76" s="136">
        <f>$AS$38-AT38</f>
        <v>148.87621359223294</v>
      </c>
      <c r="AP76" s="136">
        <f>$AS$38-AU38</f>
        <v>297.75242718446589</v>
      </c>
      <c r="AQ76" s="136">
        <f>$AS$38-AV38</f>
        <v>536.67184466019398</v>
      </c>
      <c r="AR76" s="136">
        <f>$AS$38-AW38</f>
        <v>1096.6616504854367</v>
      </c>
      <c r="AX76" s="3"/>
      <c r="AY76" s="3"/>
    </row>
    <row r="77" spans="33:55">
      <c r="AX77" s="3"/>
      <c r="AY77" s="3"/>
    </row>
    <row r="78" spans="33:55">
      <c r="AR78" s="48"/>
      <c r="AX78" s="3"/>
      <c r="AY78" s="3"/>
    </row>
    <row r="79" spans="33:55">
      <c r="AX79" s="3"/>
      <c r="AY79" s="3"/>
      <c r="AZ79" s="3"/>
      <c r="BA79" s="3"/>
      <c r="BB79" s="3"/>
      <c r="BC79" s="3"/>
    </row>
    <row r="80" spans="33:55">
      <c r="AX80" s="3"/>
      <c r="AY80" s="3"/>
      <c r="AZ80" s="3"/>
      <c r="BA80" s="3"/>
      <c r="BB80" s="3"/>
      <c r="BC80" s="3"/>
    </row>
    <row r="81" spans="50:55">
      <c r="AX81" s="3"/>
      <c r="AY81" s="3"/>
      <c r="AZ81" s="3"/>
      <c r="BA81" s="3"/>
      <c r="BB81" s="3"/>
      <c r="BC81" s="3"/>
    </row>
    <row r="82" spans="50:55">
      <c r="AX82" s="3"/>
      <c r="AY82" s="3"/>
      <c r="AZ82" s="3"/>
      <c r="BA82" s="3"/>
      <c r="BB82" s="3"/>
      <c r="BC82" s="3"/>
    </row>
    <row r="83" spans="50:55">
      <c r="AX83" s="3"/>
      <c r="AY83" s="3"/>
      <c r="AZ83" s="3"/>
      <c r="BA83" s="3"/>
      <c r="BB83" s="3"/>
      <c r="BC83" s="3"/>
    </row>
    <row r="84" spans="50:55">
      <c r="AZ84" s="3"/>
      <c r="BA84" s="3"/>
      <c r="BB84" s="3"/>
      <c r="BC84" s="3"/>
    </row>
    <row r="85" spans="50:55">
      <c r="AZ85" s="3"/>
      <c r="BA85" s="3"/>
      <c r="BB85" s="3"/>
      <c r="BC85" s="3"/>
    </row>
    <row r="86" spans="50:55">
      <c r="AZ86" s="3"/>
      <c r="BA86" s="3"/>
      <c r="BB86" s="3"/>
      <c r="BC86" s="3"/>
    </row>
    <row r="87" spans="50:55">
      <c r="AZ87" s="3"/>
      <c r="BA87" s="3"/>
      <c r="BB87" s="3"/>
      <c r="BC87" s="3"/>
    </row>
    <row r="88" spans="50:55">
      <c r="AZ88" s="3"/>
      <c r="BA88" s="3"/>
      <c r="BB88" s="3"/>
      <c r="BC88" s="3"/>
    </row>
  </sheetData>
  <mergeCells count="2">
    <mergeCell ref="AF21:AI21"/>
    <mergeCell ref="AK21:AN21"/>
  </mergeCells>
  <pageMargins left="0.7" right="0.7" top="0.75" bottom="0.75" header="0.3" footer="0.3"/>
  <pageSetup paperSize="9" orientation="portrait" horizontalDpi="4294967293" verticalDpi="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0E37A-037C-4223-B525-E8D4CA95BBA3}">
  <dimension ref="A6:O17"/>
  <sheetViews>
    <sheetView showGridLines="0" workbookViewId="0">
      <selection activeCell="D26" sqref="D26"/>
    </sheetView>
  </sheetViews>
  <sheetFormatPr defaultColWidth="8.81640625" defaultRowHeight="14.5"/>
  <cols>
    <col min="1" max="1" width="19.81640625" style="149" customWidth="1"/>
    <col min="2" max="2" width="10.453125" style="149" customWidth="1"/>
    <col min="3" max="3" width="32.36328125" style="149" customWidth="1"/>
    <col min="4" max="4" width="17.6328125" style="149" customWidth="1"/>
    <col min="5" max="5" width="17.36328125" style="149" customWidth="1"/>
    <col min="6" max="6" width="18.1796875" style="149" customWidth="1"/>
    <col min="7" max="16384" width="8.81640625" style="149"/>
  </cols>
  <sheetData>
    <row r="6" spans="1:15">
      <c r="A6" s="148" t="s">
        <v>108</v>
      </c>
    </row>
    <row r="7" spans="1:15">
      <c r="A7" s="150" t="s">
        <v>109</v>
      </c>
      <c r="B7" s="150" t="s">
        <v>110</v>
      </c>
    </row>
    <row r="8" spans="1:15" ht="42.75" customHeight="1">
      <c r="A8" s="151" t="s">
        <v>111</v>
      </c>
      <c r="B8" s="212" t="s">
        <v>112</v>
      </c>
      <c r="C8" s="213"/>
      <c r="D8" s="213"/>
      <c r="E8" s="213"/>
      <c r="F8" s="213"/>
      <c r="G8" s="213"/>
      <c r="H8" s="213"/>
      <c r="I8" s="213"/>
      <c r="J8" s="213"/>
      <c r="K8" s="213"/>
      <c r="L8" s="213"/>
      <c r="M8" s="213"/>
      <c r="N8" s="213"/>
      <c r="O8" s="213"/>
    </row>
    <row r="10" spans="1:15">
      <c r="A10" s="152" t="s">
        <v>113</v>
      </c>
      <c r="D10" s="152" t="s">
        <v>114</v>
      </c>
    </row>
    <row r="11" spans="1:15">
      <c r="A11" s="152" t="s">
        <v>115</v>
      </c>
      <c r="D11" s="152" t="s">
        <v>114</v>
      </c>
    </row>
    <row r="13" spans="1:15">
      <c r="B13" s="153" t="s">
        <v>116</v>
      </c>
    </row>
    <row r="14" spans="1:15">
      <c r="C14" s="152" t="s">
        <v>17</v>
      </c>
    </row>
    <row r="16" spans="1:15">
      <c r="B16" s="148" t="s">
        <v>117</v>
      </c>
      <c r="C16" s="148" t="s">
        <v>118</v>
      </c>
      <c r="D16" s="148" t="s">
        <v>119</v>
      </c>
      <c r="E16" s="148" t="s">
        <v>120</v>
      </c>
      <c r="F16" s="148" t="s">
        <v>121</v>
      </c>
    </row>
    <row r="17" spans="2:6">
      <c r="B17" s="150" t="s">
        <v>122</v>
      </c>
      <c r="C17" s="154" t="s">
        <v>123</v>
      </c>
      <c r="D17" s="154" t="s">
        <v>124</v>
      </c>
      <c r="E17" s="154" t="s">
        <v>125</v>
      </c>
      <c r="F17" s="154" t="s">
        <v>126</v>
      </c>
    </row>
  </sheetData>
  <mergeCells count="1">
    <mergeCell ref="B8:O8"/>
  </mergeCells>
  <hyperlinks>
    <hyperlink ref="A7" r:id="rId1" xr:uid="{E9D68709-E487-4451-AF59-F70D2B2E247F}"/>
    <hyperlink ref="B7" r:id="rId2" xr:uid="{1B01960E-C97D-45F8-88B3-1968F3FCD500}"/>
    <hyperlink ref="B17" location="'Sheet 1'!A1" display="Sheet 1" xr:uid="{868556B3-C575-4D12-9D33-9920D6CE0019}"/>
  </hyperlink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CB24A-E650-4E7F-BE6E-D119360DC09F}">
  <dimension ref="A1:C89"/>
  <sheetViews>
    <sheetView showGridLines="0" topLeftCell="A79" workbookViewId="0">
      <selection activeCell="C15" sqref="C15"/>
    </sheetView>
  </sheetViews>
  <sheetFormatPr defaultColWidth="8.81640625" defaultRowHeight="14.5"/>
  <cols>
    <col min="1" max="1" width="8.81640625" style="149"/>
    <col min="2" max="2" width="45" style="149" customWidth="1"/>
    <col min="3" max="3" width="41.6328125" style="149" customWidth="1"/>
    <col min="4" max="16384" width="8.81640625" style="149"/>
  </cols>
  <sheetData>
    <row r="1" spans="1:3">
      <c r="A1" s="153" t="s">
        <v>127</v>
      </c>
    </row>
    <row r="2" spans="1:3">
      <c r="B2" s="155" t="s">
        <v>128</v>
      </c>
      <c r="C2" s="155" t="s">
        <v>129</v>
      </c>
    </row>
    <row r="3" spans="1:3">
      <c r="B3" s="156" t="s">
        <v>130</v>
      </c>
      <c r="C3" s="156" t="s">
        <v>130</v>
      </c>
    </row>
    <row r="4" spans="1:3">
      <c r="B4" s="152" t="s">
        <v>118</v>
      </c>
      <c r="C4" s="152" t="s">
        <v>123</v>
      </c>
    </row>
    <row r="5" spans="1:3">
      <c r="B5" s="154" t="s">
        <v>131</v>
      </c>
      <c r="C5" s="154" t="s">
        <v>132</v>
      </c>
    </row>
    <row r="6" spans="1:3">
      <c r="B6" s="152" t="s">
        <v>131</v>
      </c>
      <c r="C6" s="152" t="s">
        <v>133</v>
      </c>
    </row>
    <row r="7" spans="1:3">
      <c r="B7" s="154" t="s">
        <v>131</v>
      </c>
      <c r="C7" s="154" t="s">
        <v>134</v>
      </c>
    </row>
    <row r="8" spans="1:3">
      <c r="B8" s="152" t="s">
        <v>131</v>
      </c>
      <c r="C8" s="152" t="s">
        <v>135</v>
      </c>
    </row>
    <row r="9" spans="1:3">
      <c r="B9" s="154" t="s">
        <v>131</v>
      </c>
      <c r="C9" s="154" t="s">
        <v>136</v>
      </c>
    </row>
    <row r="10" spans="1:3">
      <c r="B10" s="152" t="s">
        <v>131</v>
      </c>
      <c r="C10" s="152" t="s">
        <v>137</v>
      </c>
    </row>
    <row r="11" spans="1:3">
      <c r="B11" s="154" t="s">
        <v>131</v>
      </c>
      <c r="C11" s="154" t="s">
        <v>138</v>
      </c>
    </row>
    <row r="12" spans="1:3">
      <c r="B12" s="152" t="s">
        <v>131</v>
      </c>
      <c r="C12" s="152" t="s">
        <v>139</v>
      </c>
    </row>
    <row r="13" spans="1:3">
      <c r="B13" s="154" t="s">
        <v>131</v>
      </c>
      <c r="C13" s="154" t="s">
        <v>140</v>
      </c>
    </row>
    <row r="14" spans="1:3">
      <c r="B14" s="152" t="s">
        <v>131</v>
      </c>
      <c r="C14" s="152" t="s">
        <v>141</v>
      </c>
    </row>
    <row r="15" spans="1:3">
      <c r="B15" s="154" t="s">
        <v>131</v>
      </c>
      <c r="C15" s="154" t="s">
        <v>142</v>
      </c>
    </row>
    <row r="16" spans="1:3">
      <c r="B16" s="152" t="s">
        <v>131</v>
      </c>
      <c r="C16" s="152" t="s">
        <v>143</v>
      </c>
    </row>
    <row r="17" spans="2:3">
      <c r="B17" s="154" t="s">
        <v>131</v>
      </c>
      <c r="C17" s="154" t="s">
        <v>144</v>
      </c>
    </row>
    <row r="18" spans="2:3">
      <c r="B18" s="152" t="s">
        <v>131</v>
      </c>
      <c r="C18" s="152" t="s">
        <v>145</v>
      </c>
    </row>
    <row r="19" spans="2:3">
      <c r="B19" s="154" t="s">
        <v>131</v>
      </c>
      <c r="C19" s="154" t="s">
        <v>146</v>
      </c>
    </row>
    <row r="20" spans="2:3">
      <c r="B20" s="152" t="s">
        <v>131</v>
      </c>
      <c r="C20" s="152" t="s">
        <v>147</v>
      </c>
    </row>
    <row r="21" spans="2:3">
      <c r="B21" s="154" t="s">
        <v>131</v>
      </c>
      <c r="C21" s="154" t="s">
        <v>148</v>
      </c>
    </row>
    <row r="22" spans="2:3">
      <c r="B22" s="152" t="s">
        <v>131</v>
      </c>
      <c r="C22" s="152" t="s">
        <v>149</v>
      </c>
    </row>
    <row r="23" spans="2:3">
      <c r="B23" s="154" t="s">
        <v>131</v>
      </c>
      <c r="C23" s="154" t="s">
        <v>150</v>
      </c>
    </row>
    <row r="24" spans="2:3">
      <c r="B24" s="152" t="s">
        <v>131</v>
      </c>
      <c r="C24" s="152" t="s">
        <v>151</v>
      </c>
    </row>
    <row r="25" spans="2:3">
      <c r="B25" s="154" t="s">
        <v>131</v>
      </c>
      <c r="C25" s="154" t="s">
        <v>152</v>
      </c>
    </row>
    <row r="26" spans="2:3">
      <c r="B26" s="152" t="s">
        <v>131</v>
      </c>
      <c r="C26" s="152" t="s">
        <v>153</v>
      </c>
    </row>
    <row r="27" spans="2:3">
      <c r="B27" s="154" t="s">
        <v>131</v>
      </c>
      <c r="C27" s="154" t="s">
        <v>154</v>
      </c>
    </row>
    <row r="28" spans="2:3">
      <c r="B28" s="152" t="s">
        <v>131</v>
      </c>
      <c r="C28" s="152" t="s">
        <v>155</v>
      </c>
    </row>
    <row r="29" spans="2:3">
      <c r="B29" s="154" t="s">
        <v>131</v>
      </c>
      <c r="C29" s="154" t="s">
        <v>156</v>
      </c>
    </row>
    <row r="30" spans="2:3">
      <c r="B30" s="152" t="s">
        <v>131</v>
      </c>
      <c r="C30" s="152" t="s">
        <v>157</v>
      </c>
    </row>
    <row r="31" spans="2:3">
      <c r="B31" s="154" t="s">
        <v>131</v>
      </c>
      <c r="C31" s="154" t="s">
        <v>158</v>
      </c>
    </row>
    <row r="32" spans="2:3">
      <c r="B32" s="152" t="s">
        <v>131</v>
      </c>
      <c r="C32" s="152" t="s">
        <v>159</v>
      </c>
    </row>
    <row r="33" spans="2:3">
      <c r="B33" s="154" t="s">
        <v>131</v>
      </c>
      <c r="C33" s="154" t="s">
        <v>160</v>
      </c>
    </row>
    <row r="34" spans="2:3">
      <c r="B34" s="152" t="s">
        <v>131</v>
      </c>
      <c r="C34" s="152" t="s">
        <v>161</v>
      </c>
    </row>
    <row r="35" spans="2:3">
      <c r="B35" s="154" t="s">
        <v>131</v>
      </c>
      <c r="C35" s="154" t="s">
        <v>162</v>
      </c>
    </row>
    <row r="36" spans="2:3">
      <c r="B36" s="152" t="s">
        <v>131</v>
      </c>
      <c r="C36" s="152" t="s">
        <v>163</v>
      </c>
    </row>
    <row r="37" spans="2:3">
      <c r="B37" s="154" t="s">
        <v>131</v>
      </c>
      <c r="C37" s="154" t="s">
        <v>164</v>
      </c>
    </row>
    <row r="38" spans="2:3">
      <c r="B38" s="152" t="s">
        <v>131</v>
      </c>
      <c r="C38" s="152" t="s">
        <v>165</v>
      </c>
    </row>
    <row r="39" spans="2:3">
      <c r="B39" s="154" t="s">
        <v>131</v>
      </c>
      <c r="C39" s="154" t="s">
        <v>166</v>
      </c>
    </row>
    <row r="40" spans="2:3">
      <c r="B40" s="152" t="s">
        <v>131</v>
      </c>
      <c r="C40" s="152" t="s">
        <v>167</v>
      </c>
    </row>
    <row r="41" spans="2:3">
      <c r="B41" s="154" t="s">
        <v>131</v>
      </c>
      <c r="C41" s="154" t="s">
        <v>168</v>
      </c>
    </row>
    <row r="42" spans="2:3">
      <c r="B42" s="152" t="s">
        <v>131</v>
      </c>
      <c r="C42" s="152" t="s">
        <v>169</v>
      </c>
    </row>
    <row r="43" spans="2:3">
      <c r="B43" s="154" t="s">
        <v>131</v>
      </c>
      <c r="C43" s="154" t="s">
        <v>170</v>
      </c>
    </row>
    <row r="44" spans="2:3">
      <c r="B44" s="152" t="s">
        <v>131</v>
      </c>
      <c r="C44" s="152" t="s">
        <v>171</v>
      </c>
    </row>
    <row r="45" spans="2:3">
      <c r="B45" s="154" t="s">
        <v>131</v>
      </c>
      <c r="C45" s="154" t="s">
        <v>172</v>
      </c>
    </row>
    <row r="46" spans="2:3">
      <c r="B46" s="152" t="s">
        <v>131</v>
      </c>
      <c r="C46" s="152" t="s">
        <v>173</v>
      </c>
    </row>
    <row r="47" spans="2:3">
      <c r="B47" s="154" t="s">
        <v>131</v>
      </c>
      <c r="C47" s="154" t="s">
        <v>174</v>
      </c>
    </row>
    <row r="48" spans="2:3">
      <c r="B48" s="152" t="s">
        <v>131</v>
      </c>
      <c r="C48" s="152" t="s">
        <v>175</v>
      </c>
    </row>
    <row r="49" spans="2:3">
      <c r="B49" s="154" t="s">
        <v>131</v>
      </c>
      <c r="C49" s="154" t="s">
        <v>176</v>
      </c>
    </row>
    <row r="50" spans="2:3">
      <c r="B50" s="152" t="s">
        <v>131</v>
      </c>
      <c r="C50" s="152" t="s">
        <v>177</v>
      </c>
    </row>
    <row r="51" spans="2:3">
      <c r="B51" s="154" t="s">
        <v>131</v>
      </c>
      <c r="C51" s="154" t="s">
        <v>24</v>
      </c>
    </row>
    <row r="52" spans="2:3">
      <c r="B52" s="152" t="s">
        <v>131</v>
      </c>
      <c r="C52" s="152" t="s">
        <v>178</v>
      </c>
    </row>
    <row r="53" spans="2:3">
      <c r="B53" s="154" t="s">
        <v>131</v>
      </c>
      <c r="C53" s="154" t="s">
        <v>23</v>
      </c>
    </row>
    <row r="54" spans="2:3">
      <c r="B54" s="152" t="s">
        <v>131</v>
      </c>
      <c r="C54" s="152" t="s">
        <v>179</v>
      </c>
    </row>
    <row r="55" spans="2:3">
      <c r="B55" s="154" t="s">
        <v>131</v>
      </c>
      <c r="C55" s="154" t="s">
        <v>180</v>
      </c>
    </row>
    <row r="56" spans="2:3">
      <c r="B56" s="152" t="s">
        <v>131</v>
      </c>
      <c r="C56" s="152" t="s">
        <v>181</v>
      </c>
    </row>
    <row r="57" spans="2:3">
      <c r="B57" s="154" t="s">
        <v>131</v>
      </c>
      <c r="C57" s="154" t="s">
        <v>182</v>
      </c>
    </row>
    <row r="58" spans="2:3">
      <c r="B58" s="152" t="s">
        <v>131</v>
      </c>
      <c r="C58" s="152" t="s">
        <v>183</v>
      </c>
    </row>
    <row r="59" spans="2:3">
      <c r="B59" s="154" t="s">
        <v>131</v>
      </c>
      <c r="C59" s="154" t="s">
        <v>184</v>
      </c>
    </row>
    <row r="60" spans="2:3">
      <c r="B60" s="152" t="s">
        <v>131</v>
      </c>
      <c r="C60" s="152" t="s">
        <v>185</v>
      </c>
    </row>
    <row r="61" spans="2:3">
      <c r="B61" s="154" t="s">
        <v>131</v>
      </c>
      <c r="C61" s="154" t="s">
        <v>186</v>
      </c>
    </row>
    <row r="62" spans="2:3">
      <c r="B62" s="152" t="s">
        <v>131</v>
      </c>
      <c r="C62" s="152" t="s">
        <v>187</v>
      </c>
    </row>
    <row r="63" spans="2:3">
      <c r="B63" s="154" t="s">
        <v>131</v>
      </c>
      <c r="C63" s="154" t="s">
        <v>188</v>
      </c>
    </row>
    <row r="64" spans="2:3">
      <c r="B64" s="152" t="s">
        <v>131</v>
      </c>
      <c r="C64" s="152" t="s">
        <v>189</v>
      </c>
    </row>
    <row r="65" spans="2:3">
      <c r="B65" s="154" t="s">
        <v>131</v>
      </c>
      <c r="C65" s="154" t="s">
        <v>190</v>
      </c>
    </row>
    <row r="66" spans="2:3">
      <c r="B66" s="152" t="s">
        <v>131</v>
      </c>
      <c r="C66" s="152" t="s">
        <v>191</v>
      </c>
    </row>
    <row r="67" spans="2:3">
      <c r="B67" s="154" t="s">
        <v>131</v>
      </c>
      <c r="C67" s="154" t="s">
        <v>192</v>
      </c>
    </row>
    <row r="68" spans="2:3">
      <c r="B68" s="152" t="s">
        <v>131</v>
      </c>
      <c r="C68" s="152" t="s">
        <v>193</v>
      </c>
    </row>
    <row r="69" spans="2:3">
      <c r="B69" s="154" t="s">
        <v>131</v>
      </c>
      <c r="C69" s="154" t="s">
        <v>194</v>
      </c>
    </row>
    <row r="70" spans="2:3">
      <c r="B70" s="152" t="s">
        <v>131</v>
      </c>
      <c r="C70" s="152" t="s">
        <v>195</v>
      </c>
    </row>
    <row r="71" spans="2:3">
      <c r="B71" s="154" t="s">
        <v>131</v>
      </c>
      <c r="C71" s="154" t="s">
        <v>196</v>
      </c>
    </row>
    <row r="72" spans="2:3">
      <c r="B72" s="152" t="s">
        <v>131</v>
      </c>
      <c r="C72" s="152" t="s">
        <v>197</v>
      </c>
    </row>
    <row r="73" spans="2:3">
      <c r="B73" s="154" t="s">
        <v>131</v>
      </c>
      <c r="C73" s="154" t="s">
        <v>198</v>
      </c>
    </row>
    <row r="74" spans="2:3">
      <c r="B74" s="152" t="s">
        <v>131</v>
      </c>
      <c r="C74" s="152" t="s">
        <v>199</v>
      </c>
    </row>
    <row r="75" spans="2:3">
      <c r="B75" s="154" t="s">
        <v>131</v>
      </c>
      <c r="C75" s="154" t="s">
        <v>200</v>
      </c>
    </row>
    <row r="76" spans="2:3">
      <c r="B76" s="152" t="s">
        <v>131</v>
      </c>
      <c r="C76" s="152" t="s">
        <v>201</v>
      </c>
    </row>
    <row r="77" spans="2:3">
      <c r="B77" s="154" t="s">
        <v>119</v>
      </c>
      <c r="C77" s="154" t="s">
        <v>124</v>
      </c>
    </row>
    <row r="78" spans="2:3">
      <c r="B78" s="152" t="s">
        <v>120</v>
      </c>
      <c r="C78" s="152" t="s">
        <v>125</v>
      </c>
    </row>
    <row r="79" spans="2:3">
      <c r="B79" s="154" t="s">
        <v>202</v>
      </c>
      <c r="C79" s="154" t="s">
        <v>203</v>
      </c>
    </row>
    <row r="80" spans="2:3">
      <c r="B80" s="152" t="s">
        <v>202</v>
      </c>
      <c r="C80" s="152" t="s">
        <v>204</v>
      </c>
    </row>
    <row r="81" spans="2:3">
      <c r="B81" s="154" t="s">
        <v>202</v>
      </c>
      <c r="C81" s="154" t="s">
        <v>205</v>
      </c>
    </row>
    <row r="82" spans="2:3">
      <c r="B82" s="152" t="s">
        <v>202</v>
      </c>
      <c r="C82" s="152" t="s">
        <v>206</v>
      </c>
    </row>
    <row r="83" spans="2:3">
      <c r="B83" s="154" t="s">
        <v>202</v>
      </c>
      <c r="C83" s="154" t="s">
        <v>207</v>
      </c>
    </row>
    <row r="84" spans="2:3">
      <c r="B84" s="152" t="s">
        <v>202</v>
      </c>
      <c r="C84" s="152" t="s">
        <v>208</v>
      </c>
    </row>
    <row r="85" spans="2:3">
      <c r="B85" s="154" t="s">
        <v>202</v>
      </c>
      <c r="C85" s="154" t="s">
        <v>209</v>
      </c>
    </row>
    <row r="86" spans="2:3">
      <c r="B86" s="152" t="s">
        <v>202</v>
      </c>
      <c r="C86" s="152" t="s">
        <v>210</v>
      </c>
    </row>
    <row r="87" spans="2:3">
      <c r="B87" s="154" t="s">
        <v>202</v>
      </c>
      <c r="C87" s="154" t="s">
        <v>211</v>
      </c>
    </row>
    <row r="88" spans="2:3">
      <c r="B88" s="152" t="s">
        <v>202</v>
      </c>
      <c r="C88" s="152" t="s">
        <v>212</v>
      </c>
    </row>
    <row r="89" spans="2:3">
      <c r="B89" s="154" t="s">
        <v>121</v>
      </c>
      <c r="C89" s="154" t="s">
        <v>126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7FB5B-4F46-4551-A3D0-B87827A56914}">
  <dimension ref="A1:U86"/>
  <sheetViews>
    <sheetView workbookViewId="0">
      <pane xSplit="1" ySplit="11" topLeftCell="B85" activePane="bottomRight" state="frozen"/>
      <selection pane="topRight"/>
      <selection pane="bottomLeft"/>
      <selection pane="bottomRight" activeCell="A96" sqref="A96"/>
    </sheetView>
  </sheetViews>
  <sheetFormatPr defaultColWidth="8.81640625" defaultRowHeight="11.5" customHeight="1"/>
  <cols>
    <col min="1" max="1" width="29.81640625" style="149" customWidth="1"/>
    <col min="2" max="2" width="10" style="149" customWidth="1"/>
    <col min="3" max="3" width="5" style="149" customWidth="1"/>
    <col min="4" max="4" width="10" style="149" customWidth="1"/>
    <col min="5" max="5" width="5" style="149" customWidth="1"/>
    <col min="6" max="6" width="10" style="149" customWidth="1"/>
    <col min="7" max="7" width="5" style="149" customWidth="1"/>
    <col min="8" max="8" width="10" style="149" customWidth="1"/>
    <col min="9" max="9" width="5" style="149" customWidth="1"/>
    <col min="10" max="10" width="10" style="149" customWidth="1"/>
    <col min="11" max="11" width="5" style="149" customWidth="1"/>
    <col min="12" max="12" width="10" style="149" customWidth="1"/>
    <col min="13" max="13" width="5" style="149" customWidth="1"/>
    <col min="14" max="14" width="10" style="149" customWidth="1"/>
    <col min="15" max="15" width="5" style="149" customWidth="1"/>
    <col min="16" max="16" width="10" style="149" customWidth="1"/>
    <col min="17" max="17" width="5" style="149" customWidth="1"/>
    <col min="18" max="18" width="10" style="149" customWidth="1"/>
    <col min="19" max="19" width="5" style="149" customWidth="1"/>
    <col min="20" max="20" width="10" style="149" customWidth="1"/>
    <col min="21" max="21" width="5" style="149" customWidth="1"/>
    <col min="22" max="16384" width="8.81640625" style="149"/>
  </cols>
  <sheetData>
    <row r="1" spans="1:21">
      <c r="A1" s="152" t="s">
        <v>213</v>
      </c>
    </row>
    <row r="2" spans="1:21">
      <c r="A2" s="152" t="s">
        <v>214</v>
      </c>
      <c r="B2" s="153" t="s">
        <v>108</v>
      </c>
    </row>
    <row r="3" spans="1:21">
      <c r="A3" s="152" t="s">
        <v>215</v>
      </c>
      <c r="B3" s="152" t="s">
        <v>114</v>
      </c>
    </row>
    <row r="5" spans="1:21">
      <c r="A5" s="153" t="s">
        <v>120</v>
      </c>
      <c r="C5" s="152" t="s">
        <v>125</v>
      </c>
    </row>
    <row r="6" spans="1:21">
      <c r="A6" s="153" t="s">
        <v>121</v>
      </c>
      <c r="C6" s="152" t="s">
        <v>126</v>
      </c>
    </row>
    <row r="7" spans="1:21">
      <c r="A7" s="153" t="s">
        <v>119</v>
      </c>
      <c r="C7" s="152" t="s">
        <v>124</v>
      </c>
    </row>
    <row r="8" spans="1:21">
      <c r="A8" s="153" t="s">
        <v>118</v>
      </c>
      <c r="C8" s="152" t="s">
        <v>123</v>
      </c>
    </row>
    <row r="10" spans="1:21">
      <c r="A10" s="157" t="s">
        <v>216</v>
      </c>
      <c r="B10" s="214" t="s">
        <v>203</v>
      </c>
      <c r="C10" s="214" t="s">
        <v>217</v>
      </c>
      <c r="D10" s="214" t="s">
        <v>204</v>
      </c>
      <c r="E10" s="214" t="s">
        <v>217</v>
      </c>
      <c r="F10" s="214" t="s">
        <v>205</v>
      </c>
      <c r="G10" s="214" t="s">
        <v>217</v>
      </c>
      <c r="H10" s="214" t="s">
        <v>206</v>
      </c>
      <c r="I10" s="214" t="s">
        <v>217</v>
      </c>
      <c r="J10" s="214" t="s">
        <v>207</v>
      </c>
      <c r="K10" s="214" t="s">
        <v>217</v>
      </c>
      <c r="L10" s="214" t="s">
        <v>208</v>
      </c>
      <c r="M10" s="214" t="s">
        <v>217</v>
      </c>
      <c r="N10" s="214" t="s">
        <v>209</v>
      </c>
      <c r="O10" s="214" t="s">
        <v>217</v>
      </c>
      <c r="P10" s="214" t="s">
        <v>210</v>
      </c>
      <c r="Q10" s="214" t="s">
        <v>217</v>
      </c>
      <c r="R10" s="214" t="s">
        <v>211</v>
      </c>
      <c r="S10" s="214" t="s">
        <v>217</v>
      </c>
      <c r="T10" s="214" t="s">
        <v>212</v>
      </c>
      <c r="U10" s="214" t="s">
        <v>217</v>
      </c>
    </row>
    <row r="11" spans="1:21">
      <c r="A11" s="158" t="s">
        <v>218</v>
      </c>
      <c r="B11" s="159" t="s">
        <v>217</v>
      </c>
      <c r="C11" s="159" t="s">
        <v>217</v>
      </c>
      <c r="D11" s="159" t="s">
        <v>217</v>
      </c>
      <c r="E11" s="159" t="s">
        <v>217</v>
      </c>
      <c r="F11" s="159" t="s">
        <v>217</v>
      </c>
      <c r="G11" s="159" t="s">
        <v>217</v>
      </c>
      <c r="H11" s="159" t="s">
        <v>217</v>
      </c>
      <c r="I11" s="159" t="s">
        <v>217</v>
      </c>
      <c r="J11" s="159" t="s">
        <v>217</v>
      </c>
      <c r="K11" s="159" t="s">
        <v>217</v>
      </c>
      <c r="L11" s="159" t="s">
        <v>217</v>
      </c>
      <c r="M11" s="159" t="s">
        <v>217</v>
      </c>
      <c r="N11" s="159" t="s">
        <v>217</v>
      </c>
      <c r="O11" s="159" t="s">
        <v>217</v>
      </c>
      <c r="P11" s="159" t="s">
        <v>217</v>
      </c>
      <c r="Q11" s="159" t="s">
        <v>217</v>
      </c>
      <c r="R11" s="159" t="s">
        <v>217</v>
      </c>
      <c r="S11" s="159" t="s">
        <v>217</v>
      </c>
      <c r="T11" s="159" t="s">
        <v>217</v>
      </c>
      <c r="U11" s="159" t="s">
        <v>217</v>
      </c>
    </row>
    <row r="12" spans="1:21">
      <c r="A12" s="160" t="s">
        <v>132</v>
      </c>
      <c r="B12" s="161">
        <v>1368991.24</v>
      </c>
      <c r="C12" s="162" t="s">
        <v>217</v>
      </c>
      <c r="D12" s="161">
        <v>1424028.1070000001</v>
      </c>
      <c r="E12" s="162" t="s">
        <v>217</v>
      </c>
      <c r="F12" s="161">
        <v>1233696.8589999999</v>
      </c>
      <c r="G12" s="162" t="s">
        <v>217</v>
      </c>
      <c r="H12" s="161">
        <v>1247455.0660000001</v>
      </c>
      <c r="I12" s="162" t="s">
        <v>217</v>
      </c>
      <c r="J12" s="161">
        <v>1430774.061</v>
      </c>
      <c r="K12" s="162" t="s">
        <v>217</v>
      </c>
      <c r="L12" s="161">
        <v>1246160.733</v>
      </c>
      <c r="M12" s="162" t="s">
        <v>217</v>
      </c>
      <c r="N12" s="161">
        <v>1277232.078</v>
      </c>
      <c r="O12" s="162" t="s">
        <v>217</v>
      </c>
      <c r="P12" s="161">
        <v>1230171.6329999999</v>
      </c>
      <c r="Q12" s="162" t="s">
        <v>217</v>
      </c>
      <c r="R12" s="161">
        <v>1289981.68</v>
      </c>
      <c r="S12" s="162" t="s">
        <v>217</v>
      </c>
      <c r="T12" s="161">
        <v>1240701.973</v>
      </c>
      <c r="U12" s="162" t="s">
        <v>217</v>
      </c>
    </row>
    <row r="13" spans="1:21">
      <c r="A13" s="160" t="s">
        <v>133</v>
      </c>
      <c r="B13" s="163">
        <v>23496.799999999999</v>
      </c>
      <c r="C13" s="164" t="s">
        <v>217</v>
      </c>
      <c r="D13" s="163">
        <v>31951.1</v>
      </c>
      <c r="E13" s="164" t="s">
        <v>217</v>
      </c>
      <c r="F13" s="163">
        <v>35427.800000000003</v>
      </c>
      <c r="G13" s="164" t="s">
        <v>217</v>
      </c>
      <c r="H13" s="163">
        <v>34183.4</v>
      </c>
      <c r="I13" s="164" t="s">
        <v>217</v>
      </c>
      <c r="J13" s="163">
        <v>32455.3</v>
      </c>
      <c r="K13" s="164" t="s">
        <v>217</v>
      </c>
      <c r="L13" s="163">
        <v>35588.800000000003</v>
      </c>
      <c r="M13" s="164" t="s">
        <v>217</v>
      </c>
      <c r="N13" s="163">
        <v>34369.300000000003</v>
      </c>
      <c r="O13" s="164" t="s">
        <v>217</v>
      </c>
      <c r="P13" s="163">
        <v>31720.7</v>
      </c>
      <c r="Q13" s="164" t="s">
        <v>217</v>
      </c>
      <c r="R13" s="163">
        <v>35491.699999999997</v>
      </c>
      <c r="S13" s="164" t="s">
        <v>217</v>
      </c>
      <c r="T13" s="163">
        <v>34466.703999999998</v>
      </c>
      <c r="U13" s="164" t="s">
        <v>217</v>
      </c>
    </row>
    <row r="14" spans="1:21">
      <c r="A14" s="160" t="s">
        <v>134</v>
      </c>
      <c r="B14" s="162">
        <v>0</v>
      </c>
      <c r="C14" s="162" t="s">
        <v>217</v>
      </c>
      <c r="D14" s="162">
        <v>0</v>
      </c>
      <c r="E14" s="162" t="s">
        <v>217</v>
      </c>
      <c r="F14" s="162">
        <v>0</v>
      </c>
      <c r="G14" s="162" t="s">
        <v>217</v>
      </c>
      <c r="H14" s="162">
        <v>0</v>
      </c>
      <c r="I14" s="162" t="s">
        <v>217</v>
      </c>
      <c r="J14" s="162">
        <v>0</v>
      </c>
      <c r="K14" s="162" t="s">
        <v>217</v>
      </c>
      <c r="L14" s="162">
        <v>0</v>
      </c>
      <c r="M14" s="162" t="s">
        <v>217</v>
      </c>
      <c r="N14" s="162">
        <v>0</v>
      </c>
      <c r="O14" s="162" t="s">
        <v>217</v>
      </c>
      <c r="P14" s="162">
        <v>0</v>
      </c>
      <c r="Q14" s="162" t="s">
        <v>217</v>
      </c>
      <c r="R14" s="162">
        <v>0</v>
      </c>
      <c r="S14" s="162" t="s">
        <v>217</v>
      </c>
      <c r="T14" s="162">
        <v>0</v>
      </c>
      <c r="U14" s="162" t="s">
        <v>217</v>
      </c>
    </row>
    <row r="15" spans="1:21">
      <c r="A15" s="160" t="s">
        <v>135</v>
      </c>
      <c r="B15" s="164">
        <v>0</v>
      </c>
      <c r="C15" s="164" t="s">
        <v>217</v>
      </c>
      <c r="D15" s="164">
        <v>0</v>
      </c>
      <c r="E15" s="164" t="s">
        <v>217</v>
      </c>
      <c r="F15" s="164">
        <v>0</v>
      </c>
      <c r="G15" s="164" t="s">
        <v>217</v>
      </c>
      <c r="H15" s="164">
        <v>0</v>
      </c>
      <c r="I15" s="164" t="s">
        <v>217</v>
      </c>
      <c r="J15" s="164">
        <v>0</v>
      </c>
      <c r="K15" s="164" t="s">
        <v>217</v>
      </c>
      <c r="L15" s="164">
        <v>0</v>
      </c>
      <c r="M15" s="164" t="s">
        <v>217</v>
      </c>
      <c r="N15" s="164">
        <v>0</v>
      </c>
      <c r="O15" s="164" t="s">
        <v>217</v>
      </c>
      <c r="P15" s="164">
        <v>0</v>
      </c>
      <c r="Q15" s="164" t="s">
        <v>217</v>
      </c>
      <c r="R15" s="164">
        <v>0</v>
      </c>
      <c r="S15" s="164" t="s">
        <v>217</v>
      </c>
      <c r="T15" s="164">
        <v>0</v>
      </c>
      <c r="U15" s="164" t="s">
        <v>217</v>
      </c>
    </row>
    <row r="16" spans="1:21">
      <c r="A16" s="160" t="s">
        <v>136</v>
      </c>
      <c r="B16" s="161">
        <v>15117.8</v>
      </c>
      <c r="C16" s="162" t="s">
        <v>217</v>
      </c>
      <c r="D16" s="161">
        <v>19838.599999999999</v>
      </c>
      <c r="E16" s="162" t="s">
        <v>217</v>
      </c>
      <c r="F16" s="161">
        <v>21861.8</v>
      </c>
      <c r="G16" s="162" t="s">
        <v>217</v>
      </c>
      <c r="H16" s="161">
        <v>21187.4</v>
      </c>
      <c r="I16" s="162" t="s">
        <v>217</v>
      </c>
      <c r="J16" s="161">
        <v>20456.8</v>
      </c>
      <c r="K16" s="162" t="s">
        <v>217</v>
      </c>
      <c r="L16" s="161">
        <v>22564.3</v>
      </c>
      <c r="M16" s="162" t="s">
        <v>217</v>
      </c>
      <c r="N16" s="161">
        <v>22142.799999999999</v>
      </c>
      <c r="O16" s="162" t="s">
        <v>217</v>
      </c>
      <c r="P16" s="161">
        <v>20007.2</v>
      </c>
      <c r="Q16" s="162" t="s">
        <v>217</v>
      </c>
      <c r="R16" s="161">
        <v>23379.200000000001</v>
      </c>
      <c r="S16" s="162" t="s">
        <v>217</v>
      </c>
      <c r="T16" s="161">
        <v>22279.591</v>
      </c>
      <c r="U16" s="162" t="s">
        <v>217</v>
      </c>
    </row>
    <row r="17" spans="1:21">
      <c r="A17" s="160" t="s">
        <v>137</v>
      </c>
      <c r="B17" s="164">
        <v>0</v>
      </c>
      <c r="C17" s="164" t="s">
        <v>217</v>
      </c>
      <c r="D17" s="164">
        <v>0</v>
      </c>
      <c r="E17" s="164" t="s">
        <v>217</v>
      </c>
      <c r="F17" s="164">
        <v>0</v>
      </c>
      <c r="G17" s="164" t="s">
        <v>217</v>
      </c>
      <c r="H17" s="164">
        <v>0</v>
      </c>
      <c r="I17" s="164" t="s">
        <v>217</v>
      </c>
      <c r="J17" s="164">
        <v>0</v>
      </c>
      <c r="K17" s="164" t="s">
        <v>217</v>
      </c>
      <c r="L17" s="164">
        <v>0</v>
      </c>
      <c r="M17" s="164" t="s">
        <v>217</v>
      </c>
      <c r="N17" s="164">
        <v>0</v>
      </c>
      <c r="O17" s="164" t="s">
        <v>217</v>
      </c>
      <c r="P17" s="164">
        <v>0</v>
      </c>
      <c r="Q17" s="164" t="s">
        <v>217</v>
      </c>
      <c r="R17" s="164">
        <v>0</v>
      </c>
      <c r="S17" s="164" t="s">
        <v>217</v>
      </c>
      <c r="T17" s="164">
        <v>0</v>
      </c>
      <c r="U17" s="164" t="s">
        <v>217</v>
      </c>
    </row>
    <row r="18" spans="1:21">
      <c r="A18" s="160" t="s">
        <v>138</v>
      </c>
      <c r="B18" s="162">
        <v>0</v>
      </c>
      <c r="C18" s="162" t="s">
        <v>217</v>
      </c>
      <c r="D18" s="162">
        <v>0</v>
      </c>
      <c r="E18" s="162" t="s">
        <v>217</v>
      </c>
      <c r="F18" s="162">
        <v>0</v>
      </c>
      <c r="G18" s="162" t="s">
        <v>217</v>
      </c>
      <c r="H18" s="162">
        <v>0</v>
      </c>
      <c r="I18" s="162" t="s">
        <v>217</v>
      </c>
      <c r="J18" s="162">
        <v>0</v>
      </c>
      <c r="K18" s="162" t="s">
        <v>217</v>
      </c>
      <c r="L18" s="162">
        <v>0</v>
      </c>
      <c r="M18" s="162" t="s">
        <v>217</v>
      </c>
      <c r="N18" s="162">
        <v>0</v>
      </c>
      <c r="O18" s="162" t="s">
        <v>217</v>
      </c>
      <c r="P18" s="162">
        <v>0</v>
      </c>
      <c r="Q18" s="162" t="s">
        <v>217</v>
      </c>
      <c r="R18" s="162">
        <v>0</v>
      </c>
      <c r="S18" s="162" t="s">
        <v>217</v>
      </c>
      <c r="T18" s="162">
        <v>0</v>
      </c>
      <c r="U18" s="162" t="s">
        <v>217</v>
      </c>
    </row>
    <row r="19" spans="1:21">
      <c r="A19" s="160" t="s">
        <v>139</v>
      </c>
      <c r="B19" s="164">
        <v>8379</v>
      </c>
      <c r="C19" s="164" t="s">
        <v>217</v>
      </c>
      <c r="D19" s="163">
        <v>12112.5</v>
      </c>
      <c r="E19" s="164" t="s">
        <v>217</v>
      </c>
      <c r="F19" s="164">
        <v>13566</v>
      </c>
      <c r="G19" s="164" t="s">
        <v>217</v>
      </c>
      <c r="H19" s="164">
        <v>12996</v>
      </c>
      <c r="I19" s="164" t="s">
        <v>217</v>
      </c>
      <c r="J19" s="163">
        <v>11998.5</v>
      </c>
      <c r="K19" s="164" t="s">
        <v>217</v>
      </c>
      <c r="L19" s="163">
        <v>13024.5</v>
      </c>
      <c r="M19" s="164" t="s">
        <v>217</v>
      </c>
      <c r="N19" s="163">
        <v>12226.5</v>
      </c>
      <c r="O19" s="164" t="s">
        <v>217</v>
      </c>
      <c r="P19" s="163">
        <v>11713.5</v>
      </c>
      <c r="Q19" s="164" t="s">
        <v>217</v>
      </c>
      <c r="R19" s="163">
        <v>12112.5</v>
      </c>
      <c r="S19" s="164" t="s">
        <v>217</v>
      </c>
      <c r="T19" s="163">
        <v>12187.112999999999</v>
      </c>
      <c r="U19" s="164" t="s">
        <v>217</v>
      </c>
    </row>
    <row r="20" spans="1:21">
      <c r="A20" s="160" t="s">
        <v>140</v>
      </c>
      <c r="B20" s="162">
        <v>0</v>
      </c>
      <c r="C20" s="162" t="s">
        <v>217</v>
      </c>
      <c r="D20" s="162">
        <v>0</v>
      </c>
      <c r="E20" s="162" t="s">
        <v>217</v>
      </c>
      <c r="F20" s="162">
        <v>0</v>
      </c>
      <c r="G20" s="162" t="s">
        <v>217</v>
      </c>
      <c r="H20" s="162">
        <v>0</v>
      </c>
      <c r="I20" s="162" t="s">
        <v>217</v>
      </c>
      <c r="J20" s="162">
        <v>0</v>
      </c>
      <c r="K20" s="162" t="s">
        <v>217</v>
      </c>
      <c r="L20" s="162">
        <v>0</v>
      </c>
      <c r="M20" s="162" t="s">
        <v>217</v>
      </c>
      <c r="N20" s="162">
        <v>0</v>
      </c>
      <c r="O20" s="162" t="s">
        <v>217</v>
      </c>
      <c r="P20" s="162">
        <v>0</v>
      </c>
      <c r="Q20" s="162" t="s">
        <v>217</v>
      </c>
      <c r="R20" s="162">
        <v>0</v>
      </c>
      <c r="S20" s="162" t="s">
        <v>217</v>
      </c>
      <c r="T20" s="162">
        <v>0</v>
      </c>
      <c r="U20" s="162" t="s">
        <v>217</v>
      </c>
    </row>
    <row r="21" spans="1:21">
      <c r="A21" s="160" t="s">
        <v>141</v>
      </c>
      <c r="B21" s="164">
        <v>0</v>
      </c>
      <c r="C21" s="164" t="s">
        <v>217</v>
      </c>
      <c r="D21" s="164">
        <v>0</v>
      </c>
      <c r="E21" s="164" t="s">
        <v>217</v>
      </c>
      <c r="F21" s="164">
        <v>0</v>
      </c>
      <c r="G21" s="164" t="s">
        <v>217</v>
      </c>
      <c r="H21" s="164">
        <v>0</v>
      </c>
      <c r="I21" s="164" t="s">
        <v>217</v>
      </c>
      <c r="J21" s="164">
        <v>0</v>
      </c>
      <c r="K21" s="164" t="s">
        <v>217</v>
      </c>
      <c r="L21" s="164">
        <v>0</v>
      </c>
      <c r="M21" s="164" t="s">
        <v>217</v>
      </c>
      <c r="N21" s="164">
        <v>0</v>
      </c>
      <c r="O21" s="164" t="s">
        <v>217</v>
      </c>
      <c r="P21" s="164">
        <v>0</v>
      </c>
      <c r="Q21" s="164" t="s">
        <v>217</v>
      </c>
      <c r="R21" s="164">
        <v>0</v>
      </c>
      <c r="S21" s="164" t="s">
        <v>217</v>
      </c>
      <c r="T21" s="164">
        <v>0</v>
      </c>
      <c r="U21" s="164" t="s">
        <v>217</v>
      </c>
    </row>
    <row r="22" spans="1:21">
      <c r="A22" s="160" t="s">
        <v>142</v>
      </c>
      <c r="B22" s="162">
        <v>0</v>
      </c>
      <c r="C22" s="162" t="s">
        <v>217</v>
      </c>
      <c r="D22" s="162">
        <v>0</v>
      </c>
      <c r="E22" s="162" t="s">
        <v>217</v>
      </c>
      <c r="F22" s="162">
        <v>0</v>
      </c>
      <c r="G22" s="162" t="s">
        <v>217</v>
      </c>
      <c r="H22" s="162">
        <v>0</v>
      </c>
      <c r="I22" s="162" t="s">
        <v>217</v>
      </c>
      <c r="J22" s="162">
        <v>0</v>
      </c>
      <c r="K22" s="162" t="s">
        <v>217</v>
      </c>
      <c r="L22" s="162">
        <v>0</v>
      </c>
      <c r="M22" s="162" t="s">
        <v>217</v>
      </c>
      <c r="N22" s="162">
        <v>0</v>
      </c>
      <c r="O22" s="162" t="s">
        <v>217</v>
      </c>
      <c r="P22" s="162">
        <v>0</v>
      </c>
      <c r="Q22" s="162" t="s">
        <v>217</v>
      </c>
      <c r="R22" s="162">
        <v>0</v>
      </c>
      <c r="S22" s="162" t="s">
        <v>217</v>
      </c>
      <c r="T22" s="162">
        <v>0</v>
      </c>
      <c r="U22" s="162" t="s">
        <v>217</v>
      </c>
    </row>
    <row r="23" spans="1:21">
      <c r="A23" s="160" t="s">
        <v>143</v>
      </c>
      <c r="B23" s="164">
        <v>0</v>
      </c>
      <c r="C23" s="164" t="s">
        <v>217</v>
      </c>
      <c r="D23" s="164">
        <v>0</v>
      </c>
      <c r="E23" s="164" t="s">
        <v>217</v>
      </c>
      <c r="F23" s="164">
        <v>0</v>
      </c>
      <c r="G23" s="164" t="s">
        <v>217</v>
      </c>
      <c r="H23" s="164">
        <v>0</v>
      </c>
      <c r="I23" s="164" t="s">
        <v>217</v>
      </c>
      <c r="J23" s="164">
        <v>0</v>
      </c>
      <c r="K23" s="164" t="s">
        <v>217</v>
      </c>
      <c r="L23" s="164">
        <v>0</v>
      </c>
      <c r="M23" s="164" t="s">
        <v>217</v>
      </c>
      <c r="N23" s="164">
        <v>0</v>
      </c>
      <c r="O23" s="164" t="s">
        <v>217</v>
      </c>
      <c r="P23" s="164">
        <v>0</v>
      </c>
      <c r="Q23" s="164" t="s">
        <v>217</v>
      </c>
      <c r="R23" s="164">
        <v>0</v>
      </c>
      <c r="S23" s="164" t="s">
        <v>217</v>
      </c>
      <c r="T23" s="164">
        <v>0</v>
      </c>
      <c r="U23" s="164" t="s">
        <v>217</v>
      </c>
    </row>
    <row r="24" spans="1:21">
      <c r="A24" s="160" t="s">
        <v>144</v>
      </c>
      <c r="B24" s="162">
        <v>0</v>
      </c>
      <c r="C24" s="162" t="s">
        <v>217</v>
      </c>
      <c r="D24" s="162">
        <v>0</v>
      </c>
      <c r="E24" s="162" t="s">
        <v>217</v>
      </c>
      <c r="F24" s="162">
        <v>0</v>
      </c>
      <c r="G24" s="162" t="s">
        <v>217</v>
      </c>
      <c r="H24" s="162">
        <v>0</v>
      </c>
      <c r="I24" s="162" t="s">
        <v>217</v>
      </c>
      <c r="J24" s="162">
        <v>0</v>
      </c>
      <c r="K24" s="162" t="s">
        <v>217</v>
      </c>
      <c r="L24" s="162">
        <v>0</v>
      </c>
      <c r="M24" s="162" t="s">
        <v>217</v>
      </c>
      <c r="N24" s="162">
        <v>0</v>
      </c>
      <c r="O24" s="162" t="s">
        <v>217</v>
      </c>
      <c r="P24" s="162">
        <v>0</v>
      </c>
      <c r="Q24" s="162" t="s">
        <v>217</v>
      </c>
      <c r="R24" s="162">
        <v>0</v>
      </c>
      <c r="S24" s="162" t="s">
        <v>217</v>
      </c>
      <c r="T24" s="162">
        <v>0</v>
      </c>
      <c r="U24" s="162" t="s">
        <v>217</v>
      </c>
    </row>
    <row r="25" spans="1:21">
      <c r="A25" s="160" t="s">
        <v>145</v>
      </c>
      <c r="B25" s="164">
        <v>0</v>
      </c>
      <c r="C25" s="164" t="s">
        <v>217</v>
      </c>
      <c r="D25" s="164">
        <v>0</v>
      </c>
      <c r="E25" s="164" t="s">
        <v>217</v>
      </c>
      <c r="F25" s="164">
        <v>0</v>
      </c>
      <c r="G25" s="164" t="s">
        <v>217</v>
      </c>
      <c r="H25" s="164">
        <v>0</v>
      </c>
      <c r="I25" s="164" t="s">
        <v>217</v>
      </c>
      <c r="J25" s="164">
        <v>0</v>
      </c>
      <c r="K25" s="164" t="s">
        <v>217</v>
      </c>
      <c r="L25" s="164">
        <v>0</v>
      </c>
      <c r="M25" s="164" t="s">
        <v>217</v>
      </c>
      <c r="N25" s="164">
        <v>0</v>
      </c>
      <c r="O25" s="164" t="s">
        <v>217</v>
      </c>
      <c r="P25" s="164">
        <v>0</v>
      </c>
      <c r="Q25" s="164" t="s">
        <v>217</v>
      </c>
      <c r="R25" s="164">
        <v>0</v>
      </c>
      <c r="S25" s="164" t="s">
        <v>217</v>
      </c>
      <c r="T25" s="164">
        <v>0</v>
      </c>
      <c r="U25" s="164" t="s">
        <v>217</v>
      </c>
    </row>
    <row r="26" spans="1:21">
      <c r="A26" s="160" t="s">
        <v>146</v>
      </c>
      <c r="B26" s="162">
        <v>0</v>
      </c>
      <c r="C26" s="162" t="s">
        <v>217</v>
      </c>
      <c r="D26" s="162">
        <v>0</v>
      </c>
      <c r="E26" s="162" t="s">
        <v>217</v>
      </c>
      <c r="F26" s="162">
        <v>0</v>
      </c>
      <c r="G26" s="162" t="s">
        <v>217</v>
      </c>
      <c r="H26" s="162">
        <v>0</v>
      </c>
      <c r="I26" s="162" t="s">
        <v>217</v>
      </c>
      <c r="J26" s="162">
        <v>0</v>
      </c>
      <c r="K26" s="162" t="s">
        <v>217</v>
      </c>
      <c r="L26" s="162">
        <v>0</v>
      </c>
      <c r="M26" s="162" t="s">
        <v>217</v>
      </c>
      <c r="N26" s="162">
        <v>0</v>
      </c>
      <c r="O26" s="162" t="s">
        <v>217</v>
      </c>
      <c r="P26" s="162">
        <v>0</v>
      </c>
      <c r="Q26" s="162" t="s">
        <v>217</v>
      </c>
      <c r="R26" s="162">
        <v>0</v>
      </c>
      <c r="S26" s="162" t="s">
        <v>217</v>
      </c>
      <c r="T26" s="162">
        <v>0</v>
      </c>
      <c r="U26" s="162" t="s">
        <v>217</v>
      </c>
    </row>
    <row r="27" spans="1:21">
      <c r="A27" s="160" t="s">
        <v>147</v>
      </c>
      <c r="B27" s="164">
        <v>0</v>
      </c>
      <c r="C27" s="164" t="s">
        <v>217</v>
      </c>
      <c r="D27" s="164">
        <v>0</v>
      </c>
      <c r="E27" s="164" t="s">
        <v>217</v>
      </c>
      <c r="F27" s="164">
        <v>0</v>
      </c>
      <c r="G27" s="164" t="s">
        <v>217</v>
      </c>
      <c r="H27" s="164">
        <v>0</v>
      </c>
      <c r="I27" s="164" t="s">
        <v>217</v>
      </c>
      <c r="J27" s="164">
        <v>0</v>
      </c>
      <c r="K27" s="164" t="s">
        <v>217</v>
      </c>
      <c r="L27" s="164">
        <v>0</v>
      </c>
      <c r="M27" s="164" t="s">
        <v>217</v>
      </c>
      <c r="N27" s="164">
        <v>0</v>
      </c>
      <c r="O27" s="164" t="s">
        <v>217</v>
      </c>
      <c r="P27" s="164">
        <v>0</v>
      </c>
      <c r="Q27" s="164" t="s">
        <v>217</v>
      </c>
      <c r="R27" s="164">
        <v>0</v>
      </c>
      <c r="S27" s="164" t="s">
        <v>217</v>
      </c>
      <c r="T27" s="164">
        <v>0</v>
      </c>
      <c r="U27" s="164" t="s">
        <v>217</v>
      </c>
    </row>
    <row r="28" spans="1:21">
      <c r="A28" s="160" t="s">
        <v>148</v>
      </c>
      <c r="B28" s="162">
        <v>0</v>
      </c>
      <c r="C28" s="162" t="s">
        <v>217</v>
      </c>
      <c r="D28" s="162">
        <v>0</v>
      </c>
      <c r="E28" s="162" t="s">
        <v>217</v>
      </c>
      <c r="F28" s="162">
        <v>0</v>
      </c>
      <c r="G28" s="162" t="s">
        <v>217</v>
      </c>
      <c r="H28" s="162">
        <v>0</v>
      </c>
      <c r="I28" s="162" t="s">
        <v>217</v>
      </c>
      <c r="J28" s="162">
        <v>0</v>
      </c>
      <c r="K28" s="162" t="s">
        <v>217</v>
      </c>
      <c r="L28" s="162">
        <v>0</v>
      </c>
      <c r="M28" s="162" t="s">
        <v>217</v>
      </c>
      <c r="N28" s="162">
        <v>0</v>
      </c>
      <c r="O28" s="162" t="s">
        <v>217</v>
      </c>
      <c r="P28" s="162">
        <v>0</v>
      </c>
      <c r="Q28" s="162" t="s">
        <v>217</v>
      </c>
      <c r="R28" s="162">
        <v>0</v>
      </c>
      <c r="S28" s="162" t="s">
        <v>217</v>
      </c>
      <c r="T28" s="162">
        <v>0</v>
      </c>
      <c r="U28" s="162" t="s">
        <v>217</v>
      </c>
    </row>
    <row r="29" spans="1:21">
      <c r="A29" s="160" t="s">
        <v>149</v>
      </c>
      <c r="B29" s="164">
        <v>0</v>
      </c>
      <c r="C29" s="164" t="s">
        <v>217</v>
      </c>
      <c r="D29" s="164">
        <v>0</v>
      </c>
      <c r="E29" s="164" t="s">
        <v>217</v>
      </c>
      <c r="F29" s="164">
        <v>0</v>
      </c>
      <c r="G29" s="164" t="s">
        <v>217</v>
      </c>
      <c r="H29" s="164">
        <v>0</v>
      </c>
      <c r="I29" s="164" t="s">
        <v>217</v>
      </c>
      <c r="J29" s="164">
        <v>0</v>
      </c>
      <c r="K29" s="164" t="s">
        <v>217</v>
      </c>
      <c r="L29" s="164">
        <v>0</v>
      </c>
      <c r="M29" s="164" t="s">
        <v>217</v>
      </c>
      <c r="N29" s="164">
        <v>0</v>
      </c>
      <c r="O29" s="164" t="s">
        <v>217</v>
      </c>
      <c r="P29" s="164">
        <v>0</v>
      </c>
      <c r="Q29" s="164" t="s">
        <v>217</v>
      </c>
      <c r="R29" s="164">
        <v>0</v>
      </c>
      <c r="S29" s="164" t="s">
        <v>217</v>
      </c>
      <c r="T29" s="164">
        <v>0</v>
      </c>
      <c r="U29" s="164" t="s">
        <v>217</v>
      </c>
    </row>
    <row r="30" spans="1:21">
      <c r="A30" s="160" t="s">
        <v>150</v>
      </c>
      <c r="B30" s="162">
        <v>0</v>
      </c>
      <c r="C30" s="162" t="s">
        <v>217</v>
      </c>
      <c r="D30" s="162">
        <v>0</v>
      </c>
      <c r="E30" s="162" t="s">
        <v>217</v>
      </c>
      <c r="F30" s="162">
        <v>0</v>
      </c>
      <c r="G30" s="162" t="s">
        <v>217</v>
      </c>
      <c r="H30" s="162">
        <v>0</v>
      </c>
      <c r="I30" s="162" t="s">
        <v>217</v>
      </c>
      <c r="J30" s="162">
        <v>0</v>
      </c>
      <c r="K30" s="162" t="s">
        <v>217</v>
      </c>
      <c r="L30" s="162">
        <v>0</v>
      </c>
      <c r="M30" s="162" t="s">
        <v>217</v>
      </c>
      <c r="N30" s="162">
        <v>0</v>
      </c>
      <c r="O30" s="162" t="s">
        <v>217</v>
      </c>
      <c r="P30" s="162">
        <v>0</v>
      </c>
      <c r="Q30" s="162" t="s">
        <v>217</v>
      </c>
      <c r="R30" s="162">
        <v>0</v>
      </c>
      <c r="S30" s="162" t="s">
        <v>217</v>
      </c>
      <c r="T30" s="162">
        <v>0</v>
      </c>
      <c r="U30" s="162" t="s">
        <v>217</v>
      </c>
    </row>
    <row r="31" spans="1:21">
      <c r="A31" s="160" t="s">
        <v>151</v>
      </c>
      <c r="B31" s="164">
        <v>0</v>
      </c>
      <c r="C31" s="164" t="s">
        <v>217</v>
      </c>
      <c r="D31" s="164">
        <v>0</v>
      </c>
      <c r="E31" s="164" t="s">
        <v>217</v>
      </c>
      <c r="F31" s="164">
        <v>0</v>
      </c>
      <c r="G31" s="164" t="s">
        <v>217</v>
      </c>
      <c r="H31" s="164">
        <v>0</v>
      </c>
      <c r="I31" s="164" t="s">
        <v>217</v>
      </c>
      <c r="J31" s="164">
        <v>0</v>
      </c>
      <c r="K31" s="164" t="s">
        <v>217</v>
      </c>
      <c r="L31" s="164">
        <v>0</v>
      </c>
      <c r="M31" s="164" t="s">
        <v>217</v>
      </c>
      <c r="N31" s="164">
        <v>0</v>
      </c>
      <c r="O31" s="164" t="s">
        <v>217</v>
      </c>
      <c r="P31" s="164">
        <v>0</v>
      </c>
      <c r="Q31" s="164" t="s">
        <v>217</v>
      </c>
      <c r="R31" s="164">
        <v>0</v>
      </c>
      <c r="S31" s="164" t="s">
        <v>217</v>
      </c>
      <c r="T31" s="164">
        <v>0</v>
      </c>
      <c r="U31" s="164" t="s">
        <v>217</v>
      </c>
    </row>
    <row r="32" spans="1:21">
      <c r="A32" s="160" t="s">
        <v>152</v>
      </c>
      <c r="B32" s="162">
        <v>0</v>
      </c>
      <c r="C32" s="162" t="s">
        <v>217</v>
      </c>
      <c r="D32" s="162">
        <v>0</v>
      </c>
      <c r="E32" s="162" t="s">
        <v>217</v>
      </c>
      <c r="F32" s="162">
        <v>0</v>
      </c>
      <c r="G32" s="162" t="s">
        <v>217</v>
      </c>
      <c r="H32" s="162">
        <v>0</v>
      </c>
      <c r="I32" s="162" t="s">
        <v>217</v>
      </c>
      <c r="J32" s="162">
        <v>0</v>
      </c>
      <c r="K32" s="162" t="s">
        <v>217</v>
      </c>
      <c r="L32" s="162">
        <v>0</v>
      </c>
      <c r="M32" s="162" t="s">
        <v>217</v>
      </c>
      <c r="N32" s="162">
        <v>0</v>
      </c>
      <c r="O32" s="162" t="s">
        <v>217</v>
      </c>
      <c r="P32" s="162">
        <v>0</v>
      </c>
      <c r="Q32" s="162" t="s">
        <v>217</v>
      </c>
      <c r="R32" s="162">
        <v>0</v>
      </c>
      <c r="S32" s="162" t="s">
        <v>217</v>
      </c>
      <c r="T32" s="162">
        <v>0</v>
      </c>
      <c r="U32" s="162" t="s">
        <v>217</v>
      </c>
    </row>
    <row r="33" spans="1:21">
      <c r="A33" s="160" t="s">
        <v>153</v>
      </c>
      <c r="B33" s="163">
        <v>292786.99599999998</v>
      </c>
      <c r="C33" s="164" t="s">
        <v>217</v>
      </c>
      <c r="D33" s="163">
        <v>264388.53200000001</v>
      </c>
      <c r="E33" s="164" t="s">
        <v>217</v>
      </c>
      <c r="F33" s="163">
        <v>214079.489</v>
      </c>
      <c r="G33" s="164" t="s">
        <v>217</v>
      </c>
      <c r="H33" s="163">
        <v>228400.378</v>
      </c>
      <c r="I33" s="164" t="s">
        <v>217</v>
      </c>
      <c r="J33" s="163">
        <v>236133.66200000001</v>
      </c>
      <c r="K33" s="164" t="s">
        <v>217</v>
      </c>
      <c r="L33" s="163">
        <v>241263.07399999999</v>
      </c>
      <c r="M33" s="164" t="s">
        <v>217</v>
      </c>
      <c r="N33" s="163">
        <v>258555.84</v>
      </c>
      <c r="O33" s="164" t="s">
        <v>217</v>
      </c>
      <c r="P33" s="163">
        <v>234030.90900000001</v>
      </c>
      <c r="Q33" s="164" t="s">
        <v>217</v>
      </c>
      <c r="R33" s="163">
        <v>194047.2</v>
      </c>
      <c r="S33" s="164" t="s">
        <v>217</v>
      </c>
      <c r="T33" s="163">
        <v>217640.163</v>
      </c>
      <c r="U33" s="164" t="s">
        <v>217</v>
      </c>
    </row>
    <row r="34" spans="1:21">
      <c r="A34" s="160" t="s">
        <v>154</v>
      </c>
      <c r="B34" s="161">
        <v>553655.38</v>
      </c>
      <c r="C34" s="162" t="s">
        <v>217</v>
      </c>
      <c r="D34" s="161">
        <v>583492.93000000005</v>
      </c>
      <c r="E34" s="162" t="s">
        <v>217</v>
      </c>
      <c r="F34" s="161">
        <v>461037.71500000003</v>
      </c>
      <c r="G34" s="162" t="s">
        <v>217</v>
      </c>
      <c r="H34" s="161">
        <v>436272.29499999998</v>
      </c>
      <c r="I34" s="162" t="s">
        <v>217</v>
      </c>
      <c r="J34" s="161">
        <v>613252.09</v>
      </c>
      <c r="K34" s="162" t="s">
        <v>217</v>
      </c>
      <c r="L34" s="161">
        <v>438519.84</v>
      </c>
      <c r="M34" s="162" t="s">
        <v>217</v>
      </c>
      <c r="N34" s="161">
        <v>435303.36</v>
      </c>
      <c r="O34" s="162" t="s">
        <v>217</v>
      </c>
      <c r="P34" s="161">
        <v>394620.48499999999</v>
      </c>
      <c r="Q34" s="162" t="s">
        <v>217</v>
      </c>
      <c r="R34" s="161">
        <v>475064.98</v>
      </c>
      <c r="S34" s="162" t="s">
        <v>217</v>
      </c>
      <c r="T34" s="161">
        <v>394541.27</v>
      </c>
      <c r="U34" s="162" t="s">
        <v>217</v>
      </c>
    </row>
    <row r="35" spans="1:21">
      <c r="A35" s="160" t="s">
        <v>155</v>
      </c>
      <c r="B35" s="163">
        <v>629973.9</v>
      </c>
      <c r="C35" s="164" t="s">
        <v>217</v>
      </c>
      <c r="D35" s="163">
        <v>568596.6</v>
      </c>
      <c r="E35" s="164" t="s">
        <v>217</v>
      </c>
      <c r="F35" s="163">
        <v>607047.30000000005</v>
      </c>
      <c r="G35" s="164" t="s">
        <v>217</v>
      </c>
      <c r="H35" s="163">
        <v>546600.6</v>
      </c>
      <c r="I35" s="164" t="s">
        <v>217</v>
      </c>
      <c r="J35" s="163">
        <v>653027.4</v>
      </c>
      <c r="K35" s="164" t="s">
        <v>217</v>
      </c>
      <c r="L35" s="163">
        <v>555864.30000000005</v>
      </c>
      <c r="M35" s="164" t="s">
        <v>217</v>
      </c>
      <c r="N35" s="163">
        <v>592834.5</v>
      </c>
      <c r="O35" s="164" t="s">
        <v>217</v>
      </c>
      <c r="P35" s="163">
        <v>437551.2</v>
      </c>
      <c r="Q35" s="164" t="s">
        <v>217</v>
      </c>
      <c r="R35" s="163">
        <v>596641.5</v>
      </c>
      <c r="S35" s="164" t="s">
        <v>217</v>
      </c>
      <c r="T35" s="163">
        <v>625659.30000000005</v>
      </c>
      <c r="U35" s="164" t="s">
        <v>217</v>
      </c>
    </row>
    <row r="36" spans="1:21">
      <c r="A36" s="160" t="s">
        <v>156</v>
      </c>
      <c r="B36" s="161">
        <v>390826.58</v>
      </c>
      <c r="C36" s="162" t="s">
        <v>217</v>
      </c>
      <c r="D36" s="161">
        <v>358856.23</v>
      </c>
      <c r="E36" s="162" t="s">
        <v>217</v>
      </c>
      <c r="F36" s="161">
        <v>371250.21500000003</v>
      </c>
      <c r="G36" s="162" t="s">
        <v>217</v>
      </c>
      <c r="H36" s="161">
        <v>401205.995</v>
      </c>
      <c r="I36" s="162" t="s">
        <v>217</v>
      </c>
      <c r="J36" s="161">
        <v>393366.69</v>
      </c>
      <c r="K36" s="162" t="s">
        <v>217</v>
      </c>
      <c r="L36" s="161">
        <v>372783.04</v>
      </c>
      <c r="M36" s="162" t="s">
        <v>217</v>
      </c>
      <c r="N36" s="161">
        <v>431293.16</v>
      </c>
      <c r="O36" s="162" t="s">
        <v>217</v>
      </c>
      <c r="P36" s="161">
        <v>449468.08500000002</v>
      </c>
      <c r="Q36" s="162" t="s">
        <v>217</v>
      </c>
      <c r="R36" s="161">
        <v>460022.68</v>
      </c>
      <c r="S36" s="162" t="s">
        <v>217</v>
      </c>
      <c r="T36" s="161">
        <v>438212.77</v>
      </c>
      <c r="U36" s="162" t="s">
        <v>217</v>
      </c>
    </row>
    <row r="37" spans="1:21">
      <c r="A37" s="160" t="s">
        <v>157</v>
      </c>
      <c r="B37" s="164">
        <v>0</v>
      </c>
      <c r="C37" s="164" t="s">
        <v>217</v>
      </c>
      <c r="D37" s="164">
        <v>0</v>
      </c>
      <c r="E37" s="164" t="s">
        <v>217</v>
      </c>
      <c r="F37" s="164">
        <v>0</v>
      </c>
      <c r="G37" s="164" t="s">
        <v>217</v>
      </c>
      <c r="H37" s="164">
        <v>0</v>
      </c>
      <c r="I37" s="164" t="s">
        <v>217</v>
      </c>
      <c r="J37" s="164">
        <v>0</v>
      </c>
      <c r="K37" s="164" t="s">
        <v>217</v>
      </c>
      <c r="L37" s="164">
        <v>0</v>
      </c>
      <c r="M37" s="164" t="s">
        <v>217</v>
      </c>
      <c r="N37" s="164">
        <v>0</v>
      </c>
      <c r="O37" s="164" t="s">
        <v>217</v>
      </c>
      <c r="P37" s="164">
        <v>0</v>
      </c>
      <c r="Q37" s="164" t="s">
        <v>217</v>
      </c>
      <c r="R37" s="164">
        <v>0</v>
      </c>
      <c r="S37" s="164" t="s">
        <v>217</v>
      </c>
      <c r="T37" s="164">
        <v>0</v>
      </c>
      <c r="U37" s="164" t="s">
        <v>217</v>
      </c>
    </row>
    <row r="38" spans="1:21">
      <c r="A38" s="160" t="s">
        <v>158</v>
      </c>
      <c r="B38" s="162">
        <v>5888</v>
      </c>
      <c r="C38" s="162" t="s">
        <v>217</v>
      </c>
      <c r="D38" s="161">
        <v>4857.6000000000004</v>
      </c>
      <c r="E38" s="162" t="s">
        <v>217</v>
      </c>
      <c r="F38" s="161">
        <v>5225.6000000000004</v>
      </c>
      <c r="G38" s="162" t="s">
        <v>217</v>
      </c>
      <c r="H38" s="161">
        <v>4158.3999999999996</v>
      </c>
      <c r="I38" s="162" t="s">
        <v>217</v>
      </c>
      <c r="J38" s="162">
        <v>3312</v>
      </c>
      <c r="K38" s="162" t="s">
        <v>217</v>
      </c>
      <c r="L38" s="161">
        <v>2171.1999999999998</v>
      </c>
      <c r="M38" s="162" t="s">
        <v>217</v>
      </c>
      <c r="N38" s="161">
        <v>2723.2</v>
      </c>
      <c r="O38" s="162" t="s">
        <v>217</v>
      </c>
      <c r="P38" s="162">
        <v>3128</v>
      </c>
      <c r="Q38" s="162" t="s">
        <v>217</v>
      </c>
      <c r="R38" s="161">
        <v>2502.4</v>
      </c>
      <c r="S38" s="162" t="s">
        <v>217</v>
      </c>
      <c r="T38" s="162">
        <v>2576</v>
      </c>
      <c r="U38" s="162" t="s">
        <v>217</v>
      </c>
    </row>
    <row r="39" spans="1:21">
      <c r="A39" s="160" t="s">
        <v>159</v>
      </c>
      <c r="B39" s="164">
        <v>0</v>
      </c>
      <c r="C39" s="164" t="s">
        <v>217</v>
      </c>
      <c r="D39" s="164">
        <v>0</v>
      </c>
      <c r="E39" s="164" t="s">
        <v>217</v>
      </c>
      <c r="F39" s="164">
        <v>0</v>
      </c>
      <c r="G39" s="164" t="s">
        <v>217</v>
      </c>
      <c r="H39" s="164">
        <v>0</v>
      </c>
      <c r="I39" s="164" t="s">
        <v>217</v>
      </c>
      <c r="J39" s="164">
        <v>0</v>
      </c>
      <c r="K39" s="164" t="s">
        <v>217</v>
      </c>
      <c r="L39" s="164">
        <v>0</v>
      </c>
      <c r="M39" s="164" t="s">
        <v>217</v>
      </c>
      <c r="N39" s="164">
        <v>0</v>
      </c>
      <c r="O39" s="164" t="s">
        <v>217</v>
      </c>
      <c r="P39" s="164">
        <v>0</v>
      </c>
      <c r="Q39" s="164" t="s">
        <v>217</v>
      </c>
      <c r="R39" s="164">
        <v>0</v>
      </c>
      <c r="S39" s="164" t="s">
        <v>217</v>
      </c>
      <c r="T39" s="164">
        <v>0</v>
      </c>
      <c r="U39" s="164" t="s">
        <v>217</v>
      </c>
    </row>
    <row r="40" spans="1:21">
      <c r="A40" s="160" t="s">
        <v>160</v>
      </c>
      <c r="B40" s="162">
        <v>0</v>
      </c>
      <c r="C40" s="162" t="s">
        <v>217</v>
      </c>
      <c r="D40" s="162">
        <v>0</v>
      </c>
      <c r="E40" s="162" t="s">
        <v>217</v>
      </c>
      <c r="F40" s="162">
        <v>0</v>
      </c>
      <c r="G40" s="162" t="s">
        <v>217</v>
      </c>
      <c r="H40" s="162">
        <v>0</v>
      </c>
      <c r="I40" s="162" t="s">
        <v>217</v>
      </c>
      <c r="J40" s="162">
        <v>0</v>
      </c>
      <c r="K40" s="162" t="s">
        <v>217</v>
      </c>
      <c r="L40" s="162">
        <v>0</v>
      </c>
      <c r="M40" s="162" t="s">
        <v>217</v>
      </c>
      <c r="N40" s="162">
        <v>0</v>
      </c>
      <c r="O40" s="162" t="s">
        <v>217</v>
      </c>
      <c r="P40" s="162">
        <v>0</v>
      </c>
      <c r="Q40" s="162" t="s">
        <v>217</v>
      </c>
      <c r="R40" s="162">
        <v>0</v>
      </c>
      <c r="S40" s="162" t="s">
        <v>217</v>
      </c>
      <c r="T40" s="162">
        <v>0</v>
      </c>
      <c r="U40" s="162" t="s">
        <v>217</v>
      </c>
    </row>
    <row r="41" spans="1:21">
      <c r="A41" s="160" t="s">
        <v>161</v>
      </c>
      <c r="B41" s="163">
        <v>-7652.6</v>
      </c>
      <c r="C41" s="164" t="s">
        <v>217</v>
      </c>
      <c r="D41" s="163">
        <v>-11478.9</v>
      </c>
      <c r="E41" s="164" t="s">
        <v>217</v>
      </c>
      <c r="F41" s="163">
        <v>-13138.5</v>
      </c>
      <c r="G41" s="164" t="s">
        <v>217</v>
      </c>
      <c r="H41" s="163">
        <v>-36234.6</v>
      </c>
      <c r="I41" s="164" t="s">
        <v>217</v>
      </c>
      <c r="J41" s="163">
        <v>-44025.5</v>
      </c>
      <c r="K41" s="164" t="s">
        <v>217</v>
      </c>
      <c r="L41" s="163">
        <v>-46238.3</v>
      </c>
      <c r="M41" s="164" t="s">
        <v>217</v>
      </c>
      <c r="N41" s="163">
        <v>-48635.5</v>
      </c>
      <c r="O41" s="164" t="s">
        <v>217</v>
      </c>
      <c r="P41" s="164">
        <v>-39185</v>
      </c>
      <c r="Q41" s="164" t="s">
        <v>217</v>
      </c>
      <c r="R41" s="163">
        <v>-28812.5</v>
      </c>
      <c r="S41" s="164" t="s">
        <v>217</v>
      </c>
      <c r="T41" s="163">
        <v>-20376.2</v>
      </c>
      <c r="U41" s="164" t="s">
        <v>217</v>
      </c>
    </row>
    <row r="42" spans="1:21">
      <c r="A42" s="160" t="s">
        <v>162</v>
      </c>
      <c r="B42" s="161">
        <v>-238567.5</v>
      </c>
      <c r="C42" s="162" t="s">
        <v>217</v>
      </c>
      <c r="D42" s="161">
        <v>-192605.8</v>
      </c>
      <c r="E42" s="162" t="s">
        <v>217</v>
      </c>
      <c r="F42" s="161">
        <v>-224414.8</v>
      </c>
      <c r="G42" s="162" t="s">
        <v>217</v>
      </c>
      <c r="H42" s="161">
        <v>-233496.5</v>
      </c>
      <c r="I42" s="162" t="s">
        <v>217</v>
      </c>
      <c r="J42" s="161">
        <v>-208556.4</v>
      </c>
      <c r="K42" s="162" t="s">
        <v>217</v>
      </c>
      <c r="L42" s="161">
        <v>-218421.8</v>
      </c>
      <c r="M42" s="162" t="s">
        <v>217</v>
      </c>
      <c r="N42" s="161">
        <v>-272082.2</v>
      </c>
      <c r="O42" s="162" t="s">
        <v>217</v>
      </c>
      <c r="P42" s="161">
        <v>-272036.09999999998</v>
      </c>
      <c r="Q42" s="162" t="s">
        <v>217</v>
      </c>
      <c r="R42" s="161">
        <v>-289231.40000000002</v>
      </c>
      <c r="S42" s="162" t="s">
        <v>217</v>
      </c>
      <c r="T42" s="161">
        <v>-330583.09999999998</v>
      </c>
      <c r="U42" s="162" t="s">
        <v>217</v>
      </c>
    </row>
    <row r="43" spans="1:21">
      <c r="A43" s="160" t="s">
        <v>163</v>
      </c>
      <c r="B43" s="163">
        <v>-103823.5</v>
      </c>
      <c r="C43" s="164" t="s">
        <v>217</v>
      </c>
      <c r="D43" s="163">
        <v>-83585.600000000006</v>
      </c>
      <c r="E43" s="164" t="s">
        <v>217</v>
      </c>
      <c r="F43" s="163">
        <v>-98687.2</v>
      </c>
      <c r="G43" s="164" t="s">
        <v>217</v>
      </c>
      <c r="H43" s="163">
        <v>-106589.2</v>
      </c>
      <c r="I43" s="164" t="s">
        <v>217</v>
      </c>
      <c r="J43" s="163">
        <v>-71030.2</v>
      </c>
      <c r="K43" s="164" t="s">
        <v>217</v>
      </c>
      <c r="L43" s="163">
        <v>-105886.8</v>
      </c>
      <c r="M43" s="164" t="s">
        <v>217</v>
      </c>
      <c r="N43" s="163">
        <v>-110408.5</v>
      </c>
      <c r="O43" s="164" t="s">
        <v>217</v>
      </c>
      <c r="P43" s="163">
        <v>-75156.800000000003</v>
      </c>
      <c r="Q43" s="164" t="s">
        <v>217</v>
      </c>
      <c r="R43" s="163">
        <v>-77878.600000000006</v>
      </c>
      <c r="S43" s="164" t="s">
        <v>217</v>
      </c>
      <c r="T43" s="163">
        <v>-94165.5</v>
      </c>
      <c r="U43" s="164" t="s">
        <v>217</v>
      </c>
    </row>
    <row r="44" spans="1:21">
      <c r="A44" s="160" t="s">
        <v>164</v>
      </c>
      <c r="B44" s="162">
        <v>0</v>
      </c>
      <c r="C44" s="162" t="s">
        <v>217</v>
      </c>
      <c r="D44" s="162">
        <v>0</v>
      </c>
      <c r="E44" s="162" t="s">
        <v>217</v>
      </c>
      <c r="F44" s="161">
        <v>1580.4</v>
      </c>
      <c r="G44" s="162" t="s">
        <v>217</v>
      </c>
      <c r="H44" s="161">
        <v>87.8</v>
      </c>
      <c r="I44" s="162" t="s">
        <v>217</v>
      </c>
      <c r="J44" s="161">
        <v>43.9</v>
      </c>
      <c r="K44" s="162" t="s">
        <v>217</v>
      </c>
      <c r="L44" s="162">
        <v>0</v>
      </c>
      <c r="M44" s="162" t="s">
        <v>217</v>
      </c>
      <c r="N44" s="161">
        <v>87.8</v>
      </c>
      <c r="O44" s="162" t="s">
        <v>217</v>
      </c>
      <c r="P44" s="161">
        <v>43.9</v>
      </c>
      <c r="Q44" s="162" t="s">
        <v>217</v>
      </c>
      <c r="R44" s="161">
        <v>43.9</v>
      </c>
      <c r="S44" s="162" t="s">
        <v>217</v>
      </c>
      <c r="T44" s="161">
        <v>43.9</v>
      </c>
      <c r="U44" s="162" t="s">
        <v>217</v>
      </c>
    </row>
    <row r="45" spans="1:21">
      <c r="A45" s="160" t="s">
        <v>165</v>
      </c>
      <c r="B45" s="163">
        <v>-109376.7</v>
      </c>
      <c r="C45" s="164" t="s">
        <v>217</v>
      </c>
      <c r="D45" s="163">
        <v>-70259.8</v>
      </c>
      <c r="E45" s="164" t="s">
        <v>217</v>
      </c>
      <c r="F45" s="163">
        <v>-119299.9</v>
      </c>
      <c r="G45" s="164" t="s">
        <v>217</v>
      </c>
      <c r="H45" s="163">
        <v>-109662.2</v>
      </c>
      <c r="I45" s="164" t="s">
        <v>217</v>
      </c>
      <c r="J45" s="163">
        <v>-90126.7</v>
      </c>
      <c r="K45" s="164" t="s">
        <v>217</v>
      </c>
      <c r="L45" s="163">
        <v>-83717.3</v>
      </c>
      <c r="M45" s="164" t="s">
        <v>217</v>
      </c>
      <c r="N45" s="163">
        <v>-125773.5</v>
      </c>
      <c r="O45" s="164" t="s">
        <v>217</v>
      </c>
      <c r="P45" s="163">
        <v>-129461.1</v>
      </c>
      <c r="Q45" s="164" t="s">
        <v>217</v>
      </c>
      <c r="R45" s="163">
        <v>-141840.9</v>
      </c>
      <c r="S45" s="164" t="s">
        <v>217</v>
      </c>
      <c r="T45" s="163">
        <v>-153606.1</v>
      </c>
      <c r="U45" s="164" t="s">
        <v>217</v>
      </c>
    </row>
    <row r="46" spans="1:21">
      <c r="A46" s="160" t="s">
        <v>166</v>
      </c>
      <c r="B46" s="162">
        <v>0</v>
      </c>
      <c r="C46" s="162" t="s">
        <v>217</v>
      </c>
      <c r="D46" s="161">
        <v>354.4</v>
      </c>
      <c r="E46" s="162" t="s">
        <v>217</v>
      </c>
      <c r="F46" s="162">
        <v>0</v>
      </c>
      <c r="G46" s="162" t="s">
        <v>217</v>
      </c>
      <c r="H46" s="162">
        <v>0</v>
      </c>
      <c r="I46" s="162" t="s">
        <v>217</v>
      </c>
      <c r="J46" s="162">
        <v>0</v>
      </c>
      <c r="K46" s="162" t="s">
        <v>217</v>
      </c>
      <c r="L46" s="162">
        <v>0</v>
      </c>
      <c r="M46" s="162" t="s">
        <v>217</v>
      </c>
      <c r="N46" s="162">
        <v>0</v>
      </c>
      <c r="O46" s="162" t="s">
        <v>217</v>
      </c>
      <c r="P46" s="162">
        <v>0</v>
      </c>
      <c r="Q46" s="162" t="s">
        <v>217</v>
      </c>
      <c r="R46" s="162">
        <v>0</v>
      </c>
      <c r="S46" s="162" t="s">
        <v>217</v>
      </c>
      <c r="T46" s="162">
        <v>0</v>
      </c>
      <c r="U46" s="162" t="s">
        <v>217</v>
      </c>
    </row>
    <row r="47" spans="1:21">
      <c r="A47" s="160" t="s">
        <v>167</v>
      </c>
      <c r="B47" s="163">
        <v>4586.3999999999996</v>
      </c>
      <c r="C47" s="164" t="s">
        <v>217</v>
      </c>
      <c r="D47" s="163">
        <v>12744.9</v>
      </c>
      <c r="E47" s="164" t="s">
        <v>217</v>
      </c>
      <c r="F47" s="163">
        <v>4057.2</v>
      </c>
      <c r="G47" s="164" t="s">
        <v>217</v>
      </c>
      <c r="H47" s="163">
        <v>11377.8</v>
      </c>
      <c r="I47" s="164" t="s">
        <v>217</v>
      </c>
      <c r="J47" s="163">
        <v>14610.9</v>
      </c>
      <c r="K47" s="164" t="s">
        <v>217</v>
      </c>
      <c r="L47" s="163">
        <v>18145.099999999999</v>
      </c>
      <c r="M47" s="164" t="s">
        <v>217</v>
      </c>
      <c r="N47" s="163">
        <v>15611.4</v>
      </c>
      <c r="O47" s="164" t="s">
        <v>217</v>
      </c>
      <c r="P47" s="163">
        <v>15731.5</v>
      </c>
      <c r="Q47" s="164" t="s">
        <v>217</v>
      </c>
      <c r="R47" s="163">
        <v>9956.1</v>
      </c>
      <c r="S47" s="164" t="s">
        <v>217</v>
      </c>
      <c r="T47" s="163">
        <v>8059.7</v>
      </c>
      <c r="U47" s="164" t="s">
        <v>217</v>
      </c>
    </row>
    <row r="48" spans="1:21">
      <c r="A48" s="160" t="s">
        <v>168</v>
      </c>
      <c r="B48" s="161">
        <v>-2327.4</v>
      </c>
      <c r="C48" s="162" t="s">
        <v>217</v>
      </c>
      <c r="D48" s="161">
        <v>-5042.7</v>
      </c>
      <c r="E48" s="162" t="s">
        <v>217</v>
      </c>
      <c r="F48" s="161">
        <v>4999.6000000000004</v>
      </c>
      <c r="G48" s="162" t="s">
        <v>217</v>
      </c>
      <c r="H48" s="162">
        <v>-4741</v>
      </c>
      <c r="I48" s="162" t="s">
        <v>217</v>
      </c>
      <c r="J48" s="161">
        <v>-6551.2</v>
      </c>
      <c r="K48" s="162" t="s">
        <v>217</v>
      </c>
      <c r="L48" s="161">
        <v>1896.4</v>
      </c>
      <c r="M48" s="162" t="s">
        <v>217</v>
      </c>
      <c r="N48" s="161">
        <v>-12671.4</v>
      </c>
      <c r="O48" s="162" t="s">
        <v>217</v>
      </c>
      <c r="P48" s="161">
        <v>-6723.6</v>
      </c>
      <c r="Q48" s="162" t="s">
        <v>217</v>
      </c>
      <c r="R48" s="161">
        <v>-2758.4</v>
      </c>
      <c r="S48" s="162" t="s">
        <v>217</v>
      </c>
      <c r="T48" s="161">
        <v>258.60000000000002</v>
      </c>
      <c r="U48" s="162" t="s">
        <v>217</v>
      </c>
    </row>
    <row r="49" spans="1:21">
      <c r="A49" s="160" t="s">
        <v>169</v>
      </c>
      <c r="B49" s="164">
        <v>-21930</v>
      </c>
      <c r="C49" s="164" t="s">
        <v>217</v>
      </c>
      <c r="D49" s="164">
        <v>-27004</v>
      </c>
      <c r="E49" s="164" t="s">
        <v>217</v>
      </c>
      <c r="F49" s="164">
        <v>-86903</v>
      </c>
      <c r="G49" s="164" t="s">
        <v>217</v>
      </c>
      <c r="H49" s="164">
        <v>-49278</v>
      </c>
      <c r="I49" s="164" t="s">
        <v>217</v>
      </c>
      <c r="J49" s="163">
        <v>-60167.6</v>
      </c>
      <c r="K49" s="164" t="s">
        <v>217</v>
      </c>
      <c r="L49" s="163">
        <v>-72666.600000000006</v>
      </c>
      <c r="M49" s="164" t="s">
        <v>217</v>
      </c>
      <c r="N49" s="164">
        <v>-71251</v>
      </c>
      <c r="O49" s="164" t="s">
        <v>217</v>
      </c>
      <c r="P49" s="163">
        <v>-29394.2</v>
      </c>
      <c r="Q49" s="164" t="s">
        <v>217</v>
      </c>
      <c r="R49" s="163">
        <v>-104043.4</v>
      </c>
      <c r="S49" s="164" t="s">
        <v>217</v>
      </c>
      <c r="T49" s="163">
        <v>-110982.5</v>
      </c>
      <c r="U49" s="164" t="s">
        <v>217</v>
      </c>
    </row>
    <row r="50" spans="1:21">
      <c r="A50" s="160" t="s">
        <v>170</v>
      </c>
      <c r="B50" s="162">
        <v>-26480</v>
      </c>
      <c r="C50" s="162" t="s">
        <v>217</v>
      </c>
      <c r="D50" s="162">
        <v>-609</v>
      </c>
      <c r="E50" s="162" t="s">
        <v>217</v>
      </c>
      <c r="F50" s="162">
        <v>-17864</v>
      </c>
      <c r="G50" s="162" t="s">
        <v>217</v>
      </c>
      <c r="H50" s="161">
        <v>-17701.599999999999</v>
      </c>
      <c r="I50" s="162" t="s">
        <v>217</v>
      </c>
      <c r="J50" s="161">
        <v>2801.4</v>
      </c>
      <c r="K50" s="162" t="s">
        <v>217</v>
      </c>
      <c r="L50" s="161">
        <v>-15143.8</v>
      </c>
      <c r="M50" s="162" t="s">
        <v>217</v>
      </c>
      <c r="N50" s="161">
        <v>6658.4</v>
      </c>
      <c r="O50" s="162" t="s">
        <v>217</v>
      </c>
      <c r="P50" s="161">
        <v>11895.8</v>
      </c>
      <c r="Q50" s="162" t="s">
        <v>217</v>
      </c>
      <c r="R50" s="161">
        <v>20949.599999999999</v>
      </c>
      <c r="S50" s="162" t="s">
        <v>217</v>
      </c>
      <c r="T50" s="161">
        <v>-121.2</v>
      </c>
      <c r="U50" s="162" t="s">
        <v>217</v>
      </c>
    </row>
    <row r="51" spans="1:21">
      <c r="A51" s="160" t="s">
        <v>171</v>
      </c>
      <c r="B51" s="163">
        <v>523.20000000000005</v>
      </c>
      <c r="C51" s="164" t="s">
        <v>217</v>
      </c>
      <c r="D51" s="164">
        <v>654</v>
      </c>
      <c r="E51" s="164" t="s">
        <v>217</v>
      </c>
      <c r="F51" s="163">
        <v>566.79999999999995</v>
      </c>
      <c r="G51" s="164" t="s">
        <v>217</v>
      </c>
      <c r="H51" s="163">
        <v>522.6</v>
      </c>
      <c r="I51" s="164" t="s">
        <v>217</v>
      </c>
      <c r="J51" s="163">
        <v>1046.4000000000001</v>
      </c>
      <c r="K51" s="164" t="s">
        <v>217</v>
      </c>
      <c r="L51" s="163">
        <v>828.4</v>
      </c>
      <c r="M51" s="164" t="s">
        <v>217</v>
      </c>
      <c r="N51" s="163">
        <v>361.8</v>
      </c>
      <c r="O51" s="164" t="s">
        <v>217</v>
      </c>
      <c r="P51" s="163">
        <v>321.60000000000002</v>
      </c>
      <c r="Q51" s="164" t="s">
        <v>217</v>
      </c>
      <c r="R51" s="164">
        <v>201</v>
      </c>
      <c r="S51" s="164" t="s">
        <v>217</v>
      </c>
      <c r="T51" s="163">
        <v>321.60000000000002</v>
      </c>
      <c r="U51" s="164" t="s">
        <v>217</v>
      </c>
    </row>
    <row r="52" spans="1:21">
      <c r="A52" s="160" t="s">
        <v>172</v>
      </c>
      <c r="B52" s="162">
        <v>2058</v>
      </c>
      <c r="C52" s="162" t="s">
        <v>217</v>
      </c>
      <c r="D52" s="162">
        <v>2100</v>
      </c>
      <c r="E52" s="162" t="s">
        <v>217</v>
      </c>
      <c r="F52" s="162">
        <v>1932</v>
      </c>
      <c r="G52" s="162" t="s">
        <v>217</v>
      </c>
      <c r="H52" s="162">
        <v>2010</v>
      </c>
      <c r="I52" s="162" t="s">
        <v>217</v>
      </c>
      <c r="J52" s="162">
        <v>210</v>
      </c>
      <c r="K52" s="162" t="s">
        <v>217</v>
      </c>
      <c r="L52" s="162">
        <v>1764</v>
      </c>
      <c r="M52" s="162" t="s">
        <v>217</v>
      </c>
      <c r="N52" s="161">
        <v>1969.8</v>
      </c>
      <c r="O52" s="162" t="s">
        <v>217</v>
      </c>
      <c r="P52" s="162">
        <v>2010</v>
      </c>
      <c r="Q52" s="162" t="s">
        <v>217</v>
      </c>
      <c r="R52" s="161">
        <v>1969.8</v>
      </c>
      <c r="S52" s="162" t="s">
        <v>217</v>
      </c>
      <c r="T52" s="161">
        <v>2130.6</v>
      </c>
      <c r="U52" s="162" t="s">
        <v>217</v>
      </c>
    </row>
    <row r="53" spans="1:21">
      <c r="A53" s="160" t="s">
        <v>173</v>
      </c>
      <c r="B53" s="164">
        <v>0</v>
      </c>
      <c r="C53" s="164" t="s">
        <v>217</v>
      </c>
      <c r="D53" s="164">
        <v>0</v>
      </c>
      <c r="E53" s="164" t="s">
        <v>217</v>
      </c>
      <c r="F53" s="164">
        <v>0</v>
      </c>
      <c r="G53" s="164" t="s">
        <v>217</v>
      </c>
      <c r="H53" s="164">
        <v>0</v>
      </c>
      <c r="I53" s="164" t="s">
        <v>217</v>
      </c>
      <c r="J53" s="164">
        <v>0</v>
      </c>
      <c r="K53" s="164" t="s">
        <v>217</v>
      </c>
      <c r="L53" s="164">
        <v>0</v>
      </c>
      <c r="M53" s="164" t="s">
        <v>217</v>
      </c>
      <c r="N53" s="164">
        <v>0</v>
      </c>
      <c r="O53" s="164" t="s">
        <v>217</v>
      </c>
      <c r="P53" s="164">
        <v>0</v>
      </c>
      <c r="Q53" s="164" t="s">
        <v>217</v>
      </c>
      <c r="R53" s="164">
        <v>0</v>
      </c>
      <c r="S53" s="164" t="s">
        <v>217</v>
      </c>
      <c r="T53" s="164">
        <v>0</v>
      </c>
      <c r="U53" s="164" t="s">
        <v>217</v>
      </c>
    </row>
    <row r="54" spans="1:21">
      <c r="A54" s="160" t="s">
        <v>174</v>
      </c>
      <c r="B54" s="162">
        <v>13475</v>
      </c>
      <c r="C54" s="162" t="s">
        <v>217</v>
      </c>
      <c r="D54" s="162">
        <v>11130</v>
      </c>
      <c r="E54" s="162" t="s">
        <v>217</v>
      </c>
      <c r="F54" s="162">
        <v>10185</v>
      </c>
      <c r="G54" s="162" t="s">
        <v>217</v>
      </c>
      <c r="H54" s="162">
        <v>12495</v>
      </c>
      <c r="I54" s="162" t="s">
        <v>217</v>
      </c>
      <c r="J54" s="162">
        <v>10465</v>
      </c>
      <c r="K54" s="162" t="s">
        <v>217</v>
      </c>
      <c r="L54" s="162">
        <v>10255</v>
      </c>
      <c r="M54" s="162" t="s">
        <v>217</v>
      </c>
      <c r="N54" s="162">
        <v>7420</v>
      </c>
      <c r="O54" s="162" t="s">
        <v>217</v>
      </c>
      <c r="P54" s="162">
        <v>9905</v>
      </c>
      <c r="Q54" s="162" t="s">
        <v>217</v>
      </c>
      <c r="R54" s="162">
        <v>8610</v>
      </c>
      <c r="S54" s="162" t="s">
        <v>217</v>
      </c>
      <c r="T54" s="162">
        <v>9345</v>
      </c>
      <c r="U54" s="162" t="s">
        <v>217</v>
      </c>
    </row>
    <row r="55" spans="1:21">
      <c r="A55" s="160" t="s">
        <v>175</v>
      </c>
      <c r="B55" s="164">
        <v>15522</v>
      </c>
      <c r="C55" s="164" t="s">
        <v>217</v>
      </c>
      <c r="D55" s="164">
        <v>13065</v>
      </c>
      <c r="E55" s="164" t="s">
        <v>217</v>
      </c>
      <c r="F55" s="164">
        <v>14781</v>
      </c>
      <c r="G55" s="164" t="s">
        <v>217</v>
      </c>
      <c r="H55" s="163">
        <v>15517.2</v>
      </c>
      <c r="I55" s="164" t="s">
        <v>217</v>
      </c>
      <c r="J55" s="164">
        <v>14586</v>
      </c>
      <c r="K55" s="164" t="s">
        <v>217</v>
      </c>
      <c r="L55" s="164">
        <v>16887</v>
      </c>
      <c r="M55" s="164" t="s">
        <v>217</v>
      </c>
      <c r="N55" s="163">
        <v>17165.400000000001</v>
      </c>
      <c r="O55" s="164" t="s">
        <v>217</v>
      </c>
      <c r="P55" s="163">
        <v>16522.2</v>
      </c>
      <c r="Q55" s="164" t="s">
        <v>217</v>
      </c>
      <c r="R55" s="163">
        <v>18733.2</v>
      </c>
      <c r="S55" s="164" t="s">
        <v>217</v>
      </c>
      <c r="T55" s="163">
        <v>17768.400000000001</v>
      </c>
      <c r="U55" s="164" t="s">
        <v>217</v>
      </c>
    </row>
    <row r="56" spans="1:21">
      <c r="A56" s="160" t="s">
        <v>176</v>
      </c>
      <c r="B56" s="162">
        <v>960</v>
      </c>
      <c r="C56" s="162" t="s">
        <v>217</v>
      </c>
      <c r="D56" s="162">
        <v>1720</v>
      </c>
      <c r="E56" s="162" t="s">
        <v>217</v>
      </c>
      <c r="F56" s="162">
        <v>-280</v>
      </c>
      <c r="G56" s="162" t="s">
        <v>217</v>
      </c>
      <c r="H56" s="162">
        <v>0</v>
      </c>
      <c r="I56" s="162" t="s">
        <v>217</v>
      </c>
      <c r="J56" s="162">
        <v>240</v>
      </c>
      <c r="K56" s="162" t="s">
        <v>217</v>
      </c>
      <c r="L56" s="162">
        <v>0</v>
      </c>
      <c r="M56" s="162" t="s">
        <v>217</v>
      </c>
      <c r="N56" s="162">
        <v>0</v>
      </c>
      <c r="O56" s="162" t="s">
        <v>217</v>
      </c>
      <c r="P56" s="162">
        <v>0</v>
      </c>
      <c r="Q56" s="162" t="s">
        <v>217</v>
      </c>
      <c r="R56" s="162">
        <v>0</v>
      </c>
      <c r="S56" s="162" t="s">
        <v>217</v>
      </c>
      <c r="T56" s="162">
        <v>0</v>
      </c>
      <c r="U56" s="162" t="s">
        <v>217</v>
      </c>
    </row>
    <row r="57" spans="1:21">
      <c r="A57" s="160" t="s">
        <v>177</v>
      </c>
      <c r="B57" s="163">
        <v>525193.86399999994</v>
      </c>
      <c r="C57" s="164" t="s">
        <v>217</v>
      </c>
      <c r="D57" s="163">
        <v>507959.94500000001</v>
      </c>
      <c r="E57" s="164" t="s">
        <v>217</v>
      </c>
      <c r="F57" s="163">
        <v>525336.255</v>
      </c>
      <c r="G57" s="164" t="s">
        <v>217</v>
      </c>
      <c r="H57" s="163">
        <v>603252.99300000002</v>
      </c>
      <c r="I57" s="164" t="s">
        <v>217</v>
      </c>
      <c r="J57" s="163">
        <v>552453.80900000001</v>
      </c>
      <c r="K57" s="164" t="s">
        <v>217</v>
      </c>
      <c r="L57" s="163">
        <v>570985.41899999999</v>
      </c>
      <c r="M57" s="164" t="s">
        <v>217</v>
      </c>
      <c r="N57" s="163">
        <v>584904.77800000005</v>
      </c>
      <c r="O57" s="164" t="s">
        <v>217</v>
      </c>
      <c r="P57" s="163">
        <v>612895.53899999999</v>
      </c>
      <c r="Q57" s="164" t="s">
        <v>217</v>
      </c>
      <c r="R57" s="164">
        <v>623534</v>
      </c>
      <c r="S57" s="164" t="s">
        <v>217</v>
      </c>
      <c r="T57" s="163">
        <v>613258.90599999996</v>
      </c>
      <c r="U57" s="164" t="s">
        <v>217</v>
      </c>
    </row>
    <row r="58" spans="1:21">
      <c r="A58" s="160" t="s">
        <v>24</v>
      </c>
      <c r="B58" s="161">
        <v>451018.8</v>
      </c>
      <c r="C58" s="162" t="s">
        <v>217</v>
      </c>
      <c r="D58" s="161">
        <v>420260.4</v>
      </c>
      <c r="E58" s="162" t="s">
        <v>217</v>
      </c>
      <c r="F58" s="161">
        <v>433004.4</v>
      </c>
      <c r="G58" s="162" t="s">
        <v>217</v>
      </c>
      <c r="H58" s="161">
        <v>510206.4</v>
      </c>
      <c r="I58" s="162" t="s">
        <v>217</v>
      </c>
      <c r="J58" s="161">
        <v>461296.8</v>
      </c>
      <c r="K58" s="162" t="s">
        <v>217</v>
      </c>
      <c r="L58" s="162">
        <v>487692</v>
      </c>
      <c r="M58" s="162" t="s">
        <v>217</v>
      </c>
      <c r="N58" s="161">
        <v>494287.2</v>
      </c>
      <c r="O58" s="162" t="s">
        <v>217</v>
      </c>
      <c r="P58" s="161">
        <v>514105.2</v>
      </c>
      <c r="Q58" s="162" t="s">
        <v>217</v>
      </c>
      <c r="R58" s="161">
        <v>512517.6</v>
      </c>
      <c r="S58" s="162" t="s">
        <v>217</v>
      </c>
      <c r="T58" s="161">
        <v>499665.73700000002</v>
      </c>
      <c r="U58" s="162" t="s">
        <v>217</v>
      </c>
    </row>
    <row r="59" spans="1:21">
      <c r="A59" s="160" t="s">
        <v>178</v>
      </c>
      <c r="B59" s="164">
        <v>0</v>
      </c>
      <c r="C59" s="164" t="s">
        <v>217</v>
      </c>
      <c r="D59" s="164">
        <v>0</v>
      </c>
      <c r="E59" s="164" t="s">
        <v>217</v>
      </c>
      <c r="F59" s="164">
        <v>0</v>
      </c>
      <c r="G59" s="164" t="s">
        <v>217</v>
      </c>
      <c r="H59" s="164">
        <v>0</v>
      </c>
      <c r="I59" s="164" t="s">
        <v>217</v>
      </c>
      <c r="J59" s="164">
        <v>0</v>
      </c>
      <c r="K59" s="164" t="s">
        <v>217</v>
      </c>
      <c r="L59" s="164">
        <v>0</v>
      </c>
      <c r="M59" s="164" t="s">
        <v>217</v>
      </c>
      <c r="N59" s="164">
        <v>0</v>
      </c>
      <c r="O59" s="164" t="s">
        <v>217</v>
      </c>
      <c r="P59" s="164">
        <v>0</v>
      </c>
      <c r="Q59" s="164" t="s">
        <v>217</v>
      </c>
      <c r="R59" s="164">
        <v>0</v>
      </c>
      <c r="S59" s="164" t="s">
        <v>217</v>
      </c>
      <c r="T59" s="164">
        <v>0</v>
      </c>
      <c r="U59" s="164" t="s">
        <v>217</v>
      </c>
    </row>
    <row r="60" spans="1:21">
      <c r="A60" s="160" t="s">
        <v>23</v>
      </c>
      <c r="B60" s="161">
        <v>3517.2</v>
      </c>
      <c r="C60" s="162" t="s">
        <v>217</v>
      </c>
      <c r="D60" s="161">
        <v>3164.4</v>
      </c>
      <c r="E60" s="162" t="s">
        <v>217</v>
      </c>
      <c r="F60" s="161">
        <v>4618.8</v>
      </c>
      <c r="G60" s="162" t="s">
        <v>217</v>
      </c>
      <c r="H60" s="161">
        <v>5572.8</v>
      </c>
      <c r="I60" s="162" t="s">
        <v>217</v>
      </c>
      <c r="J60" s="161">
        <v>6771.6</v>
      </c>
      <c r="K60" s="162" t="s">
        <v>217</v>
      </c>
      <c r="L60" s="161">
        <v>7981.2</v>
      </c>
      <c r="M60" s="162" t="s">
        <v>217</v>
      </c>
      <c r="N60" s="162">
        <v>9054</v>
      </c>
      <c r="O60" s="162" t="s">
        <v>217</v>
      </c>
      <c r="P60" s="161">
        <v>7617.6</v>
      </c>
      <c r="Q60" s="162" t="s">
        <v>217</v>
      </c>
      <c r="R60" s="161">
        <v>10274.4</v>
      </c>
      <c r="S60" s="162" t="s">
        <v>217</v>
      </c>
      <c r="T60" s="161">
        <v>13953.172</v>
      </c>
      <c r="U60" s="162" t="s">
        <v>217</v>
      </c>
    </row>
    <row r="61" spans="1:21">
      <c r="A61" s="160" t="s">
        <v>179</v>
      </c>
      <c r="B61" s="164">
        <v>0</v>
      </c>
      <c r="C61" s="164" t="s">
        <v>217</v>
      </c>
      <c r="D61" s="164">
        <v>0</v>
      </c>
      <c r="E61" s="164" t="s">
        <v>217</v>
      </c>
      <c r="F61" s="164">
        <v>0</v>
      </c>
      <c r="G61" s="164" t="s">
        <v>217</v>
      </c>
      <c r="H61" s="164">
        <v>0</v>
      </c>
      <c r="I61" s="164" t="s">
        <v>217</v>
      </c>
      <c r="J61" s="164">
        <v>0</v>
      </c>
      <c r="K61" s="164" t="s">
        <v>217</v>
      </c>
      <c r="L61" s="164">
        <v>0</v>
      </c>
      <c r="M61" s="164" t="s">
        <v>217</v>
      </c>
      <c r="N61" s="164">
        <v>0</v>
      </c>
      <c r="O61" s="164" t="s">
        <v>217</v>
      </c>
      <c r="P61" s="164">
        <v>0</v>
      </c>
      <c r="Q61" s="164" t="s">
        <v>217</v>
      </c>
      <c r="R61" s="164">
        <v>0</v>
      </c>
      <c r="S61" s="164" t="s">
        <v>217</v>
      </c>
      <c r="T61" s="164">
        <v>0</v>
      </c>
      <c r="U61" s="164" t="s">
        <v>217</v>
      </c>
    </row>
    <row r="62" spans="1:21">
      <c r="A62" s="160" t="s">
        <v>180</v>
      </c>
      <c r="B62" s="162">
        <v>0</v>
      </c>
      <c r="C62" s="162" t="s">
        <v>217</v>
      </c>
      <c r="D62" s="162">
        <v>0</v>
      </c>
      <c r="E62" s="162" t="s">
        <v>217</v>
      </c>
      <c r="F62" s="162">
        <v>0</v>
      </c>
      <c r="G62" s="162" t="s">
        <v>217</v>
      </c>
      <c r="H62" s="162">
        <v>0</v>
      </c>
      <c r="I62" s="162" t="s">
        <v>217</v>
      </c>
      <c r="J62" s="162">
        <v>0</v>
      </c>
      <c r="K62" s="162" t="s">
        <v>217</v>
      </c>
      <c r="L62" s="162">
        <v>0</v>
      </c>
      <c r="M62" s="162" t="s">
        <v>217</v>
      </c>
      <c r="N62" s="162">
        <v>0</v>
      </c>
      <c r="O62" s="162" t="s">
        <v>217</v>
      </c>
      <c r="P62" s="162">
        <v>0</v>
      </c>
      <c r="Q62" s="162" t="s">
        <v>217</v>
      </c>
      <c r="R62" s="162">
        <v>0</v>
      </c>
      <c r="S62" s="162" t="s">
        <v>217</v>
      </c>
      <c r="T62" s="161">
        <v>8.3409999999999993</v>
      </c>
      <c r="U62" s="162" t="s">
        <v>217</v>
      </c>
    </row>
    <row r="63" spans="1:21">
      <c r="A63" s="160" t="s">
        <v>181</v>
      </c>
      <c r="B63" s="164">
        <v>0</v>
      </c>
      <c r="C63" s="164" t="s">
        <v>217</v>
      </c>
      <c r="D63" s="164">
        <v>0</v>
      </c>
      <c r="E63" s="164" t="s">
        <v>217</v>
      </c>
      <c r="F63" s="164">
        <v>0</v>
      </c>
      <c r="G63" s="164" t="s">
        <v>217</v>
      </c>
      <c r="H63" s="164">
        <v>0</v>
      </c>
      <c r="I63" s="164" t="s">
        <v>217</v>
      </c>
      <c r="J63" s="164">
        <v>0</v>
      </c>
      <c r="K63" s="164" t="s">
        <v>217</v>
      </c>
      <c r="L63" s="164">
        <v>0</v>
      </c>
      <c r="M63" s="164" t="s">
        <v>217</v>
      </c>
      <c r="N63" s="164">
        <v>0</v>
      </c>
      <c r="O63" s="164" t="s">
        <v>217</v>
      </c>
      <c r="P63" s="164">
        <v>0</v>
      </c>
      <c r="Q63" s="164" t="s">
        <v>217</v>
      </c>
      <c r="R63" s="164">
        <v>0</v>
      </c>
      <c r="S63" s="164" t="s">
        <v>217</v>
      </c>
      <c r="T63" s="164">
        <v>0</v>
      </c>
      <c r="U63" s="164" t="s">
        <v>217</v>
      </c>
    </row>
    <row r="64" spans="1:21">
      <c r="A64" s="160" t="s">
        <v>182</v>
      </c>
      <c r="B64" s="162">
        <v>16118</v>
      </c>
      <c r="C64" s="162" t="s">
        <v>217</v>
      </c>
      <c r="D64" s="162">
        <v>18859</v>
      </c>
      <c r="E64" s="162" t="s">
        <v>217</v>
      </c>
      <c r="F64" s="162">
        <v>21513</v>
      </c>
      <c r="G64" s="162" t="s">
        <v>217</v>
      </c>
      <c r="H64" s="162">
        <v>23514</v>
      </c>
      <c r="I64" s="162" t="s">
        <v>217</v>
      </c>
      <c r="J64" s="162">
        <v>25280</v>
      </c>
      <c r="K64" s="162" t="s">
        <v>217</v>
      </c>
      <c r="L64" s="162">
        <v>26771</v>
      </c>
      <c r="M64" s="162" t="s">
        <v>217</v>
      </c>
      <c r="N64" s="162">
        <v>28191</v>
      </c>
      <c r="O64" s="162" t="s">
        <v>217</v>
      </c>
      <c r="P64" s="162">
        <v>29692</v>
      </c>
      <c r="Q64" s="162" t="s">
        <v>217</v>
      </c>
      <c r="R64" s="162">
        <v>31101</v>
      </c>
      <c r="S64" s="162" t="s">
        <v>217</v>
      </c>
      <c r="T64" s="162">
        <v>33109</v>
      </c>
      <c r="U64" s="162" t="s">
        <v>217</v>
      </c>
    </row>
    <row r="65" spans="1:21">
      <c r="A65" s="160" t="s">
        <v>183</v>
      </c>
      <c r="B65" s="164">
        <v>44712</v>
      </c>
      <c r="C65" s="164" t="s">
        <v>217</v>
      </c>
      <c r="D65" s="164">
        <v>51774</v>
      </c>
      <c r="E65" s="164" t="s">
        <v>217</v>
      </c>
      <c r="F65" s="164">
        <v>50865</v>
      </c>
      <c r="G65" s="164" t="s">
        <v>217</v>
      </c>
      <c r="H65" s="164">
        <v>47742</v>
      </c>
      <c r="I65" s="164" t="s">
        <v>217</v>
      </c>
      <c r="J65" s="164">
        <v>43211</v>
      </c>
      <c r="K65" s="164" t="s">
        <v>217</v>
      </c>
      <c r="L65" s="164">
        <v>33651</v>
      </c>
      <c r="M65" s="164" t="s">
        <v>217</v>
      </c>
      <c r="N65" s="164">
        <v>36701</v>
      </c>
      <c r="O65" s="164" t="s">
        <v>217</v>
      </c>
      <c r="P65" s="164">
        <v>36579</v>
      </c>
      <c r="Q65" s="164" t="s">
        <v>217</v>
      </c>
      <c r="R65" s="164">
        <v>37846</v>
      </c>
      <c r="S65" s="164" t="s">
        <v>217</v>
      </c>
      <c r="T65" s="163">
        <v>38517.512000000002</v>
      </c>
      <c r="U65" s="164" t="s">
        <v>217</v>
      </c>
    </row>
    <row r="66" spans="1:21">
      <c r="A66" s="160" t="s">
        <v>184</v>
      </c>
      <c r="B66" s="162">
        <v>0</v>
      </c>
      <c r="C66" s="162" t="s">
        <v>217</v>
      </c>
      <c r="D66" s="161">
        <v>796.5</v>
      </c>
      <c r="E66" s="162" t="s">
        <v>217</v>
      </c>
      <c r="F66" s="161">
        <v>1091.5</v>
      </c>
      <c r="G66" s="162" t="s">
        <v>217</v>
      </c>
      <c r="H66" s="161">
        <v>973.5</v>
      </c>
      <c r="I66" s="162" t="s">
        <v>217</v>
      </c>
      <c r="J66" s="161">
        <v>1091.5</v>
      </c>
      <c r="K66" s="162" t="s">
        <v>217</v>
      </c>
      <c r="L66" s="162">
        <v>1121</v>
      </c>
      <c r="M66" s="162" t="s">
        <v>217</v>
      </c>
      <c r="N66" s="161">
        <v>1268.5</v>
      </c>
      <c r="O66" s="162" t="s">
        <v>217</v>
      </c>
      <c r="P66" s="162">
        <v>1062</v>
      </c>
      <c r="Q66" s="162" t="s">
        <v>217</v>
      </c>
      <c r="R66" s="162">
        <v>1062</v>
      </c>
      <c r="S66" s="162" t="s">
        <v>217</v>
      </c>
      <c r="T66" s="161">
        <v>1150.5</v>
      </c>
      <c r="U66" s="162" t="s">
        <v>217</v>
      </c>
    </row>
    <row r="67" spans="1:21">
      <c r="A67" s="160" t="s">
        <v>185</v>
      </c>
      <c r="B67" s="163">
        <v>26.8</v>
      </c>
      <c r="C67" s="164" t="s">
        <v>217</v>
      </c>
      <c r="D67" s="163">
        <v>187.6</v>
      </c>
      <c r="E67" s="164" t="s">
        <v>217</v>
      </c>
      <c r="F67" s="163">
        <v>321.60000000000002</v>
      </c>
      <c r="G67" s="164" t="s">
        <v>217</v>
      </c>
      <c r="H67" s="163">
        <v>375.2</v>
      </c>
      <c r="I67" s="164" t="s">
        <v>217</v>
      </c>
      <c r="J67" s="163">
        <v>455.6</v>
      </c>
      <c r="K67" s="164" t="s">
        <v>217</v>
      </c>
      <c r="L67" s="164">
        <v>402</v>
      </c>
      <c r="M67" s="164" t="s">
        <v>217</v>
      </c>
      <c r="N67" s="163">
        <v>428.8</v>
      </c>
      <c r="O67" s="164" t="s">
        <v>217</v>
      </c>
      <c r="P67" s="163">
        <v>1313.2</v>
      </c>
      <c r="Q67" s="164" t="s">
        <v>217</v>
      </c>
      <c r="R67" s="163">
        <v>1366.8</v>
      </c>
      <c r="S67" s="164" t="s">
        <v>217</v>
      </c>
      <c r="T67" s="163">
        <v>1500.5050000000001</v>
      </c>
      <c r="U67" s="164" t="s">
        <v>217</v>
      </c>
    </row>
    <row r="68" spans="1:21">
      <c r="A68" s="160" t="s">
        <v>186</v>
      </c>
      <c r="B68" s="162">
        <v>0</v>
      </c>
      <c r="C68" s="162" t="s">
        <v>217</v>
      </c>
      <c r="D68" s="162">
        <v>0</v>
      </c>
      <c r="E68" s="162" t="s">
        <v>217</v>
      </c>
      <c r="F68" s="162">
        <v>0</v>
      </c>
      <c r="G68" s="162" t="s">
        <v>217</v>
      </c>
      <c r="H68" s="162">
        <v>0</v>
      </c>
      <c r="I68" s="162" t="s">
        <v>217</v>
      </c>
      <c r="J68" s="162">
        <v>0</v>
      </c>
      <c r="K68" s="162" t="s">
        <v>217</v>
      </c>
      <c r="L68" s="162">
        <v>0</v>
      </c>
      <c r="M68" s="162" t="s">
        <v>217</v>
      </c>
      <c r="N68" s="162">
        <v>0</v>
      </c>
      <c r="O68" s="162" t="s">
        <v>217</v>
      </c>
      <c r="P68" s="162">
        <v>0</v>
      </c>
      <c r="Q68" s="162" t="s">
        <v>217</v>
      </c>
      <c r="R68" s="162">
        <v>0</v>
      </c>
      <c r="S68" s="162" t="s">
        <v>217</v>
      </c>
      <c r="T68" s="162">
        <v>0</v>
      </c>
      <c r="U68" s="162" t="s">
        <v>217</v>
      </c>
    </row>
    <row r="69" spans="1:21">
      <c r="A69" s="160" t="s">
        <v>187</v>
      </c>
      <c r="B69" s="164">
        <v>3864</v>
      </c>
      <c r="C69" s="164" t="s">
        <v>217</v>
      </c>
      <c r="D69" s="163">
        <v>4636.8</v>
      </c>
      <c r="E69" s="164" t="s">
        <v>217</v>
      </c>
      <c r="F69" s="164">
        <v>4416</v>
      </c>
      <c r="G69" s="164" t="s">
        <v>217</v>
      </c>
      <c r="H69" s="164">
        <v>5152</v>
      </c>
      <c r="I69" s="164" t="s">
        <v>217</v>
      </c>
      <c r="J69" s="163">
        <v>4820.8</v>
      </c>
      <c r="K69" s="164" t="s">
        <v>217</v>
      </c>
      <c r="L69" s="164">
        <v>4784</v>
      </c>
      <c r="M69" s="164" t="s">
        <v>217</v>
      </c>
      <c r="N69" s="163">
        <v>5483.1629999999996</v>
      </c>
      <c r="O69" s="164" t="s">
        <v>217</v>
      </c>
      <c r="P69" s="163">
        <v>12990.4</v>
      </c>
      <c r="Q69" s="164" t="s">
        <v>217</v>
      </c>
      <c r="R69" s="163">
        <v>19356.8</v>
      </c>
      <c r="S69" s="164" t="s">
        <v>217</v>
      </c>
      <c r="T69" s="163">
        <v>13809.236999999999</v>
      </c>
      <c r="U69" s="164" t="s">
        <v>217</v>
      </c>
    </row>
    <row r="70" spans="1:21">
      <c r="A70" s="160" t="s">
        <v>188</v>
      </c>
      <c r="B70" s="162">
        <v>0</v>
      </c>
      <c r="C70" s="162" t="s">
        <v>217</v>
      </c>
      <c r="D70" s="162">
        <v>0</v>
      </c>
      <c r="E70" s="162" t="s">
        <v>217</v>
      </c>
      <c r="F70" s="162">
        <v>0</v>
      </c>
      <c r="G70" s="162" t="s">
        <v>217</v>
      </c>
      <c r="H70" s="162">
        <v>0</v>
      </c>
      <c r="I70" s="162" t="s">
        <v>217</v>
      </c>
      <c r="J70" s="162">
        <v>0</v>
      </c>
      <c r="K70" s="162" t="s">
        <v>217</v>
      </c>
      <c r="L70" s="162">
        <v>0</v>
      </c>
      <c r="M70" s="162" t="s">
        <v>217</v>
      </c>
      <c r="N70" s="162">
        <v>0</v>
      </c>
      <c r="O70" s="162" t="s">
        <v>217</v>
      </c>
      <c r="P70" s="162">
        <v>0</v>
      </c>
      <c r="Q70" s="162" t="s">
        <v>217</v>
      </c>
      <c r="R70" s="162">
        <v>0</v>
      </c>
      <c r="S70" s="162" t="s">
        <v>217</v>
      </c>
      <c r="T70" s="162">
        <v>0</v>
      </c>
      <c r="U70" s="162" t="s">
        <v>217</v>
      </c>
    </row>
    <row r="71" spans="1:21">
      <c r="A71" s="160" t="s">
        <v>189</v>
      </c>
      <c r="B71" s="164">
        <v>0</v>
      </c>
      <c r="C71" s="164" t="s">
        <v>217</v>
      </c>
      <c r="D71" s="164">
        <v>0</v>
      </c>
      <c r="E71" s="164" t="s">
        <v>217</v>
      </c>
      <c r="F71" s="164">
        <v>0</v>
      </c>
      <c r="G71" s="164" t="s">
        <v>217</v>
      </c>
      <c r="H71" s="164">
        <v>0</v>
      </c>
      <c r="I71" s="164" t="s">
        <v>217</v>
      </c>
      <c r="J71" s="164">
        <v>0</v>
      </c>
      <c r="K71" s="164" t="s">
        <v>217</v>
      </c>
      <c r="L71" s="164">
        <v>0</v>
      </c>
      <c r="M71" s="164" t="s">
        <v>217</v>
      </c>
      <c r="N71" s="164">
        <v>0</v>
      </c>
      <c r="O71" s="164" t="s">
        <v>217</v>
      </c>
      <c r="P71" s="164">
        <v>0</v>
      </c>
      <c r="Q71" s="164" t="s">
        <v>217</v>
      </c>
      <c r="R71" s="164">
        <v>0</v>
      </c>
      <c r="S71" s="164" t="s">
        <v>217</v>
      </c>
      <c r="T71" s="164">
        <v>0</v>
      </c>
      <c r="U71" s="164" t="s">
        <v>217</v>
      </c>
    </row>
    <row r="72" spans="1:21">
      <c r="A72" s="160" t="s">
        <v>190</v>
      </c>
      <c r="B72" s="162">
        <v>0</v>
      </c>
      <c r="C72" s="162" t="s">
        <v>217</v>
      </c>
      <c r="D72" s="162">
        <v>0</v>
      </c>
      <c r="E72" s="162" t="s">
        <v>217</v>
      </c>
      <c r="F72" s="162">
        <v>0</v>
      </c>
      <c r="G72" s="162" t="s">
        <v>217</v>
      </c>
      <c r="H72" s="162">
        <v>0</v>
      </c>
      <c r="I72" s="162" t="s">
        <v>217</v>
      </c>
      <c r="J72" s="162">
        <v>0</v>
      </c>
      <c r="K72" s="162" t="s">
        <v>217</v>
      </c>
      <c r="L72" s="162">
        <v>0</v>
      </c>
      <c r="M72" s="162" t="s">
        <v>217</v>
      </c>
      <c r="N72" s="162">
        <v>0</v>
      </c>
      <c r="O72" s="162" t="s">
        <v>217</v>
      </c>
      <c r="P72" s="162">
        <v>0</v>
      </c>
      <c r="Q72" s="162" t="s">
        <v>217</v>
      </c>
      <c r="R72" s="162">
        <v>0</v>
      </c>
      <c r="S72" s="162" t="s">
        <v>217</v>
      </c>
      <c r="T72" s="162">
        <v>0</v>
      </c>
      <c r="U72" s="162" t="s">
        <v>217</v>
      </c>
    </row>
    <row r="73" spans="1:21">
      <c r="A73" s="160" t="s">
        <v>191</v>
      </c>
      <c r="B73" s="163">
        <v>82.063999999999993</v>
      </c>
      <c r="C73" s="164" t="s">
        <v>217</v>
      </c>
      <c r="D73" s="163">
        <v>1704.2449999999999</v>
      </c>
      <c r="E73" s="164" t="s">
        <v>217</v>
      </c>
      <c r="F73" s="163">
        <v>2375.9549999999999</v>
      </c>
      <c r="G73" s="164" t="s">
        <v>217</v>
      </c>
      <c r="H73" s="163">
        <v>1837.0930000000001</v>
      </c>
      <c r="I73" s="164" t="s">
        <v>217</v>
      </c>
      <c r="J73" s="163">
        <v>1519.509</v>
      </c>
      <c r="K73" s="164" t="s">
        <v>217</v>
      </c>
      <c r="L73" s="163">
        <v>558.21900000000005</v>
      </c>
      <c r="M73" s="164" t="s">
        <v>217</v>
      </c>
      <c r="N73" s="163">
        <v>442.11500000000001</v>
      </c>
      <c r="O73" s="164" t="s">
        <v>217</v>
      </c>
      <c r="P73" s="163">
        <v>421.13900000000001</v>
      </c>
      <c r="Q73" s="164" t="s">
        <v>217</v>
      </c>
      <c r="R73" s="163">
        <v>294.39999999999998</v>
      </c>
      <c r="S73" s="164" t="s">
        <v>217</v>
      </c>
      <c r="T73" s="163">
        <v>539.41399999999999</v>
      </c>
      <c r="U73" s="164" t="s">
        <v>217</v>
      </c>
    </row>
    <row r="74" spans="1:21">
      <c r="A74" s="160" t="s">
        <v>192</v>
      </c>
      <c r="B74" s="162">
        <v>1037</v>
      </c>
      <c r="C74" s="162" t="s">
        <v>217</v>
      </c>
      <c r="D74" s="162">
        <v>753</v>
      </c>
      <c r="E74" s="162" t="s">
        <v>217</v>
      </c>
      <c r="F74" s="162">
        <v>800</v>
      </c>
      <c r="G74" s="162" t="s">
        <v>217</v>
      </c>
      <c r="H74" s="162">
        <v>800</v>
      </c>
      <c r="I74" s="162" t="s">
        <v>217</v>
      </c>
      <c r="J74" s="162">
        <v>700</v>
      </c>
      <c r="K74" s="162" t="s">
        <v>217</v>
      </c>
      <c r="L74" s="162">
        <v>600</v>
      </c>
      <c r="M74" s="162" t="s">
        <v>217</v>
      </c>
      <c r="N74" s="162">
        <v>1100</v>
      </c>
      <c r="O74" s="162" t="s">
        <v>217</v>
      </c>
      <c r="P74" s="162">
        <v>1200</v>
      </c>
      <c r="Q74" s="162" t="s">
        <v>217</v>
      </c>
      <c r="R74" s="162">
        <v>1535</v>
      </c>
      <c r="S74" s="162" t="s">
        <v>217</v>
      </c>
      <c r="T74" s="161">
        <v>2277.4929999999999</v>
      </c>
      <c r="U74" s="162" t="s">
        <v>217</v>
      </c>
    </row>
    <row r="75" spans="1:21">
      <c r="A75" s="160" t="s">
        <v>193</v>
      </c>
      <c r="B75" s="164">
        <v>60</v>
      </c>
      <c r="C75" s="164" t="s">
        <v>217</v>
      </c>
      <c r="D75" s="164">
        <v>2657</v>
      </c>
      <c r="E75" s="164" t="s">
        <v>217</v>
      </c>
      <c r="F75" s="164">
        <v>3083</v>
      </c>
      <c r="G75" s="164" t="s">
        <v>217</v>
      </c>
      <c r="H75" s="164">
        <v>2977</v>
      </c>
      <c r="I75" s="164" t="s">
        <v>217</v>
      </c>
      <c r="J75" s="164">
        <v>3371</v>
      </c>
      <c r="K75" s="164" t="s">
        <v>217</v>
      </c>
      <c r="L75" s="164">
        <v>3497</v>
      </c>
      <c r="M75" s="164" t="s">
        <v>217</v>
      </c>
      <c r="N75" s="164">
        <v>3519</v>
      </c>
      <c r="O75" s="164" t="s">
        <v>217</v>
      </c>
      <c r="P75" s="164">
        <v>3356</v>
      </c>
      <c r="Q75" s="164" t="s">
        <v>217</v>
      </c>
      <c r="R75" s="164">
        <v>3192</v>
      </c>
      <c r="S75" s="164" t="s">
        <v>217</v>
      </c>
      <c r="T75" s="163">
        <v>3525.3510000000001</v>
      </c>
      <c r="U75" s="164" t="s">
        <v>217</v>
      </c>
    </row>
    <row r="76" spans="1:21">
      <c r="A76" s="160" t="s">
        <v>194</v>
      </c>
      <c r="B76" s="162">
        <v>4818</v>
      </c>
      <c r="C76" s="162" t="s">
        <v>217</v>
      </c>
      <c r="D76" s="162">
        <v>5824</v>
      </c>
      <c r="E76" s="162" t="s">
        <v>217</v>
      </c>
      <c r="F76" s="162">
        <v>6330</v>
      </c>
      <c r="G76" s="162" t="s">
        <v>217</v>
      </c>
      <c r="H76" s="162">
        <v>7080</v>
      </c>
      <c r="I76" s="162" t="s">
        <v>217</v>
      </c>
      <c r="J76" s="162">
        <v>7307</v>
      </c>
      <c r="K76" s="162" t="s">
        <v>217</v>
      </c>
      <c r="L76" s="162">
        <v>7425</v>
      </c>
      <c r="M76" s="162" t="s">
        <v>217</v>
      </c>
      <c r="N76" s="162">
        <v>7949</v>
      </c>
      <c r="O76" s="162" t="s">
        <v>217</v>
      </c>
      <c r="P76" s="162">
        <v>7915</v>
      </c>
      <c r="Q76" s="162" t="s">
        <v>217</v>
      </c>
      <c r="R76" s="162">
        <v>8180</v>
      </c>
      <c r="S76" s="162" t="s">
        <v>217</v>
      </c>
      <c r="T76" s="161">
        <v>8727.9950000000008</v>
      </c>
      <c r="U76" s="162" t="s">
        <v>217</v>
      </c>
    </row>
    <row r="77" spans="1:21">
      <c r="A77" s="160" t="s">
        <v>195</v>
      </c>
      <c r="B77" s="164">
        <v>4864</v>
      </c>
      <c r="C77" s="164" t="s">
        <v>217</v>
      </c>
      <c r="D77" s="164">
        <v>4120</v>
      </c>
      <c r="E77" s="164" t="s">
        <v>217</v>
      </c>
      <c r="F77" s="164">
        <v>4752</v>
      </c>
      <c r="G77" s="164" t="s">
        <v>217</v>
      </c>
      <c r="H77" s="164">
        <v>5960</v>
      </c>
      <c r="I77" s="164" t="s">
        <v>217</v>
      </c>
      <c r="J77" s="164">
        <v>6530</v>
      </c>
      <c r="K77" s="164" t="s">
        <v>217</v>
      </c>
      <c r="L77" s="164">
        <v>6744</v>
      </c>
      <c r="M77" s="164" t="s">
        <v>217</v>
      </c>
      <c r="N77" s="164">
        <v>7253</v>
      </c>
      <c r="O77" s="164" t="s">
        <v>217</v>
      </c>
      <c r="P77" s="164">
        <v>7050</v>
      </c>
      <c r="Q77" s="164" t="s">
        <v>217</v>
      </c>
      <c r="R77" s="164">
        <v>7378</v>
      </c>
      <c r="S77" s="164" t="s">
        <v>217</v>
      </c>
      <c r="T77" s="163">
        <v>7751.0910000000003</v>
      </c>
      <c r="U77" s="164" t="s">
        <v>217</v>
      </c>
    </row>
    <row r="78" spans="1:21">
      <c r="A78" s="160" t="s">
        <v>196</v>
      </c>
      <c r="B78" s="162">
        <v>4924</v>
      </c>
      <c r="C78" s="162" t="s">
        <v>217</v>
      </c>
      <c r="D78" s="162">
        <v>6777</v>
      </c>
      <c r="E78" s="162" t="s">
        <v>217</v>
      </c>
      <c r="F78" s="162">
        <v>7835</v>
      </c>
      <c r="G78" s="162" t="s">
        <v>217</v>
      </c>
      <c r="H78" s="162">
        <v>8937</v>
      </c>
      <c r="I78" s="162" t="s">
        <v>217</v>
      </c>
      <c r="J78" s="162">
        <v>9901</v>
      </c>
      <c r="K78" s="162" t="s">
        <v>217</v>
      </c>
      <c r="L78" s="162">
        <v>10241</v>
      </c>
      <c r="M78" s="162" t="s">
        <v>217</v>
      </c>
      <c r="N78" s="162">
        <v>10772</v>
      </c>
      <c r="O78" s="162" t="s">
        <v>217</v>
      </c>
      <c r="P78" s="162">
        <v>10406</v>
      </c>
      <c r="Q78" s="162" t="s">
        <v>217</v>
      </c>
      <c r="R78" s="162">
        <v>10570</v>
      </c>
      <c r="S78" s="162" t="s">
        <v>217</v>
      </c>
      <c r="T78" s="161">
        <v>11276.441999999999</v>
      </c>
      <c r="U78" s="162" t="s">
        <v>217</v>
      </c>
    </row>
    <row r="79" spans="1:21">
      <c r="A79" s="160" t="s">
        <v>197</v>
      </c>
      <c r="B79" s="164">
        <v>0</v>
      </c>
      <c r="C79" s="164" t="s">
        <v>217</v>
      </c>
      <c r="D79" s="164">
        <v>0</v>
      </c>
      <c r="E79" s="164" t="s">
        <v>217</v>
      </c>
      <c r="F79" s="164">
        <v>0</v>
      </c>
      <c r="G79" s="164" t="s">
        <v>217</v>
      </c>
      <c r="H79" s="164">
        <v>0</v>
      </c>
      <c r="I79" s="164" t="s">
        <v>217</v>
      </c>
      <c r="J79" s="164">
        <v>0</v>
      </c>
      <c r="K79" s="164" t="s">
        <v>217</v>
      </c>
      <c r="L79" s="164">
        <v>0</v>
      </c>
      <c r="M79" s="164" t="s">
        <v>217</v>
      </c>
      <c r="N79" s="164">
        <v>0</v>
      </c>
      <c r="O79" s="164" t="s">
        <v>217</v>
      </c>
      <c r="P79" s="164">
        <v>0</v>
      </c>
      <c r="Q79" s="164" t="s">
        <v>217</v>
      </c>
      <c r="R79" s="164">
        <v>0</v>
      </c>
      <c r="S79" s="164" t="s">
        <v>217</v>
      </c>
      <c r="T79" s="164">
        <v>0</v>
      </c>
      <c r="U79" s="164" t="s">
        <v>217</v>
      </c>
    </row>
    <row r="80" spans="1:21">
      <c r="A80" s="160" t="s">
        <v>198</v>
      </c>
      <c r="B80" s="161">
        <v>-32338.799999999999</v>
      </c>
      <c r="C80" s="162" t="s">
        <v>217</v>
      </c>
      <c r="D80" s="161">
        <v>27176.400000000001</v>
      </c>
      <c r="E80" s="162" t="s">
        <v>217</v>
      </c>
      <c r="F80" s="162">
        <v>-11070</v>
      </c>
      <c r="G80" s="162" t="s">
        <v>217</v>
      </c>
      <c r="H80" s="162">
        <v>-64134</v>
      </c>
      <c r="I80" s="162" t="s">
        <v>217</v>
      </c>
      <c r="J80" s="161">
        <v>-18021.599999999999</v>
      </c>
      <c r="K80" s="162" t="s">
        <v>217</v>
      </c>
      <c r="L80" s="162">
        <v>-56106</v>
      </c>
      <c r="M80" s="162" t="s">
        <v>217</v>
      </c>
      <c r="N80" s="162">
        <v>-52722</v>
      </c>
      <c r="O80" s="162" t="s">
        <v>217</v>
      </c>
      <c r="P80" s="161">
        <v>-59079.6</v>
      </c>
      <c r="Q80" s="162" t="s">
        <v>217</v>
      </c>
      <c r="R80" s="162">
        <v>-54594</v>
      </c>
      <c r="S80" s="162" t="s">
        <v>217</v>
      </c>
      <c r="T80" s="161">
        <v>-36537.040999999997</v>
      </c>
      <c r="U80" s="162" t="s">
        <v>217</v>
      </c>
    </row>
    <row r="81" spans="1:21">
      <c r="A81" s="160" t="s">
        <v>199</v>
      </c>
      <c r="B81" s="164">
        <v>1273</v>
      </c>
      <c r="C81" s="164" t="s">
        <v>217</v>
      </c>
      <c r="D81" s="163">
        <v>2282.1999999999998</v>
      </c>
      <c r="E81" s="164" t="s">
        <v>217</v>
      </c>
      <c r="F81" s="163">
        <v>1050.5999999999999</v>
      </c>
      <c r="G81" s="164" t="s">
        <v>217</v>
      </c>
      <c r="H81" s="164">
        <v>543</v>
      </c>
      <c r="I81" s="164" t="s">
        <v>217</v>
      </c>
      <c r="J81" s="163">
        <v>4599.8</v>
      </c>
      <c r="K81" s="164" t="s">
        <v>217</v>
      </c>
      <c r="L81" s="163">
        <v>5668.6</v>
      </c>
      <c r="M81" s="164" t="s">
        <v>217</v>
      </c>
      <c r="N81" s="163">
        <v>6048.8</v>
      </c>
      <c r="O81" s="164" t="s">
        <v>217</v>
      </c>
      <c r="P81" s="163">
        <v>5577.6</v>
      </c>
      <c r="Q81" s="164" t="s">
        <v>217</v>
      </c>
      <c r="R81" s="163">
        <v>5867.8</v>
      </c>
      <c r="S81" s="164" t="s">
        <v>217</v>
      </c>
      <c r="T81" s="163">
        <v>6055.5290000000005</v>
      </c>
      <c r="U81" s="164" t="s">
        <v>217</v>
      </c>
    </row>
    <row r="82" spans="1:21">
      <c r="A82" s="160" t="s">
        <v>200</v>
      </c>
      <c r="B82" s="161">
        <v>54484.124000000003</v>
      </c>
      <c r="C82" s="162" t="s">
        <v>217</v>
      </c>
      <c r="D82" s="161">
        <v>65754.034</v>
      </c>
      <c r="E82" s="162" t="s">
        <v>217</v>
      </c>
      <c r="F82" s="161">
        <v>66170.618000000002</v>
      </c>
      <c r="G82" s="162" t="s">
        <v>217</v>
      </c>
      <c r="H82" s="161">
        <v>63818.173000000003</v>
      </c>
      <c r="I82" s="162" t="s">
        <v>217</v>
      </c>
      <c r="J82" s="161">
        <v>59052.078999999998</v>
      </c>
      <c r="K82" s="162" t="s">
        <v>217</v>
      </c>
      <c r="L82" s="161">
        <v>48439.033000000003</v>
      </c>
      <c r="M82" s="162" t="s">
        <v>217</v>
      </c>
      <c r="N82" s="161">
        <v>53278.987999999998</v>
      </c>
      <c r="O82" s="162" t="s">
        <v>217</v>
      </c>
      <c r="P82" s="161">
        <v>61388.188000000002</v>
      </c>
      <c r="Q82" s="162" t="s">
        <v>217</v>
      </c>
      <c r="R82" s="161">
        <v>69546.201000000001</v>
      </c>
      <c r="S82" s="162" t="s">
        <v>217</v>
      </c>
      <c r="T82" s="161">
        <v>66471.756999999998</v>
      </c>
      <c r="U82" s="162" t="s">
        <v>217</v>
      </c>
    </row>
    <row r="83" spans="1:21">
      <c r="A83" s="160" t="s">
        <v>201</v>
      </c>
      <c r="B83" s="163">
        <v>873778.56900000002</v>
      </c>
      <c r="C83" s="164" t="s">
        <v>217</v>
      </c>
      <c r="D83" s="163">
        <v>887738.08</v>
      </c>
      <c r="E83" s="164" t="s">
        <v>217</v>
      </c>
      <c r="F83" s="163">
        <v>718006.08600000001</v>
      </c>
      <c r="G83" s="164" t="s">
        <v>217</v>
      </c>
      <c r="H83" s="163">
        <v>706511.98300000001</v>
      </c>
      <c r="I83" s="164" t="s">
        <v>217</v>
      </c>
      <c r="J83" s="163">
        <v>891359.31299999997</v>
      </c>
      <c r="K83" s="164" t="s">
        <v>217</v>
      </c>
      <c r="L83" s="163">
        <v>724425.69400000002</v>
      </c>
      <c r="M83" s="164" t="s">
        <v>217</v>
      </c>
      <c r="N83" s="163">
        <v>737907.03</v>
      </c>
      <c r="O83" s="164" t="s">
        <v>217</v>
      </c>
      <c r="P83" s="163">
        <v>669599.15500000003</v>
      </c>
      <c r="Q83" s="164" t="s">
        <v>217</v>
      </c>
      <c r="R83" s="163">
        <v>714101.07700000005</v>
      </c>
      <c r="S83" s="164" t="s">
        <v>217</v>
      </c>
      <c r="T83" s="163">
        <v>657185.32999999996</v>
      </c>
      <c r="U83" s="164" t="s">
        <v>217</v>
      </c>
    </row>
    <row r="85" spans="1:21">
      <c r="A85" s="153" t="s">
        <v>219</v>
      </c>
    </row>
    <row r="86" spans="1:21">
      <c r="A86" s="153" t="s">
        <v>220</v>
      </c>
      <c r="B86" s="152" t="s">
        <v>221</v>
      </c>
    </row>
  </sheetData>
  <mergeCells count="10">
    <mergeCell ref="N10:O10"/>
    <mergeCell ref="P10:Q10"/>
    <mergeCell ref="R10:S10"/>
    <mergeCell ref="T10:U10"/>
    <mergeCell ref="B10:C10"/>
    <mergeCell ref="D10:E10"/>
    <mergeCell ref="F10:G10"/>
    <mergeCell ref="H10:I10"/>
    <mergeCell ref="J10:K10"/>
    <mergeCell ref="L10:M1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4C62D1E-CB14-4080-9F51-C813776FB67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E295520-0E66-43C4-802A-6D24AA09AA2D}">
  <ds:schemaRefs>
    <ds:schemaRef ds:uri="http://schemas.microsoft.com/sharepoint/v3/contenttype/forms"/>
  </ds:schemaRefs>
</ds:datastoreItem>
</file>

<file path=customXml/itemProps3.xml><?xml version="1.0" encoding="utf-8"?>
<ds:datastoreItem xmlns:ds="http://schemas.openxmlformats.org/officeDocument/2006/customXml" ds:itemID="{6F8BEDE5-9F11-471F-90FA-08BB3AB3B5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9</vt:i4>
      </vt:variant>
    </vt:vector>
  </HeadingPairs>
  <TitlesOfParts>
    <vt:vector size="9" baseType="lpstr">
      <vt:lpstr>Inflow total</vt:lpstr>
      <vt:lpstr>Sheet 1 (2)</vt:lpstr>
      <vt:lpstr>Upgrading</vt:lpstr>
      <vt:lpstr>Reinstall</vt:lpstr>
      <vt:lpstr>5.4</vt:lpstr>
      <vt:lpstr>Data</vt:lpstr>
      <vt:lpstr>Summary</vt:lpstr>
      <vt:lpstr>Structure</vt:lpstr>
      <vt:lpstr>Sheet 1</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dcterms:created xsi:type="dcterms:W3CDTF">2009-05-27T15:40:55Z</dcterms:created>
  <dcterms:modified xsi:type="dcterms:W3CDTF">2022-04-06T08:48:45Z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31307458877563</vt:r8>
  </property>
  <property fmtid="{D5CDD505-2E9C-101B-9397-08002B2CF9AE}" pid="3" name="ContentTypeId">
    <vt:lpwstr>0x010100391E4ED4D6B5344984C5B5CBC1A28781</vt:lpwstr>
  </property>
</Properties>
</file>