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64" windowWidth="15996" windowHeight="10524" activeTab="2"/>
  </bookViews>
  <sheets>
    <sheet name="Summary" sheetId="1" r:id="rId1"/>
    <sheet name="Structure" sheetId="2" r:id="rId2"/>
    <sheet name="Sheet 1" sheetId="3" r:id="rId3"/>
  </sheets>
  <calcPr calcId="145621"/>
</workbook>
</file>

<file path=xl/calcChain.xml><?xml version="1.0" encoding="utf-8"?>
<calcChain xmlns="http://schemas.openxmlformats.org/spreadsheetml/2006/main">
  <c r="U26" i="3" l="1"/>
  <c r="V26" i="3" s="1"/>
  <c r="O26" i="3"/>
  <c r="O12" i="3"/>
  <c r="U12" i="3" s="1"/>
  <c r="V12" i="3" s="1"/>
  <c r="O13" i="3"/>
  <c r="U13" i="3" s="1"/>
  <c r="V13" i="3" s="1"/>
  <c r="O14" i="3"/>
  <c r="U14" i="3" s="1"/>
  <c r="V14" i="3" s="1"/>
  <c r="O15" i="3"/>
  <c r="U15" i="3" s="1"/>
  <c r="V15" i="3" s="1"/>
  <c r="O16" i="3"/>
  <c r="U16" i="3" s="1"/>
  <c r="V16" i="3" s="1"/>
  <c r="O17" i="3"/>
  <c r="U17" i="3" s="1"/>
  <c r="V17" i="3" s="1"/>
  <c r="O18" i="3"/>
  <c r="U18" i="3" s="1"/>
  <c r="V18" i="3" s="1"/>
  <c r="O19" i="3"/>
  <c r="U19" i="3" s="1"/>
  <c r="V19" i="3" s="1"/>
  <c r="O20" i="3"/>
  <c r="U20" i="3" s="1"/>
  <c r="V20" i="3" s="1"/>
  <c r="O21" i="3"/>
  <c r="U21" i="3" s="1"/>
  <c r="V21" i="3" s="1"/>
  <c r="O22" i="3"/>
  <c r="U22" i="3" s="1"/>
  <c r="V22" i="3" s="1"/>
  <c r="O23" i="3"/>
  <c r="U23" i="3" s="1"/>
  <c r="V23" i="3" s="1"/>
  <c r="O24" i="3"/>
  <c r="U24" i="3" s="1"/>
  <c r="V24" i="3" s="1"/>
  <c r="O11" i="3"/>
  <c r="U11" i="3" s="1"/>
  <c r="V11" i="3" s="1"/>
</calcChain>
</file>

<file path=xl/sharedStrings.xml><?xml version="1.0" encoding="utf-8"?>
<sst xmlns="http://schemas.openxmlformats.org/spreadsheetml/2006/main" count="257" uniqueCount="99">
  <si>
    <t>Complete energy balances [NRG_BAL_C__custom_2305303]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</si>
  <si>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</si>
  <si>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</si>
  <si>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</si>
  <si>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</si>
  <si>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</si>
  <si>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</si>
  <si>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</si>
  <si>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17/12/2021 11:00</t>
  </si>
  <si>
    <t>Institutional source(s)</t>
  </si>
  <si>
    <t>Eurostat</t>
  </si>
  <si>
    <t>Contents</t>
  </si>
  <si>
    <t>Time frequency</t>
  </si>
  <si>
    <t>Unit of measure</t>
  </si>
  <si>
    <t>Sheet 1</t>
  </si>
  <si>
    <t>Annual</t>
  </si>
  <si>
    <t>Terajoule</t>
  </si>
  <si>
    <t>Structure</t>
  </si>
  <si>
    <t>Dimension</t>
  </si>
  <si>
    <t>Position</t>
  </si>
  <si>
    <t>Label</t>
  </si>
  <si>
    <t>Energy balance</t>
  </si>
  <si>
    <t>Final consumption - industry sector - non-energy use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</si>
  <si>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</si>
  <si>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</si>
  <si>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</si>
  <si>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</si>
  <si>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</si>
  <si>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</si>
  <si>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</si>
  <si>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</si>
  <si>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</si>
  <si>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</si>
  <si>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</si>
  <si>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</si>
  <si>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</si>
  <si>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</si>
  <si>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other sectors - agriculture and forestry - energy use</t>
  </si>
  <si>
    <t>Standard international energy product classification (SIEC)</t>
  </si>
  <si>
    <t>Total</t>
  </si>
  <si>
    <t>Natural gas</t>
  </si>
  <si>
    <t>Oil and petroleum products (excluding biofuel portion)</t>
  </si>
  <si>
    <t>Crude oil</t>
  </si>
  <si>
    <t>Refinery feedstocks</t>
  </si>
  <si>
    <t>Other hydrocarbons</t>
  </si>
  <si>
    <t>Refinery gas</t>
  </si>
  <si>
    <t>Liquefied petroleum gases</t>
  </si>
  <si>
    <t>Motor gasoline (excluding biofuel portion)</t>
  </si>
  <si>
    <t>Kerosene-type jet fuel (excluding biofuel portion)</t>
  </si>
  <si>
    <t>Other kerosene</t>
  </si>
  <si>
    <t>Gas oil and diesel oil (excluding biofuel portion)</t>
  </si>
  <si>
    <t>Fuel oil</t>
  </si>
  <si>
    <t>Bitumen</t>
  </si>
  <si>
    <t>Other oil products n.e.c.</t>
  </si>
  <si>
    <t>Renewable municipal waste</t>
  </si>
  <si>
    <t>Electricity</t>
  </si>
  <si>
    <t>Heat</t>
  </si>
  <si>
    <t>Geopolitical entity (reporting)</t>
  </si>
  <si>
    <t>Germany (until 1990 former territory of the FRG)</t>
  </si>
  <si>
    <t>Time</t>
  </si>
  <si>
    <t>2010</t>
  </si>
  <si>
    <t>Data extracted on 17/03/2022 10:07:56 from [ESTAT]</t>
  </si>
  <si>
    <t xml:space="preserve">Dataset: </t>
  </si>
  <si>
    <t xml:space="preserve">Last updated: </t>
  </si>
  <si>
    <t>TIME</t>
  </si>
  <si>
    <t/>
  </si>
  <si>
    <t>SIEC (Labels)</t>
  </si>
  <si>
    <t>NRG_BAL (Labels)</t>
  </si>
  <si>
    <t>:</t>
  </si>
  <si>
    <t>z</t>
  </si>
  <si>
    <t>Special value</t>
  </si>
  <si>
    <t>Available flags:</t>
  </si>
  <si>
    <t xml:space="preserve">Industry and construction </t>
  </si>
  <si>
    <t>Iron and steel</t>
  </si>
  <si>
    <t>Chemical and petrochemical</t>
  </si>
  <si>
    <t>Non-ferrous metal</t>
  </si>
  <si>
    <t>Non-metallic minerals</t>
  </si>
  <si>
    <t>Transport equipment</t>
  </si>
  <si>
    <t>Machinery</t>
  </si>
  <si>
    <t>Mining and quarrying</t>
  </si>
  <si>
    <t>Food and tobacco</t>
  </si>
  <si>
    <t>Paper, pulp and printing</t>
  </si>
  <si>
    <t>Wood and wood products</t>
  </si>
  <si>
    <t>Textile and leather</t>
  </si>
  <si>
    <t>Construction</t>
  </si>
  <si>
    <t>Non-specified</t>
  </si>
  <si>
    <t xml:space="preserve">Agriculture, forestry and fishing </t>
  </si>
  <si>
    <t>Solid fossil fuels</t>
  </si>
  <si>
    <t>Renewable municipal waste and biofuels</t>
  </si>
  <si>
    <t>Manufactured gases</t>
  </si>
  <si>
    <t>Diff</t>
  </si>
  <si>
    <t>Coal</t>
  </si>
  <si>
    <t>LPG</t>
  </si>
  <si>
    <t>Gasoline</t>
  </si>
  <si>
    <t>Diesel</t>
  </si>
  <si>
    <t>Fuel Oil</t>
  </si>
  <si>
    <t xml:space="preserve">Renewables and wastes
</t>
  </si>
  <si>
    <t>District Heating</t>
  </si>
  <si>
    <t>Manufactured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</si>
</sst>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12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indexed="8"/>
      <name val="Times New Roman"/>
      <family val="1"/>
    </font>
    <font>
      <sz val="10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5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164" fontId="2" fillId="5" borderId="0" xfId="0" applyNumberFormat="1" applyFont="1" applyFill="1" applyAlignment="1">
      <alignment horizontal="right" vertical="center" shrinkToFit="1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Fill="1"/>
    <xf numFmtId="165" fontId="2" fillId="5" borderId="0" xfId="0" applyNumberFormat="1" applyFont="1" applyFill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165" fontId="0" fillId="0" borderId="0" xfId="0" applyNumberFormat="1"/>
    <xf numFmtId="0" fontId="7" fillId="6" borderId="2" xfId="1" applyFont="1" applyFill="1" applyBorder="1" applyAlignment="1">
      <alignment horizontal="left" indent="1"/>
    </xf>
    <xf numFmtId="0" fontId="8" fillId="6" borderId="2" xfId="1" applyFont="1" applyFill="1" applyBorder="1" applyAlignment="1">
      <alignment horizontal="left" wrapText="1" indent="2"/>
    </xf>
    <xf numFmtId="0" fontId="8" fillId="6" borderId="2" xfId="1" applyFont="1" applyFill="1" applyBorder="1" applyAlignment="1">
      <alignment horizontal="left" indent="2"/>
    </xf>
    <xf numFmtId="0" fontId="10" fillId="0" borderId="0" xfId="2" applyFont="1"/>
    <xf numFmtId="0" fontId="11" fillId="7" borderId="0" xfId="0" applyFont="1" applyFill="1" applyBorder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center" vertical="center"/>
    </xf>
  </cellXfs>
  <cellStyles count="3">
    <cellStyle name="Normal" xfId="0" builtinId="0"/>
    <cellStyle name="Normal 3 10 3" xfId="1"/>
    <cellStyle name="Normal 7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404591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2305303/default/table" TargetMode="External"/><Relationship Id="rId1" Type="http://schemas.openxmlformats.org/officeDocument/2006/relationships/hyperlink" Target="https://ec.europa.eu/eurostat/databrowser/product/page/NRG_BAL_C__custom_230530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17.77734375" customWidth="1"/>
    <col min="5" max="5" width="19.88671875" customWidth="1"/>
  </cols>
  <sheetData>
    <row r="6" spans="1:15" x14ac:dyDescent="0.3">
      <c r="A6" s="8" t="s">
        <v>0</v>
      </c>
    </row>
    <row r="7" spans="1:15" x14ac:dyDescent="0.3">
      <c r="A7" s="11" t="s">
        <v>1</v>
      </c>
      <c r="B7" s="11" t="s">
        <v>2</v>
      </c>
    </row>
    <row r="8" spans="1:15" ht="42.75" customHeight="1" x14ac:dyDescent="0.3">
      <c r="A8" s="9" t="s">
        <v>3</v>
      </c>
      <c r="B8" s="27" t="s">
        <v>4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5" spans="1:15" x14ac:dyDescent="0.3">
      <c r="B15" s="8" t="s">
        <v>11</v>
      </c>
      <c r="C15" s="8" t="s">
        <v>12</v>
      </c>
      <c r="D15" s="8" t="s">
        <v>13</v>
      </c>
    </row>
    <row r="16" spans="1:15" x14ac:dyDescent="0.3">
      <c r="B16" s="12" t="s">
        <v>14</v>
      </c>
      <c r="C16" s="2" t="s">
        <v>15</v>
      </c>
      <c r="D16" s="2" t="s">
        <v>16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17</v>
      </c>
    </row>
    <row r="2" spans="1:3" x14ac:dyDescent="0.3">
      <c r="B2" s="13" t="s">
        <v>18</v>
      </c>
      <c r="C2" s="13" t="s">
        <v>19</v>
      </c>
    </row>
    <row r="3" spans="1:3" x14ac:dyDescent="0.3">
      <c r="B3" s="14" t="s">
        <v>20</v>
      </c>
      <c r="C3" s="14" t="s">
        <v>20</v>
      </c>
    </row>
    <row r="4" spans="1:3" x14ac:dyDescent="0.3">
      <c r="B4" s="2" t="s">
        <v>12</v>
      </c>
      <c r="C4" s="2" t="s">
        <v>15</v>
      </c>
    </row>
    <row r="5" spans="1:3" x14ac:dyDescent="0.3">
      <c r="B5" s="10" t="s">
        <v>21</v>
      </c>
      <c r="C5" s="10" t="s">
        <v>22</v>
      </c>
    </row>
    <row r="6" spans="1:3" x14ac:dyDescent="0.3">
      <c r="B6" s="2" t="s">
        <v>21</v>
      </c>
      <c r="C6" s="2" t="s">
        <v>23</v>
      </c>
    </row>
    <row r="7" spans="1:3" x14ac:dyDescent="0.3">
      <c r="B7" s="10" t="s">
        <v>21</v>
      </c>
      <c r="C7" s="10" t="s">
        <v>24</v>
      </c>
    </row>
    <row r="8" spans="1:3" x14ac:dyDescent="0.3">
      <c r="B8" s="2" t="s">
        <v>21</v>
      </c>
      <c r="C8" s="2" t="s">
        <v>25</v>
      </c>
    </row>
    <row r="9" spans="1:3" x14ac:dyDescent="0.3">
      <c r="B9" s="10" t="s">
        <v>21</v>
      </c>
      <c r="C9" s="10" t="s">
        <v>26</v>
      </c>
    </row>
    <row r="10" spans="1:3" x14ac:dyDescent="0.3">
      <c r="B10" s="2" t="s">
        <v>21</v>
      </c>
      <c r="C10" s="2" t="s">
        <v>27</v>
      </c>
    </row>
    <row r="11" spans="1:3" x14ac:dyDescent="0.3">
      <c r="B11" s="10" t="s">
        <v>21</v>
      </c>
      <c r="C11" s="10" t="s">
        <v>28</v>
      </c>
    </row>
    <row r="12" spans="1:3" x14ac:dyDescent="0.3">
      <c r="B12" s="2" t="s">
        <v>21</v>
      </c>
      <c r="C12" s="2" t="s">
        <v>29</v>
      </c>
    </row>
    <row r="13" spans="1:3" x14ac:dyDescent="0.3">
      <c r="B13" s="10" t="s">
        <v>21</v>
      </c>
      <c r="C13" s="10" t="s">
        <v>30</v>
      </c>
    </row>
    <row r="14" spans="1:3" x14ac:dyDescent="0.3">
      <c r="B14" s="2" t="s">
        <v>21</v>
      </c>
      <c r="C14" s="2" t="s">
        <v>31</v>
      </c>
    </row>
    <row r="15" spans="1:3" x14ac:dyDescent="0.3">
      <c r="B15" s="10" t="s">
        <v>21</v>
      </c>
      <c r="C15" s="10" t="s">
        <v>32</v>
      </c>
    </row>
    <row r="16" spans="1:3" x14ac:dyDescent="0.3">
      <c r="B16" s="2" t="s">
        <v>21</v>
      </c>
      <c r="C16" s="2" t="s">
        <v>33</v>
      </c>
    </row>
    <row r="17" spans="2:3" x14ac:dyDescent="0.3">
      <c r="B17" s="10" t="s">
        <v>21</v>
      </c>
      <c r="C17" s="10" t="s">
        <v>34</v>
      </c>
    </row>
    <row r="18" spans="2:3" x14ac:dyDescent="0.3">
      <c r="B18" s="2" t="s">
        <v>21</v>
      </c>
      <c r="C18" s="2" t="s">
        <v>35</v>
      </c>
    </row>
    <row r="19" spans="2:3" x14ac:dyDescent="0.3">
      <c r="B19" s="10" t="s">
        <v>21</v>
      </c>
      <c r="C19" s="10" t="s">
        <v>36</v>
      </c>
    </row>
    <row r="20" spans="2:3" x14ac:dyDescent="0.3">
      <c r="B20" s="2" t="s">
        <v>21</v>
      </c>
      <c r="C20" s="2" t="s">
        <v>37</v>
      </c>
    </row>
    <row r="21" spans="2:3" x14ac:dyDescent="0.3">
      <c r="B21" s="10" t="s">
        <v>38</v>
      </c>
      <c r="C21" s="10" t="s">
        <v>39</v>
      </c>
    </row>
    <row r="22" spans="2:3" x14ac:dyDescent="0.3">
      <c r="B22" s="2" t="s">
        <v>38</v>
      </c>
      <c r="C22" s="2" t="s">
        <v>40</v>
      </c>
    </row>
    <row r="23" spans="2:3" x14ac:dyDescent="0.3">
      <c r="B23" s="10" t="s">
        <v>38</v>
      </c>
      <c r="C23" s="10" t="s">
        <v>41</v>
      </c>
    </row>
    <row r="24" spans="2:3" x14ac:dyDescent="0.3">
      <c r="B24" s="2" t="s">
        <v>38</v>
      </c>
      <c r="C24" s="2" t="s">
        <v>42</v>
      </c>
    </row>
    <row r="25" spans="2:3" x14ac:dyDescent="0.3">
      <c r="B25" s="10" t="s">
        <v>38</v>
      </c>
      <c r="C25" s="10" t="s">
        <v>43</v>
      </c>
    </row>
    <row r="26" spans="2:3" x14ac:dyDescent="0.3">
      <c r="B26" s="2" t="s">
        <v>38</v>
      </c>
      <c r="C26" s="2" t="s">
        <v>44</v>
      </c>
    </row>
    <row r="27" spans="2:3" x14ac:dyDescent="0.3">
      <c r="B27" s="10" t="s">
        <v>38</v>
      </c>
      <c r="C27" s="10" t="s">
        <v>45</v>
      </c>
    </row>
    <row r="28" spans="2:3" x14ac:dyDescent="0.3">
      <c r="B28" s="2" t="s">
        <v>38</v>
      </c>
      <c r="C28" s="2" t="s">
        <v>46</v>
      </c>
    </row>
    <row r="29" spans="2:3" x14ac:dyDescent="0.3">
      <c r="B29" s="10" t="s">
        <v>38</v>
      </c>
      <c r="C29" s="10" t="s">
        <v>47</v>
      </c>
    </row>
    <row r="30" spans="2:3" x14ac:dyDescent="0.3">
      <c r="B30" s="2" t="s">
        <v>38</v>
      </c>
      <c r="C30" s="2" t="s">
        <v>48</v>
      </c>
    </row>
    <row r="31" spans="2:3" x14ac:dyDescent="0.3">
      <c r="B31" s="10" t="s">
        <v>38</v>
      </c>
      <c r="C31" s="10" t="s">
        <v>49</v>
      </c>
    </row>
    <row r="32" spans="2:3" x14ac:dyDescent="0.3">
      <c r="B32" s="2" t="s">
        <v>38</v>
      </c>
      <c r="C32" s="2" t="s">
        <v>50</v>
      </c>
    </row>
    <row r="33" spans="2:3" x14ac:dyDescent="0.3">
      <c r="B33" s="10" t="s">
        <v>38</v>
      </c>
      <c r="C33" s="10" t="s">
        <v>51</v>
      </c>
    </row>
    <row r="34" spans="2:3" x14ac:dyDescent="0.3">
      <c r="B34" s="2" t="s">
        <v>38</v>
      </c>
      <c r="C34" s="2" t="s">
        <v>52</v>
      </c>
    </row>
    <row r="35" spans="2:3" x14ac:dyDescent="0.3">
      <c r="B35" s="10" t="s">
        <v>38</v>
      </c>
      <c r="C35" s="10" t="s">
        <v>53</v>
      </c>
    </row>
    <row r="36" spans="2:3" x14ac:dyDescent="0.3">
      <c r="B36" s="2" t="s">
        <v>38</v>
      </c>
      <c r="C36" s="2" t="s">
        <v>54</v>
      </c>
    </row>
    <row r="37" spans="2:3" x14ac:dyDescent="0.3">
      <c r="B37" s="10" t="s">
        <v>38</v>
      </c>
      <c r="C37" s="10" t="s">
        <v>55</v>
      </c>
    </row>
    <row r="38" spans="2:3" x14ac:dyDescent="0.3">
      <c r="B38" s="2" t="s">
        <v>38</v>
      </c>
      <c r="C38" s="2" t="s">
        <v>56</v>
      </c>
    </row>
    <row r="39" spans="2:3" x14ac:dyDescent="0.3">
      <c r="B39" s="10" t="s">
        <v>13</v>
      </c>
      <c r="C39" s="10" t="s">
        <v>16</v>
      </c>
    </row>
    <row r="40" spans="2:3" x14ac:dyDescent="0.3">
      <c r="B40" s="2" t="s">
        <v>57</v>
      </c>
      <c r="C40" s="2" t="s">
        <v>58</v>
      </c>
    </row>
    <row r="41" spans="2:3" x14ac:dyDescent="0.3">
      <c r="B41" s="10" t="s">
        <v>59</v>
      </c>
      <c r="C41" s="1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tabSelected="1" topLeftCell="A4" zoomScale="115" zoomScaleNormal="115" workbookViewId="0">
      <pane xSplit="2" topLeftCell="R1" activePane="topRight" state="frozen"/>
      <selection pane="topRight" activeCell="R29" sqref="R29"/>
    </sheetView>
  </sheetViews>
  <sheetFormatPr defaultRowHeight="11.4" customHeight="1" x14ac:dyDescent="0.3"/>
  <cols>
    <col min="1" max="1" width="44.5546875" customWidth="1"/>
    <col min="2" max="2" width="10" customWidth="1"/>
    <col min="3" max="3" width="9.88671875" customWidth="1"/>
    <col min="4" max="4" width="11" customWidth="1"/>
    <col min="5" max="5" width="5" customWidth="1"/>
    <col min="6" max="6" width="10.44140625" customWidth="1"/>
    <col min="7" max="7" width="11.109375" customWidth="1"/>
    <col min="8" max="8" width="10" customWidth="1"/>
    <col min="9" max="9" width="11.5546875" customWidth="1"/>
    <col min="10" max="10" width="10.6640625" customWidth="1"/>
    <col min="11" max="11" width="8.33203125" customWidth="1"/>
    <col min="12" max="12" width="17.88671875" customWidth="1"/>
    <col min="13" max="13" width="10.88671875" customWidth="1"/>
    <col min="14" max="14" width="8" customWidth="1"/>
    <col min="15" max="15" width="9" customWidth="1"/>
    <col min="16" max="16" width="19.88671875" customWidth="1"/>
    <col min="17" max="17" width="10.6640625" customWidth="1"/>
    <col min="18" max="18" width="19.88671875" customWidth="1"/>
    <col min="19" max="19" width="8.21875" customWidth="1"/>
    <col min="20" max="20" width="19.88671875" customWidth="1"/>
    <col min="21" max="21" width="9.5546875" customWidth="1"/>
    <col min="22" max="22" width="14" customWidth="1"/>
    <col min="23" max="23" width="5" customWidth="1"/>
    <col min="24" max="24" width="19.88671875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9.88671875" customWidth="1"/>
    <col min="31" max="31" width="5" customWidth="1"/>
    <col min="32" max="32" width="19.88671875" customWidth="1"/>
    <col min="33" max="33" width="5" customWidth="1"/>
    <col min="34" max="34" width="11" customWidth="1"/>
    <col min="35" max="35" width="5" customWidth="1"/>
    <col min="36" max="36" width="10" customWidth="1"/>
    <col min="37" max="37" width="5" customWidth="1"/>
  </cols>
  <sheetData>
    <row r="1" spans="1:37" ht="14.4" x14ac:dyDescent="0.3">
      <c r="A1" s="3" t="s">
        <v>61</v>
      </c>
    </row>
    <row r="2" spans="1:37" ht="14.4" x14ac:dyDescent="0.3">
      <c r="A2" s="2" t="s">
        <v>62</v>
      </c>
    </row>
    <row r="3" spans="1:37" ht="14.4" x14ac:dyDescent="0.3">
      <c r="A3" s="2" t="s">
        <v>63</v>
      </c>
    </row>
    <row r="5" spans="1:37" ht="14.4" x14ac:dyDescent="0.3">
      <c r="A5" s="1" t="s">
        <v>12</v>
      </c>
      <c r="B5" s="2" t="s">
        <v>15</v>
      </c>
    </row>
    <row r="6" spans="1:37" ht="14.4" x14ac:dyDescent="0.3">
      <c r="A6" s="1" t="s">
        <v>13</v>
      </c>
      <c r="B6" s="2" t="s">
        <v>16</v>
      </c>
      <c r="C6" s="25" t="s">
        <v>91</v>
      </c>
      <c r="D6" s="25" t="s">
        <v>4</v>
      </c>
      <c r="E6" s="25" t="s">
        <v>4</v>
      </c>
      <c r="F6" s="25" t="s">
        <v>4</v>
      </c>
      <c r="G6" s="25" t="s">
        <v>4</v>
      </c>
      <c r="H6" s="25" t="s">
        <v>92</v>
      </c>
      <c r="I6" s="25" t="s">
        <v>93</v>
      </c>
      <c r="J6" s="25" t="s">
        <v>4</v>
      </c>
      <c r="K6" s="25" t="s">
        <v>4</v>
      </c>
      <c r="L6" s="25" t="s">
        <v>94</v>
      </c>
      <c r="M6" s="25" t="s">
        <v>95</v>
      </c>
      <c r="N6" s="25" t="s">
        <v>4</v>
      </c>
      <c r="O6" s="25" t="s">
        <v>4</v>
      </c>
      <c r="P6" s="25" t="s">
        <v>40</v>
      </c>
      <c r="Q6" s="26" t="s">
        <v>96</v>
      </c>
      <c r="R6" s="25" t="s">
        <v>97</v>
      </c>
      <c r="S6" s="25" t="s">
        <v>55</v>
      </c>
      <c r="T6" s="25" t="s">
        <v>98</v>
      </c>
      <c r="U6" s="25" t="s">
        <v>39</v>
      </c>
    </row>
    <row r="8" spans="1:37" ht="14.4" x14ac:dyDescent="0.3">
      <c r="A8" s="16" t="s">
        <v>64</v>
      </c>
      <c r="B8" s="29" t="s">
        <v>60</v>
      </c>
      <c r="C8" s="29" t="s">
        <v>65</v>
      </c>
      <c r="D8" s="29" t="s">
        <v>60</v>
      </c>
      <c r="E8" s="29" t="s">
        <v>65</v>
      </c>
      <c r="F8" s="29" t="s">
        <v>60</v>
      </c>
      <c r="G8" s="29" t="s">
        <v>65</v>
      </c>
      <c r="H8" s="29" t="s">
        <v>60</v>
      </c>
      <c r="I8" s="29" t="s">
        <v>65</v>
      </c>
      <c r="J8" s="29" t="s">
        <v>60</v>
      </c>
      <c r="K8" s="29" t="s">
        <v>65</v>
      </c>
      <c r="L8" s="29" t="s">
        <v>60</v>
      </c>
      <c r="M8" s="29" t="s">
        <v>65</v>
      </c>
      <c r="N8" s="29" t="s">
        <v>60</v>
      </c>
      <c r="O8" s="29" t="s">
        <v>65</v>
      </c>
      <c r="P8" s="29" t="s">
        <v>60</v>
      </c>
      <c r="Q8" s="29" t="s">
        <v>65</v>
      </c>
      <c r="R8" s="29" t="s">
        <v>60</v>
      </c>
      <c r="S8" s="29" t="s">
        <v>65</v>
      </c>
      <c r="T8" s="29" t="s">
        <v>60</v>
      </c>
      <c r="U8" s="29" t="s">
        <v>65</v>
      </c>
      <c r="V8" s="29" t="s">
        <v>60</v>
      </c>
      <c r="W8" s="29" t="s">
        <v>65</v>
      </c>
      <c r="X8" s="29" t="s">
        <v>60</v>
      </c>
      <c r="Y8" s="29" t="s">
        <v>65</v>
      </c>
      <c r="Z8" s="29" t="s">
        <v>60</v>
      </c>
      <c r="AA8" s="29" t="s">
        <v>65</v>
      </c>
      <c r="AB8" s="29" t="s">
        <v>60</v>
      </c>
      <c r="AC8" s="29" t="s">
        <v>65</v>
      </c>
      <c r="AD8" s="29" t="s">
        <v>60</v>
      </c>
      <c r="AE8" s="29" t="s">
        <v>65</v>
      </c>
      <c r="AF8" s="29" t="s">
        <v>60</v>
      </c>
      <c r="AG8" s="29" t="s">
        <v>65</v>
      </c>
      <c r="AH8" s="29" t="s">
        <v>60</v>
      </c>
      <c r="AI8" s="29" t="s">
        <v>65</v>
      </c>
      <c r="AJ8" s="29" t="s">
        <v>60</v>
      </c>
      <c r="AK8" s="29" t="s">
        <v>65</v>
      </c>
    </row>
    <row r="9" spans="1:37" ht="14.4" x14ac:dyDescent="0.3">
      <c r="A9" s="16" t="s">
        <v>66</v>
      </c>
      <c r="B9" s="17" t="s">
        <v>39</v>
      </c>
      <c r="C9" s="17" t="s">
        <v>87</v>
      </c>
      <c r="D9" s="17" t="s">
        <v>42</v>
      </c>
      <c r="E9" s="17" t="s">
        <v>43</v>
      </c>
      <c r="F9" s="17" t="s">
        <v>41</v>
      </c>
      <c r="G9" s="17" t="s">
        <v>45</v>
      </c>
      <c r="H9" s="17" t="s">
        <v>46</v>
      </c>
      <c r="I9" s="17" t="s">
        <v>47</v>
      </c>
      <c r="J9" s="17" t="s">
        <v>48</v>
      </c>
      <c r="K9" s="17" t="s">
        <v>49</v>
      </c>
      <c r="L9" s="17" t="s">
        <v>50</v>
      </c>
      <c r="M9" s="17" t="s">
        <v>51</v>
      </c>
      <c r="N9" s="17" t="s">
        <v>52</v>
      </c>
      <c r="O9" s="17" t="s">
        <v>44</v>
      </c>
      <c r="P9" s="17" t="s">
        <v>40</v>
      </c>
      <c r="Q9" s="17" t="s">
        <v>88</v>
      </c>
      <c r="R9" s="17" t="s">
        <v>56</v>
      </c>
      <c r="S9" s="17" t="s">
        <v>55</v>
      </c>
      <c r="T9" s="17" t="s">
        <v>89</v>
      </c>
      <c r="U9" s="17" t="s">
        <v>39</v>
      </c>
      <c r="V9" s="17" t="s">
        <v>90</v>
      </c>
      <c r="Z9" s="17" t="s">
        <v>65</v>
      </c>
    </row>
    <row r="10" spans="1:37" ht="14.4" x14ac:dyDescent="0.3">
      <c r="A10" s="4" t="s">
        <v>67</v>
      </c>
      <c r="B10" s="5" t="s">
        <v>65</v>
      </c>
      <c r="C10" s="5" t="s">
        <v>65</v>
      </c>
      <c r="D10" s="5" t="s">
        <v>65</v>
      </c>
      <c r="E10" s="5" t="s">
        <v>65</v>
      </c>
      <c r="F10" s="5" t="s">
        <v>65</v>
      </c>
      <c r="G10" s="5" t="s">
        <v>65</v>
      </c>
      <c r="H10" s="5" t="s">
        <v>65</v>
      </c>
      <c r="I10" s="5" t="s">
        <v>65</v>
      </c>
      <c r="J10" s="5" t="s">
        <v>65</v>
      </c>
      <c r="K10" s="5" t="s">
        <v>65</v>
      </c>
      <c r="L10" s="5" t="s">
        <v>65</v>
      </c>
      <c r="M10" s="5" t="s">
        <v>65</v>
      </c>
      <c r="N10" s="5" t="s">
        <v>65</v>
      </c>
      <c r="O10" s="5" t="s">
        <v>65</v>
      </c>
      <c r="P10" s="5" t="s">
        <v>65</v>
      </c>
      <c r="Q10" s="5" t="s">
        <v>65</v>
      </c>
      <c r="R10" s="5" t="s">
        <v>65</v>
      </c>
      <c r="S10" s="5" t="s">
        <v>65</v>
      </c>
      <c r="T10" s="5" t="s">
        <v>65</v>
      </c>
      <c r="U10" s="5" t="s">
        <v>65</v>
      </c>
      <c r="V10" s="5" t="s">
        <v>65</v>
      </c>
      <c r="Z10" s="5" t="s">
        <v>65</v>
      </c>
    </row>
    <row r="11" spans="1:37" ht="14.4" x14ac:dyDescent="0.3">
      <c r="A11" s="22" t="s">
        <v>72</v>
      </c>
      <c r="B11" s="19">
        <v>2372614.094</v>
      </c>
      <c r="C11" s="20">
        <v>137677.60399999999</v>
      </c>
      <c r="D11" s="19">
        <v>0</v>
      </c>
      <c r="E11" s="19" t="s">
        <v>68</v>
      </c>
      <c r="F11" s="19">
        <v>168128.35399999999</v>
      </c>
      <c r="G11" s="19">
        <v>15620.864</v>
      </c>
      <c r="H11" s="19">
        <v>10955.378000000001</v>
      </c>
      <c r="I11" s="19">
        <v>0</v>
      </c>
      <c r="J11" s="19">
        <v>0</v>
      </c>
      <c r="K11" s="19">
        <v>0</v>
      </c>
      <c r="L11" s="19">
        <v>72878.604999999996</v>
      </c>
      <c r="M11" s="19">
        <v>59432.603999999999</v>
      </c>
      <c r="N11" s="19">
        <v>0</v>
      </c>
      <c r="O11" s="19">
        <f>F11-SUM(G11:N11)</f>
        <v>9240.9029999999912</v>
      </c>
      <c r="P11" s="19">
        <v>843797.61600000004</v>
      </c>
      <c r="Q11" s="21">
        <v>152304.52000000002</v>
      </c>
      <c r="R11" s="19">
        <v>146022</v>
      </c>
      <c r="S11" s="19">
        <v>822618</v>
      </c>
      <c r="T11" s="20">
        <v>102066</v>
      </c>
      <c r="U11" s="19">
        <f>SUM(G11:T11)+C11</f>
        <v>2372614.094</v>
      </c>
      <c r="V11" s="19">
        <f>U11-B11</f>
        <v>0</v>
      </c>
      <c r="Z11" s="7" t="s">
        <v>65</v>
      </c>
    </row>
    <row r="12" spans="1:37" ht="14.4" x14ac:dyDescent="0.3">
      <c r="A12" s="23" t="s">
        <v>73</v>
      </c>
      <c r="B12" s="20">
        <v>330774.06900000002</v>
      </c>
      <c r="C12" s="19">
        <v>29540.659</v>
      </c>
      <c r="D12" s="20">
        <v>0</v>
      </c>
      <c r="E12" s="20" t="s">
        <v>68</v>
      </c>
      <c r="F12" s="20">
        <v>4206.5839999999998</v>
      </c>
      <c r="G12" s="20">
        <v>0</v>
      </c>
      <c r="H12" s="20">
        <v>2623.7669999999998</v>
      </c>
      <c r="I12" s="20">
        <v>0</v>
      </c>
      <c r="J12" s="20">
        <v>0</v>
      </c>
      <c r="K12" s="20">
        <v>0</v>
      </c>
      <c r="L12" s="20">
        <v>1286.8499999999999</v>
      </c>
      <c r="M12" s="20">
        <v>201.74</v>
      </c>
      <c r="N12" s="20">
        <v>0</v>
      </c>
      <c r="O12" s="19">
        <f t="shared" ref="O12:O26" si="0">F12-SUM(G12:N12)</f>
        <v>94.226999999999862</v>
      </c>
      <c r="P12" s="20">
        <v>99519.558000000005</v>
      </c>
      <c r="Q12" s="21">
        <v>134.768</v>
      </c>
      <c r="R12" s="20">
        <v>1774</v>
      </c>
      <c r="S12" s="20">
        <v>97534.8</v>
      </c>
      <c r="T12" s="19">
        <v>98063.7</v>
      </c>
      <c r="U12" s="19">
        <f t="shared" ref="U12:U26" si="1">SUM(G12:T12)+C12</f>
        <v>330774.06900000002</v>
      </c>
      <c r="V12" s="19">
        <f t="shared" ref="V12:V26" si="2">U12-B12</f>
        <v>0</v>
      </c>
      <c r="Z12" s="6" t="s">
        <v>65</v>
      </c>
    </row>
    <row r="13" spans="1:37" ht="14.4" x14ac:dyDescent="0.3">
      <c r="A13" s="23" t="s">
        <v>74</v>
      </c>
      <c r="B13" s="19">
        <v>588419.799</v>
      </c>
      <c r="C13" s="20">
        <v>21580.32</v>
      </c>
      <c r="D13" s="19">
        <v>0</v>
      </c>
      <c r="E13" s="19" t="s">
        <v>68</v>
      </c>
      <c r="F13" s="19">
        <v>62032.112000000001</v>
      </c>
      <c r="G13" s="19">
        <v>13158.88</v>
      </c>
      <c r="H13" s="19">
        <v>0</v>
      </c>
      <c r="I13" s="19">
        <v>0</v>
      </c>
      <c r="J13" s="19">
        <v>0</v>
      </c>
      <c r="K13" s="19">
        <v>0</v>
      </c>
      <c r="L13" s="19">
        <v>2916.86</v>
      </c>
      <c r="M13" s="19">
        <v>45956.372000000003</v>
      </c>
      <c r="N13" s="19">
        <v>0</v>
      </c>
      <c r="O13" s="19">
        <f t="shared" si="0"/>
        <v>0</v>
      </c>
      <c r="P13" s="19">
        <v>224126.00700000001</v>
      </c>
      <c r="Q13" s="21">
        <v>13253.46</v>
      </c>
      <c r="R13" s="19">
        <v>75475</v>
      </c>
      <c r="S13" s="19">
        <v>188413.2</v>
      </c>
      <c r="T13" s="20">
        <v>3539.7</v>
      </c>
      <c r="U13" s="19">
        <f t="shared" si="1"/>
        <v>588419.799</v>
      </c>
      <c r="V13" s="19">
        <f t="shared" si="2"/>
        <v>0</v>
      </c>
      <c r="Z13" s="7" t="s">
        <v>65</v>
      </c>
    </row>
    <row r="14" spans="1:37" ht="14.4" x14ac:dyDescent="0.3">
      <c r="A14" s="23" t="s">
        <v>75</v>
      </c>
      <c r="B14" s="20">
        <v>89446.138000000006</v>
      </c>
      <c r="C14" s="19">
        <v>1043.671</v>
      </c>
      <c r="D14" s="20">
        <v>0</v>
      </c>
      <c r="E14" s="20" t="s">
        <v>68</v>
      </c>
      <c r="F14" s="20">
        <v>4189.7929999999997</v>
      </c>
      <c r="G14" s="20">
        <v>0</v>
      </c>
      <c r="H14" s="20">
        <v>184.124</v>
      </c>
      <c r="I14" s="20">
        <v>0</v>
      </c>
      <c r="J14" s="20">
        <v>0</v>
      </c>
      <c r="K14" s="20">
        <v>0</v>
      </c>
      <c r="L14" s="20">
        <v>1372.64</v>
      </c>
      <c r="M14" s="20">
        <v>968.35199999999998</v>
      </c>
      <c r="N14" s="20">
        <v>0</v>
      </c>
      <c r="O14" s="19">
        <f t="shared" si="0"/>
        <v>1664.6769999999997</v>
      </c>
      <c r="P14" s="20">
        <v>32190.673999999999</v>
      </c>
      <c r="Q14" s="21">
        <v>329</v>
      </c>
      <c r="R14" s="20">
        <v>2571</v>
      </c>
      <c r="S14" s="20">
        <v>49122</v>
      </c>
      <c r="T14" s="19">
        <v>0</v>
      </c>
      <c r="U14" s="19">
        <f t="shared" si="1"/>
        <v>89446.138000000006</v>
      </c>
      <c r="V14" s="19">
        <f t="shared" si="2"/>
        <v>0</v>
      </c>
      <c r="Z14" s="6" t="s">
        <v>65</v>
      </c>
    </row>
    <row r="15" spans="1:37" ht="14.4" x14ac:dyDescent="0.3">
      <c r="A15" s="23" t="s">
        <v>76</v>
      </c>
      <c r="B15" s="19">
        <v>272879.16200000001</v>
      </c>
      <c r="C15" s="20">
        <v>56552.896000000001</v>
      </c>
      <c r="D15" s="19">
        <v>0</v>
      </c>
      <c r="E15" s="19" t="s">
        <v>68</v>
      </c>
      <c r="F15" s="19">
        <v>28630.937999999998</v>
      </c>
      <c r="G15" s="19">
        <v>0</v>
      </c>
      <c r="H15" s="19">
        <v>1242.837</v>
      </c>
      <c r="I15" s="19">
        <v>0</v>
      </c>
      <c r="J15" s="19">
        <v>0</v>
      </c>
      <c r="K15" s="19">
        <v>0</v>
      </c>
      <c r="L15" s="19">
        <v>12396.655000000001</v>
      </c>
      <c r="M15" s="19">
        <v>7746.8159999999998</v>
      </c>
      <c r="N15" s="19">
        <v>0</v>
      </c>
      <c r="O15" s="19">
        <f t="shared" si="0"/>
        <v>7244.6299999999974</v>
      </c>
      <c r="P15" s="19">
        <v>102503.992</v>
      </c>
      <c r="Q15" s="21">
        <v>40433.835999999996</v>
      </c>
      <c r="R15" s="19">
        <v>608</v>
      </c>
      <c r="S15" s="19">
        <v>44042.400000000001</v>
      </c>
      <c r="T15" s="20">
        <v>107.1</v>
      </c>
      <c r="U15" s="19">
        <f t="shared" si="1"/>
        <v>272879.16200000001</v>
      </c>
      <c r="V15" s="19">
        <f t="shared" si="2"/>
        <v>0</v>
      </c>
      <c r="Z15" s="7" t="s">
        <v>65</v>
      </c>
    </row>
    <row r="16" spans="1:37" ht="14.4" x14ac:dyDescent="0.3">
      <c r="A16" s="23" t="s">
        <v>77</v>
      </c>
      <c r="B16" s="20">
        <v>123559.23299999999</v>
      </c>
      <c r="C16" s="19">
        <v>687.6</v>
      </c>
      <c r="D16" s="20">
        <v>0</v>
      </c>
      <c r="E16" s="20" t="s">
        <v>68</v>
      </c>
      <c r="F16" s="20">
        <v>4004.915</v>
      </c>
      <c r="G16" s="20">
        <v>0</v>
      </c>
      <c r="H16" s="20">
        <v>230.155</v>
      </c>
      <c r="I16" s="20">
        <v>0</v>
      </c>
      <c r="J16" s="20">
        <v>0</v>
      </c>
      <c r="K16" s="20">
        <v>0</v>
      </c>
      <c r="L16" s="20">
        <v>3774.76</v>
      </c>
      <c r="M16" s="20">
        <v>0</v>
      </c>
      <c r="N16" s="20">
        <v>0</v>
      </c>
      <c r="O16" s="19">
        <f t="shared" si="0"/>
        <v>0</v>
      </c>
      <c r="P16" s="20">
        <v>38022.741999999998</v>
      </c>
      <c r="Q16" s="21">
        <v>340.07600000000002</v>
      </c>
      <c r="R16" s="20">
        <v>15937</v>
      </c>
      <c r="S16" s="20">
        <v>64216.800000000003</v>
      </c>
      <c r="T16" s="19">
        <v>350.1</v>
      </c>
      <c r="U16" s="19">
        <f t="shared" si="1"/>
        <v>123559.23300000001</v>
      </c>
      <c r="V16" s="19">
        <f t="shared" si="2"/>
        <v>0</v>
      </c>
      <c r="Z16" s="6" t="s">
        <v>65</v>
      </c>
    </row>
    <row r="17" spans="1:26" ht="14.4" x14ac:dyDescent="0.3">
      <c r="A17" s="23" t="s">
        <v>78</v>
      </c>
      <c r="B17" s="19">
        <v>232432.842</v>
      </c>
      <c r="C17" s="20">
        <v>720.02099999999996</v>
      </c>
      <c r="D17" s="19">
        <v>0</v>
      </c>
      <c r="E17" s="19" t="s">
        <v>68</v>
      </c>
      <c r="F17" s="19">
        <v>23341.79</v>
      </c>
      <c r="G17" s="19">
        <v>0</v>
      </c>
      <c r="H17" s="19">
        <v>2439.643</v>
      </c>
      <c r="I17" s="19">
        <v>0</v>
      </c>
      <c r="J17" s="19">
        <v>0</v>
      </c>
      <c r="K17" s="19">
        <v>0</v>
      </c>
      <c r="L17" s="19">
        <v>20718.285</v>
      </c>
      <c r="M17" s="19">
        <v>121.044</v>
      </c>
      <c r="N17" s="19">
        <v>0</v>
      </c>
      <c r="O17" s="19">
        <f t="shared" si="0"/>
        <v>62.817999999999302</v>
      </c>
      <c r="P17" s="19">
        <v>74901.570999999996</v>
      </c>
      <c r="Q17" s="21">
        <v>1857.46</v>
      </c>
      <c r="R17" s="19">
        <v>13136</v>
      </c>
      <c r="S17" s="19">
        <v>118476</v>
      </c>
      <c r="T17" s="20">
        <v>0</v>
      </c>
      <c r="U17" s="19">
        <f t="shared" si="1"/>
        <v>232432.842</v>
      </c>
      <c r="V17" s="19">
        <f t="shared" si="2"/>
        <v>0</v>
      </c>
      <c r="Z17" s="7" t="s">
        <v>65</v>
      </c>
    </row>
    <row r="18" spans="1:26" ht="14.4" x14ac:dyDescent="0.3">
      <c r="A18" s="24" t="s">
        <v>79</v>
      </c>
      <c r="B18" s="20">
        <v>18503.191999999999</v>
      </c>
      <c r="C18" s="19">
        <v>2252.96</v>
      </c>
      <c r="D18" s="20">
        <v>0</v>
      </c>
      <c r="E18" s="20" t="s">
        <v>68</v>
      </c>
      <c r="F18" s="20">
        <v>1661.577</v>
      </c>
      <c r="G18" s="20">
        <v>0</v>
      </c>
      <c r="H18" s="20">
        <v>414.279</v>
      </c>
      <c r="I18" s="20">
        <v>0</v>
      </c>
      <c r="J18" s="20">
        <v>0</v>
      </c>
      <c r="K18" s="20">
        <v>0</v>
      </c>
      <c r="L18" s="20">
        <v>1072.375</v>
      </c>
      <c r="M18" s="20">
        <v>80.695999999999998</v>
      </c>
      <c r="N18" s="20">
        <v>0</v>
      </c>
      <c r="O18" s="19">
        <f t="shared" si="0"/>
        <v>94.227000000000089</v>
      </c>
      <c r="P18" s="20">
        <v>6125.4709999999995</v>
      </c>
      <c r="Q18" s="21">
        <v>638.38400000000001</v>
      </c>
      <c r="R18" s="20">
        <v>56</v>
      </c>
      <c r="S18" s="20">
        <v>7768.8</v>
      </c>
      <c r="T18" s="19">
        <v>0</v>
      </c>
      <c r="U18" s="19">
        <f t="shared" si="1"/>
        <v>18503.191999999999</v>
      </c>
      <c r="V18" s="19">
        <f t="shared" si="2"/>
        <v>0</v>
      </c>
      <c r="Z18" s="6" t="s">
        <v>65</v>
      </c>
    </row>
    <row r="19" spans="1:26" ht="14.4" x14ac:dyDescent="0.3">
      <c r="A19" s="24" t="s">
        <v>80</v>
      </c>
      <c r="B19" s="19">
        <v>201710.19500000001</v>
      </c>
      <c r="C19" s="20">
        <v>8542.4750000000004</v>
      </c>
      <c r="D19" s="19">
        <v>0</v>
      </c>
      <c r="E19" s="19" t="s">
        <v>68</v>
      </c>
      <c r="F19" s="19">
        <v>16688.75</v>
      </c>
      <c r="G19" s="19">
        <v>0</v>
      </c>
      <c r="H19" s="19">
        <v>1795.2090000000001</v>
      </c>
      <c r="I19" s="19">
        <v>0</v>
      </c>
      <c r="J19" s="19">
        <v>0</v>
      </c>
      <c r="K19" s="19">
        <v>0</v>
      </c>
      <c r="L19" s="19">
        <v>12997.184999999999</v>
      </c>
      <c r="M19" s="19">
        <v>1896.356</v>
      </c>
      <c r="N19" s="19">
        <v>0</v>
      </c>
      <c r="O19" s="19">
        <f t="shared" si="0"/>
        <v>0</v>
      </c>
      <c r="P19" s="19">
        <v>105401.126</v>
      </c>
      <c r="Q19" s="21">
        <v>2386.8440000000001</v>
      </c>
      <c r="R19" s="19">
        <v>5601</v>
      </c>
      <c r="S19" s="19">
        <v>63090</v>
      </c>
      <c r="T19" s="20">
        <v>0</v>
      </c>
      <c r="U19" s="19">
        <f t="shared" si="1"/>
        <v>201710.19500000001</v>
      </c>
      <c r="V19" s="19">
        <f t="shared" si="2"/>
        <v>0</v>
      </c>
      <c r="Z19" s="7" t="s">
        <v>65</v>
      </c>
    </row>
    <row r="20" spans="1:26" ht="14.4" x14ac:dyDescent="0.3">
      <c r="A20" s="24" t="s">
        <v>81</v>
      </c>
      <c r="B20" s="20">
        <v>262458.24099999998</v>
      </c>
      <c r="C20" s="19">
        <v>15931.112999999999</v>
      </c>
      <c r="D20" s="20">
        <v>0</v>
      </c>
      <c r="E20" s="20" t="s">
        <v>68</v>
      </c>
      <c r="F20" s="20">
        <v>4132.2299999999996</v>
      </c>
      <c r="G20" s="20">
        <v>0</v>
      </c>
      <c r="H20" s="20">
        <v>368.24799999999999</v>
      </c>
      <c r="I20" s="20">
        <v>0</v>
      </c>
      <c r="J20" s="20">
        <v>0</v>
      </c>
      <c r="K20" s="20">
        <v>0</v>
      </c>
      <c r="L20" s="20">
        <v>2916.86</v>
      </c>
      <c r="M20" s="20">
        <v>806.96</v>
      </c>
      <c r="N20" s="20">
        <v>0</v>
      </c>
      <c r="O20" s="19">
        <f t="shared" si="0"/>
        <v>40.161999999999352</v>
      </c>
      <c r="P20" s="20">
        <v>94414.698000000004</v>
      </c>
      <c r="Q20" s="21">
        <v>42786</v>
      </c>
      <c r="R20" s="20">
        <v>17725</v>
      </c>
      <c r="S20" s="20">
        <v>87469.2</v>
      </c>
      <c r="T20" s="19">
        <v>0</v>
      </c>
      <c r="U20" s="19">
        <f t="shared" si="1"/>
        <v>262458.24100000004</v>
      </c>
      <c r="V20" s="19">
        <f t="shared" si="2"/>
        <v>0</v>
      </c>
      <c r="Z20" s="6" t="s">
        <v>65</v>
      </c>
    </row>
    <row r="21" spans="1:26" ht="14.4" x14ac:dyDescent="0.3">
      <c r="A21" s="23" t="s">
        <v>82</v>
      </c>
      <c r="B21" s="19">
        <v>75463.909</v>
      </c>
      <c r="C21" s="20">
        <v>42.006</v>
      </c>
      <c r="D21" s="19">
        <v>0</v>
      </c>
      <c r="E21" s="19" t="s">
        <v>68</v>
      </c>
      <c r="F21" s="19">
        <v>2732.73</v>
      </c>
      <c r="G21" s="19">
        <v>0</v>
      </c>
      <c r="H21" s="19">
        <v>46.030999999999999</v>
      </c>
      <c r="I21" s="19">
        <v>0</v>
      </c>
      <c r="J21" s="19">
        <v>0</v>
      </c>
      <c r="K21" s="19">
        <v>0</v>
      </c>
      <c r="L21" s="19">
        <v>1758.6949999999999</v>
      </c>
      <c r="M21" s="19">
        <v>928.00400000000002</v>
      </c>
      <c r="N21" s="19">
        <v>0</v>
      </c>
      <c r="O21" s="19">
        <f t="shared" si="0"/>
        <v>0</v>
      </c>
      <c r="P21" s="19">
        <v>6317.1729999999998</v>
      </c>
      <c r="Q21" s="21">
        <v>45952</v>
      </c>
      <c r="R21" s="19">
        <v>4184</v>
      </c>
      <c r="S21" s="19">
        <v>16236</v>
      </c>
      <c r="T21" s="20">
        <v>0</v>
      </c>
      <c r="U21" s="19">
        <f t="shared" si="1"/>
        <v>75463.908999999985</v>
      </c>
      <c r="V21" s="19">
        <f t="shared" si="2"/>
        <v>0</v>
      </c>
      <c r="Z21" s="7" t="s">
        <v>65</v>
      </c>
    </row>
    <row r="22" spans="1:26" ht="14.4" x14ac:dyDescent="0.3">
      <c r="A22" s="24" t="s">
        <v>83</v>
      </c>
      <c r="B22" s="19">
        <v>24704.761999999999</v>
      </c>
      <c r="C22" s="20">
        <v>426.83199999999999</v>
      </c>
      <c r="D22" s="19">
        <v>0</v>
      </c>
      <c r="E22" s="19" t="s">
        <v>68</v>
      </c>
      <c r="F22" s="19">
        <v>1781.8030000000001</v>
      </c>
      <c r="G22" s="19">
        <v>0</v>
      </c>
      <c r="H22" s="19">
        <v>46.030999999999999</v>
      </c>
      <c r="I22" s="19">
        <v>0</v>
      </c>
      <c r="J22" s="19">
        <v>0</v>
      </c>
      <c r="K22" s="19">
        <v>0</v>
      </c>
      <c r="L22" s="19">
        <v>1372.64</v>
      </c>
      <c r="M22" s="19">
        <v>363.13200000000001</v>
      </c>
      <c r="N22" s="19">
        <v>0</v>
      </c>
      <c r="O22" s="19">
        <f t="shared" si="0"/>
        <v>0</v>
      </c>
      <c r="P22" s="19">
        <v>10936.927</v>
      </c>
      <c r="Q22" s="21">
        <v>103</v>
      </c>
      <c r="R22" s="19">
        <v>2521</v>
      </c>
      <c r="S22" s="19">
        <v>8935.2000000000007</v>
      </c>
      <c r="T22" s="20">
        <v>0</v>
      </c>
      <c r="U22" s="19">
        <f t="shared" si="1"/>
        <v>24704.761999999999</v>
      </c>
      <c r="V22" s="19">
        <f t="shared" si="2"/>
        <v>0</v>
      </c>
      <c r="Z22" s="7" t="s">
        <v>65</v>
      </c>
    </row>
    <row r="23" spans="1:26" ht="14.4" x14ac:dyDescent="0.3">
      <c r="A23" s="24" t="s">
        <v>84</v>
      </c>
      <c r="B23" s="20">
        <v>36138.853999999999</v>
      </c>
      <c r="C23" s="19">
        <v>0</v>
      </c>
      <c r="D23" s="20">
        <v>0</v>
      </c>
      <c r="E23" s="20" t="s">
        <v>68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19">
        <f t="shared" si="0"/>
        <v>0</v>
      </c>
      <c r="P23" s="20">
        <v>21828.853999999999</v>
      </c>
      <c r="Q23" s="21">
        <v>0</v>
      </c>
      <c r="R23" s="20">
        <v>0</v>
      </c>
      <c r="S23" s="20">
        <v>14310</v>
      </c>
      <c r="T23" s="19">
        <v>0</v>
      </c>
      <c r="U23" s="19">
        <f t="shared" si="1"/>
        <v>36138.853999999999</v>
      </c>
      <c r="V23" s="19">
        <f t="shared" si="2"/>
        <v>0</v>
      </c>
      <c r="Z23" s="6" t="s">
        <v>65</v>
      </c>
    </row>
    <row r="24" spans="1:26" ht="14.4" x14ac:dyDescent="0.3">
      <c r="A24" s="23" t="s">
        <v>85</v>
      </c>
      <c r="B24" s="20">
        <v>116123.69500000001</v>
      </c>
      <c r="C24" s="19">
        <v>357.05099999999999</v>
      </c>
      <c r="D24" s="20">
        <v>0</v>
      </c>
      <c r="E24" s="20" t="s">
        <v>68</v>
      </c>
      <c r="F24" s="20">
        <v>14725.132</v>
      </c>
      <c r="G24" s="20">
        <v>2461.9839999999999</v>
      </c>
      <c r="H24" s="20">
        <v>1565.0540000000001</v>
      </c>
      <c r="I24" s="20">
        <v>0</v>
      </c>
      <c r="J24" s="20">
        <v>0</v>
      </c>
      <c r="K24" s="20">
        <v>0</v>
      </c>
      <c r="L24" s="20">
        <v>10294.799999999999</v>
      </c>
      <c r="M24" s="20">
        <v>363.13200000000001</v>
      </c>
      <c r="N24" s="20">
        <v>0</v>
      </c>
      <c r="O24" s="19">
        <f t="shared" si="0"/>
        <v>40.162000000000262</v>
      </c>
      <c r="P24" s="20">
        <v>27508.82</v>
      </c>
      <c r="Q24" s="21">
        <v>4089.692</v>
      </c>
      <c r="R24" s="20">
        <v>6434</v>
      </c>
      <c r="S24" s="20">
        <v>63003.6</v>
      </c>
      <c r="T24" s="19">
        <v>5.4</v>
      </c>
      <c r="U24" s="19">
        <f t="shared" si="1"/>
        <v>116123.69500000001</v>
      </c>
      <c r="V24" s="19">
        <f t="shared" si="2"/>
        <v>0</v>
      </c>
      <c r="Z24" s="6" t="s">
        <v>65</v>
      </c>
    </row>
    <row r="25" spans="1:26" ht="14.4" x14ac:dyDescent="0.3">
      <c r="A25" s="18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19"/>
      <c r="P25" s="21"/>
      <c r="Q25" s="21"/>
      <c r="R25" s="21"/>
      <c r="S25" s="21"/>
      <c r="T25" s="21"/>
      <c r="U25" s="19"/>
      <c r="V25" s="19"/>
    </row>
    <row r="26" spans="1:26" ht="14.4" x14ac:dyDescent="0.3">
      <c r="A26" s="23" t="s">
        <v>86</v>
      </c>
      <c r="B26" s="19">
        <v>53893.033000000003</v>
      </c>
      <c r="C26" s="20">
        <v>0</v>
      </c>
      <c r="D26" s="19">
        <v>0</v>
      </c>
      <c r="E26" s="19" t="s">
        <v>68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f t="shared" si="0"/>
        <v>0</v>
      </c>
      <c r="P26" s="19">
        <v>13816.061</v>
      </c>
      <c r="Q26" s="21">
        <v>18923.371999999999</v>
      </c>
      <c r="R26" s="19">
        <v>0</v>
      </c>
      <c r="S26" s="19">
        <v>21153.599999999999</v>
      </c>
      <c r="T26" s="20">
        <v>0</v>
      </c>
      <c r="U26" s="19">
        <f t="shared" si="1"/>
        <v>53893.032999999996</v>
      </c>
      <c r="V26" s="19">
        <f t="shared" si="2"/>
        <v>0</v>
      </c>
      <c r="Z26" s="7" t="s">
        <v>65</v>
      </c>
    </row>
    <row r="28" spans="1:26" ht="14.4" x14ac:dyDescent="0.3">
      <c r="A28" s="1" t="s">
        <v>70</v>
      </c>
    </row>
    <row r="29" spans="1:26" ht="14.4" x14ac:dyDescent="0.3">
      <c r="A29" s="1" t="s">
        <v>68</v>
      </c>
      <c r="S29" s="15"/>
    </row>
    <row r="30" spans="1:26" ht="14.4" x14ac:dyDescent="0.3">
      <c r="A30" s="1" t="s">
        <v>71</v>
      </c>
    </row>
    <row r="31" spans="1:26" ht="14.4" x14ac:dyDescent="0.3">
      <c r="A31" s="1" t="s">
        <v>69</v>
      </c>
    </row>
    <row r="45" spans="7:7" ht="11.4" customHeight="1" x14ac:dyDescent="0.3">
      <c r="G45" s="7" t="s">
        <v>68</v>
      </c>
    </row>
  </sheetData>
  <mergeCells count="1">
    <mergeCell ref="B8:AK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Henrik Juul Sørensen</cp:lastModifiedBy>
  <dcterms:created xsi:type="dcterms:W3CDTF">2022-03-17T09:07:54Z</dcterms:created>
  <dcterms:modified xsi:type="dcterms:W3CDTF">2022-03-17T13:37:27Z</dcterms:modified>
</cp:coreProperties>
</file>