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nathan/Documents/GitHub/Bachelor_Git/TRA - Jonathans kladder/Shipping/Freight/"/>
    </mc:Choice>
  </mc:AlternateContent>
  <xr:revisionPtr revIDLastSave="0" documentId="13_ncr:1_{43612F66-BC9B-014F-B4B2-EF378D6F2624}" xr6:coauthVersionLast="47" xr6:coauthVersionMax="47" xr10:uidLastSave="{00000000-0000-0000-0000-000000000000}"/>
  <bookViews>
    <workbookView xWindow="0" yWindow="460" windowWidth="25600" windowHeight="15540" xr2:uid="{C5CCC35A-4CC1-994E-8D74-16E0FD4EE3F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5" i="1" l="1"/>
  <c r="H6" i="1"/>
  <c r="H7" i="1"/>
  <c r="H8" i="1"/>
  <c r="H9" i="1"/>
  <c r="H10" i="1"/>
  <c r="H11" i="1"/>
  <c r="H12" i="1"/>
  <c r="H13" i="1"/>
  <c r="H14" i="1"/>
  <c r="H5" i="1"/>
  <c r="G6" i="1"/>
  <c r="G7" i="1"/>
  <c r="G8" i="1"/>
  <c r="G9" i="1"/>
  <c r="G10" i="1"/>
  <c r="G11" i="1"/>
  <c r="G12" i="1"/>
  <c r="G13" i="1"/>
  <c r="G14" i="1"/>
  <c r="G5" i="1"/>
  <c r="F15" i="1"/>
  <c r="E15" i="1"/>
  <c r="E6" i="1"/>
  <c r="E7" i="1"/>
  <c r="E8" i="1"/>
  <c r="E9" i="1"/>
  <c r="E10" i="1"/>
  <c r="E11" i="1"/>
  <c r="E12" i="1"/>
  <c r="E13" i="1"/>
  <c r="E14" i="1"/>
  <c r="E5" i="1"/>
  <c r="D15" i="1"/>
  <c r="D7" i="1"/>
  <c r="D8" i="1"/>
  <c r="D9" i="1"/>
  <c r="D10" i="1"/>
  <c r="D11" i="1"/>
  <c r="D12" i="1"/>
  <c r="D13" i="1"/>
  <c r="D14" i="1"/>
  <c r="D6" i="1"/>
</calcChain>
</file>

<file path=xl/sharedStrings.xml><?xml version="1.0" encoding="utf-8"?>
<sst xmlns="http://schemas.openxmlformats.org/spreadsheetml/2006/main" count="21" uniqueCount="21">
  <si>
    <t>Port</t>
  </si>
  <si>
    <t xml:space="preserve">AD 2019 mill tons Data from https://www.hafen-hamburg.de/en/statistics/top-20-container-ports/ </t>
  </si>
  <si>
    <t>Distance data from https://classic.searoutes.com/portdistance?fromName=Hamburg&amp;fromLocode=DEHAM&amp;toName=Shanghai&amp;toLocode=CNSHA</t>
  </si>
  <si>
    <t>Shanghai</t>
  </si>
  <si>
    <t>Distance km</t>
  </si>
  <si>
    <t>Wieght Mill Tons</t>
  </si>
  <si>
    <t>Singapore</t>
  </si>
  <si>
    <t>Ningbo-Zhoushan</t>
  </si>
  <si>
    <t>Guanzhou</t>
  </si>
  <si>
    <t>Qingdao</t>
  </si>
  <si>
    <t>Busan</t>
  </si>
  <si>
    <t>Tianjin</t>
  </si>
  <si>
    <t>Hongkong</t>
  </si>
  <si>
    <t>Rotterdam</t>
  </si>
  <si>
    <t>Distance NM</t>
  </si>
  <si>
    <t>Shenzhen</t>
  </si>
  <si>
    <t>Distance from Hamburg harbour</t>
  </si>
  <si>
    <t>Average</t>
  </si>
  <si>
    <t>Distance 1000 km</t>
  </si>
  <si>
    <t>Weighting/fraction</t>
  </si>
  <si>
    <t>Weighted 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</si>
</sst>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815EE-6257-F445-976F-54278E058F05}">
  <dimension ref="A1:H15"/>
  <sheetViews>
    <sheetView tabSelected="1" workbookViewId="0">
      <selection activeCell="F19" sqref="F19"/>
    </sheetView>
  </sheetViews>
  <sheetFormatPr baseColWidth="10" defaultRowHeight="16" x14ac:dyDescent="0.2"/>
  <cols>
    <col min="2" max="2" width="15.33203125" customWidth="1"/>
    <col min="3" max="3" width="13" customWidth="1"/>
    <col min="5" max="5" width="15.33203125" customWidth="1"/>
    <col min="6" max="6" width="16.33203125" customWidth="1"/>
    <col min="7" max="7" width="17.33203125" customWidth="1"/>
  </cols>
  <sheetData>
    <row r="1" spans="1:8" x14ac:dyDescent="0.2">
      <c r="A1" t="s">
        <v>1</v>
      </c>
    </row>
    <row r="2" spans="1:8" x14ac:dyDescent="0.2">
      <c r="A2" t="s">
        <v>2</v>
      </c>
    </row>
    <row r="3" spans="1:8" x14ac:dyDescent="0.2">
      <c r="C3" t="s">
        <v>16</v>
      </c>
    </row>
    <row r="4" spans="1:8" x14ac:dyDescent="0.2">
      <c r="B4" t="s">
        <v>0</v>
      </c>
      <c r="C4" t="s">
        <v>14</v>
      </c>
      <c r="D4" t="s">
        <v>4</v>
      </c>
      <c r="E4" t="s">
        <v>18</v>
      </c>
      <c r="F4" t="s">
        <v>5</v>
      </c>
      <c r="G4" t="s">
        <v>19</v>
      </c>
      <c r="H4" t="s">
        <v>20</v>
      </c>
    </row>
    <row r="5" spans="1:8" x14ac:dyDescent="0.2">
      <c r="A5">
        <v>1</v>
      </c>
      <c r="B5" t="s">
        <v>3</v>
      </c>
      <c r="D5">
        <v>20033</v>
      </c>
      <c r="E5">
        <f>D5/1000</f>
        <v>20.033000000000001</v>
      </c>
      <c r="F5">
        <v>43.3</v>
      </c>
      <c r="G5">
        <f>F5/$F$15</f>
        <v>0.17313074770091957</v>
      </c>
      <c r="H5">
        <f>G5*E5</f>
        <v>3.4683282686925221</v>
      </c>
    </row>
    <row r="6" spans="1:8" x14ac:dyDescent="0.2">
      <c r="A6">
        <v>2</v>
      </c>
      <c r="B6" t="s">
        <v>6</v>
      </c>
      <c r="C6">
        <v>12020</v>
      </c>
      <c r="D6">
        <f>C6*1.852</f>
        <v>22261.040000000001</v>
      </c>
      <c r="E6">
        <f t="shared" ref="E6:E14" si="0">D6/1000</f>
        <v>22.261040000000001</v>
      </c>
      <c r="F6">
        <v>37.200000000000003</v>
      </c>
      <c r="G6">
        <f t="shared" ref="G6:G14" si="1">F6/$F$15</f>
        <v>0.14874050379848058</v>
      </c>
      <c r="H6">
        <f t="shared" ref="H6:H14" si="2">G6*E6</f>
        <v>3.3111183046781285</v>
      </c>
    </row>
    <row r="7" spans="1:8" x14ac:dyDescent="0.2">
      <c r="A7">
        <v>3</v>
      </c>
      <c r="B7" t="s">
        <v>7</v>
      </c>
      <c r="C7">
        <v>13955</v>
      </c>
      <c r="D7">
        <f t="shared" ref="D7:D14" si="3">C7*1.852</f>
        <v>25844.66</v>
      </c>
      <c r="E7">
        <f t="shared" si="0"/>
        <v>25.844660000000001</v>
      </c>
      <c r="F7">
        <v>27.5</v>
      </c>
      <c r="G7">
        <f t="shared" si="1"/>
        <v>0.10995601759296279</v>
      </c>
      <c r="H7">
        <f t="shared" si="2"/>
        <v>2.8417758896441421</v>
      </c>
    </row>
    <row r="8" spans="1:8" x14ac:dyDescent="0.2">
      <c r="A8">
        <v>4</v>
      </c>
      <c r="B8" t="s">
        <v>15</v>
      </c>
      <c r="C8">
        <v>13300</v>
      </c>
      <c r="D8">
        <f t="shared" si="3"/>
        <v>24631.600000000002</v>
      </c>
      <c r="E8">
        <f t="shared" si="0"/>
        <v>24.631600000000002</v>
      </c>
      <c r="F8">
        <v>25.8</v>
      </c>
      <c r="G8">
        <f t="shared" si="1"/>
        <v>0.10315873650539782</v>
      </c>
      <c r="H8">
        <f t="shared" si="2"/>
        <v>2.5409647341063573</v>
      </c>
    </row>
    <row r="9" spans="1:8" x14ac:dyDescent="0.2">
      <c r="A9">
        <v>5</v>
      </c>
      <c r="B9" t="s">
        <v>8</v>
      </c>
      <c r="C9">
        <v>13388</v>
      </c>
      <c r="D9">
        <f t="shared" si="3"/>
        <v>24794.576000000001</v>
      </c>
      <c r="E9">
        <f t="shared" si="0"/>
        <v>24.794575999999999</v>
      </c>
      <c r="F9">
        <v>22.8</v>
      </c>
      <c r="G9">
        <f t="shared" si="1"/>
        <v>9.1163534586165523E-2</v>
      </c>
      <c r="H9">
        <f t="shared" si="2"/>
        <v>2.2603611867253095</v>
      </c>
    </row>
    <row r="10" spans="1:8" x14ac:dyDescent="0.2">
      <c r="A10">
        <v>6</v>
      </c>
      <c r="B10" t="s">
        <v>9</v>
      </c>
      <c r="C10">
        <v>14294</v>
      </c>
      <c r="D10">
        <f t="shared" si="3"/>
        <v>26472.488000000001</v>
      </c>
      <c r="E10">
        <f t="shared" si="0"/>
        <v>26.472488000000002</v>
      </c>
      <c r="F10">
        <v>21</v>
      </c>
      <c r="G10">
        <f t="shared" si="1"/>
        <v>8.396641343462613E-2</v>
      </c>
      <c r="H10">
        <f t="shared" si="2"/>
        <v>2.222799872051179</v>
      </c>
    </row>
    <row r="11" spans="1:8" x14ac:dyDescent="0.2">
      <c r="A11">
        <v>7</v>
      </c>
      <c r="B11" t="s">
        <v>10</v>
      </c>
      <c r="C11">
        <v>14327</v>
      </c>
      <c r="D11">
        <f t="shared" si="3"/>
        <v>26533.604000000003</v>
      </c>
      <c r="E11">
        <f t="shared" si="0"/>
        <v>26.533604000000004</v>
      </c>
      <c r="F11">
        <v>22</v>
      </c>
      <c r="G11">
        <f t="shared" si="1"/>
        <v>8.7964814074370234E-2</v>
      </c>
      <c r="H11">
        <f t="shared" si="2"/>
        <v>2.3340235425829667</v>
      </c>
    </row>
    <row r="12" spans="1:8" x14ac:dyDescent="0.2">
      <c r="A12">
        <v>8</v>
      </c>
      <c r="B12" t="s">
        <v>11</v>
      </c>
      <c r="C12">
        <v>14607</v>
      </c>
      <c r="D12">
        <f t="shared" si="3"/>
        <v>27052.164000000001</v>
      </c>
      <c r="E12">
        <f t="shared" si="0"/>
        <v>27.052164000000001</v>
      </c>
      <c r="F12">
        <v>17.3</v>
      </c>
      <c r="G12">
        <f t="shared" si="1"/>
        <v>6.9172331067572965E-2</v>
      </c>
      <c r="H12">
        <f t="shared" si="2"/>
        <v>1.8712612443022789</v>
      </c>
    </row>
    <row r="13" spans="1:8" x14ac:dyDescent="0.2">
      <c r="A13">
        <v>9</v>
      </c>
      <c r="B13" t="s">
        <v>12</v>
      </c>
      <c r="C13">
        <v>13302</v>
      </c>
      <c r="D13">
        <f t="shared" si="3"/>
        <v>24635.304</v>
      </c>
      <c r="E13">
        <f t="shared" si="0"/>
        <v>24.635304000000001</v>
      </c>
      <c r="F13">
        <v>18.399999999999999</v>
      </c>
      <c r="G13">
        <f t="shared" si="1"/>
        <v>7.3570571771291463E-2</v>
      </c>
      <c r="H13">
        <f t="shared" si="2"/>
        <v>1.8124334010395837</v>
      </c>
    </row>
    <row r="14" spans="1:8" x14ac:dyDescent="0.2">
      <c r="A14">
        <v>10</v>
      </c>
      <c r="B14" t="s">
        <v>13</v>
      </c>
      <c r="C14">
        <v>303</v>
      </c>
      <c r="D14">
        <f t="shared" si="3"/>
        <v>561.15600000000006</v>
      </c>
      <c r="E14">
        <f t="shared" si="0"/>
        <v>0.5611560000000001</v>
      </c>
      <c r="F14">
        <v>14.8</v>
      </c>
      <c r="G14">
        <f t="shared" si="1"/>
        <v>5.9176329468212704E-2</v>
      </c>
      <c r="H14">
        <f t="shared" si="2"/>
        <v>3.3207152339064377E-2</v>
      </c>
    </row>
    <row r="15" spans="1:8" x14ac:dyDescent="0.2">
      <c r="B15" t="s">
        <v>17</v>
      </c>
      <c r="D15">
        <f>AVERAGE(D5:D14)</f>
        <v>22281.959199999998</v>
      </c>
      <c r="E15">
        <f>AVERAGE(E5:E14)</f>
        <v>22.281959199999999</v>
      </c>
      <c r="F15">
        <f>SUM(F5:F14)</f>
        <v>250.10000000000005</v>
      </c>
      <c r="H15">
        <f>SUM(H5:H14)</f>
        <v>22.696273596161529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Vincents Eriksen</dc:creator>
  <cp:lastModifiedBy>Jonathan Vincents Eriksen</cp:lastModifiedBy>
  <dcterms:created xsi:type="dcterms:W3CDTF">2022-03-25T12:28:49Z</dcterms:created>
  <dcterms:modified xsi:type="dcterms:W3CDTF">2022-03-25T13:13:34Z</dcterms:modified>
</cp:coreProperties>
</file>