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4" i="1"/>
  <c r="K24" i="1" s="1"/>
  <c r="H24" i="1"/>
  <c r="I23" i="1"/>
  <c r="H23" i="1"/>
  <c r="I22" i="1"/>
  <c r="K22" i="1" s="1"/>
  <c r="H22" i="1"/>
  <c r="I21" i="1"/>
  <c r="K21" i="1" s="1"/>
  <c r="H21" i="1"/>
  <c r="I20" i="1"/>
  <c r="H20" i="1"/>
  <c r="I19" i="1"/>
  <c r="H19" i="1"/>
  <c r="I18" i="1"/>
  <c r="K18" i="1" s="1"/>
  <c r="H18" i="1"/>
  <c r="I17" i="1"/>
  <c r="K17" i="1" s="1"/>
  <c r="H17" i="1"/>
  <c r="K16" i="1"/>
  <c r="I16" i="1"/>
  <c r="H16" i="1"/>
  <c r="K15" i="1"/>
  <c r="I15" i="1"/>
  <c r="H15" i="1"/>
  <c r="I14" i="1"/>
  <c r="K14" i="1" s="1"/>
  <c r="H14" i="1"/>
  <c r="I13" i="1"/>
  <c r="K13" i="1" s="1"/>
  <c r="H13" i="1"/>
  <c r="I12" i="1"/>
  <c r="K12" i="1" s="1"/>
  <c r="H12" i="1"/>
  <c r="I11" i="1"/>
  <c r="K11" i="1" s="1"/>
  <c r="H11" i="1"/>
  <c r="I10" i="1"/>
  <c r="H10" i="1"/>
  <c r="I9" i="1"/>
  <c r="H9" i="1"/>
  <c r="I8" i="1"/>
  <c r="H8" i="1"/>
  <c r="K7" i="1"/>
  <c r="I7" i="1"/>
  <c r="H7" i="1"/>
  <c r="I6" i="1"/>
  <c r="K6" i="1" s="1"/>
  <c r="H6" i="1"/>
  <c r="I5" i="1"/>
  <c r="K5" i="1" s="1"/>
  <c r="H5" i="1"/>
  <c r="I4" i="1"/>
  <c r="H4" i="1"/>
  <c r="I3" i="1"/>
  <c r="H3" i="1"/>
  <c r="I2" i="1"/>
  <c r="H2" i="1"/>
  <c r="K2" i="1" s="1"/>
  <c r="K4" i="1" l="1"/>
  <c r="K3" i="1"/>
  <c r="K9" i="1"/>
  <c r="K8" i="1"/>
  <c r="K23" i="1"/>
  <c r="K19" i="1"/>
  <c r="K20" i="1"/>
  <c r="K10" i="1"/>
</calcChain>
</file>

<file path=xl/sharedStrings.xml><?xml version="1.0" encoding="utf-8"?>
<sst xmlns="http://schemas.openxmlformats.org/spreadsheetml/2006/main" count="64" uniqueCount="47">
  <si>
    <t>Appliance Name</t>
  </si>
  <si>
    <t>Use Profile</t>
  </si>
  <si>
    <t>Mean Cycle Power [W]</t>
  </si>
  <si>
    <t>Standby [W]</t>
  </si>
  <si>
    <t>Mean Cycle Length [min]</t>
  </si>
  <si>
    <t>Restart Delay  [min]</t>
  </si>
  <si>
    <t>Base Cycles</t>
  </si>
  <si>
    <t>Microwave</t>
  </si>
  <si>
    <t>Range</t>
  </si>
  <si>
    <t>Oven</t>
  </si>
  <si>
    <t>Dishwasher</t>
  </si>
  <si>
    <t>Clothes Dryer</t>
  </si>
  <si>
    <t>Clothes Washer</t>
  </si>
  <si>
    <t>TV</t>
  </si>
  <si>
    <t>VCR</t>
  </si>
  <si>
    <t>Central Vacuum</t>
  </si>
  <si>
    <t>Jacuzzi</t>
  </si>
  <si>
    <t xml:space="preserve">PC </t>
  </si>
  <si>
    <t>Laptop</t>
  </si>
  <si>
    <t>CD Player</t>
  </si>
  <si>
    <t>Stereo</t>
  </si>
  <si>
    <t>Sauna</t>
  </si>
  <si>
    <t>Fish Tank</t>
  </si>
  <si>
    <t>Water Cooler</t>
  </si>
  <si>
    <t>Iron</t>
  </si>
  <si>
    <t>Vacuum</t>
  </si>
  <si>
    <t>Printer</t>
  </si>
  <si>
    <t>TV Receiver Box</t>
  </si>
  <si>
    <t>Kettle</t>
  </si>
  <si>
    <t>Hair Dryer</t>
  </si>
  <si>
    <t>Cooking</t>
  </si>
  <si>
    <t>Laundry</t>
  </si>
  <si>
    <t>HouseClean</t>
  </si>
  <si>
    <t>WashDress</t>
  </si>
  <si>
    <t>Active</t>
  </si>
  <si>
    <t>Level</t>
  </si>
  <si>
    <t>Energy/Month [kWh/month]</t>
  </si>
  <si>
    <t>Toronto Hydro</t>
  </si>
  <si>
    <t>Cycle/Month</t>
  </si>
  <si>
    <t>Energy [kWh] /Cycle</t>
  </si>
  <si>
    <t>Hydro One</t>
  </si>
  <si>
    <t>http://www.hydroone.com/MyHome/SaveEnergy/Tools/calc_main.htm</t>
  </si>
  <si>
    <t>http://www.torontohydro.com/sites/electricsystem/residential/yourbilloverview/Pages/ApplianceChart.aspx</t>
  </si>
  <si>
    <t>Range/Oven - Bake Element Only</t>
  </si>
  <si>
    <t>Electric Range (Oven)</t>
  </si>
  <si>
    <t>Hours/Month</t>
  </si>
  <si>
    <t>Major Energy Users (Effective May 1, 2015)*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</si>
</sst>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orontohydro.com/sites/electricsystem/residential/yourbilloverview/Pages/ApplianceChart.aspx" TargetMode="External"/><Relationship Id="rId1" Type="http://schemas.openxmlformats.org/officeDocument/2006/relationships/hyperlink" Target="http://www.hydroone.com/MyHome/SaveEnergy/Tools/calc_mai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M34" sqref="M34"/>
    </sheetView>
  </sheetViews>
  <sheetFormatPr defaultRowHeight="15" x14ac:dyDescent="0.25"/>
  <cols>
    <col min="1" max="1" width="17.140625" customWidth="1"/>
    <col min="2" max="2" width="11.42578125" customWidth="1"/>
    <col min="3" max="3" width="13" customWidth="1"/>
    <col min="4" max="4" width="12.140625" customWidth="1"/>
    <col min="5" max="5" width="13.28515625" customWidth="1"/>
    <col min="6" max="6" width="13.7109375" customWidth="1"/>
    <col min="7" max="7" width="12.140625" customWidth="1"/>
    <col min="8" max="10" width="13" customWidth="1"/>
    <col min="11" max="11" width="13.5703125" customWidth="1"/>
    <col min="12" max="12" width="13.85546875" customWidth="1"/>
  </cols>
  <sheetData>
    <row r="1" spans="1:12" ht="42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38</v>
      </c>
      <c r="I1" s="2" t="s">
        <v>39</v>
      </c>
      <c r="J1" s="2" t="s">
        <v>45</v>
      </c>
      <c r="K1" s="2" t="s">
        <v>36</v>
      </c>
    </row>
    <row r="2" spans="1:12" x14ac:dyDescent="0.25">
      <c r="A2" t="s">
        <v>7</v>
      </c>
      <c r="B2" t="s">
        <v>30</v>
      </c>
      <c r="C2" s="4">
        <v>1000</v>
      </c>
      <c r="E2">
        <v>5</v>
      </c>
      <c r="F2">
        <v>0</v>
      </c>
      <c r="G2">
        <v>720</v>
      </c>
      <c r="H2">
        <f>G2/12</f>
        <v>60</v>
      </c>
      <c r="I2">
        <f>(C2/1000)*(E2/60)</f>
        <v>8.3333333333333329E-2</v>
      </c>
      <c r="J2">
        <f>(H2*E2)/60</f>
        <v>5</v>
      </c>
      <c r="K2" s="4">
        <f>I2*H2</f>
        <v>5</v>
      </c>
    </row>
    <row r="3" spans="1:12" x14ac:dyDescent="0.25">
      <c r="A3" t="s">
        <v>8</v>
      </c>
      <c r="B3" t="s">
        <v>30</v>
      </c>
      <c r="C3" s="6">
        <v>3500</v>
      </c>
      <c r="E3">
        <v>30</v>
      </c>
      <c r="F3">
        <v>0</v>
      </c>
      <c r="G3">
        <v>418</v>
      </c>
      <c r="H3">
        <f t="shared" ref="H3:H24" si="0">G3/12</f>
        <v>34.833333333333336</v>
      </c>
      <c r="I3">
        <f t="shared" ref="I3:I24" si="1">(C3/1000)*(E3/60)</f>
        <v>1.75</v>
      </c>
      <c r="J3">
        <f t="shared" ref="J3:J24" si="2">(H3*E3)/60</f>
        <v>17.416666666666668</v>
      </c>
      <c r="K3">
        <f t="shared" ref="K3:K24" si="3">I3*H3</f>
        <v>60.958333333333336</v>
      </c>
      <c r="L3" t="s">
        <v>44</v>
      </c>
    </row>
    <row r="4" spans="1:12" x14ac:dyDescent="0.25">
      <c r="A4" t="s">
        <v>9</v>
      </c>
      <c r="B4" t="s">
        <v>30</v>
      </c>
      <c r="C4" s="6">
        <v>3200</v>
      </c>
      <c r="E4">
        <v>40</v>
      </c>
      <c r="F4">
        <v>0</v>
      </c>
      <c r="G4">
        <v>220</v>
      </c>
      <c r="H4">
        <f t="shared" si="0"/>
        <v>18.333333333333332</v>
      </c>
      <c r="I4">
        <f t="shared" si="1"/>
        <v>2.1333333333333333</v>
      </c>
      <c r="J4">
        <f t="shared" si="2"/>
        <v>12.222222222222221</v>
      </c>
      <c r="K4">
        <f t="shared" si="3"/>
        <v>39.111111111111107</v>
      </c>
      <c r="L4" t="s">
        <v>43</v>
      </c>
    </row>
    <row r="5" spans="1:12" x14ac:dyDescent="0.25">
      <c r="A5" t="s">
        <v>10</v>
      </c>
      <c r="B5" t="s">
        <v>30</v>
      </c>
      <c r="C5" s="4">
        <v>1300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2" x14ac:dyDescent="0.25">
      <c r="A6" t="s">
        <v>11</v>
      </c>
      <c r="B6" t="s">
        <v>31</v>
      </c>
      <c r="C6" s="5">
        <v>5535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2" x14ac:dyDescent="0.25">
      <c r="A7" t="s">
        <v>12</v>
      </c>
      <c r="B7" t="s">
        <v>31</v>
      </c>
      <c r="C7" s="4">
        <v>500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2" x14ac:dyDescent="0.25">
      <c r="A8" t="s">
        <v>13</v>
      </c>
      <c r="B8" t="s">
        <v>13</v>
      </c>
      <c r="C8" s="4">
        <v>100</v>
      </c>
      <c r="E8">
        <v>122</v>
      </c>
      <c r="F8">
        <v>0</v>
      </c>
      <c r="G8">
        <v>1181</v>
      </c>
      <c r="H8">
        <f t="shared" si="0"/>
        <v>98.416666666666671</v>
      </c>
      <c r="I8">
        <f t="shared" si="1"/>
        <v>0.20333333333333334</v>
      </c>
      <c r="J8">
        <f t="shared" si="2"/>
        <v>200.11388888888891</v>
      </c>
      <c r="K8" s="4">
        <f t="shared" si="3"/>
        <v>20.011388888888892</v>
      </c>
    </row>
    <row r="9" spans="1:12" x14ac:dyDescent="0.25">
      <c r="A9" t="s">
        <v>14</v>
      </c>
      <c r="B9" t="s">
        <v>13</v>
      </c>
      <c r="C9" s="4">
        <v>40</v>
      </c>
      <c r="E9">
        <v>122</v>
      </c>
      <c r="F9">
        <v>0</v>
      </c>
      <c r="G9">
        <v>60</v>
      </c>
      <c r="H9">
        <f t="shared" si="0"/>
        <v>5</v>
      </c>
      <c r="I9">
        <f t="shared" si="1"/>
        <v>8.1333333333333327E-2</v>
      </c>
      <c r="J9">
        <f t="shared" si="2"/>
        <v>10.166666666666666</v>
      </c>
      <c r="K9" s="4">
        <f t="shared" si="3"/>
        <v>0.40666666666666662</v>
      </c>
    </row>
    <row r="10" spans="1:12" x14ac:dyDescent="0.25">
      <c r="A10" t="s">
        <v>15</v>
      </c>
      <c r="B10" t="s">
        <v>32</v>
      </c>
      <c r="C10" s="4">
        <v>1600</v>
      </c>
      <c r="E10">
        <v>20</v>
      </c>
      <c r="F10">
        <v>0</v>
      </c>
      <c r="G10">
        <v>144</v>
      </c>
      <c r="H10">
        <f t="shared" si="0"/>
        <v>12</v>
      </c>
      <c r="I10">
        <f t="shared" si="1"/>
        <v>0.53333333333333333</v>
      </c>
      <c r="J10">
        <f t="shared" si="2"/>
        <v>4</v>
      </c>
      <c r="K10" s="4">
        <f t="shared" si="3"/>
        <v>6.4</v>
      </c>
    </row>
    <row r="11" spans="1:12" x14ac:dyDescent="0.25">
      <c r="A11" t="s">
        <v>16</v>
      </c>
      <c r="B11" t="s">
        <v>33</v>
      </c>
      <c r="C11" s="5">
        <v>1500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2" x14ac:dyDescent="0.25">
      <c r="A12" t="s">
        <v>17</v>
      </c>
      <c r="B12" t="s">
        <v>34</v>
      </c>
      <c r="C12" s="4">
        <v>200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2" x14ac:dyDescent="0.25">
      <c r="A13" t="s">
        <v>18</v>
      </c>
      <c r="B13" t="s">
        <v>34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2" x14ac:dyDescent="0.25">
      <c r="A14" t="s">
        <v>19</v>
      </c>
      <c r="B14" t="s">
        <v>34</v>
      </c>
      <c r="C14" s="4">
        <v>50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2" x14ac:dyDescent="0.25">
      <c r="A15" t="s">
        <v>20</v>
      </c>
      <c r="B15" t="s">
        <v>34</v>
      </c>
      <c r="C15" s="4">
        <v>30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2" x14ac:dyDescent="0.25">
      <c r="A16" t="s">
        <v>21</v>
      </c>
      <c r="B16" t="s">
        <v>34</v>
      </c>
      <c r="C16" s="4">
        <v>11000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 x14ac:dyDescent="0.25">
      <c r="A17" t="s">
        <v>22</v>
      </c>
      <c r="B17" t="s">
        <v>35</v>
      </c>
      <c r="C17" s="6">
        <v>28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 x14ac:dyDescent="0.25">
      <c r="A18" t="s">
        <v>23</v>
      </c>
      <c r="B18" t="s">
        <v>35</v>
      </c>
      <c r="C18" s="6">
        <v>160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 t="s">
        <v>24</v>
      </c>
      <c r="B19" t="s">
        <v>24</v>
      </c>
      <c r="C19" s="4">
        <v>1000</v>
      </c>
      <c r="E19">
        <v>30</v>
      </c>
      <c r="F19">
        <v>0</v>
      </c>
      <c r="G19">
        <v>144</v>
      </c>
      <c r="H19">
        <f t="shared" si="0"/>
        <v>12</v>
      </c>
      <c r="I19">
        <f t="shared" si="1"/>
        <v>0.5</v>
      </c>
      <c r="J19">
        <f t="shared" si="2"/>
        <v>6</v>
      </c>
      <c r="K19" s="4">
        <f t="shared" si="3"/>
        <v>6</v>
      </c>
    </row>
    <row r="20" spans="1:11" x14ac:dyDescent="0.25">
      <c r="A20" t="s">
        <v>25</v>
      </c>
      <c r="B20" t="s">
        <v>32</v>
      </c>
      <c r="C20" s="4">
        <v>800</v>
      </c>
      <c r="E20">
        <v>20</v>
      </c>
      <c r="F20">
        <v>0</v>
      </c>
      <c r="G20">
        <v>144</v>
      </c>
      <c r="H20">
        <f t="shared" si="0"/>
        <v>12</v>
      </c>
      <c r="I20">
        <f t="shared" si="1"/>
        <v>0.26666666666666666</v>
      </c>
      <c r="J20">
        <f t="shared" si="2"/>
        <v>4</v>
      </c>
      <c r="K20" s="4">
        <f t="shared" si="3"/>
        <v>3.2</v>
      </c>
    </row>
    <row r="21" spans="1:11" x14ac:dyDescent="0.25">
      <c r="A21" t="s">
        <v>26</v>
      </c>
      <c r="B21" t="s">
        <v>34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x14ac:dyDescent="0.25">
      <c r="A22" t="s">
        <v>27</v>
      </c>
      <c r="B22" t="s">
        <v>13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 x14ac:dyDescent="0.25">
      <c r="A23" t="s">
        <v>28</v>
      </c>
      <c r="B23" t="s">
        <v>34</v>
      </c>
      <c r="C23" s="4">
        <v>1500</v>
      </c>
      <c r="E23">
        <v>5</v>
      </c>
      <c r="F23">
        <v>0</v>
      </c>
      <c r="G23">
        <v>576</v>
      </c>
      <c r="H23">
        <f t="shared" si="0"/>
        <v>48</v>
      </c>
      <c r="I23">
        <f t="shared" si="1"/>
        <v>0.125</v>
      </c>
      <c r="J23">
        <f t="shared" si="2"/>
        <v>4</v>
      </c>
      <c r="K23" s="4">
        <f t="shared" si="3"/>
        <v>6</v>
      </c>
    </row>
    <row r="24" spans="1:11" x14ac:dyDescent="0.25">
      <c r="A24" t="s">
        <v>29</v>
      </c>
      <c r="B24" t="s">
        <v>33</v>
      </c>
      <c r="C24" s="4">
        <v>1000</v>
      </c>
      <c r="E24">
        <v>5</v>
      </c>
      <c r="F24">
        <v>0</v>
      </c>
      <c r="G24">
        <v>864</v>
      </c>
      <c r="H24">
        <f t="shared" si="0"/>
        <v>72</v>
      </c>
      <c r="I24">
        <f t="shared" si="1"/>
        <v>8.3333333333333329E-2</v>
      </c>
      <c r="J24">
        <f t="shared" si="2"/>
        <v>6</v>
      </c>
      <c r="K24" s="4">
        <f t="shared" si="3"/>
        <v>6</v>
      </c>
    </row>
    <row r="30" spans="1:11" x14ac:dyDescent="0.25">
      <c r="A30" s="3" t="s">
        <v>37</v>
      </c>
      <c r="B30" s="7" t="s">
        <v>42</v>
      </c>
      <c r="J30" t="s">
        <v>46</v>
      </c>
    </row>
    <row r="31" spans="1:11" x14ac:dyDescent="0.25">
      <c r="A31" s="6" t="s">
        <v>40</v>
      </c>
      <c r="B31" s="7" t="s">
        <v>41</v>
      </c>
    </row>
  </sheetData>
  <hyperlinks>
    <hyperlink ref="B31" r:id="rId1"/>
    <hyperlink ref="B3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2015-09-14T20:39:37Z</dcterms:created>
  <dcterms:modified xsi:type="dcterms:W3CDTF">2015-09-14T21:39:27Z</dcterms:modified>
</cp:coreProperties>
</file>