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240" windowWidth="18195" windowHeight="12210"/>
  </bookViews>
  <sheets>
    <sheet name="Sheet1" sheetId="1" r:id="rId1"/>
    <sheet name="Cooking" sheetId="4" r:id="rId2"/>
    <sheet name="TV" sheetId="5" r:id="rId3"/>
    <sheet name="PC" sheetId="6" r:id="rId4"/>
    <sheet name="Audio" sheetId="7" r:id="rId5"/>
    <sheet name="VCR" sheetId="8" r:id="rId6"/>
    <sheet name="Cleaning" sheetId="9" r:id="rId7"/>
    <sheet name="Games" sheetId="10" r:id="rId8"/>
    <sheet name="Meal" sheetId="11" r:id="rId9"/>
    <sheet name="LBNL_Cooktop" sheetId="12" r:id="rId10"/>
    <sheet name="Sheet13" sheetId="13" r:id="rId11"/>
  </sheets>
  <calcPr calcId="145621"/>
</workbook>
</file>

<file path=xl/calcChain.xml><?xml version="1.0" encoding="utf-8"?>
<calcChain xmlns="http://schemas.openxmlformats.org/spreadsheetml/2006/main">
  <c r="E26" i="13" l="1"/>
  <c r="E182" i="13"/>
  <c r="E181" i="13"/>
  <c r="E180" i="13"/>
  <c r="E179" i="13"/>
  <c r="E178" i="13"/>
  <c r="E177" i="13"/>
  <c r="E176" i="13"/>
  <c r="E175" i="13"/>
  <c r="E174" i="13"/>
  <c r="E173" i="13"/>
  <c r="E172" i="13"/>
  <c r="E171" i="13"/>
  <c r="E170" i="13"/>
  <c r="E169" i="13"/>
  <c r="E168" i="13"/>
  <c r="E167" i="13"/>
  <c r="E166" i="13"/>
  <c r="E165" i="13"/>
  <c r="E164" i="13"/>
  <c r="E163" i="13"/>
  <c r="E162" i="13"/>
  <c r="E161" i="13"/>
  <c r="E160" i="13"/>
  <c r="E159" i="13"/>
  <c r="E158" i="13"/>
  <c r="E157" i="13"/>
  <c r="E156" i="13"/>
  <c r="E155" i="13"/>
  <c r="E154" i="13"/>
  <c r="E153" i="13"/>
  <c r="E152" i="13"/>
  <c r="E151" i="13"/>
  <c r="E150" i="13"/>
  <c r="E149" i="13"/>
  <c r="E148" i="13"/>
  <c r="E147" i="13"/>
  <c r="E146" i="13"/>
  <c r="E145" i="13"/>
  <c r="E144" i="13"/>
  <c r="E143" i="13"/>
  <c r="E142" i="13"/>
  <c r="E141" i="13"/>
  <c r="E140" i="13"/>
  <c r="E139" i="13"/>
  <c r="E138" i="13"/>
  <c r="E137" i="13"/>
  <c r="E136" i="13"/>
  <c r="E135" i="13"/>
  <c r="E134" i="13"/>
  <c r="E133" i="13"/>
  <c r="E132" i="13"/>
  <c r="E131" i="13"/>
  <c r="E130" i="13"/>
  <c r="E129" i="13"/>
  <c r="E128" i="13"/>
  <c r="E127" i="13"/>
  <c r="E126" i="13"/>
  <c r="E125" i="13"/>
  <c r="E124" i="13"/>
  <c r="E123" i="13"/>
  <c r="E122" i="13"/>
  <c r="E121" i="13"/>
  <c r="E120" i="13"/>
  <c r="E119" i="13"/>
  <c r="E118" i="13"/>
  <c r="E117" i="13"/>
  <c r="E116" i="13"/>
  <c r="E115" i="13"/>
  <c r="E114" i="13"/>
  <c r="E113" i="13"/>
  <c r="E112" i="13"/>
  <c r="E111" i="13"/>
  <c r="E110" i="13"/>
  <c r="E109" i="13"/>
  <c r="E108" i="13"/>
  <c r="E107" i="13"/>
  <c r="E106" i="13"/>
  <c r="E105" i="13"/>
  <c r="E104" i="13"/>
  <c r="E103" i="13"/>
  <c r="E102" i="13"/>
  <c r="E101" i="13"/>
  <c r="E100" i="13"/>
  <c r="E99" i="13"/>
  <c r="E98" i="13"/>
  <c r="E97" i="13"/>
  <c r="E96" i="13"/>
  <c r="E95" i="13"/>
  <c r="E94" i="13"/>
  <c r="E93" i="13"/>
  <c r="E92" i="13"/>
  <c r="E91" i="13"/>
  <c r="E90" i="13"/>
  <c r="E89" i="13"/>
  <c r="E88" i="13"/>
  <c r="E87" i="13"/>
  <c r="E86" i="13"/>
  <c r="E85" i="13"/>
  <c r="E84" i="13"/>
  <c r="E83" i="13"/>
  <c r="E82" i="13"/>
  <c r="E81" i="13"/>
  <c r="E80" i="13"/>
  <c r="E79" i="13"/>
  <c r="E78" i="13"/>
  <c r="E77" i="13"/>
  <c r="E76" i="13"/>
  <c r="E75" i="13"/>
  <c r="E74" i="13"/>
  <c r="E73" i="13"/>
  <c r="E72" i="13"/>
  <c r="E71" i="13"/>
  <c r="E70" i="13"/>
  <c r="E69" i="13"/>
  <c r="E68" i="13"/>
  <c r="E67" i="13"/>
  <c r="E66" i="13"/>
  <c r="E65" i="13"/>
  <c r="E64" i="13"/>
  <c r="E63" i="13"/>
  <c r="E62" i="13"/>
  <c r="E61" i="13"/>
  <c r="E60" i="13"/>
  <c r="E59" i="13"/>
  <c r="E58" i="13"/>
  <c r="E57" i="13"/>
  <c r="E56" i="13"/>
  <c r="E55" i="13"/>
  <c r="E54" i="13"/>
  <c r="E53" i="13"/>
  <c r="E52" i="13"/>
  <c r="E51" i="13"/>
  <c r="E50" i="13"/>
  <c r="E49" i="13"/>
  <c r="E48" i="13"/>
  <c r="E47" i="13"/>
  <c r="E46" i="13"/>
  <c r="E45" i="13"/>
  <c r="E44" i="13"/>
  <c r="E43" i="13"/>
  <c r="E42" i="13"/>
  <c r="E41" i="13"/>
  <c r="E40" i="13"/>
  <c r="E39" i="13"/>
  <c r="E38" i="13"/>
  <c r="E37" i="13"/>
  <c r="E36" i="13"/>
  <c r="E35" i="13"/>
  <c r="E34" i="13"/>
  <c r="E33" i="13"/>
  <c r="E32" i="13"/>
  <c r="E31" i="13"/>
  <c r="E30" i="13"/>
  <c r="E29" i="13"/>
  <c r="C24" i="12" l="1"/>
  <c r="C23" i="12"/>
  <c r="C22" i="12"/>
  <c r="C21" i="12"/>
  <c r="B18" i="12"/>
  <c r="B17" i="12"/>
  <c r="B16" i="12"/>
  <c r="F9" i="12"/>
  <c r="F8" i="12"/>
  <c r="F7" i="12"/>
  <c r="F6" i="12"/>
  <c r="F5" i="12"/>
  <c r="F4" i="12"/>
  <c r="E11" i="12"/>
  <c r="G11" i="12" s="1"/>
  <c r="E10" i="12"/>
  <c r="G10" i="12" s="1"/>
  <c r="G9" i="12"/>
  <c r="E9" i="12"/>
  <c r="E8" i="12"/>
  <c r="G8" i="12" s="1"/>
  <c r="E7" i="12"/>
  <c r="G7" i="12" s="1"/>
  <c r="G6" i="12"/>
  <c r="E6" i="12"/>
  <c r="E5" i="12"/>
  <c r="G5" i="12" s="1"/>
  <c r="G4" i="12"/>
  <c r="E4" i="12"/>
  <c r="C12" i="12"/>
  <c r="C11" i="12"/>
  <c r="C10" i="12"/>
  <c r="C9" i="12"/>
  <c r="C8" i="12"/>
  <c r="C7" i="12"/>
  <c r="C6" i="12"/>
  <c r="C5" i="12"/>
  <c r="C4" i="12"/>
  <c r="B9" i="12"/>
  <c r="B8" i="12"/>
  <c r="B7" i="12"/>
  <c r="B6" i="12"/>
  <c r="B4" i="12"/>
  <c r="B5" i="12"/>
  <c r="A11" i="12"/>
  <c r="A10" i="12"/>
  <c r="A9" i="12"/>
  <c r="A8" i="12"/>
  <c r="A7" i="12"/>
  <c r="A6" i="12"/>
  <c r="A5" i="12"/>
  <c r="A4" i="12"/>
  <c r="K7" i="11"/>
  <c r="E10" i="11"/>
  <c r="K8" i="11"/>
  <c r="E11" i="11"/>
  <c r="K67" i="11"/>
  <c r="K66" i="11"/>
  <c r="K65" i="11"/>
  <c r="K64" i="11"/>
  <c r="K63" i="11"/>
  <c r="K62" i="11"/>
  <c r="K61" i="11"/>
  <c r="K60" i="11"/>
  <c r="K59" i="11"/>
  <c r="K58" i="11"/>
  <c r="K57" i="11"/>
  <c r="K56" i="11"/>
  <c r="K55" i="11"/>
  <c r="K54" i="11"/>
  <c r="K53" i="11"/>
  <c r="K52" i="11"/>
  <c r="K51" i="11"/>
  <c r="K50" i="11"/>
  <c r="K49" i="11"/>
  <c r="K48" i="11"/>
  <c r="K47" i="11"/>
  <c r="K46" i="11"/>
  <c r="K45" i="11"/>
  <c r="K44" i="11"/>
  <c r="K43" i="11"/>
  <c r="K42" i="11"/>
  <c r="K41" i="11"/>
  <c r="K40" i="11"/>
  <c r="K39" i="11"/>
  <c r="K38" i="11"/>
  <c r="K37" i="11"/>
  <c r="K36" i="11"/>
  <c r="K35" i="11"/>
  <c r="K34" i="11"/>
  <c r="K33" i="11"/>
  <c r="K32" i="11"/>
  <c r="K31" i="11"/>
  <c r="K30" i="11"/>
  <c r="K29" i="11"/>
  <c r="K28" i="11"/>
  <c r="K27" i="11"/>
  <c r="K26" i="11"/>
  <c r="K25" i="11"/>
  <c r="K24" i="11"/>
  <c r="K23" i="11"/>
  <c r="K22" i="11"/>
  <c r="K21" i="11"/>
  <c r="K20" i="11"/>
  <c r="K19" i="11"/>
  <c r="K18" i="11"/>
  <c r="K17" i="11"/>
  <c r="K16" i="11"/>
  <c r="E196" i="11"/>
  <c r="E195" i="11"/>
  <c r="E194" i="11"/>
  <c r="E193" i="11"/>
  <c r="E192" i="11"/>
  <c r="E191" i="11"/>
  <c r="E190" i="11"/>
  <c r="E189" i="11"/>
  <c r="E188" i="11"/>
  <c r="E187" i="11"/>
  <c r="E186" i="11"/>
  <c r="E185" i="11"/>
  <c r="E184" i="11"/>
  <c r="E183" i="11"/>
  <c r="E182" i="11"/>
  <c r="E181" i="11"/>
  <c r="E180" i="11"/>
  <c r="E179" i="11"/>
  <c r="E178" i="11"/>
  <c r="E177" i="11"/>
  <c r="E176" i="11"/>
  <c r="E175" i="11"/>
  <c r="E174" i="11"/>
  <c r="E173" i="11"/>
  <c r="E172" i="11"/>
  <c r="E171" i="11"/>
  <c r="E170" i="11"/>
  <c r="E169" i="11"/>
  <c r="E168" i="11"/>
  <c r="E167" i="11"/>
  <c r="E166" i="11"/>
  <c r="E165" i="11"/>
  <c r="E164" i="11"/>
  <c r="E163" i="11"/>
  <c r="E162" i="11"/>
  <c r="E161" i="11"/>
  <c r="E160" i="11"/>
  <c r="E159" i="11"/>
  <c r="E158" i="11"/>
  <c r="E157" i="11"/>
  <c r="E156" i="11"/>
  <c r="E155" i="11"/>
  <c r="E154" i="11"/>
  <c r="E153" i="11"/>
  <c r="E152" i="11"/>
  <c r="E151" i="11"/>
  <c r="E150" i="11"/>
  <c r="E149" i="11"/>
  <c r="E148" i="11"/>
  <c r="E147" i="11"/>
  <c r="E146" i="11"/>
  <c r="E145" i="11"/>
  <c r="E144" i="11"/>
  <c r="E143" i="11"/>
  <c r="E142" i="11"/>
  <c r="E141" i="11"/>
  <c r="E140" i="11"/>
  <c r="E139" i="11"/>
  <c r="E138" i="11"/>
  <c r="E137" i="11"/>
  <c r="E136" i="11"/>
  <c r="E135" i="11"/>
  <c r="E134" i="11"/>
  <c r="E133" i="11"/>
  <c r="E132" i="11"/>
  <c r="E131" i="11"/>
  <c r="E130" i="11"/>
  <c r="E129" i="11"/>
  <c r="E128" i="11"/>
  <c r="E127" i="11"/>
  <c r="E126" i="11"/>
  <c r="E125" i="11"/>
  <c r="E124" i="11"/>
  <c r="E123" i="11"/>
  <c r="E122" i="11"/>
  <c r="E121" i="11"/>
  <c r="E120" i="11"/>
  <c r="E119" i="11"/>
  <c r="E118" i="11"/>
  <c r="E117" i="11"/>
  <c r="E116" i="11"/>
  <c r="E115" i="11"/>
  <c r="E114" i="11"/>
  <c r="E113" i="11"/>
  <c r="E112" i="11"/>
  <c r="E111" i="11"/>
  <c r="E110" i="11"/>
  <c r="E109" i="11"/>
  <c r="E108" i="11"/>
  <c r="E107" i="11"/>
  <c r="E106" i="11"/>
  <c r="E105" i="11"/>
  <c r="E104" i="11"/>
  <c r="E103" i="11"/>
  <c r="E102" i="11"/>
  <c r="E101" i="11"/>
  <c r="E100" i="11"/>
  <c r="E99" i="11"/>
  <c r="E98" i="11"/>
  <c r="E97" i="11"/>
  <c r="E96" i="11"/>
  <c r="E95" i="11"/>
  <c r="E94" i="11"/>
  <c r="E93" i="11"/>
  <c r="E92" i="11"/>
  <c r="E91" i="11"/>
  <c r="E90" i="11"/>
  <c r="E89" i="11"/>
  <c r="E88" i="11"/>
  <c r="E87" i="11"/>
  <c r="E86" i="11"/>
  <c r="E85" i="11"/>
  <c r="E84" i="11"/>
  <c r="E83" i="11"/>
  <c r="E82" i="11"/>
  <c r="E81" i="11"/>
  <c r="E80" i="11"/>
  <c r="E79" i="11"/>
  <c r="E78" i="11"/>
  <c r="E77" i="11"/>
  <c r="E76" i="11"/>
  <c r="E75" i="11"/>
  <c r="E74" i="11"/>
  <c r="E73" i="11"/>
  <c r="E72" i="11"/>
  <c r="E71" i="11"/>
  <c r="E70" i="11"/>
  <c r="E69" i="11"/>
  <c r="E68" i="11"/>
  <c r="E67" i="11"/>
  <c r="E66" i="11"/>
  <c r="E65" i="11"/>
  <c r="E64" i="11"/>
  <c r="E63" i="11"/>
  <c r="E62" i="11"/>
  <c r="E61" i="11"/>
  <c r="E60" i="11"/>
  <c r="E59" i="11"/>
  <c r="E58" i="11"/>
  <c r="E57" i="11"/>
  <c r="E56" i="11"/>
  <c r="E55" i="11"/>
  <c r="E54" i="11"/>
  <c r="E53" i="11"/>
  <c r="E52" i="11"/>
  <c r="E51" i="11"/>
  <c r="E50" i="11"/>
  <c r="E49" i="11"/>
  <c r="E48" i="11"/>
  <c r="E47" i="11"/>
  <c r="E46" i="11"/>
  <c r="E45" i="11"/>
  <c r="E44" i="11"/>
  <c r="E43" i="11"/>
  <c r="E42" i="11"/>
  <c r="E41" i="11"/>
  <c r="E40" i="11"/>
  <c r="E39" i="11"/>
  <c r="E38" i="11"/>
  <c r="E37" i="11"/>
  <c r="E36" i="11"/>
  <c r="E35" i="11"/>
  <c r="E34" i="11"/>
  <c r="E33" i="11"/>
  <c r="E32" i="11"/>
  <c r="E31" i="11"/>
  <c r="E30" i="11"/>
  <c r="E29" i="11"/>
  <c r="E28" i="11"/>
  <c r="E27" i="11"/>
  <c r="E26" i="11"/>
  <c r="E25" i="11"/>
  <c r="E24" i="11"/>
  <c r="E23" i="11"/>
  <c r="E22" i="11"/>
  <c r="E21" i="11"/>
  <c r="E20" i="11"/>
  <c r="E19" i="11"/>
  <c r="E18" i="11"/>
  <c r="E17" i="11"/>
  <c r="E16" i="11"/>
  <c r="K6" i="11"/>
  <c r="K5" i="11"/>
  <c r="K4" i="11"/>
  <c r="K3" i="11"/>
  <c r="K2" i="11"/>
  <c r="E9" i="11"/>
  <c r="E8" i="11"/>
  <c r="E7" i="11"/>
  <c r="E6" i="11"/>
  <c r="E5" i="11"/>
  <c r="E4" i="11"/>
  <c r="E3" i="11"/>
  <c r="E2" i="11"/>
  <c r="B10" i="10"/>
  <c r="B9" i="10"/>
  <c r="K6" i="10"/>
  <c r="K7" i="10"/>
  <c r="E9" i="10"/>
  <c r="E8" i="10"/>
  <c r="K57" i="10"/>
  <c r="K56" i="10"/>
  <c r="K55" i="10"/>
  <c r="K54" i="10"/>
  <c r="K53" i="10"/>
  <c r="K52" i="10"/>
  <c r="K51" i="10"/>
  <c r="K50" i="10"/>
  <c r="K49" i="10"/>
  <c r="K48" i="10"/>
  <c r="K47" i="10"/>
  <c r="K46" i="10"/>
  <c r="K45" i="10"/>
  <c r="K44" i="10"/>
  <c r="K43" i="10"/>
  <c r="K42" i="10"/>
  <c r="K41" i="10"/>
  <c r="K40" i="10"/>
  <c r="K39" i="10"/>
  <c r="K38" i="10"/>
  <c r="K37" i="10"/>
  <c r="K36" i="10"/>
  <c r="K35" i="10"/>
  <c r="K34" i="10"/>
  <c r="K33" i="10"/>
  <c r="K32" i="10"/>
  <c r="K31" i="10"/>
  <c r="K30" i="10"/>
  <c r="K29" i="10"/>
  <c r="K28" i="10"/>
  <c r="K27" i="10"/>
  <c r="K26" i="10"/>
  <c r="K25" i="10"/>
  <c r="K24" i="10"/>
  <c r="K23" i="10"/>
  <c r="K22" i="10"/>
  <c r="K21" i="10"/>
  <c r="K20" i="10"/>
  <c r="K19" i="10"/>
  <c r="K18" i="10"/>
  <c r="K17" i="10"/>
  <c r="K16" i="10"/>
  <c r="K15" i="10"/>
  <c r="K14" i="10"/>
  <c r="K13" i="10"/>
  <c r="E130" i="10"/>
  <c r="E129" i="10"/>
  <c r="E128" i="10"/>
  <c r="E127" i="10"/>
  <c r="E126" i="10"/>
  <c r="E125" i="10"/>
  <c r="E124" i="10"/>
  <c r="E123" i="10"/>
  <c r="E122" i="10"/>
  <c r="E121" i="10"/>
  <c r="E120" i="10"/>
  <c r="E119" i="10"/>
  <c r="E118" i="10"/>
  <c r="E117" i="10"/>
  <c r="E116" i="10"/>
  <c r="E115" i="10"/>
  <c r="E114" i="10"/>
  <c r="E113" i="10"/>
  <c r="E112" i="10"/>
  <c r="E111" i="10"/>
  <c r="E110" i="10"/>
  <c r="E109" i="10"/>
  <c r="E108" i="10"/>
  <c r="E107" i="10"/>
  <c r="E106" i="10"/>
  <c r="E105" i="10"/>
  <c r="E104" i="10"/>
  <c r="E103" i="10"/>
  <c r="E102" i="10"/>
  <c r="E101" i="10"/>
  <c r="E100" i="10"/>
  <c r="E99" i="10"/>
  <c r="E98" i="10"/>
  <c r="E97" i="10"/>
  <c r="E96" i="10"/>
  <c r="E95" i="10"/>
  <c r="E94" i="10"/>
  <c r="E93" i="10"/>
  <c r="E92" i="10"/>
  <c r="E91" i="10"/>
  <c r="E90" i="10"/>
  <c r="E89" i="10"/>
  <c r="E88" i="10"/>
  <c r="E87" i="10"/>
  <c r="E86" i="10"/>
  <c r="E85" i="10"/>
  <c r="E84" i="10"/>
  <c r="E83" i="10"/>
  <c r="E82" i="10"/>
  <c r="E81" i="10"/>
  <c r="E80" i="10"/>
  <c r="E79" i="10"/>
  <c r="E78" i="10"/>
  <c r="E77" i="10"/>
  <c r="E76" i="10"/>
  <c r="E75" i="10"/>
  <c r="E74" i="10"/>
  <c r="E73" i="10"/>
  <c r="E72" i="10"/>
  <c r="E71" i="10"/>
  <c r="E70" i="10"/>
  <c r="E69" i="10"/>
  <c r="E68" i="10"/>
  <c r="E67" i="10"/>
  <c r="E66" i="10"/>
  <c r="E65" i="10"/>
  <c r="E64" i="10"/>
  <c r="E63" i="10"/>
  <c r="E62" i="10"/>
  <c r="E61" i="10"/>
  <c r="E60" i="10"/>
  <c r="E59" i="10"/>
  <c r="E58" i="10"/>
  <c r="E57" i="10"/>
  <c r="E56" i="10"/>
  <c r="E55" i="10"/>
  <c r="E54" i="10"/>
  <c r="E53" i="10"/>
  <c r="E52" i="10"/>
  <c r="E51" i="10"/>
  <c r="E50" i="10"/>
  <c r="E49" i="10"/>
  <c r="E48" i="10"/>
  <c r="E47" i="10"/>
  <c r="E46" i="10"/>
  <c r="E45" i="10"/>
  <c r="E44" i="10"/>
  <c r="E43" i="10"/>
  <c r="E42" i="10"/>
  <c r="E41" i="10"/>
  <c r="E40" i="10"/>
  <c r="E39" i="10"/>
  <c r="E38" i="10"/>
  <c r="E37" i="10"/>
  <c r="E36" i="10"/>
  <c r="E35" i="10"/>
  <c r="E34" i="10"/>
  <c r="E33" i="10"/>
  <c r="E32" i="10"/>
  <c r="E31" i="10"/>
  <c r="E30" i="10"/>
  <c r="E29" i="10"/>
  <c r="E28" i="10"/>
  <c r="E27" i="10"/>
  <c r="E26" i="10"/>
  <c r="E25" i="10"/>
  <c r="E24" i="10"/>
  <c r="E23" i="10"/>
  <c r="E22" i="10"/>
  <c r="E21" i="10"/>
  <c r="E20" i="10"/>
  <c r="E19" i="10"/>
  <c r="E18" i="10"/>
  <c r="E17" i="10"/>
  <c r="E16" i="10"/>
  <c r="E15" i="10"/>
  <c r="E14" i="10"/>
  <c r="E13" i="10"/>
  <c r="K5" i="10"/>
  <c r="K4" i="10"/>
  <c r="K3" i="10"/>
  <c r="K2" i="10"/>
  <c r="E7" i="10"/>
  <c r="E6" i="10"/>
  <c r="E5" i="10"/>
  <c r="E4" i="10"/>
  <c r="E3" i="10"/>
  <c r="E2" i="10"/>
  <c r="E11" i="9"/>
  <c r="E217" i="9"/>
  <c r="E216" i="9"/>
  <c r="E215" i="9"/>
  <c r="E214" i="9"/>
  <c r="E213" i="9"/>
  <c r="E212" i="9"/>
  <c r="E211" i="9"/>
  <c r="E210" i="9"/>
  <c r="E209" i="9"/>
  <c r="E208" i="9"/>
  <c r="E207" i="9"/>
  <c r="E206" i="9"/>
  <c r="E205" i="9"/>
  <c r="E204" i="9"/>
  <c r="E203" i="9"/>
  <c r="E202" i="9"/>
  <c r="E201" i="9"/>
  <c r="E200" i="9"/>
  <c r="E199" i="9"/>
  <c r="E198" i="9"/>
  <c r="E197" i="9"/>
  <c r="E196" i="9"/>
  <c r="E195" i="9"/>
  <c r="E194" i="9"/>
  <c r="E193" i="9"/>
  <c r="E192" i="9"/>
  <c r="E191" i="9"/>
  <c r="E190" i="9"/>
  <c r="E189" i="9"/>
  <c r="E188" i="9"/>
  <c r="E187" i="9"/>
  <c r="E186" i="9"/>
  <c r="E185" i="9"/>
  <c r="E184" i="9"/>
  <c r="E183" i="9"/>
  <c r="E182" i="9"/>
  <c r="E181" i="9"/>
  <c r="E180" i="9"/>
  <c r="E179" i="9"/>
  <c r="E178" i="9"/>
  <c r="E177" i="9"/>
  <c r="E176" i="9"/>
  <c r="E175" i="9"/>
  <c r="E174" i="9"/>
  <c r="E173" i="9"/>
  <c r="E172" i="9"/>
  <c r="E171" i="9"/>
  <c r="E170" i="9"/>
  <c r="E169" i="9"/>
  <c r="E168" i="9"/>
  <c r="E167" i="9"/>
  <c r="E166" i="9"/>
  <c r="E165" i="9"/>
  <c r="E164" i="9"/>
  <c r="E163" i="9"/>
  <c r="E162" i="9"/>
  <c r="E161" i="9"/>
  <c r="E160" i="9"/>
  <c r="E159" i="9"/>
  <c r="E158" i="9"/>
  <c r="E157" i="9"/>
  <c r="E156" i="9"/>
  <c r="E155" i="9"/>
  <c r="E154" i="9"/>
  <c r="E153" i="9"/>
  <c r="E152" i="9"/>
  <c r="E151" i="9"/>
  <c r="E150" i="9"/>
  <c r="E149" i="9"/>
  <c r="E148" i="9"/>
  <c r="E147" i="9"/>
  <c r="E146" i="9"/>
  <c r="E145" i="9"/>
  <c r="E144" i="9"/>
  <c r="E143" i="9"/>
  <c r="E142" i="9"/>
  <c r="E141" i="9"/>
  <c r="E140" i="9"/>
  <c r="E139" i="9"/>
  <c r="E138" i="9"/>
  <c r="E137" i="9"/>
  <c r="E136" i="9"/>
  <c r="E135" i="9"/>
  <c r="E134" i="9"/>
  <c r="E133" i="9"/>
  <c r="E132" i="9"/>
  <c r="E131" i="9"/>
  <c r="E130" i="9"/>
  <c r="E129" i="9"/>
  <c r="E128" i="9"/>
  <c r="E127" i="9"/>
  <c r="E126" i="9"/>
  <c r="E125" i="9"/>
  <c r="E124" i="9"/>
  <c r="E123" i="9"/>
  <c r="E122" i="9"/>
  <c r="E121" i="9"/>
  <c r="E120" i="9"/>
  <c r="E119" i="9"/>
  <c r="E118" i="9"/>
  <c r="E117" i="9"/>
  <c r="E116" i="9"/>
  <c r="E115" i="9"/>
  <c r="E114" i="9"/>
  <c r="E113" i="9"/>
  <c r="E112" i="9"/>
  <c r="E111" i="9"/>
  <c r="E110" i="9"/>
  <c r="E109" i="9"/>
  <c r="E108" i="9"/>
  <c r="E107" i="9"/>
  <c r="E106" i="9"/>
  <c r="E105" i="9"/>
  <c r="E104" i="9"/>
  <c r="E103" i="9"/>
  <c r="E102" i="9"/>
  <c r="E101" i="9"/>
  <c r="E100" i="9"/>
  <c r="E99" i="9"/>
  <c r="E98" i="9"/>
  <c r="E97" i="9"/>
  <c r="E96" i="9"/>
  <c r="E95" i="9"/>
  <c r="E94" i="9"/>
  <c r="E93" i="9"/>
  <c r="E92" i="9"/>
  <c r="E91" i="9"/>
  <c r="E90" i="9"/>
  <c r="E89" i="9"/>
  <c r="E88" i="9"/>
  <c r="E87" i="9"/>
  <c r="E86" i="9"/>
  <c r="E85" i="9"/>
  <c r="E84" i="9"/>
  <c r="E83" i="9"/>
  <c r="E82" i="9"/>
  <c r="E81" i="9"/>
  <c r="E80" i="9"/>
  <c r="E79" i="9"/>
  <c r="E78" i="9"/>
  <c r="E77" i="9"/>
  <c r="E76" i="9"/>
  <c r="E75" i="9"/>
  <c r="E74" i="9"/>
  <c r="E73" i="9"/>
  <c r="E72" i="9"/>
  <c r="E71" i="9"/>
  <c r="E70" i="9"/>
  <c r="E69" i="9"/>
  <c r="E68" i="9"/>
  <c r="E67" i="9"/>
  <c r="E66" i="9"/>
  <c r="E65" i="9"/>
  <c r="E64" i="9"/>
  <c r="E63" i="9"/>
  <c r="E62" i="9"/>
  <c r="E61" i="9"/>
  <c r="E60" i="9"/>
  <c r="E59" i="9"/>
  <c r="E58" i="9"/>
  <c r="E57" i="9"/>
  <c r="E56" i="9"/>
  <c r="E55" i="9"/>
  <c r="E54" i="9"/>
  <c r="E53" i="9"/>
  <c r="E52" i="9"/>
  <c r="E51" i="9"/>
  <c r="E50" i="9"/>
  <c r="E49" i="9"/>
  <c r="E48" i="9"/>
  <c r="E47" i="9"/>
  <c r="E46" i="9"/>
  <c r="E45" i="9"/>
  <c r="E44" i="9"/>
  <c r="E43" i="9"/>
  <c r="E42" i="9"/>
  <c r="E41" i="9"/>
  <c r="E40" i="9"/>
  <c r="E39" i="9"/>
  <c r="E38" i="9"/>
  <c r="E37" i="9"/>
  <c r="E36" i="9"/>
  <c r="E35" i="9"/>
  <c r="E34" i="9"/>
  <c r="E33" i="9"/>
  <c r="E32" i="9"/>
  <c r="E31" i="9"/>
  <c r="E30" i="9"/>
  <c r="E29" i="9"/>
  <c r="E28" i="9"/>
  <c r="E27" i="9"/>
  <c r="E26" i="9"/>
  <c r="E25" i="9"/>
  <c r="E24" i="9"/>
  <c r="E23" i="9"/>
  <c r="E22" i="9"/>
  <c r="E21" i="9"/>
  <c r="E20" i="9"/>
  <c r="E19" i="9"/>
  <c r="E18" i="9"/>
  <c r="E17" i="9"/>
  <c r="E16" i="9"/>
  <c r="E15" i="9"/>
  <c r="E14" i="9"/>
  <c r="E10" i="9"/>
  <c r="E9" i="9"/>
  <c r="E8" i="9"/>
  <c r="E7" i="9"/>
  <c r="E6" i="9"/>
  <c r="E5" i="9"/>
  <c r="E4" i="9"/>
  <c r="E3" i="9"/>
  <c r="E2" i="9"/>
  <c r="A8" i="8"/>
  <c r="A7" i="8"/>
  <c r="K7" i="8"/>
  <c r="K6" i="8"/>
  <c r="E7" i="8"/>
  <c r="E6" i="8"/>
  <c r="K35" i="8"/>
  <c r="K34" i="8"/>
  <c r="K33" i="8"/>
  <c r="K32" i="8"/>
  <c r="K31" i="8"/>
  <c r="K30" i="8"/>
  <c r="K29" i="8"/>
  <c r="K28" i="8"/>
  <c r="K27" i="8"/>
  <c r="K26" i="8"/>
  <c r="K25" i="8"/>
  <c r="K24" i="8"/>
  <c r="K23" i="8"/>
  <c r="K22" i="8"/>
  <c r="K21" i="8"/>
  <c r="K20" i="8"/>
  <c r="K19" i="8"/>
  <c r="K18" i="8"/>
  <c r="K17" i="8"/>
  <c r="K16" i="8"/>
  <c r="K15" i="8"/>
  <c r="K14" i="8"/>
  <c r="K13" i="8"/>
  <c r="K12" i="8"/>
  <c r="E103" i="8"/>
  <c r="E102" i="8"/>
  <c r="E101" i="8"/>
  <c r="E100" i="8"/>
  <c r="E99" i="8"/>
  <c r="E98" i="8"/>
  <c r="E97" i="8"/>
  <c r="E96" i="8"/>
  <c r="E95" i="8"/>
  <c r="E94" i="8"/>
  <c r="E93" i="8"/>
  <c r="E92" i="8"/>
  <c r="E91" i="8"/>
  <c r="E90" i="8"/>
  <c r="E89" i="8"/>
  <c r="E88" i="8"/>
  <c r="E87" i="8"/>
  <c r="E86" i="8"/>
  <c r="E85" i="8"/>
  <c r="E84" i="8"/>
  <c r="E83" i="8"/>
  <c r="E82" i="8"/>
  <c r="E81" i="8"/>
  <c r="E80" i="8"/>
  <c r="E79" i="8"/>
  <c r="E78" i="8"/>
  <c r="E77" i="8"/>
  <c r="E76" i="8"/>
  <c r="E75" i="8"/>
  <c r="E74" i="8"/>
  <c r="E73" i="8"/>
  <c r="E72" i="8"/>
  <c r="E71" i="8"/>
  <c r="E70" i="8"/>
  <c r="E69" i="8"/>
  <c r="E68" i="8"/>
  <c r="E67" i="8"/>
  <c r="E66" i="8"/>
  <c r="E65" i="8"/>
  <c r="E64" i="8"/>
  <c r="E63" i="8"/>
  <c r="E62" i="8"/>
  <c r="E61" i="8"/>
  <c r="E60" i="8"/>
  <c r="E59" i="8"/>
  <c r="E58" i="8"/>
  <c r="E57" i="8"/>
  <c r="E56" i="8"/>
  <c r="E55" i="8"/>
  <c r="E54" i="8"/>
  <c r="E53" i="8"/>
  <c r="E52" i="8"/>
  <c r="E51" i="8"/>
  <c r="E50" i="8"/>
  <c r="E49" i="8"/>
  <c r="E48" i="8"/>
  <c r="E47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E14" i="8"/>
  <c r="E13" i="8"/>
  <c r="E12" i="8"/>
  <c r="K5" i="8"/>
  <c r="K4" i="8"/>
  <c r="K3" i="8"/>
  <c r="K2" i="8"/>
  <c r="E5" i="8"/>
  <c r="E4" i="8"/>
  <c r="E3" i="8"/>
  <c r="E2" i="8"/>
  <c r="B11" i="6"/>
  <c r="BG29" i="6"/>
  <c r="BG28" i="6"/>
  <c r="BG27" i="6"/>
  <c r="BG26" i="6"/>
  <c r="BG25" i="6"/>
  <c r="BG24" i="6"/>
  <c r="BG23" i="6"/>
  <c r="BG22" i="6"/>
  <c r="BG21" i="6"/>
  <c r="BG20" i="6"/>
  <c r="BG19" i="6"/>
  <c r="BG18" i="6"/>
  <c r="BG17" i="6"/>
  <c r="BG16" i="6"/>
  <c r="BA45" i="6"/>
  <c r="BA44" i="6"/>
  <c r="BA43" i="6"/>
  <c r="BA42" i="6"/>
  <c r="BA41" i="6"/>
  <c r="BA40" i="6"/>
  <c r="BA39" i="6"/>
  <c r="BA38" i="6"/>
  <c r="BA37" i="6"/>
  <c r="BA36" i="6"/>
  <c r="BA35" i="6"/>
  <c r="BA34" i="6"/>
  <c r="BA33" i="6"/>
  <c r="BA32" i="6"/>
  <c r="BA31" i="6"/>
  <c r="BA30" i="6"/>
  <c r="BA29" i="6"/>
  <c r="BA28" i="6"/>
  <c r="BA27" i="6"/>
  <c r="BA26" i="6"/>
  <c r="BA25" i="6"/>
  <c r="BA24" i="6"/>
  <c r="BA23" i="6"/>
  <c r="BA22" i="6"/>
  <c r="BA21" i="6"/>
  <c r="BA20" i="6"/>
  <c r="BA19" i="6"/>
  <c r="BA18" i="6"/>
  <c r="BA17" i="6"/>
  <c r="BA16" i="6"/>
  <c r="AU18" i="6"/>
  <c r="AU17" i="6"/>
  <c r="AU16" i="6"/>
  <c r="AO33" i="6"/>
  <c r="AO32" i="6"/>
  <c r="AO31" i="6"/>
  <c r="AO30" i="6"/>
  <c r="AO29" i="6"/>
  <c r="AO28" i="6"/>
  <c r="AO27" i="6"/>
  <c r="AO26" i="6"/>
  <c r="AO25" i="6"/>
  <c r="AO24" i="6"/>
  <c r="AO23" i="6"/>
  <c r="AO22" i="6"/>
  <c r="AO21" i="6"/>
  <c r="AO20" i="6"/>
  <c r="AO19" i="6"/>
  <c r="AO18" i="6"/>
  <c r="AO17" i="6"/>
  <c r="AO16" i="6"/>
  <c r="B10" i="6"/>
  <c r="BG6" i="6"/>
  <c r="BA6" i="6"/>
  <c r="AU4" i="6"/>
  <c r="BG7" i="6"/>
  <c r="BA7" i="6"/>
  <c r="AU5" i="6"/>
  <c r="BG5" i="6"/>
  <c r="BG4" i="6"/>
  <c r="BG3" i="6"/>
  <c r="BA5" i="6"/>
  <c r="BA4" i="6"/>
  <c r="BA3" i="6"/>
  <c r="BA2" i="6"/>
  <c r="AU3" i="6"/>
  <c r="AU2" i="6"/>
  <c r="AO7" i="6"/>
  <c r="AO6" i="6"/>
  <c r="AO5" i="6"/>
  <c r="AO4" i="6"/>
  <c r="AO3" i="6"/>
  <c r="AO2" i="6"/>
  <c r="K9" i="7"/>
  <c r="E9" i="7"/>
  <c r="K8" i="7"/>
  <c r="K7" i="7"/>
  <c r="E8" i="7"/>
  <c r="E7" i="7"/>
  <c r="K44" i="7"/>
  <c r="K43" i="7"/>
  <c r="K42" i="7"/>
  <c r="K41" i="7"/>
  <c r="K40" i="7"/>
  <c r="K39" i="7"/>
  <c r="K38" i="7"/>
  <c r="K37" i="7"/>
  <c r="K36" i="7"/>
  <c r="K35" i="7"/>
  <c r="K34" i="7"/>
  <c r="K33" i="7"/>
  <c r="K32" i="7"/>
  <c r="K31" i="7"/>
  <c r="K30" i="7"/>
  <c r="K29" i="7"/>
  <c r="K28" i="7"/>
  <c r="K27" i="7"/>
  <c r="K26" i="7"/>
  <c r="K25" i="7"/>
  <c r="K24" i="7"/>
  <c r="K23" i="7"/>
  <c r="K22" i="7"/>
  <c r="K21" i="7"/>
  <c r="K20" i="7"/>
  <c r="K19" i="7"/>
  <c r="K18" i="7"/>
  <c r="K17" i="7"/>
  <c r="K16" i="7"/>
  <c r="K15" i="7"/>
  <c r="K14" i="7"/>
  <c r="K13" i="7"/>
  <c r="K12" i="7"/>
  <c r="E58" i="7"/>
  <c r="E57" i="7"/>
  <c r="E56" i="7"/>
  <c r="E55" i="7"/>
  <c r="E54" i="7"/>
  <c r="E53" i="7"/>
  <c r="E52" i="7"/>
  <c r="E51" i="7"/>
  <c r="E50" i="7"/>
  <c r="E49" i="7"/>
  <c r="E48" i="7"/>
  <c r="E47" i="7"/>
  <c r="E46" i="7"/>
  <c r="E45" i="7"/>
  <c r="E44" i="7"/>
  <c r="E43" i="7"/>
  <c r="E42" i="7"/>
  <c r="E41" i="7"/>
  <c r="E40" i="7"/>
  <c r="E39" i="7"/>
  <c r="E38" i="7"/>
  <c r="E37" i="7"/>
  <c r="E36" i="7"/>
  <c r="E35" i="7"/>
  <c r="E34" i="7"/>
  <c r="E33" i="7"/>
  <c r="E32" i="7"/>
  <c r="E31" i="7"/>
  <c r="E30" i="7"/>
  <c r="E29" i="7"/>
  <c r="E28" i="7"/>
  <c r="E27" i="7"/>
  <c r="E26" i="7"/>
  <c r="E25" i="7"/>
  <c r="E24" i="7"/>
  <c r="E23" i="7"/>
  <c r="E22" i="7"/>
  <c r="E21" i="7"/>
  <c r="E20" i="7"/>
  <c r="E19" i="7"/>
  <c r="E18" i="7"/>
  <c r="E17" i="7"/>
  <c r="E16" i="7"/>
  <c r="E15" i="7"/>
  <c r="E14" i="7"/>
  <c r="E13" i="7"/>
  <c r="E12" i="7"/>
  <c r="K6" i="7"/>
  <c r="K5" i="7"/>
  <c r="K4" i="7"/>
  <c r="K3" i="7"/>
  <c r="K2" i="7"/>
  <c r="E6" i="7"/>
  <c r="E5" i="7"/>
  <c r="E4" i="7"/>
  <c r="E3" i="7"/>
  <c r="E2" i="7"/>
  <c r="AI43" i="6"/>
  <c r="AI42" i="6"/>
  <c r="AI41" i="6"/>
  <c r="AI40" i="6"/>
  <c r="AI39" i="6"/>
  <c r="AI38" i="6"/>
  <c r="AI37" i="6"/>
  <c r="AI36" i="6"/>
  <c r="AI35" i="6"/>
  <c r="AI34" i="6"/>
  <c r="AI33" i="6"/>
  <c r="AI32" i="6"/>
  <c r="AI31" i="6"/>
  <c r="AI30" i="6"/>
  <c r="AI29" i="6"/>
  <c r="AI28" i="6"/>
  <c r="AI27" i="6"/>
  <c r="AI26" i="6"/>
  <c r="AI25" i="6"/>
  <c r="AI24" i="6"/>
  <c r="AI23" i="6"/>
  <c r="AI22" i="6"/>
  <c r="AI21" i="6"/>
  <c r="AI20" i="6"/>
  <c r="AI19" i="6"/>
  <c r="AI18" i="6"/>
  <c r="AI17" i="6"/>
  <c r="AI16" i="6"/>
  <c r="AC81" i="6"/>
  <c r="AC80" i="6"/>
  <c r="AC79" i="6"/>
  <c r="AC78" i="6"/>
  <c r="AC77" i="6"/>
  <c r="AC76" i="6"/>
  <c r="AC75" i="6"/>
  <c r="AC74" i="6"/>
  <c r="AC73" i="6"/>
  <c r="AC72" i="6"/>
  <c r="AC71" i="6"/>
  <c r="AC70" i="6"/>
  <c r="AC69" i="6"/>
  <c r="AC68" i="6"/>
  <c r="AC67" i="6"/>
  <c r="AC66" i="6"/>
  <c r="AC65" i="6"/>
  <c r="AC64" i="6"/>
  <c r="AC63" i="6"/>
  <c r="AC62" i="6"/>
  <c r="AC61" i="6"/>
  <c r="AC60" i="6"/>
  <c r="AC59" i="6"/>
  <c r="AC58" i="6"/>
  <c r="AC57" i="6"/>
  <c r="AC56" i="6"/>
  <c r="AC55" i="6"/>
  <c r="AC54" i="6"/>
  <c r="AC53" i="6"/>
  <c r="AC52" i="6"/>
  <c r="AC51" i="6"/>
  <c r="AC50" i="6"/>
  <c r="AC49" i="6"/>
  <c r="AC48" i="6"/>
  <c r="AC47" i="6"/>
  <c r="AC46" i="6"/>
  <c r="AC45" i="6"/>
  <c r="AC44" i="6"/>
  <c r="AC43" i="6"/>
  <c r="AC42" i="6"/>
  <c r="AC41" i="6"/>
  <c r="AC40" i="6"/>
  <c r="AC39" i="6"/>
  <c r="AC38" i="6"/>
  <c r="AC37" i="6"/>
  <c r="AC36" i="6"/>
  <c r="AC35" i="6"/>
  <c r="AC34" i="6"/>
  <c r="AC33" i="6"/>
  <c r="AC32" i="6"/>
  <c r="AC31" i="6"/>
  <c r="AC30" i="6"/>
  <c r="AC29" i="6"/>
  <c r="AC28" i="6"/>
  <c r="AC27" i="6"/>
  <c r="AC26" i="6"/>
  <c r="AC25" i="6"/>
  <c r="AC24" i="6"/>
  <c r="AC23" i="6"/>
  <c r="AC22" i="6"/>
  <c r="AC21" i="6"/>
  <c r="AC20" i="6"/>
  <c r="AC19" i="6"/>
  <c r="AC18" i="6"/>
  <c r="AC17" i="6"/>
  <c r="AC16" i="6"/>
  <c r="W39" i="6"/>
  <c r="W38" i="6"/>
  <c r="W37" i="6"/>
  <c r="W36" i="6"/>
  <c r="W35" i="6"/>
  <c r="W34" i="6"/>
  <c r="W33" i="6"/>
  <c r="W32" i="6"/>
  <c r="W31" i="6"/>
  <c r="W30" i="6"/>
  <c r="W29" i="6"/>
  <c r="W28" i="6"/>
  <c r="W27" i="6"/>
  <c r="W26" i="6"/>
  <c r="W25" i="6"/>
  <c r="W24" i="6"/>
  <c r="W23" i="6"/>
  <c r="W22" i="6"/>
  <c r="W21" i="6"/>
  <c r="W20" i="6"/>
  <c r="W19" i="6"/>
  <c r="W18" i="6"/>
  <c r="W17" i="6"/>
  <c r="W16" i="6"/>
  <c r="Q102" i="6"/>
  <c r="Q101" i="6"/>
  <c r="Q100" i="6"/>
  <c r="Q99" i="6"/>
  <c r="Q98" i="6"/>
  <c r="Q97" i="6"/>
  <c r="Q96" i="6"/>
  <c r="Q95" i="6"/>
  <c r="Q94" i="6"/>
  <c r="Q93" i="6"/>
  <c r="Q92" i="6"/>
  <c r="Q91" i="6"/>
  <c r="Q90" i="6"/>
  <c r="Q89" i="6"/>
  <c r="Q88" i="6"/>
  <c r="Q87" i="6"/>
  <c r="Q86" i="6"/>
  <c r="Q85" i="6"/>
  <c r="Q84" i="6"/>
  <c r="Q83" i="6"/>
  <c r="Q82" i="6"/>
  <c r="Q81" i="6"/>
  <c r="Q80" i="6"/>
  <c r="Q79" i="6"/>
  <c r="Q78" i="6"/>
  <c r="Q77" i="6"/>
  <c r="Q76" i="6"/>
  <c r="Q75" i="6"/>
  <c r="Q74" i="6"/>
  <c r="Q73" i="6"/>
  <c r="Q72" i="6"/>
  <c r="Q71" i="6"/>
  <c r="Q70" i="6"/>
  <c r="Q69" i="6"/>
  <c r="Q68" i="6"/>
  <c r="Q67" i="6"/>
  <c r="Q66" i="6"/>
  <c r="Q65" i="6"/>
  <c r="Q64" i="6"/>
  <c r="Q63" i="6"/>
  <c r="Q62" i="6"/>
  <c r="Q61" i="6"/>
  <c r="Q60" i="6"/>
  <c r="Q59" i="6"/>
  <c r="Q58" i="6"/>
  <c r="Q57" i="6"/>
  <c r="Q56" i="6"/>
  <c r="Q55" i="6"/>
  <c r="Q54" i="6"/>
  <c r="Q53" i="6"/>
  <c r="Q52" i="6"/>
  <c r="Q51" i="6"/>
  <c r="Q50" i="6"/>
  <c r="Q49" i="6"/>
  <c r="Q48" i="6"/>
  <c r="Q47" i="6"/>
  <c r="Q46" i="6"/>
  <c r="Q45" i="6"/>
  <c r="Q44" i="6"/>
  <c r="Q43" i="6"/>
  <c r="Q42" i="6"/>
  <c r="Q41" i="6"/>
  <c r="Q40" i="6"/>
  <c r="Q39" i="6"/>
  <c r="Q38" i="6"/>
  <c r="Q37" i="6"/>
  <c r="Q36" i="6"/>
  <c r="Q35" i="6"/>
  <c r="Q34" i="6"/>
  <c r="Q33" i="6"/>
  <c r="Q32" i="6"/>
  <c r="Q31" i="6"/>
  <c r="Q30" i="6"/>
  <c r="Q29" i="6"/>
  <c r="Q28" i="6"/>
  <c r="Q27" i="6"/>
  <c r="Q26" i="6"/>
  <c r="Q25" i="6"/>
  <c r="Q24" i="6"/>
  <c r="Q23" i="6"/>
  <c r="Q22" i="6"/>
  <c r="Q21" i="6"/>
  <c r="Q20" i="6"/>
  <c r="Q19" i="6"/>
  <c r="Q18" i="6"/>
  <c r="Q17" i="6"/>
  <c r="Q16" i="6"/>
  <c r="K99" i="6"/>
  <c r="K98" i="6"/>
  <c r="K97" i="6"/>
  <c r="K96" i="6"/>
  <c r="K95" i="6"/>
  <c r="K94" i="6"/>
  <c r="K93" i="6"/>
  <c r="K92" i="6"/>
  <c r="K91" i="6"/>
  <c r="K90" i="6"/>
  <c r="K89" i="6"/>
  <c r="K88" i="6"/>
  <c r="K87" i="6"/>
  <c r="K86" i="6"/>
  <c r="K85" i="6"/>
  <c r="K84" i="6"/>
  <c r="K83" i="6"/>
  <c r="K82" i="6"/>
  <c r="K81" i="6"/>
  <c r="K80" i="6"/>
  <c r="K79" i="6"/>
  <c r="K78" i="6"/>
  <c r="K77" i="6"/>
  <c r="K76" i="6"/>
  <c r="K75" i="6"/>
  <c r="K74" i="6"/>
  <c r="K73" i="6"/>
  <c r="K72" i="6"/>
  <c r="K71" i="6"/>
  <c r="K70" i="6"/>
  <c r="K69" i="6"/>
  <c r="K68" i="6"/>
  <c r="K67" i="6"/>
  <c r="K66" i="6"/>
  <c r="K65" i="6"/>
  <c r="K64" i="6"/>
  <c r="K63" i="6"/>
  <c r="K62" i="6"/>
  <c r="K61" i="6"/>
  <c r="K60" i="6"/>
  <c r="K59" i="6"/>
  <c r="K58" i="6"/>
  <c r="K57" i="6"/>
  <c r="K56" i="6"/>
  <c r="K55" i="6"/>
  <c r="K54" i="6"/>
  <c r="K53" i="6"/>
  <c r="K52" i="6"/>
  <c r="K51" i="6"/>
  <c r="K50" i="6"/>
  <c r="K49" i="6"/>
  <c r="K48" i="6"/>
  <c r="K47" i="6"/>
  <c r="K46" i="6"/>
  <c r="K45" i="6"/>
  <c r="K44" i="6"/>
  <c r="K43" i="6"/>
  <c r="K42" i="6"/>
  <c r="K41" i="6"/>
  <c r="K40" i="6"/>
  <c r="K39" i="6"/>
  <c r="K38" i="6"/>
  <c r="K37" i="6"/>
  <c r="K36" i="6"/>
  <c r="K35" i="6"/>
  <c r="K34" i="6"/>
  <c r="K33" i="6"/>
  <c r="K32" i="6"/>
  <c r="K31" i="6"/>
  <c r="K30" i="6"/>
  <c r="K29" i="6"/>
  <c r="K28" i="6"/>
  <c r="K27" i="6"/>
  <c r="K26" i="6"/>
  <c r="K25" i="6"/>
  <c r="K24" i="6"/>
  <c r="K23" i="6"/>
  <c r="K22" i="6"/>
  <c r="K21" i="6"/>
  <c r="K20" i="6"/>
  <c r="K19" i="6"/>
  <c r="K18" i="6"/>
  <c r="K17" i="6"/>
  <c r="K16" i="6"/>
  <c r="E90" i="6"/>
  <c r="E89" i="6"/>
  <c r="E88" i="6"/>
  <c r="E87" i="6"/>
  <c r="E86" i="6"/>
  <c r="E85" i="6"/>
  <c r="E84" i="6"/>
  <c r="E83" i="6"/>
  <c r="E82" i="6"/>
  <c r="E81" i="6"/>
  <c r="E80" i="6"/>
  <c r="E79" i="6"/>
  <c r="E78" i="6"/>
  <c r="E77" i="6"/>
  <c r="E76" i="6"/>
  <c r="E75" i="6"/>
  <c r="E74" i="6"/>
  <c r="E73" i="6"/>
  <c r="E72" i="6"/>
  <c r="E71" i="6"/>
  <c r="E70" i="6"/>
  <c r="E69" i="6"/>
  <c r="E68" i="6"/>
  <c r="E67" i="6"/>
  <c r="E66" i="6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AI6" i="6"/>
  <c r="AI5" i="6"/>
  <c r="AI4" i="6"/>
  <c r="AI3" i="6"/>
  <c r="AI2" i="6"/>
  <c r="AC6" i="6"/>
  <c r="AC5" i="6"/>
  <c r="AC4" i="6"/>
  <c r="AC3" i="6"/>
  <c r="AC2" i="6"/>
  <c r="W4" i="6"/>
  <c r="W3" i="6"/>
  <c r="W2" i="6"/>
  <c r="Q9" i="6"/>
  <c r="Q8" i="6"/>
  <c r="Q7" i="6"/>
  <c r="Q6" i="6"/>
  <c r="Q5" i="6"/>
  <c r="Q4" i="6"/>
  <c r="Q3" i="6"/>
  <c r="K6" i="6"/>
  <c r="K5" i="6"/>
  <c r="K4" i="6"/>
  <c r="K3" i="6"/>
  <c r="K2" i="6"/>
  <c r="K7" i="6" s="1"/>
  <c r="K8" i="6" s="1"/>
  <c r="E6" i="6"/>
  <c r="E5" i="6"/>
  <c r="E4" i="6"/>
  <c r="E3" i="6"/>
  <c r="E2" i="6"/>
  <c r="G12" i="12" l="1"/>
  <c r="W5" i="6"/>
  <c r="W6" i="6" s="1"/>
  <c r="AI7" i="6"/>
  <c r="AI8" i="6" s="1"/>
  <c r="E7" i="6"/>
  <c r="E8" i="6" s="1"/>
  <c r="Q10" i="6"/>
  <c r="Q11" i="6" s="1"/>
  <c r="AC7" i="6"/>
  <c r="AC8" i="6" s="1"/>
  <c r="E13" i="6"/>
  <c r="B20" i="1"/>
  <c r="C20" i="1"/>
  <c r="E463" i="5" l="1"/>
  <c r="E462" i="5"/>
  <c r="E461" i="5"/>
  <c r="E460" i="5"/>
  <c r="E459" i="5"/>
  <c r="E458" i="5"/>
  <c r="E457" i="5"/>
  <c r="E456" i="5"/>
  <c r="E455" i="5"/>
  <c r="E454" i="5"/>
  <c r="E453" i="5"/>
  <c r="E452" i="5"/>
  <c r="E451" i="5"/>
  <c r="E450" i="5"/>
  <c r="E449" i="5"/>
  <c r="E448" i="5"/>
  <c r="E447" i="5"/>
  <c r="E446" i="5"/>
  <c r="E445" i="5"/>
  <c r="E444" i="5"/>
  <c r="E443" i="5"/>
  <c r="E442" i="5"/>
  <c r="E441" i="5"/>
  <c r="E440" i="5"/>
  <c r="E439" i="5"/>
  <c r="E438" i="5"/>
  <c r="E437" i="5"/>
  <c r="E436" i="5"/>
  <c r="E435" i="5"/>
  <c r="E434" i="5"/>
  <c r="E433" i="5"/>
  <c r="E432" i="5"/>
  <c r="E431" i="5"/>
  <c r="E430" i="5"/>
  <c r="E429" i="5"/>
  <c r="E428" i="5"/>
  <c r="E427" i="5"/>
  <c r="E426" i="5"/>
  <c r="E425" i="5"/>
  <c r="E424" i="5"/>
  <c r="E423" i="5"/>
  <c r="E422" i="5"/>
  <c r="E421" i="5"/>
  <c r="E420" i="5"/>
  <c r="E419" i="5"/>
  <c r="E418" i="5"/>
  <c r="E417" i="5"/>
  <c r="E416" i="5"/>
  <c r="E415" i="5"/>
  <c r="E414" i="5"/>
  <c r="E413" i="5"/>
  <c r="E412" i="5"/>
  <c r="E411" i="5"/>
  <c r="E410" i="5"/>
  <c r="E409" i="5"/>
  <c r="E408" i="5"/>
  <c r="E407" i="5"/>
  <c r="E406" i="5"/>
  <c r="E405" i="5"/>
  <c r="E404" i="5"/>
  <c r="E403" i="5"/>
  <c r="E402" i="5"/>
  <c r="E401" i="5"/>
  <c r="E400" i="5"/>
  <c r="E399" i="5"/>
  <c r="E398" i="5"/>
  <c r="E397" i="5"/>
  <c r="E396" i="5"/>
  <c r="E395" i="5"/>
  <c r="E394" i="5"/>
  <c r="E393" i="5"/>
  <c r="E392" i="5"/>
  <c r="E391" i="5"/>
  <c r="E390" i="5"/>
  <c r="E389" i="5"/>
  <c r="E388" i="5"/>
  <c r="E387" i="5"/>
  <c r="E386" i="5"/>
  <c r="E385" i="5"/>
  <c r="E384" i="5"/>
  <c r="E383" i="5"/>
  <c r="E382" i="5"/>
  <c r="E381" i="5"/>
  <c r="E380" i="5"/>
  <c r="E379" i="5"/>
  <c r="E378" i="5"/>
  <c r="E377" i="5"/>
  <c r="E376" i="5"/>
  <c r="E375" i="5"/>
  <c r="E374" i="5"/>
  <c r="E373" i="5"/>
  <c r="E372" i="5"/>
  <c r="E371" i="5"/>
  <c r="E370" i="5"/>
  <c r="E369" i="5"/>
  <c r="E368" i="5"/>
  <c r="E367" i="5"/>
  <c r="E366" i="5"/>
  <c r="E365" i="5"/>
  <c r="E364" i="5"/>
  <c r="E363" i="5"/>
  <c r="E362" i="5"/>
  <c r="E361" i="5"/>
  <c r="E360" i="5"/>
  <c r="E359" i="5"/>
  <c r="E358" i="5"/>
  <c r="E357" i="5"/>
  <c r="E356" i="5"/>
  <c r="E355" i="5"/>
  <c r="E354" i="5"/>
  <c r="E353" i="5"/>
  <c r="E352" i="5"/>
  <c r="E351" i="5"/>
  <c r="E350" i="5"/>
  <c r="E349" i="5"/>
  <c r="E348" i="5"/>
  <c r="E347" i="5"/>
  <c r="E346" i="5"/>
  <c r="E345" i="5"/>
  <c r="E344" i="5"/>
  <c r="E343" i="5"/>
  <c r="E342" i="5"/>
  <c r="E341" i="5"/>
  <c r="E340" i="5"/>
  <c r="E339" i="5"/>
  <c r="E338" i="5"/>
  <c r="E337" i="5"/>
  <c r="E336" i="5"/>
  <c r="E335" i="5"/>
  <c r="E334" i="5"/>
  <c r="E333" i="5"/>
  <c r="E332" i="5"/>
  <c r="E331" i="5"/>
  <c r="E330" i="5"/>
  <c r="E329" i="5"/>
  <c r="E328" i="5"/>
  <c r="E327" i="5"/>
  <c r="E326" i="5"/>
  <c r="E325" i="5"/>
  <c r="E324" i="5"/>
  <c r="E323" i="5"/>
  <c r="E322" i="5"/>
  <c r="E321" i="5"/>
  <c r="E320" i="5"/>
  <c r="E319" i="5"/>
  <c r="E318" i="5"/>
  <c r="E317" i="5"/>
  <c r="E316" i="5"/>
  <c r="E315" i="5"/>
  <c r="E314" i="5"/>
  <c r="E313" i="5"/>
  <c r="E312" i="5"/>
  <c r="E311" i="5"/>
  <c r="E310" i="5"/>
  <c r="E309" i="5"/>
  <c r="E308" i="5"/>
  <c r="E307" i="5"/>
  <c r="E306" i="5"/>
  <c r="E305" i="5"/>
  <c r="E304" i="5"/>
  <c r="E303" i="5"/>
  <c r="E302" i="5"/>
  <c r="E301" i="5"/>
  <c r="E300" i="5"/>
  <c r="E299" i="5"/>
  <c r="E298" i="5"/>
  <c r="E297" i="5"/>
  <c r="E296" i="5"/>
  <c r="E295" i="5"/>
  <c r="E294" i="5"/>
  <c r="E293" i="5"/>
  <c r="E292" i="5"/>
  <c r="E291" i="5"/>
  <c r="E290" i="5"/>
  <c r="E289" i="5"/>
  <c r="E288" i="5"/>
  <c r="E287" i="5"/>
  <c r="E286" i="5"/>
  <c r="E285" i="5"/>
  <c r="E284" i="5"/>
  <c r="E283" i="5"/>
  <c r="E282" i="5"/>
  <c r="E281" i="5"/>
  <c r="E280" i="5"/>
  <c r="E279" i="5"/>
  <c r="E278" i="5"/>
  <c r="E277" i="5"/>
  <c r="E276" i="5"/>
  <c r="E275" i="5"/>
  <c r="E274" i="5"/>
  <c r="E273" i="5"/>
  <c r="E272" i="5"/>
  <c r="E271" i="5"/>
  <c r="E270" i="5"/>
  <c r="E269" i="5"/>
  <c r="E268" i="5"/>
  <c r="E267" i="5"/>
  <c r="E266" i="5"/>
  <c r="E265" i="5"/>
  <c r="E264" i="5"/>
  <c r="E263" i="5"/>
  <c r="E262" i="5"/>
  <c r="E261" i="5"/>
  <c r="E260" i="5"/>
  <c r="E259" i="5"/>
  <c r="E258" i="5"/>
  <c r="E257" i="5"/>
  <c r="E256" i="5"/>
  <c r="E255" i="5"/>
  <c r="E254" i="5"/>
  <c r="E253" i="5"/>
  <c r="E252" i="5"/>
  <c r="E251" i="5"/>
  <c r="E250" i="5"/>
  <c r="E249" i="5"/>
  <c r="E248" i="5"/>
  <c r="E247" i="5"/>
  <c r="E246" i="5"/>
  <c r="E245" i="5"/>
  <c r="E244" i="5"/>
  <c r="E243" i="5"/>
  <c r="E242" i="5"/>
  <c r="E241" i="5"/>
  <c r="E240" i="5"/>
  <c r="E239" i="5"/>
  <c r="E238" i="5"/>
  <c r="E237" i="5"/>
  <c r="E236" i="5"/>
  <c r="E235" i="5"/>
  <c r="E234" i="5"/>
  <c r="E233" i="5"/>
  <c r="E232" i="5"/>
  <c r="E231" i="5"/>
  <c r="E230" i="5"/>
  <c r="E229" i="5"/>
  <c r="E228" i="5"/>
  <c r="E227" i="5"/>
  <c r="E226" i="5"/>
  <c r="E225" i="5"/>
  <c r="E224" i="5"/>
  <c r="E223" i="5"/>
  <c r="E222" i="5"/>
  <c r="E221" i="5"/>
  <c r="E220" i="5"/>
  <c r="E219" i="5"/>
  <c r="E218" i="5"/>
  <c r="E217" i="5"/>
  <c r="E216" i="5"/>
  <c r="E215" i="5"/>
  <c r="E214" i="5"/>
  <c r="E213" i="5"/>
  <c r="E212" i="5"/>
  <c r="E211" i="5"/>
  <c r="E210" i="5"/>
  <c r="E209" i="5"/>
  <c r="E208" i="5"/>
  <c r="E207" i="5"/>
  <c r="E206" i="5"/>
  <c r="E205" i="5"/>
  <c r="E204" i="5"/>
  <c r="E203" i="5"/>
  <c r="E202" i="5"/>
  <c r="E201" i="5"/>
  <c r="E200" i="5"/>
  <c r="E199" i="5"/>
  <c r="E198" i="5"/>
  <c r="E197" i="5"/>
  <c r="E196" i="5"/>
  <c r="E195" i="5"/>
  <c r="E194" i="5"/>
  <c r="E193" i="5"/>
  <c r="E192" i="5"/>
  <c r="E191" i="5"/>
  <c r="E190" i="5"/>
  <c r="E189" i="5"/>
  <c r="E188" i="5"/>
  <c r="E187" i="5"/>
  <c r="E186" i="5"/>
  <c r="E185" i="5"/>
  <c r="E184" i="5"/>
  <c r="E183" i="5"/>
  <c r="E182" i="5"/>
  <c r="E181" i="5"/>
  <c r="E180" i="5"/>
  <c r="E179" i="5"/>
  <c r="E178" i="5"/>
  <c r="E177" i="5"/>
  <c r="E176" i="5"/>
  <c r="E175" i="5"/>
  <c r="E174" i="5"/>
  <c r="E173" i="5"/>
  <c r="E172" i="5"/>
  <c r="E171" i="5"/>
  <c r="E170" i="5"/>
  <c r="E169" i="5"/>
  <c r="E168" i="5"/>
  <c r="E167" i="5"/>
  <c r="E166" i="5"/>
  <c r="E165" i="5"/>
  <c r="E164" i="5"/>
  <c r="E163" i="5"/>
  <c r="E162" i="5"/>
  <c r="E161" i="5"/>
  <c r="E160" i="5"/>
  <c r="E159" i="5"/>
  <c r="E158" i="5"/>
  <c r="E157" i="5"/>
  <c r="E156" i="5"/>
  <c r="E155" i="5"/>
  <c r="E154" i="5"/>
  <c r="E153" i="5"/>
  <c r="E152" i="5"/>
  <c r="E151" i="5"/>
  <c r="E150" i="5"/>
  <c r="E149" i="5"/>
  <c r="E148" i="5"/>
  <c r="E147" i="5"/>
  <c r="E146" i="5"/>
  <c r="E145" i="5"/>
  <c r="E144" i="5"/>
  <c r="E143" i="5"/>
  <c r="E142" i="5"/>
  <c r="E141" i="5"/>
  <c r="E140" i="5"/>
  <c r="E139" i="5"/>
  <c r="E138" i="5"/>
  <c r="E137" i="5"/>
  <c r="E136" i="5"/>
  <c r="E135" i="5"/>
  <c r="E134" i="5"/>
  <c r="E133" i="5"/>
  <c r="E132" i="5"/>
  <c r="E131" i="5"/>
  <c r="E130" i="5"/>
  <c r="E129" i="5"/>
  <c r="E128" i="5"/>
  <c r="E127" i="5"/>
  <c r="E126" i="5"/>
  <c r="E125" i="5"/>
  <c r="E124" i="5"/>
  <c r="E123" i="5"/>
  <c r="E122" i="5"/>
  <c r="E121" i="5"/>
  <c r="E120" i="5"/>
  <c r="E119" i="5"/>
  <c r="E118" i="5"/>
  <c r="E117" i="5"/>
  <c r="E116" i="5"/>
  <c r="E115" i="5"/>
  <c r="E114" i="5"/>
  <c r="E113" i="5"/>
  <c r="E112" i="5"/>
  <c r="E111" i="5"/>
  <c r="E110" i="5"/>
  <c r="E109" i="5"/>
  <c r="E108" i="5"/>
  <c r="E107" i="5"/>
  <c r="E106" i="5"/>
  <c r="E105" i="5"/>
  <c r="E104" i="5"/>
  <c r="E103" i="5"/>
  <c r="E102" i="5"/>
  <c r="E101" i="5"/>
  <c r="E100" i="5"/>
  <c r="E99" i="5"/>
  <c r="E98" i="5"/>
  <c r="E97" i="5"/>
  <c r="E96" i="5"/>
  <c r="E95" i="5"/>
  <c r="E94" i="5"/>
  <c r="E93" i="5"/>
  <c r="E92" i="5"/>
  <c r="E91" i="5"/>
  <c r="E90" i="5"/>
  <c r="E89" i="5"/>
  <c r="E88" i="5"/>
  <c r="E87" i="5"/>
  <c r="E86" i="5"/>
  <c r="E85" i="5"/>
  <c r="E84" i="5"/>
  <c r="E83" i="5"/>
  <c r="E82" i="5"/>
  <c r="E81" i="5"/>
  <c r="E80" i="5"/>
  <c r="E79" i="5"/>
  <c r="E78" i="5"/>
  <c r="E77" i="5"/>
  <c r="E76" i="5"/>
  <c r="E75" i="5"/>
  <c r="E74" i="5"/>
  <c r="E73" i="5"/>
  <c r="E72" i="5"/>
  <c r="E71" i="5"/>
  <c r="E70" i="5"/>
  <c r="E69" i="5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2" i="5"/>
  <c r="E11" i="5"/>
  <c r="E10" i="5"/>
  <c r="E9" i="5"/>
  <c r="E8" i="5"/>
  <c r="E7" i="5"/>
  <c r="E6" i="5"/>
  <c r="E5" i="5"/>
  <c r="E4" i="5"/>
  <c r="E3" i="5"/>
  <c r="E2" i="5"/>
  <c r="E196" i="4"/>
  <c r="E195" i="4"/>
  <c r="E194" i="4"/>
  <c r="E193" i="4"/>
  <c r="E192" i="4"/>
  <c r="E191" i="4"/>
  <c r="E190" i="4"/>
  <c r="E189" i="4"/>
  <c r="E188" i="4"/>
  <c r="E187" i="4"/>
  <c r="E186" i="4"/>
  <c r="E185" i="4"/>
  <c r="E184" i="4"/>
  <c r="E183" i="4"/>
  <c r="E182" i="4"/>
  <c r="E181" i="4"/>
  <c r="E180" i="4"/>
  <c r="E179" i="4"/>
  <c r="E178" i="4"/>
  <c r="E177" i="4"/>
  <c r="E176" i="4"/>
  <c r="E175" i="4"/>
  <c r="E174" i="4"/>
  <c r="E173" i="4"/>
  <c r="E172" i="4"/>
  <c r="E171" i="4"/>
  <c r="E170" i="4"/>
  <c r="E169" i="4"/>
  <c r="E168" i="4"/>
  <c r="E167" i="4"/>
  <c r="E166" i="4"/>
  <c r="E165" i="4"/>
  <c r="E164" i="4"/>
  <c r="E163" i="4"/>
  <c r="E162" i="4"/>
  <c r="E161" i="4"/>
  <c r="E160" i="4"/>
  <c r="E159" i="4"/>
  <c r="E158" i="4"/>
  <c r="E157" i="4"/>
  <c r="E156" i="4"/>
  <c r="E155" i="4"/>
  <c r="E154" i="4"/>
  <c r="E153" i="4"/>
  <c r="E152" i="4"/>
  <c r="E151" i="4"/>
  <c r="E150" i="4"/>
  <c r="E149" i="4"/>
  <c r="E148" i="4"/>
  <c r="E147" i="4"/>
  <c r="E146" i="4"/>
  <c r="E145" i="4"/>
  <c r="E144" i="4"/>
  <c r="E143" i="4"/>
  <c r="E142" i="4"/>
  <c r="E141" i="4"/>
  <c r="E140" i="4"/>
  <c r="E139" i="4"/>
  <c r="E138" i="4"/>
  <c r="E137" i="4"/>
  <c r="E136" i="4"/>
  <c r="E135" i="4"/>
  <c r="E134" i="4"/>
  <c r="E133" i="4"/>
  <c r="E132" i="4"/>
  <c r="E131" i="4"/>
  <c r="E130" i="4"/>
  <c r="E129" i="4"/>
  <c r="E128" i="4"/>
  <c r="E127" i="4"/>
  <c r="E126" i="4"/>
  <c r="E125" i="4"/>
  <c r="E124" i="4"/>
  <c r="E123" i="4"/>
  <c r="E122" i="4"/>
  <c r="E121" i="4"/>
  <c r="E120" i="4"/>
  <c r="E119" i="4"/>
  <c r="E118" i="4"/>
  <c r="E117" i="4"/>
  <c r="E116" i="4"/>
  <c r="E115" i="4"/>
  <c r="E114" i="4"/>
  <c r="E113" i="4"/>
  <c r="E112" i="4"/>
  <c r="E111" i="4"/>
  <c r="E110" i="4"/>
  <c r="E109" i="4"/>
  <c r="E108" i="4"/>
  <c r="E107" i="4"/>
  <c r="E106" i="4"/>
  <c r="E105" i="4"/>
  <c r="E104" i="4"/>
  <c r="E103" i="4"/>
  <c r="E102" i="4"/>
  <c r="E101" i="4"/>
  <c r="E100" i="4"/>
  <c r="E99" i="4"/>
  <c r="E98" i="4"/>
  <c r="E97" i="4"/>
  <c r="E96" i="4"/>
  <c r="E95" i="4"/>
  <c r="E94" i="4"/>
  <c r="E93" i="4"/>
  <c r="E92" i="4"/>
  <c r="E91" i="4"/>
  <c r="E90" i="4"/>
  <c r="E89" i="4"/>
  <c r="E88" i="4"/>
  <c r="E87" i="4"/>
  <c r="E86" i="4"/>
  <c r="E85" i="4"/>
  <c r="E84" i="4"/>
  <c r="E83" i="4"/>
  <c r="E82" i="4"/>
  <c r="E81" i="4"/>
  <c r="E80" i="4"/>
  <c r="E79" i="4"/>
  <c r="E78" i="4"/>
  <c r="E77" i="4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1" i="4"/>
  <c r="E12" i="4" s="1"/>
  <c r="E10" i="4"/>
  <c r="E9" i="4"/>
  <c r="E8" i="4"/>
  <c r="E7" i="4"/>
  <c r="E6" i="4"/>
  <c r="E5" i="4"/>
  <c r="E4" i="4"/>
  <c r="E3" i="4"/>
</calcChain>
</file>

<file path=xl/sharedStrings.xml><?xml version="1.0" encoding="utf-8"?>
<sst xmlns="http://schemas.openxmlformats.org/spreadsheetml/2006/main" count="216" uniqueCount="110">
  <si>
    <t>Appliance</t>
  </si>
  <si>
    <t>Mean Power [W]</t>
  </si>
  <si>
    <t>Standby [W]</t>
  </si>
  <si>
    <t>Base Cycles</t>
  </si>
  <si>
    <t>Mean Cycle 
Length [min]</t>
  </si>
  <si>
    <t>Restart Delay 
[min]</t>
  </si>
  <si>
    <t>Microwave</t>
  </si>
  <si>
    <t>Dish Washer</t>
  </si>
  <si>
    <t>Clothes Dryer</t>
  </si>
  <si>
    <t>Clothes Washer</t>
  </si>
  <si>
    <t>VCR</t>
  </si>
  <si>
    <t>Central Vacuum</t>
  </si>
  <si>
    <t>Jacuzzi</t>
  </si>
  <si>
    <t>PC</t>
  </si>
  <si>
    <t>CD Player</t>
  </si>
  <si>
    <t>Stereo</t>
  </si>
  <si>
    <t>Iron</t>
  </si>
  <si>
    <t>Vacuum</t>
  </si>
  <si>
    <t>Printer</t>
  </si>
  <si>
    <t>TV Receiver</t>
  </si>
  <si>
    <t>Kettle</t>
  </si>
  <si>
    <t>Hair Dryer</t>
  </si>
  <si>
    <t>Game Console</t>
  </si>
  <si>
    <t>GSS 2010</t>
  </si>
  <si>
    <t>Oven</t>
  </si>
  <si>
    <t>References</t>
  </si>
  <si>
    <t>Values</t>
  </si>
  <si>
    <t>Categories</t>
  </si>
  <si>
    <t>N</t>
  </si>
  <si>
    <t>NW</t>
  </si>
  <si>
    <t>No occurrence</t>
  </si>
  <si>
    <t>Variable EPI1010: Occurrences of meal preparation.</t>
  </si>
  <si>
    <t>Occur/day</t>
  </si>
  <si>
    <t>Occur/yr</t>
  </si>
  <si>
    <t>No time spent for this</t>
  </si>
  <si>
    <t>Variable DUR1010: (mins) for meal preparation.</t>
  </si>
  <si>
    <t>Dur/Cycle</t>
  </si>
  <si>
    <t>Variable EPI9110: Occurrences of watching scheduled T.V. program</t>
  </si>
  <si>
    <t>Occ/Day</t>
  </si>
  <si>
    <t>Occ/Yr</t>
  </si>
  <si>
    <t>Dur/cycle</t>
  </si>
  <si>
    <t>Building America</t>
  </si>
  <si>
    <t>LBNL</t>
  </si>
  <si>
    <t>Hydro One</t>
  </si>
  <si>
    <t>desktop + LCD display+speakers</t>
  </si>
  <si>
    <t>LBNL: CD Player</t>
  </si>
  <si>
    <t>LBNL: Audio Minisystem</t>
  </si>
  <si>
    <t>LBNL: DVD/VCR</t>
  </si>
  <si>
    <t>Upright Vaccum</t>
  </si>
  <si>
    <t>Fish Tank</t>
  </si>
  <si>
    <t>Water Cooler</t>
  </si>
  <si>
    <t>Large Freshwater Aquarium</t>
  </si>
  <si>
    <t>NA</t>
  </si>
  <si>
    <t>SHEU</t>
  </si>
  <si>
    <t>Sauna</t>
  </si>
  <si>
    <t>Inkjet</t>
  </si>
  <si>
    <t>Measured Data</t>
  </si>
  <si>
    <t>Variable EPI8630: Occurrences of computer - general use</t>
  </si>
  <si>
    <t>Variable EPI8640: Occurrences of surfing the net.</t>
  </si>
  <si>
    <t>Variable EPI8650: Occurrences of using E-mail (writing and reading)</t>
  </si>
  <si>
    <t>Variable EPI8660: Occurrences of participating in chat groups</t>
  </si>
  <si>
    <t>Variable EPI8671: Occurrences of participating in social networks</t>
  </si>
  <si>
    <t>Variable EPI8679: Occurrences of other Internet communication</t>
  </si>
  <si>
    <t>Occ/day</t>
  </si>
  <si>
    <t>Occ/yr</t>
  </si>
  <si>
    <t>Total</t>
  </si>
  <si>
    <t>Time/cycle</t>
  </si>
  <si>
    <t>Variable EPI9002: Occurrences of other radio listening.</t>
  </si>
  <si>
    <t>ariable EPI9200: Occurrences of listening to CD's, tapes, records</t>
  </si>
  <si>
    <t>Variable EPI9141: Occurrences of watching television on-line</t>
  </si>
  <si>
    <t>Variable EPI9322: Occurrences of reading on-line; magazines,etc</t>
  </si>
  <si>
    <t>Variable EPI9402: Occurrences of reading newspapers (on-line)</t>
  </si>
  <si>
    <t>Variable EPI9001: Occurrences of listening to radio on-line.</t>
  </si>
  <si>
    <t>Variable EPI9130: Occurrences of watching rented, bought/downloaded movies</t>
  </si>
  <si>
    <t>Variable EPI9149: Occurrences of other TV viewing (home videos)</t>
  </si>
  <si>
    <t>time/cycle</t>
  </si>
  <si>
    <t>Variable EPI1200: Occurrences of indoor cleaning</t>
  </si>
  <si>
    <t>Variable EPI8621: Occurrences of playing video games/comp games</t>
  </si>
  <si>
    <t>Variable EPI8622: Occurrences of video games/exercise based games)</t>
  </si>
  <si>
    <t>Variable EPI1020: Occurrences of baking, preserving food etc</t>
  </si>
  <si>
    <t>Source: Victoria L. Klug, Agnes B. Lobscheid, and Brett C. Singer "COOKING APPLIANCE USE IN CALIFORNIA HOMES—DATA COLLECTED FROM A WEB-BASED SURVEY" 2011</t>
  </si>
  <si>
    <t>Dur</t>
  </si>
  <si>
    <t>Cooktop</t>
  </si>
  <si>
    <t>Average</t>
  </si>
  <si>
    <t>LBNL Cooktop</t>
  </si>
  <si>
    <t>SHEU2011: Stove Used 581 times per year</t>
  </si>
  <si>
    <t>Adam's Judgement</t>
  </si>
  <si>
    <t>N Burners</t>
  </si>
  <si>
    <t>Occur</t>
  </si>
  <si>
    <t>At least 1 Burner</t>
  </si>
  <si>
    <t>Fraction where 2</t>
  </si>
  <si>
    <t>Small range used 32.3% the number of times as large</t>
  </si>
  <si>
    <t>Range-Small-1</t>
  </si>
  <si>
    <t>Range-Large-1</t>
  </si>
  <si>
    <t>Range-Small-2</t>
  </si>
  <si>
    <t>Range-Large-2</t>
  </si>
  <si>
    <t>Fraction where 3</t>
  </si>
  <si>
    <t>Fraction where 4</t>
  </si>
  <si>
    <t>CREST</t>
  </si>
  <si>
    <t>LBNL: Set-top Box, digital cable. Assume same durations as TV</t>
  </si>
  <si>
    <t>Variable EPI4000: Occurrences for washing, dressing.</t>
  </si>
  <si>
    <t>Once a week?</t>
  </si>
  <si>
    <t>Regular TV</t>
  </si>
  <si>
    <t>DLP TV</t>
  </si>
  <si>
    <t>LED TV</t>
  </si>
  <si>
    <t>Plasma TV</t>
  </si>
  <si>
    <t>LCD TV</t>
  </si>
  <si>
    <t>Projector</t>
  </si>
  <si>
    <t>DOE Energy</t>
  </si>
  <si>
    <t>Average of &gt;42" and &lt;42"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</si>
</sst>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8"/>
      <color rgb="FF666666"/>
      <name val="Verdana"/>
      <family val="2"/>
    </font>
    <font>
      <sz val="8"/>
      <color rgb="FF333333"/>
      <name val="Verdana"/>
      <family val="2"/>
    </font>
    <font>
      <sz val="8"/>
      <color theme="1"/>
      <name val="Calibri"/>
      <family val="2"/>
      <scheme val="minor"/>
    </font>
    <font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-0.49998474074526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2" borderId="0" xfId="0" applyFill="1"/>
    <xf numFmtId="0" fontId="1" fillId="0" borderId="0" xfId="0" applyFont="1"/>
    <xf numFmtId="0" fontId="4" fillId="0" borderId="0" xfId="0" applyFont="1"/>
    <xf numFmtId="0" fontId="0" fillId="0" borderId="2" xfId="0" applyBorder="1"/>
    <xf numFmtId="0" fontId="3" fillId="0" borderId="0" xfId="0" applyFont="1" applyFill="1" applyBorder="1" applyAlignment="1">
      <alignment horizontal="center" vertical="center"/>
    </xf>
    <xf numFmtId="0" fontId="5" fillId="3" borderId="0" xfId="0" applyFont="1" applyFill="1" applyAlignment="1">
      <alignment horizontal="left" vertical="center" wrapText="1" indent="1"/>
    </xf>
    <xf numFmtId="0" fontId="6" fillId="3" borderId="0" xfId="0" applyFont="1" applyFill="1" applyAlignment="1">
      <alignment horizontal="right" vertical="center" wrapText="1" indent="1"/>
    </xf>
    <xf numFmtId="0" fontId="6" fillId="3" borderId="0" xfId="0" applyFont="1" applyFill="1" applyAlignment="1">
      <alignment horizontal="left" vertical="center" wrapText="1" indent="1"/>
    </xf>
    <xf numFmtId="4" fontId="6" fillId="3" borderId="0" xfId="0" applyNumberFormat="1" applyFont="1" applyFill="1" applyAlignment="1">
      <alignment horizontal="right" vertical="center" wrapText="1" indent="1"/>
    </xf>
    <xf numFmtId="0" fontId="7" fillId="0" borderId="0" xfId="0" applyFont="1" applyFill="1" applyAlignment="1">
      <alignment vertical="center" wrapText="1"/>
    </xf>
    <xf numFmtId="0" fontId="0" fillId="0" borderId="0" xfId="0" applyFill="1"/>
    <xf numFmtId="0" fontId="2" fillId="4" borderId="0" xfId="0" applyFont="1" applyFill="1"/>
    <xf numFmtId="0" fontId="0" fillId="5" borderId="0" xfId="0" applyFill="1"/>
    <xf numFmtId="0" fontId="0" fillId="6" borderId="0" xfId="0" applyFill="1"/>
    <xf numFmtId="0" fontId="0" fillId="0" borderId="3" xfId="0" applyBorder="1"/>
    <xf numFmtId="0" fontId="0" fillId="5" borderId="4" xfId="0" applyFill="1" applyBorder="1"/>
    <xf numFmtId="0" fontId="0" fillId="0" borderId="4" xfId="0" applyBorder="1"/>
    <xf numFmtId="0" fontId="0" fillId="0" borderId="6" xfId="0" applyBorder="1"/>
    <xf numFmtId="0" fontId="0" fillId="0" borderId="1" xfId="0" applyBorder="1"/>
    <xf numFmtId="0" fontId="0" fillId="2" borderId="1" xfId="0" applyFill="1" applyBorder="1"/>
    <xf numFmtId="0" fontId="0" fillId="2" borderId="7" xfId="0" applyFill="1" applyBorder="1"/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/>
    </xf>
    <xf numFmtId="0" fontId="0" fillId="5" borderId="1" xfId="0" applyFill="1" applyBorder="1"/>
    <xf numFmtId="0" fontId="2" fillId="4" borderId="1" xfId="0" applyFont="1" applyFill="1" applyBorder="1"/>
    <xf numFmtId="0" fontId="0" fillId="0" borderId="6" xfId="0" applyFill="1" applyBorder="1"/>
    <xf numFmtId="0" fontId="0" fillId="0" borderId="8" xfId="0" applyFill="1" applyBorder="1"/>
    <xf numFmtId="0" fontId="0" fillId="7" borderId="7" xfId="0" applyFill="1" applyBorder="1"/>
    <xf numFmtId="0" fontId="0" fillId="6" borderId="1" xfId="0" applyFill="1" applyBorder="1"/>
    <xf numFmtId="0" fontId="0" fillId="6" borderId="9" xfId="0" applyFill="1" applyBorder="1"/>
    <xf numFmtId="0" fontId="0" fillId="7" borderId="0" xfId="0" applyFill="1"/>
    <xf numFmtId="0" fontId="0" fillId="8" borderId="1" xfId="0" applyFill="1" applyBorder="1"/>
    <xf numFmtId="0" fontId="0" fillId="9" borderId="0" xfId="0" applyFill="1"/>
    <xf numFmtId="0" fontId="0" fillId="9" borderId="1" xfId="0" applyFill="1" applyBorder="1"/>
    <xf numFmtId="0" fontId="1" fillId="0" borderId="0" xfId="0" applyFont="1" applyAlignment="1">
      <alignment horizontal="center"/>
    </xf>
    <xf numFmtId="4" fontId="0" fillId="0" borderId="0" xfId="0" applyNumberFormat="1"/>
    <xf numFmtId="0" fontId="6" fillId="3" borderId="2" xfId="0" applyFont="1" applyFill="1" applyBorder="1" applyAlignment="1">
      <alignment horizontal="left" vertical="center" wrapText="1" indent="1"/>
    </xf>
    <xf numFmtId="0" fontId="5" fillId="3" borderId="2" xfId="0" applyFont="1" applyFill="1" applyBorder="1" applyAlignment="1">
      <alignment horizontal="left" vertical="center" wrapText="1" indent="1"/>
    </xf>
    <xf numFmtId="0" fontId="0" fillId="7" borderId="5" xfId="0" applyFill="1" applyBorder="1"/>
    <xf numFmtId="0" fontId="8" fillId="7" borderId="4" xfId="0" applyFont="1" applyFill="1" applyBorder="1"/>
    <xf numFmtId="0" fontId="0" fillId="10" borderId="0" xfId="0" applyFill="1"/>
    <xf numFmtId="0" fontId="0" fillId="10" borderId="1" xfId="0" applyFill="1" applyBorder="1"/>
    <xf numFmtId="0" fontId="0" fillId="11" borderId="0" xfId="0" applyFill="1"/>
    <xf numFmtId="0" fontId="0" fillId="11" borderId="7" xfId="0" applyFill="1" applyBorder="1"/>
    <xf numFmtId="0" fontId="0" fillId="11" borderId="1" xfId="0" applyFill="1" applyBorder="1"/>
    <xf numFmtId="0" fontId="0" fillId="10" borderId="7" xfId="0" applyFill="1" applyBorder="1"/>
    <xf numFmtId="0" fontId="0" fillId="8" borderId="0" xfId="0" applyFill="1"/>
    <xf numFmtId="0" fontId="0" fillId="8" borderId="7" xfId="0" applyFill="1" applyBorder="1"/>
    <xf numFmtId="0" fontId="2" fillId="4" borderId="7" xfId="0" applyFont="1" applyFill="1" applyBorder="1"/>
    <xf numFmtId="0" fontId="0" fillId="6" borderId="10" xfId="0" applyFill="1" applyBorder="1"/>
    <xf numFmtId="0" fontId="8" fillId="11" borderId="7" xfId="0" applyFont="1" applyFill="1" applyBorder="1"/>
    <xf numFmtId="0" fontId="0" fillId="6" borderId="7" xfId="0" applyFill="1" applyBorder="1"/>
    <xf numFmtId="0" fontId="8" fillId="11" borderId="1" xfId="0" applyFont="1" applyFill="1" applyBorder="1"/>
    <xf numFmtId="0" fontId="1" fillId="0" borderId="0" xfId="0" applyFont="1" applyAlignment="1">
      <alignment horizontal="center"/>
    </xf>
    <xf numFmtId="0" fontId="8" fillId="6" borderId="1" xfId="0" applyFont="1" applyFill="1" applyBorder="1"/>
    <xf numFmtId="0" fontId="2" fillId="12" borderId="0" xfId="0" applyFont="1" applyFill="1"/>
    <xf numFmtId="0" fontId="2" fillId="1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"/>
  <sheetViews>
    <sheetView tabSelected="1" workbookViewId="0">
      <selection activeCell="J14" sqref="J14"/>
    </sheetView>
  </sheetViews>
  <sheetFormatPr defaultRowHeight="15" x14ac:dyDescent="0.25"/>
  <cols>
    <col min="1" max="1" width="15.42578125" customWidth="1"/>
    <col min="2" max="2" width="17.42578125" customWidth="1"/>
    <col min="3" max="3" width="13.140625" customWidth="1"/>
    <col min="4" max="4" width="14.42578125" customWidth="1"/>
    <col min="5" max="5" width="15.7109375" customWidth="1"/>
    <col min="6" max="6" width="11.85546875" customWidth="1"/>
    <col min="7" max="7" width="14.7109375" customWidth="1"/>
    <col min="8" max="8" width="16.28515625" customWidth="1"/>
  </cols>
  <sheetData>
    <row r="1" spans="1:8" ht="33.75" customHeight="1" thickBot="1" x14ac:dyDescent="0.3">
      <c r="A1" s="22" t="s">
        <v>0</v>
      </c>
      <c r="B1" s="23" t="s">
        <v>1</v>
      </c>
      <c r="C1" s="23" t="s">
        <v>2</v>
      </c>
      <c r="D1" s="24" t="s">
        <v>4</v>
      </c>
      <c r="E1" s="24" t="s">
        <v>5</v>
      </c>
      <c r="F1" s="25" t="s">
        <v>3</v>
      </c>
      <c r="G1" s="5"/>
      <c r="H1" s="5"/>
    </row>
    <row r="2" spans="1:8" x14ac:dyDescent="0.25">
      <c r="A2" s="15" t="s">
        <v>6</v>
      </c>
      <c r="B2" s="16">
        <v>1433</v>
      </c>
      <c r="C2" s="16">
        <v>3</v>
      </c>
      <c r="D2" s="42">
        <v>4</v>
      </c>
      <c r="E2" s="17">
        <v>0</v>
      </c>
      <c r="F2" s="41">
        <v>365</v>
      </c>
    </row>
    <row r="3" spans="1:8" x14ac:dyDescent="0.25">
      <c r="A3" s="18" t="s">
        <v>24</v>
      </c>
      <c r="B3" s="31">
        <v>3200</v>
      </c>
      <c r="C3" s="34">
        <v>4</v>
      </c>
      <c r="D3" s="44">
        <v>33</v>
      </c>
      <c r="E3" s="19">
        <v>0</v>
      </c>
      <c r="F3" s="48">
        <v>378</v>
      </c>
      <c r="G3" t="s">
        <v>85</v>
      </c>
    </row>
    <row r="4" spans="1:8" x14ac:dyDescent="0.25">
      <c r="A4" s="18" t="s">
        <v>94</v>
      </c>
      <c r="B4" s="31">
        <v>1200</v>
      </c>
      <c r="C4" s="47">
        <v>0</v>
      </c>
      <c r="D4" s="44">
        <v>19</v>
      </c>
      <c r="E4" s="19">
        <v>0</v>
      </c>
      <c r="F4" s="48">
        <v>12</v>
      </c>
    </row>
    <row r="5" spans="1:8" x14ac:dyDescent="0.25">
      <c r="A5" s="18" t="s">
        <v>95</v>
      </c>
      <c r="B5" s="31">
        <v>2400</v>
      </c>
      <c r="C5" s="47">
        <v>0</v>
      </c>
      <c r="D5" s="44">
        <v>19</v>
      </c>
      <c r="E5" s="19">
        <v>0</v>
      </c>
      <c r="F5" s="48">
        <v>37</v>
      </c>
    </row>
    <row r="6" spans="1:8" x14ac:dyDescent="0.25">
      <c r="A6" s="18" t="s">
        <v>92</v>
      </c>
      <c r="B6" s="31">
        <v>1200</v>
      </c>
      <c r="C6" s="47">
        <v>0</v>
      </c>
      <c r="D6" s="44">
        <v>19</v>
      </c>
      <c r="E6" s="19">
        <v>0</v>
      </c>
      <c r="F6" s="48">
        <v>188</v>
      </c>
      <c r="G6" t="s">
        <v>91</v>
      </c>
    </row>
    <row r="7" spans="1:8" x14ac:dyDescent="0.25">
      <c r="A7" s="18" t="s">
        <v>93</v>
      </c>
      <c r="B7" s="31">
        <v>2400</v>
      </c>
      <c r="C7" s="47">
        <v>0</v>
      </c>
      <c r="D7" s="44">
        <v>19</v>
      </c>
      <c r="E7" s="19">
        <v>0</v>
      </c>
      <c r="F7" s="30">
        <v>581</v>
      </c>
    </row>
    <row r="8" spans="1:8" x14ac:dyDescent="0.25">
      <c r="A8" s="18" t="s">
        <v>7</v>
      </c>
      <c r="B8" s="31">
        <v>500</v>
      </c>
      <c r="C8" s="34">
        <v>0</v>
      </c>
      <c r="D8" s="36">
        <v>124</v>
      </c>
      <c r="E8" s="19">
        <v>0</v>
      </c>
      <c r="F8" s="30">
        <v>181</v>
      </c>
    </row>
    <row r="9" spans="1:8" x14ac:dyDescent="0.25">
      <c r="A9" s="18" t="s">
        <v>9</v>
      </c>
      <c r="B9" s="31">
        <v>500</v>
      </c>
      <c r="C9" s="34">
        <v>1</v>
      </c>
      <c r="D9" s="36">
        <v>40</v>
      </c>
      <c r="E9" s="19">
        <v>0</v>
      </c>
      <c r="F9" s="30">
        <v>211</v>
      </c>
    </row>
    <row r="10" spans="1:8" x14ac:dyDescent="0.25">
      <c r="A10" s="18" t="s">
        <v>8</v>
      </c>
      <c r="B10" s="31">
        <v>5000</v>
      </c>
      <c r="C10" s="34">
        <v>1</v>
      </c>
      <c r="D10" s="36">
        <v>75</v>
      </c>
      <c r="E10" s="19">
        <v>0</v>
      </c>
      <c r="F10" s="30">
        <v>177</v>
      </c>
    </row>
    <row r="11" spans="1:8" x14ac:dyDescent="0.25">
      <c r="A11" s="18" t="s">
        <v>102</v>
      </c>
      <c r="B11" s="57">
        <v>80</v>
      </c>
      <c r="C11" s="27">
        <v>4</v>
      </c>
      <c r="D11" s="20">
        <v>168</v>
      </c>
      <c r="E11" s="19">
        <v>0</v>
      </c>
      <c r="F11" s="21">
        <v>401</v>
      </c>
    </row>
    <row r="12" spans="1:8" x14ac:dyDescent="0.25">
      <c r="A12" s="18" t="s">
        <v>104</v>
      </c>
      <c r="B12" s="57">
        <v>119</v>
      </c>
      <c r="C12" s="27">
        <v>4</v>
      </c>
      <c r="D12" s="20">
        <v>168</v>
      </c>
      <c r="E12" s="19">
        <v>0</v>
      </c>
      <c r="F12" s="21">
        <v>401</v>
      </c>
      <c r="G12" t="s">
        <v>109</v>
      </c>
    </row>
    <row r="13" spans="1:8" x14ac:dyDescent="0.25">
      <c r="A13" s="18" t="s">
        <v>105</v>
      </c>
      <c r="B13" s="57">
        <v>219</v>
      </c>
      <c r="C13" s="27">
        <v>4</v>
      </c>
      <c r="D13" s="20">
        <v>168</v>
      </c>
      <c r="E13" s="19">
        <v>0</v>
      </c>
      <c r="F13" s="21">
        <v>401</v>
      </c>
      <c r="G13" t="s">
        <v>109</v>
      </c>
    </row>
    <row r="14" spans="1:8" x14ac:dyDescent="0.25">
      <c r="A14" s="18" t="s">
        <v>103</v>
      </c>
      <c r="B14" s="59">
        <v>175</v>
      </c>
      <c r="C14" s="27">
        <v>4</v>
      </c>
      <c r="D14" s="20">
        <v>168</v>
      </c>
      <c r="E14" s="19">
        <v>0</v>
      </c>
      <c r="F14" s="21">
        <v>401</v>
      </c>
    </row>
    <row r="15" spans="1:8" x14ac:dyDescent="0.25">
      <c r="A15" s="18" t="s">
        <v>106</v>
      </c>
      <c r="B15" s="59">
        <v>150</v>
      </c>
      <c r="C15" s="27">
        <v>4</v>
      </c>
      <c r="D15" s="20">
        <v>168</v>
      </c>
      <c r="E15" s="19">
        <v>0</v>
      </c>
      <c r="F15" s="21">
        <v>401</v>
      </c>
    </row>
    <row r="16" spans="1:8" x14ac:dyDescent="0.25">
      <c r="A16" s="18" t="s">
        <v>107</v>
      </c>
      <c r="B16" s="59">
        <v>225</v>
      </c>
      <c r="C16" s="27">
        <v>4</v>
      </c>
      <c r="D16" s="20">
        <v>168</v>
      </c>
      <c r="E16" s="19">
        <v>0</v>
      </c>
      <c r="F16" s="21">
        <v>401</v>
      </c>
    </row>
    <row r="17" spans="1:7" x14ac:dyDescent="0.25">
      <c r="A17" s="18" t="s">
        <v>10</v>
      </c>
      <c r="B17" s="26">
        <v>14</v>
      </c>
      <c r="C17" s="26">
        <v>5</v>
      </c>
      <c r="D17" s="20">
        <v>131</v>
      </c>
      <c r="E17" s="19">
        <v>0</v>
      </c>
      <c r="F17" s="21">
        <v>24</v>
      </c>
      <c r="G17" t="s">
        <v>47</v>
      </c>
    </row>
    <row r="18" spans="1:7" x14ac:dyDescent="0.25">
      <c r="A18" s="18" t="s">
        <v>11</v>
      </c>
      <c r="B18" s="31">
        <v>1600</v>
      </c>
      <c r="C18" s="47">
        <v>0</v>
      </c>
      <c r="D18" s="20">
        <v>130</v>
      </c>
      <c r="E18" s="19">
        <v>0</v>
      </c>
      <c r="F18" s="21">
        <v>97</v>
      </c>
    </row>
    <row r="19" spans="1:7" x14ac:dyDescent="0.25">
      <c r="A19" s="18" t="s">
        <v>12</v>
      </c>
      <c r="B19" s="27">
        <v>3040</v>
      </c>
      <c r="C19" s="47">
        <v>0</v>
      </c>
      <c r="D19" s="20">
        <v>45</v>
      </c>
      <c r="E19" s="19">
        <v>0</v>
      </c>
      <c r="F19" s="53">
        <v>52</v>
      </c>
      <c r="G19" t="s">
        <v>101</v>
      </c>
    </row>
    <row r="20" spans="1:7" x14ac:dyDescent="0.25">
      <c r="A20" s="18" t="s">
        <v>13</v>
      </c>
      <c r="B20" s="26">
        <f>74+28+4</f>
        <v>106</v>
      </c>
      <c r="C20" s="26">
        <f>3+1+1</f>
        <v>5</v>
      </c>
      <c r="D20" s="20">
        <v>71</v>
      </c>
      <c r="E20" s="19">
        <v>0</v>
      </c>
      <c r="F20" s="21">
        <v>838</v>
      </c>
      <c r="G20" t="s">
        <v>44</v>
      </c>
    </row>
    <row r="21" spans="1:7" x14ac:dyDescent="0.25">
      <c r="A21" s="18" t="s">
        <v>14</v>
      </c>
      <c r="B21" s="26">
        <v>10</v>
      </c>
      <c r="C21" s="26">
        <v>5</v>
      </c>
      <c r="D21" s="20">
        <v>94</v>
      </c>
      <c r="E21" s="19">
        <v>0</v>
      </c>
      <c r="F21" s="21">
        <v>2</v>
      </c>
      <c r="G21" t="s">
        <v>45</v>
      </c>
    </row>
    <row r="22" spans="1:7" x14ac:dyDescent="0.25">
      <c r="A22" s="18" t="s">
        <v>15</v>
      </c>
      <c r="B22" s="26">
        <v>14</v>
      </c>
      <c r="C22" s="26">
        <v>8</v>
      </c>
      <c r="D22" s="20">
        <v>74</v>
      </c>
      <c r="E22" s="19">
        <v>0</v>
      </c>
      <c r="F22" s="21">
        <v>4</v>
      </c>
      <c r="G22" t="s">
        <v>46</v>
      </c>
    </row>
    <row r="23" spans="1:7" x14ac:dyDescent="0.25">
      <c r="A23" s="18" t="s">
        <v>16</v>
      </c>
      <c r="B23" s="27">
        <v>1350</v>
      </c>
      <c r="C23" s="27">
        <v>0</v>
      </c>
      <c r="D23" s="34">
        <v>35</v>
      </c>
      <c r="E23" s="19">
        <v>0</v>
      </c>
      <c r="F23" s="50">
        <v>30</v>
      </c>
    </row>
    <row r="24" spans="1:7" x14ac:dyDescent="0.25">
      <c r="A24" s="18" t="s">
        <v>17</v>
      </c>
      <c r="B24" s="27">
        <v>1080</v>
      </c>
      <c r="C24" s="27">
        <v>0</v>
      </c>
      <c r="D24" s="20">
        <v>130</v>
      </c>
      <c r="E24" s="19">
        <v>0</v>
      </c>
      <c r="F24" s="21">
        <v>97</v>
      </c>
      <c r="G24" t="s">
        <v>48</v>
      </c>
    </row>
    <row r="25" spans="1:7" x14ac:dyDescent="0.25">
      <c r="A25" s="18" t="s">
        <v>18</v>
      </c>
      <c r="B25" s="27">
        <v>9</v>
      </c>
      <c r="C25" s="27">
        <v>2</v>
      </c>
      <c r="D25" s="27">
        <v>7</v>
      </c>
      <c r="E25" s="19">
        <v>0</v>
      </c>
      <c r="F25" s="51">
        <v>730</v>
      </c>
      <c r="G25" t="s">
        <v>55</v>
      </c>
    </row>
    <row r="26" spans="1:7" x14ac:dyDescent="0.25">
      <c r="A26" s="18" t="s">
        <v>19</v>
      </c>
      <c r="B26" s="26">
        <v>30</v>
      </c>
      <c r="C26" s="26">
        <v>17</v>
      </c>
      <c r="D26" s="20">
        <v>168</v>
      </c>
      <c r="E26" s="19">
        <v>0</v>
      </c>
      <c r="F26" s="21">
        <v>401</v>
      </c>
      <c r="G26" t="s">
        <v>99</v>
      </c>
    </row>
    <row r="27" spans="1:7" x14ac:dyDescent="0.25">
      <c r="A27" s="18" t="s">
        <v>20</v>
      </c>
      <c r="B27" s="31">
        <v>1500</v>
      </c>
      <c r="C27" s="47">
        <v>0</v>
      </c>
      <c r="D27" s="31">
        <v>10</v>
      </c>
      <c r="E27" s="19">
        <v>0</v>
      </c>
      <c r="F27" s="54">
        <v>365</v>
      </c>
    </row>
    <row r="28" spans="1:7" x14ac:dyDescent="0.25">
      <c r="A28" s="18" t="s">
        <v>21</v>
      </c>
      <c r="B28" s="27">
        <v>1500</v>
      </c>
      <c r="C28" s="27">
        <v>0</v>
      </c>
      <c r="D28" s="47">
        <v>5</v>
      </c>
      <c r="E28" s="19">
        <v>0</v>
      </c>
      <c r="F28" s="46">
        <v>365</v>
      </c>
    </row>
    <row r="29" spans="1:7" x14ac:dyDescent="0.25">
      <c r="A29" s="18" t="s">
        <v>22</v>
      </c>
      <c r="B29" s="26">
        <v>27</v>
      </c>
      <c r="C29" s="26">
        <v>1</v>
      </c>
      <c r="D29" s="20">
        <v>140</v>
      </c>
      <c r="E29" s="19">
        <v>0</v>
      </c>
      <c r="F29" s="21">
        <v>30</v>
      </c>
    </row>
    <row r="30" spans="1:7" x14ac:dyDescent="0.25">
      <c r="A30" s="18" t="s">
        <v>54</v>
      </c>
      <c r="B30" s="55">
        <v>11000</v>
      </c>
      <c r="C30" s="47">
        <v>0</v>
      </c>
      <c r="D30" s="47">
        <v>15</v>
      </c>
      <c r="E30" s="47">
        <v>0</v>
      </c>
      <c r="F30" s="46">
        <v>52</v>
      </c>
    </row>
    <row r="31" spans="1:7" x14ac:dyDescent="0.25">
      <c r="A31" s="28" t="s">
        <v>49</v>
      </c>
      <c r="B31" s="27">
        <v>39</v>
      </c>
      <c r="C31" s="27">
        <v>39</v>
      </c>
      <c r="D31" s="27" t="s">
        <v>52</v>
      </c>
      <c r="E31" s="27">
        <v>0</v>
      </c>
      <c r="F31" s="51" t="s">
        <v>52</v>
      </c>
      <c r="G31" t="s">
        <v>51</v>
      </c>
    </row>
    <row r="32" spans="1:7" ht="15.75" thickBot="1" x14ac:dyDescent="0.3">
      <c r="A32" s="29" t="s">
        <v>50</v>
      </c>
      <c r="B32" s="32">
        <v>160</v>
      </c>
      <c r="C32" s="32">
        <v>160</v>
      </c>
      <c r="D32" s="32" t="s">
        <v>52</v>
      </c>
      <c r="E32" s="32">
        <v>0</v>
      </c>
      <c r="F32" s="52" t="s">
        <v>52</v>
      </c>
    </row>
    <row r="34" spans="1:2" x14ac:dyDescent="0.25">
      <c r="A34" s="3" t="s">
        <v>25</v>
      </c>
    </row>
    <row r="35" spans="1:2" x14ac:dyDescent="0.25">
      <c r="A35" s="1" t="s">
        <v>23</v>
      </c>
      <c r="B35" s="58" t="s">
        <v>108</v>
      </c>
    </row>
    <row r="36" spans="1:2" x14ac:dyDescent="0.25">
      <c r="A36" s="12" t="s">
        <v>41</v>
      </c>
    </row>
    <row r="37" spans="1:2" x14ac:dyDescent="0.25">
      <c r="A37" s="13" t="s">
        <v>42</v>
      </c>
    </row>
    <row r="38" spans="1:2" x14ac:dyDescent="0.25">
      <c r="A38" s="14" t="s">
        <v>43</v>
      </c>
    </row>
    <row r="39" spans="1:2" x14ac:dyDescent="0.25">
      <c r="A39" s="33" t="s">
        <v>53</v>
      </c>
    </row>
    <row r="40" spans="1:2" x14ac:dyDescent="0.25">
      <c r="A40" s="35" t="s">
        <v>56</v>
      </c>
    </row>
    <row r="41" spans="1:2" x14ac:dyDescent="0.25">
      <c r="A41" s="43" t="s">
        <v>84</v>
      </c>
    </row>
    <row r="42" spans="1:2" x14ac:dyDescent="0.25">
      <c r="A42" s="45" t="s">
        <v>86</v>
      </c>
    </row>
    <row r="43" spans="1:2" x14ac:dyDescent="0.25">
      <c r="A43" s="49" t="s">
        <v>98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D26" sqref="D26"/>
    </sheetView>
  </sheetViews>
  <sheetFormatPr defaultRowHeight="15" x14ac:dyDescent="0.25"/>
  <sheetData>
    <row r="1" spans="1:7" x14ac:dyDescent="0.25">
      <c r="A1" s="2" t="s">
        <v>80</v>
      </c>
    </row>
    <row r="2" spans="1:7" x14ac:dyDescent="0.25">
      <c r="A2" s="56" t="s">
        <v>82</v>
      </c>
      <c r="B2" s="56"/>
      <c r="E2" s="56" t="s">
        <v>24</v>
      </c>
      <c r="F2" s="56"/>
    </row>
    <row r="3" spans="1:7" x14ac:dyDescent="0.25">
      <c r="A3" s="2" t="s">
        <v>81</v>
      </c>
      <c r="B3" s="2" t="s">
        <v>88</v>
      </c>
      <c r="E3" s="2" t="s">
        <v>81</v>
      </c>
      <c r="F3" s="2" t="s">
        <v>88</v>
      </c>
    </row>
    <row r="4" spans="1:7" x14ac:dyDescent="0.25">
      <c r="A4">
        <f>(1+5)/2</f>
        <v>3</v>
      </c>
      <c r="B4">
        <f>45+13+8+26</f>
        <v>92</v>
      </c>
      <c r="C4">
        <f t="shared" ref="C4:C11" si="0">A4*B4</f>
        <v>276</v>
      </c>
      <c r="E4">
        <f>(1+5)/2</f>
        <v>3</v>
      </c>
      <c r="F4">
        <f>5+4+4+3</f>
        <v>16</v>
      </c>
      <c r="G4">
        <f t="shared" ref="G4:G11" si="1">E4*F4</f>
        <v>48</v>
      </c>
    </row>
    <row r="5" spans="1:7" x14ac:dyDescent="0.25">
      <c r="A5">
        <f>(6+10)/2</f>
        <v>8</v>
      </c>
      <c r="B5">
        <f>58+26+35+20</f>
        <v>139</v>
      </c>
      <c r="C5">
        <f t="shared" si="0"/>
        <v>1112</v>
      </c>
      <c r="E5">
        <f>(6+10)/2</f>
        <v>8</v>
      </c>
      <c r="F5">
        <f>6+1+9+2</f>
        <v>18</v>
      </c>
      <c r="G5">
        <f t="shared" si="1"/>
        <v>144</v>
      </c>
    </row>
    <row r="6" spans="1:7" x14ac:dyDescent="0.25">
      <c r="A6">
        <f>(11+15)/2</f>
        <v>13</v>
      </c>
      <c r="B6">
        <f>36+16+42+13</f>
        <v>107</v>
      </c>
      <c r="C6">
        <f t="shared" si="0"/>
        <v>1391</v>
      </c>
      <c r="E6">
        <f>(11+15)/2</f>
        <v>13</v>
      </c>
      <c r="F6">
        <f>5+6+12+2</f>
        <v>25</v>
      </c>
      <c r="G6">
        <f t="shared" si="1"/>
        <v>325</v>
      </c>
    </row>
    <row r="7" spans="1:7" x14ac:dyDescent="0.25">
      <c r="A7">
        <f>(16+30)/2</f>
        <v>23</v>
      </c>
      <c r="B7">
        <f>20+12+86+10</f>
        <v>128</v>
      </c>
      <c r="C7">
        <f t="shared" si="0"/>
        <v>2944</v>
      </c>
      <c r="E7">
        <f>(16+30)/2</f>
        <v>23</v>
      </c>
      <c r="F7">
        <f>6+4+38+10</f>
        <v>58</v>
      </c>
      <c r="G7">
        <f t="shared" si="1"/>
        <v>1334</v>
      </c>
    </row>
    <row r="8" spans="1:7" x14ac:dyDescent="0.25">
      <c r="A8">
        <f>(31+45)/2</f>
        <v>38</v>
      </c>
      <c r="B8">
        <f>2+5+46+2</f>
        <v>55</v>
      </c>
      <c r="C8">
        <f t="shared" si="0"/>
        <v>2090</v>
      </c>
      <c r="E8">
        <f>(31+45)/2</f>
        <v>38</v>
      </c>
      <c r="F8">
        <f>1+25+5</f>
        <v>31</v>
      </c>
      <c r="G8">
        <f t="shared" si="1"/>
        <v>1178</v>
      </c>
    </row>
    <row r="9" spans="1:7" x14ac:dyDescent="0.25">
      <c r="A9">
        <f>(46+60)/2</f>
        <v>53</v>
      </c>
      <c r="B9">
        <f>1+2+23+2</f>
        <v>28</v>
      </c>
      <c r="C9">
        <f t="shared" si="0"/>
        <v>1484</v>
      </c>
      <c r="E9">
        <f>(46+60)/2</f>
        <v>53</v>
      </c>
      <c r="F9">
        <f>2+1+25+4</f>
        <v>32</v>
      </c>
      <c r="G9">
        <f t="shared" si="1"/>
        <v>1696</v>
      </c>
    </row>
    <row r="10" spans="1:7" x14ac:dyDescent="0.25">
      <c r="A10">
        <f>(60+90)/2</f>
        <v>75</v>
      </c>
      <c r="B10">
        <v>15</v>
      </c>
      <c r="C10">
        <f t="shared" si="0"/>
        <v>1125</v>
      </c>
      <c r="E10">
        <f>(60+90)/2</f>
        <v>75</v>
      </c>
      <c r="F10">
        <v>20</v>
      </c>
      <c r="G10">
        <f t="shared" si="1"/>
        <v>1500</v>
      </c>
    </row>
    <row r="11" spans="1:7" x14ac:dyDescent="0.25">
      <c r="A11">
        <f>(91+120)/2</f>
        <v>105.5</v>
      </c>
      <c r="B11">
        <v>5</v>
      </c>
      <c r="C11">
        <f t="shared" si="0"/>
        <v>527.5</v>
      </c>
      <c r="E11">
        <f>(91+120)/2</f>
        <v>105.5</v>
      </c>
      <c r="F11">
        <v>4</v>
      </c>
      <c r="G11">
        <f t="shared" si="1"/>
        <v>422</v>
      </c>
    </row>
    <row r="12" spans="1:7" x14ac:dyDescent="0.25">
      <c r="B12" s="2" t="s">
        <v>83</v>
      </c>
      <c r="C12">
        <f>SUM(C4:C11)/SUM(B4:B11)</f>
        <v>19.243409490333921</v>
      </c>
      <c r="F12" s="2" t="s">
        <v>83</v>
      </c>
      <c r="G12">
        <f>SUM(G4:G11)/SUM(F4:F11)</f>
        <v>32.583333333333336</v>
      </c>
    </row>
    <row r="15" spans="1:7" x14ac:dyDescent="0.25">
      <c r="A15" s="2" t="s">
        <v>87</v>
      </c>
      <c r="B15" s="2" t="s">
        <v>88</v>
      </c>
    </row>
    <row r="16" spans="1:7" x14ac:dyDescent="0.25">
      <c r="A16">
        <v>1</v>
      </c>
      <c r="B16">
        <f>116+53+92+60</f>
        <v>321</v>
      </c>
    </row>
    <row r="17" spans="1:3" x14ac:dyDescent="0.25">
      <c r="A17">
        <v>2</v>
      </c>
      <c r="B17">
        <f>37+16+113+9</f>
        <v>175</v>
      </c>
    </row>
    <row r="18" spans="1:3" x14ac:dyDescent="0.25">
      <c r="A18">
        <v>3</v>
      </c>
      <c r="B18">
        <f>2+31+2</f>
        <v>35</v>
      </c>
    </row>
    <row r="19" spans="1:3" x14ac:dyDescent="0.25">
      <c r="A19">
        <v>4</v>
      </c>
      <c r="B19">
        <v>11</v>
      </c>
    </row>
    <row r="21" spans="1:3" x14ac:dyDescent="0.25">
      <c r="A21" t="s">
        <v>89</v>
      </c>
      <c r="C21">
        <f>SUM(B16:B19)</f>
        <v>542</v>
      </c>
    </row>
    <row r="22" spans="1:3" x14ac:dyDescent="0.25">
      <c r="A22" t="s">
        <v>90</v>
      </c>
      <c r="C22">
        <f>B17/C21</f>
        <v>0.32287822878228783</v>
      </c>
    </row>
    <row r="23" spans="1:3" x14ac:dyDescent="0.25">
      <c r="A23" t="s">
        <v>96</v>
      </c>
      <c r="C23">
        <f>B18/C21</f>
        <v>6.4575645756457564E-2</v>
      </c>
    </row>
    <row r="24" spans="1:3" x14ac:dyDescent="0.25">
      <c r="A24" t="s">
        <v>97</v>
      </c>
      <c r="C24">
        <f>B19/C21</f>
        <v>2.0295202952029519E-2</v>
      </c>
    </row>
  </sheetData>
  <mergeCells count="2">
    <mergeCell ref="A2:B2"/>
    <mergeCell ref="E2:F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3:F182"/>
  <sheetViews>
    <sheetView topLeftCell="A3" workbookViewId="0">
      <selection activeCell="E26" sqref="E26"/>
    </sheetView>
  </sheetViews>
  <sheetFormatPr defaultRowHeight="15" x14ac:dyDescent="0.25"/>
  <sheetData>
    <row r="13" spans="1:4" x14ac:dyDescent="0.25">
      <c r="A13" s="56" t="s">
        <v>100</v>
      </c>
      <c r="B13" s="56"/>
      <c r="C13" s="56"/>
      <c r="D13" s="56"/>
    </row>
    <row r="14" spans="1:4" ht="31.5" x14ac:dyDescent="0.25">
      <c r="A14" s="8">
        <v>0</v>
      </c>
      <c r="B14" s="8" t="s">
        <v>30</v>
      </c>
      <c r="C14" s="7">
        <v>2951</v>
      </c>
      <c r="D14" s="9">
        <v>5024811.3</v>
      </c>
    </row>
    <row r="15" spans="1:4" x14ac:dyDescent="0.25">
      <c r="A15" s="8">
        <v>1</v>
      </c>
      <c r="B15" s="8"/>
      <c r="C15" s="7">
        <v>5899</v>
      </c>
      <c r="D15" s="9">
        <v>10757908.300000001</v>
      </c>
    </row>
    <row r="16" spans="1:4" x14ac:dyDescent="0.25">
      <c r="A16" s="8">
        <v>2</v>
      </c>
      <c r="B16" s="8"/>
      <c r="C16" s="7">
        <v>4583</v>
      </c>
      <c r="D16" s="9">
        <v>8678570.0999999996</v>
      </c>
    </row>
    <row r="17" spans="1:6" x14ac:dyDescent="0.25">
      <c r="A17" s="8">
        <v>3</v>
      </c>
      <c r="B17" s="8"/>
      <c r="C17" s="7">
        <v>1498</v>
      </c>
      <c r="D17" s="9">
        <v>2754002.3</v>
      </c>
    </row>
    <row r="18" spans="1:6" x14ac:dyDescent="0.25">
      <c r="A18" s="8">
        <v>4</v>
      </c>
      <c r="B18" s="8"/>
      <c r="C18" s="7">
        <v>360</v>
      </c>
      <c r="D18" s="9">
        <v>691036.7</v>
      </c>
    </row>
    <row r="19" spans="1:6" x14ac:dyDescent="0.25">
      <c r="A19" s="8">
        <v>5</v>
      </c>
      <c r="B19" s="8"/>
      <c r="C19" s="7">
        <v>80</v>
      </c>
      <c r="D19" s="9">
        <v>141796.29999999999</v>
      </c>
    </row>
    <row r="20" spans="1:6" x14ac:dyDescent="0.25">
      <c r="A20" s="8">
        <v>6</v>
      </c>
      <c r="B20" s="8"/>
      <c r="C20" s="7">
        <v>17</v>
      </c>
      <c r="D20" s="9">
        <v>24658.400000000001</v>
      </c>
    </row>
    <row r="21" spans="1:6" x14ac:dyDescent="0.25">
      <c r="A21" s="8">
        <v>7</v>
      </c>
      <c r="B21" s="8"/>
      <c r="C21" s="7">
        <v>1</v>
      </c>
      <c r="D21" s="9">
        <v>2559.8000000000002</v>
      </c>
    </row>
    <row r="22" spans="1:6" x14ac:dyDescent="0.25">
      <c r="A22" s="8">
        <v>8</v>
      </c>
      <c r="B22" s="8"/>
      <c r="C22" s="7">
        <v>1</v>
      </c>
      <c r="D22" s="7">
        <v>267.10000000000002</v>
      </c>
    </row>
    <row r="26" spans="1:6" x14ac:dyDescent="0.25">
      <c r="E26">
        <f>SUM(E29:E182)/SUM(D29:D182)</f>
        <v>45.282315593382279</v>
      </c>
      <c r="F26" s="2" t="s">
        <v>36</v>
      </c>
    </row>
    <row r="28" spans="1:6" ht="31.5" x14ac:dyDescent="0.25">
      <c r="A28" s="8">
        <v>0</v>
      </c>
      <c r="B28" s="8" t="s">
        <v>34</v>
      </c>
      <c r="C28" s="7">
        <v>2951</v>
      </c>
      <c r="D28" s="9">
        <v>5024811.3</v>
      </c>
    </row>
    <row r="29" spans="1:6" x14ac:dyDescent="0.25">
      <c r="A29" s="8">
        <v>1</v>
      </c>
      <c r="B29" s="8"/>
      <c r="C29" s="7">
        <v>2</v>
      </c>
      <c r="D29" s="9">
        <v>1442.1</v>
      </c>
      <c r="E29">
        <f>D29*A29</f>
        <v>1442.1</v>
      </c>
    </row>
    <row r="30" spans="1:6" x14ac:dyDescent="0.25">
      <c r="A30" s="8">
        <v>2</v>
      </c>
      <c r="B30" s="8"/>
      <c r="C30" s="7">
        <v>4</v>
      </c>
      <c r="D30" s="9">
        <v>4639.8</v>
      </c>
      <c r="E30">
        <f t="shared" ref="E30:E93" si="0">D30*A30</f>
        <v>9279.6</v>
      </c>
    </row>
    <row r="31" spans="1:6" x14ac:dyDescent="0.25">
      <c r="A31" s="8">
        <v>3</v>
      </c>
      <c r="B31" s="8"/>
      <c r="C31" s="7">
        <v>3</v>
      </c>
      <c r="D31" s="9">
        <v>3052.1</v>
      </c>
      <c r="E31">
        <f t="shared" si="0"/>
        <v>9156.2999999999993</v>
      </c>
    </row>
    <row r="32" spans="1:6" x14ac:dyDescent="0.25">
      <c r="A32" s="8">
        <v>5</v>
      </c>
      <c r="B32" s="8"/>
      <c r="C32" s="7">
        <v>212</v>
      </c>
      <c r="D32" s="9">
        <v>375049.8</v>
      </c>
      <c r="E32">
        <f t="shared" si="0"/>
        <v>1875249</v>
      </c>
    </row>
    <row r="33" spans="1:5" x14ac:dyDescent="0.25">
      <c r="A33" s="8">
        <v>6</v>
      </c>
      <c r="B33" s="8"/>
      <c r="C33" s="7">
        <v>4</v>
      </c>
      <c r="D33" s="9">
        <v>10712.3</v>
      </c>
      <c r="E33">
        <f t="shared" si="0"/>
        <v>64273.799999999996</v>
      </c>
    </row>
    <row r="34" spans="1:5" x14ac:dyDescent="0.25">
      <c r="A34" s="8">
        <v>7</v>
      </c>
      <c r="B34" s="8"/>
      <c r="C34" s="7">
        <v>8</v>
      </c>
      <c r="D34" s="9">
        <v>23300.400000000001</v>
      </c>
      <c r="E34">
        <f t="shared" si="0"/>
        <v>163102.80000000002</v>
      </c>
    </row>
    <row r="35" spans="1:5" x14ac:dyDescent="0.25">
      <c r="A35" s="8">
        <v>8</v>
      </c>
      <c r="B35" s="8"/>
      <c r="C35" s="7">
        <v>2</v>
      </c>
      <c r="D35" s="9">
        <v>1840.4</v>
      </c>
      <c r="E35">
        <f t="shared" si="0"/>
        <v>14723.2</v>
      </c>
    </row>
    <row r="36" spans="1:5" x14ac:dyDescent="0.25">
      <c r="A36" s="8">
        <v>10</v>
      </c>
      <c r="B36" s="8"/>
      <c r="C36" s="7">
        <v>569</v>
      </c>
      <c r="D36" s="9">
        <v>1044153.5</v>
      </c>
      <c r="E36">
        <f t="shared" si="0"/>
        <v>10441535</v>
      </c>
    </row>
    <row r="37" spans="1:5" x14ac:dyDescent="0.25">
      <c r="A37" s="8">
        <v>11</v>
      </c>
      <c r="B37" s="8"/>
      <c r="C37" s="7">
        <v>1</v>
      </c>
      <c r="D37" s="9">
        <v>2898.7</v>
      </c>
      <c r="E37">
        <f t="shared" si="0"/>
        <v>31885.699999999997</v>
      </c>
    </row>
    <row r="38" spans="1:5" x14ac:dyDescent="0.25">
      <c r="A38" s="8">
        <v>12</v>
      </c>
      <c r="B38" s="8"/>
      <c r="C38" s="7">
        <v>6</v>
      </c>
      <c r="D38" s="9">
        <v>7088.3</v>
      </c>
      <c r="E38">
        <f t="shared" si="0"/>
        <v>85059.6</v>
      </c>
    </row>
    <row r="39" spans="1:5" x14ac:dyDescent="0.25">
      <c r="A39" s="8">
        <v>13</v>
      </c>
      <c r="B39" s="8"/>
      <c r="C39" s="7">
        <v>2</v>
      </c>
      <c r="D39" s="9">
        <v>3617.9</v>
      </c>
      <c r="E39">
        <f t="shared" si="0"/>
        <v>47032.700000000004</v>
      </c>
    </row>
    <row r="40" spans="1:5" x14ac:dyDescent="0.25">
      <c r="A40" s="8">
        <v>14</v>
      </c>
      <c r="B40" s="8"/>
      <c r="C40" s="7">
        <v>2</v>
      </c>
      <c r="D40" s="9">
        <v>5484.9</v>
      </c>
      <c r="E40">
        <f t="shared" si="0"/>
        <v>76788.599999999991</v>
      </c>
    </row>
    <row r="41" spans="1:5" x14ac:dyDescent="0.25">
      <c r="A41" s="8">
        <v>15</v>
      </c>
      <c r="B41" s="8"/>
      <c r="C41" s="7">
        <v>1095</v>
      </c>
      <c r="D41" s="9">
        <v>2128762.9</v>
      </c>
      <c r="E41">
        <f t="shared" si="0"/>
        <v>31931443.5</v>
      </c>
    </row>
    <row r="42" spans="1:5" x14ac:dyDescent="0.25">
      <c r="A42" s="8">
        <v>16</v>
      </c>
      <c r="B42" s="8"/>
      <c r="C42" s="7">
        <v>2</v>
      </c>
      <c r="D42" s="9">
        <v>1771.8</v>
      </c>
      <c r="E42">
        <f t="shared" si="0"/>
        <v>28348.799999999999</v>
      </c>
    </row>
    <row r="43" spans="1:5" x14ac:dyDescent="0.25">
      <c r="A43" s="8">
        <v>17</v>
      </c>
      <c r="B43" s="8"/>
      <c r="C43" s="7">
        <v>2</v>
      </c>
      <c r="D43" s="9">
        <v>2030</v>
      </c>
      <c r="E43">
        <f t="shared" si="0"/>
        <v>34510</v>
      </c>
    </row>
    <row r="44" spans="1:5" x14ac:dyDescent="0.25">
      <c r="A44" s="8">
        <v>18</v>
      </c>
      <c r="B44" s="8"/>
      <c r="C44" s="7">
        <v>2</v>
      </c>
      <c r="D44" s="9">
        <v>3648.7</v>
      </c>
      <c r="E44">
        <f t="shared" si="0"/>
        <v>65676.599999999991</v>
      </c>
    </row>
    <row r="45" spans="1:5" x14ac:dyDescent="0.25">
      <c r="A45" s="8">
        <v>19</v>
      </c>
      <c r="B45" s="8"/>
      <c r="C45" s="7">
        <v>2</v>
      </c>
      <c r="D45" s="9">
        <v>3454</v>
      </c>
      <c r="E45">
        <f t="shared" si="0"/>
        <v>65626</v>
      </c>
    </row>
    <row r="46" spans="1:5" x14ac:dyDescent="0.25">
      <c r="A46" s="8">
        <v>20</v>
      </c>
      <c r="B46" s="8"/>
      <c r="C46" s="7">
        <v>957</v>
      </c>
      <c r="D46" s="9">
        <v>1757347</v>
      </c>
      <c r="E46">
        <f t="shared" si="0"/>
        <v>35146940</v>
      </c>
    </row>
    <row r="47" spans="1:5" x14ac:dyDescent="0.25">
      <c r="A47" s="8">
        <v>21</v>
      </c>
      <c r="B47" s="8"/>
      <c r="C47" s="7">
        <v>1</v>
      </c>
      <c r="D47" s="7">
        <v>975.9</v>
      </c>
      <c r="E47">
        <f t="shared" si="0"/>
        <v>20493.899999999998</v>
      </c>
    </row>
    <row r="48" spans="1:5" x14ac:dyDescent="0.25">
      <c r="A48" s="8">
        <v>22</v>
      </c>
      <c r="B48" s="8"/>
      <c r="C48" s="7">
        <v>13</v>
      </c>
      <c r="D48" s="9">
        <v>19328.099999999999</v>
      </c>
      <c r="E48">
        <f t="shared" si="0"/>
        <v>425218.19999999995</v>
      </c>
    </row>
    <row r="49" spans="1:5" x14ac:dyDescent="0.25">
      <c r="A49" s="8">
        <v>23</v>
      </c>
      <c r="B49" s="8"/>
      <c r="C49" s="7">
        <v>3</v>
      </c>
      <c r="D49" s="9">
        <v>5475.9</v>
      </c>
      <c r="E49">
        <f t="shared" si="0"/>
        <v>125945.7</v>
      </c>
    </row>
    <row r="50" spans="1:5" x14ac:dyDescent="0.25">
      <c r="A50" s="8">
        <v>24</v>
      </c>
      <c r="B50" s="8"/>
      <c r="C50" s="7">
        <v>1</v>
      </c>
      <c r="D50" s="9">
        <v>2914.4</v>
      </c>
      <c r="E50">
        <f t="shared" si="0"/>
        <v>69945.600000000006</v>
      </c>
    </row>
    <row r="51" spans="1:5" x14ac:dyDescent="0.25">
      <c r="A51" s="8">
        <v>25</v>
      </c>
      <c r="B51" s="8"/>
      <c r="C51" s="7">
        <v>426</v>
      </c>
      <c r="D51" s="9">
        <v>802585.3</v>
      </c>
      <c r="E51">
        <f t="shared" si="0"/>
        <v>20064632.5</v>
      </c>
    </row>
    <row r="52" spans="1:5" x14ac:dyDescent="0.25">
      <c r="A52" s="8">
        <v>26</v>
      </c>
      <c r="B52" s="8"/>
      <c r="C52" s="7">
        <v>1</v>
      </c>
      <c r="D52" s="9">
        <v>1069.5</v>
      </c>
      <c r="E52">
        <f t="shared" si="0"/>
        <v>27807</v>
      </c>
    </row>
    <row r="53" spans="1:5" x14ac:dyDescent="0.25">
      <c r="A53" s="8">
        <v>27</v>
      </c>
      <c r="B53" s="8"/>
      <c r="C53" s="7">
        <v>6</v>
      </c>
      <c r="D53" s="9">
        <v>8935.7999999999993</v>
      </c>
      <c r="E53">
        <f t="shared" si="0"/>
        <v>241266.59999999998</v>
      </c>
    </row>
    <row r="54" spans="1:5" x14ac:dyDescent="0.25">
      <c r="A54" s="8">
        <v>28</v>
      </c>
      <c r="B54" s="8"/>
      <c r="C54" s="7">
        <v>5</v>
      </c>
      <c r="D54" s="9">
        <v>12364.5</v>
      </c>
      <c r="E54">
        <f t="shared" si="0"/>
        <v>346206</v>
      </c>
    </row>
    <row r="55" spans="1:5" x14ac:dyDescent="0.25">
      <c r="A55" s="8">
        <v>29</v>
      </c>
      <c r="B55" s="8"/>
      <c r="C55" s="7">
        <v>1</v>
      </c>
      <c r="D55" s="7">
        <v>702.4</v>
      </c>
      <c r="E55">
        <f t="shared" si="0"/>
        <v>20369.599999999999</v>
      </c>
    </row>
    <row r="56" spans="1:5" x14ac:dyDescent="0.25">
      <c r="A56" s="8">
        <v>30</v>
      </c>
      <c r="B56" s="8"/>
      <c r="C56" s="7">
        <v>2208</v>
      </c>
      <c r="D56" s="9">
        <v>4136913.7</v>
      </c>
      <c r="E56">
        <f t="shared" si="0"/>
        <v>124107411</v>
      </c>
    </row>
    <row r="57" spans="1:5" x14ac:dyDescent="0.25">
      <c r="A57" s="8">
        <v>31</v>
      </c>
      <c r="B57" s="8"/>
      <c r="C57" s="7">
        <v>5</v>
      </c>
      <c r="D57" s="9">
        <v>5293.3</v>
      </c>
      <c r="E57">
        <f t="shared" si="0"/>
        <v>164092.30000000002</v>
      </c>
    </row>
    <row r="58" spans="1:5" x14ac:dyDescent="0.25">
      <c r="A58" s="8">
        <v>32</v>
      </c>
      <c r="B58" s="8"/>
      <c r="C58" s="7">
        <v>8</v>
      </c>
      <c r="D58" s="9">
        <v>24721.599999999999</v>
      </c>
      <c r="E58">
        <f t="shared" si="0"/>
        <v>791091.19999999995</v>
      </c>
    </row>
    <row r="59" spans="1:5" x14ac:dyDescent="0.25">
      <c r="A59" s="8">
        <v>33</v>
      </c>
      <c r="B59" s="8"/>
      <c r="C59" s="7">
        <v>5</v>
      </c>
      <c r="D59" s="9">
        <v>7751.5</v>
      </c>
      <c r="E59">
        <f t="shared" si="0"/>
        <v>255799.5</v>
      </c>
    </row>
    <row r="60" spans="1:5" x14ac:dyDescent="0.25">
      <c r="A60" s="8">
        <v>34</v>
      </c>
      <c r="B60" s="8"/>
      <c r="C60" s="7">
        <v>3</v>
      </c>
      <c r="D60" s="9">
        <v>4152.8999999999996</v>
      </c>
      <c r="E60">
        <f t="shared" si="0"/>
        <v>141198.59999999998</v>
      </c>
    </row>
    <row r="61" spans="1:5" x14ac:dyDescent="0.25">
      <c r="A61" s="8">
        <v>35</v>
      </c>
      <c r="B61" s="8"/>
      <c r="C61" s="7">
        <v>519</v>
      </c>
      <c r="D61" s="9">
        <v>991015.1</v>
      </c>
      <c r="E61">
        <f t="shared" si="0"/>
        <v>34685528.5</v>
      </c>
    </row>
    <row r="62" spans="1:5" x14ac:dyDescent="0.25">
      <c r="A62" s="8">
        <v>36</v>
      </c>
      <c r="B62" s="8"/>
      <c r="C62" s="7">
        <v>2</v>
      </c>
      <c r="D62" s="9">
        <v>1516.2</v>
      </c>
      <c r="E62">
        <f t="shared" si="0"/>
        <v>54583.200000000004</v>
      </c>
    </row>
    <row r="63" spans="1:5" x14ac:dyDescent="0.25">
      <c r="A63" s="8">
        <v>37</v>
      </c>
      <c r="B63" s="8"/>
      <c r="C63" s="7">
        <v>5</v>
      </c>
      <c r="D63" s="9">
        <v>14402.8</v>
      </c>
      <c r="E63">
        <f t="shared" si="0"/>
        <v>532903.6</v>
      </c>
    </row>
    <row r="64" spans="1:5" x14ac:dyDescent="0.25">
      <c r="A64" s="8">
        <v>39</v>
      </c>
      <c r="B64" s="8"/>
      <c r="C64" s="7">
        <v>3</v>
      </c>
      <c r="D64" s="9">
        <v>6693.4</v>
      </c>
      <c r="E64">
        <f t="shared" si="0"/>
        <v>261042.59999999998</v>
      </c>
    </row>
    <row r="65" spans="1:5" x14ac:dyDescent="0.25">
      <c r="A65" s="8">
        <v>40</v>
      </c>
      <c r="B65" s="8"/>
      <c r="C65" s="7">
        <v>677</v>
      </c>
      <c r="D65" s="9">
        <v>1269201.7</v>
      </c>
      <c r="E65">
        <f t="shared" si="0"/>
        <v>50768068</v>
      </c>
    </row>
    <row r="66" spans="1:5" x14ac:dyDescent="0.25">
      <c r="A66" s="8">
        <v>42</v>
      </c>
      <c r="B66" s="8"/>
      <c r="C66" s="7">
        <v>6</v>
      </c>
      <c r="D66" s="9">
        <v>12385.6</v>
      </c>
      <c r="E66">
        <f t="shared" si="0"/>
        <v>520195.2</v>
      </c>
    </row>
    <row r="67" spans="1:5" x14ac:dyDescent="0.25">
      <c r="A67" s="8">
        <v>43</v>
      </c>
      <c r="B67" s="8"/>
      <c r="C67" s="7">
        <v>2</v>
      </c>
      <c r="D67" s="9">
        <v>4915.3</v>
      </c>
      <c r="E67">
        <f t="shared" si="0"/>
        <v>211357.9</v>
      </c>
    </row>
    <row r="68" spans="1:5" x14ac:dyDescent="0.25">
      <c r="A68" s="8">
        <v>44</v>
      </c>
      <c r="B68" s="8"/>
      <c r="C68" s="7">
        <v>3</v>
      </c>
      <c r="D68" s="9">
        <v>6223.4</v>
      </c>
      <c r="E68">
        <f t="shared" si="0"/>
        <v>273829.59999999998</v>
      </c>
    </row>
    <row r="69" spans="1:5" x14ac:dyDescent="0.25">
      <c r="A69" s="8">
        <v>45</v>
      </c>
      <c r="B69" s="8"/>
      <c r="C69" s="7">
        <v>1104</v>
      </c>
      <c r="D69" s="9">
        <v>1989849.6</v>
      </c>
      <c r="E69">
        <f t="shared" si="0"/>
        <v>89543232</v>
      </c>
    </row>
    <row r="70" spans="1:5" x14ac:dyDescent="0.25">
      <c r="A70" s="8">
        <v>46</v>
      </c>
      <c r="B70" s="8"/>
      <c r="C70" s="7">
        <v>3</v>
      </c>
      <c r="D70" s="9">
        <v>8857.5</v>
      </c>
      <c r="E70">
        <f t="shared" si="0"/>
        <v>407445</v>
      </c>
    </row>
    <row r="71" spans="1:5" x14ac:dyDescent="0.25">
      <c r="A71" s="8">
        <v>47</v>
      </c>
      <c r="B71" s="8"/>
      <c r="C71" s="7">
        <v>5</v>
      </c>
      <c r="D71" s="9">
        <v>10797.3</v>
      </c>
      <c r="E71">
        <f t="shared" si="0"/>
        <v>507473.1</v>
      </c>
    </row>
    <row r="72" spans="1:5" x14ac:dyDescent="0.25">
      <c r="A72" s="8">
        <v>48</v>
      </c>
      <c r="B72" s="8"/>
      <c r="C72" s="7">
        <v>2</v>
      </c>
      <c r="D72" s="9">
        <v>1392.6</v>
      </c>
      <c r="E72">
        <f t="shared" si="0"/>
        <v>66844.799999999988</v>
      </c>
    </row>
    <row r="73" spans="1:5" x14ac:dyDescent="0.25">
      <c r="A73" s="8">
        <v>50</v>
      </c>
      <c r="B73" s="8"/>
      <c r="C73" s="7">
        <v>494</v>
      </c>
      <c r="D73" s="9">
        <v>924350.5</v>
      </c>
      <c r="E73">
        <f t="shared" si="0"/>
        <v>46217525</v>
      </c>
    </row>
    <row r="74" spans="1:5" x14ac:dyDescent="0.25">
      <c r="A74" s="8">
        <v>52</v>
      </c>
      <c r="B74" s="8"/>
      <c r="C74" s="7">
        <v>4</v>
      </c>
      <c r="D74" s="9">
        <v>5557.6</v>
      </c>
      <c r="E74">
        <f t="shared" si="0"/>
        <v>288995.20000000001</v>
      </c>
    </row>
    <row r="75" spans="1:5" x14ac:dyDescent="0.25">
      <c r="A75" s="8">
        <v>53</v>
      </c>
      <c r="B75" s="8"/>
      <c r="C75" s="7">
        <v>6</v>
      </c>
      <c r="D75" s="9">
        <v>12388.9</v>
      </c>
      <c r="E75">
        <f t="shared" si="0"/>
        <v>656611.69999999995</v>
      </c>
    </row>
    <row r="76" spans="1:5" x14ac:dyDescent="0.25">
      <c r="A76" s="8">
        <v>54</v>
      </c>
      <c r="B76" s="8"/>
      <c r="C76" s="7">
        <v>1</v>
      </c>
      <c r="D76" s="7">
        <v>575.4</v>
      </c>
      <c r="E76">
        <f t="shared" si="0"/>
        <v>31071.599999999999</v>
      </c>
    </row>
    <row r="77" spans="1:5" x14ac:dyDescent="0.25">
      <c r="A77" s="8">
        <v>55</v>
      </c>
      <c r="B77" s="8"/>
      <c r="C77" s="7">
        <v>319</v>
      </c>
      <c r="D77" s="9">
        <v>608870.9</v>
      </c>
      <c r="E77">
        <f t="shared" si="0"/>
        <v>33487899.5</v>
      </c>
    </row>
    <row r="78" spans="1:5" x14ac:dyDescent="0.25">
      <c r="A78" s="8">
        <v>56</v>
      </c>
      <c r="B78" s="8"/>
      <c r="C78" s="7">
        <v>4</v>
      </c>
      <c r="D78" s="9">
        <v>6174.7</v>
      </c>
      <c r="E78">
        <f t="shared" si="0"/>
        <v>345783.2</v>
      </c>
    </row>
    <row r="79" spans="1:5" x14ac:dyDescent="0.25">
      <c r="A79" s="8">
        <v>57</v>
      </c>
      <c r="B79" s="8"/>
      <c r="C79" s="7">
        <v>5</v>
      </c>
      <c r="D79" s="9">
        <v>7861.3</v>
      </c>
      <c r="E79">
        <f t="shared" si="0"/>
        <v>448094.10000000003</v>
      </c>
    </row>
    <row r="80" spans="1:5" x14ac:dyDescent="0.25">
      <c r="A80" s="8">
        <v>58</v>
      </c>
      <c r="B80" s="8"/>
      <c r="C80" s="7">
        <v>2</v>
      </c>
      <c r="D80" s="9">
        <v>4979</v>
      </c>
      <c r="E80">
        <f t="shared" si="0"/>
        <v>288782</v>
      </c>
    </row>
    <row r="81" spans="1:5" x14ac:dyDescent="0.25">
      <c r="A81" s="8">
        <v>59</v>
      </c>
      <c r="B81" s="8"/>
      <c r="C81" s="7">
        <v>3</v>
      </c>
      <c r="D81" s="9">
        <v>8568.4</v>
      </c>
      <c r="E81">
        <f t="shared" si="0"/>
        <v>505535.6</v>
      </c>
    </row>
    <row r="82" spans="1:5" x14ac:dyDescent="0.25">
      <c r="A82" s="8">
        <v>60</v>
      </c>
      <c r="B82" s="8"/>
      <c r="C82" s="7">
        <v>1248</v>
      </c>
      <c r="D82" s="9">
        <v>2298644.1</v>
      </c>
      <c r="E82">
        <f t="shared" si="0"/>
        <v>137918646</v>
      </c>
    </row>
    <row r="83" spans="1:5" x14ac:dyDescent="0.25">
      <c r="A83" s="8">
        <v>61</v>
      </c>
      <c r="B83" s="8"/>
      <c r="C83" s="7">
        <v>2</v>
      </c>
      <c r="D83" s="9">
        <v>5754.7</v>
      </c>
      <c r="E83">
        <f t="shared" si="0"/>
        <v>351036.7</v>
      </c>
    </row>
    <row r="84" spans="1:5" x14ac:dyDescent="0.25">
      <c r="A84" s="8">
        <v>62</v>
      </c>
      <c r="B84" s="8"/>
      <c r="C84" s="7">
        <v>6</v>
      </c>
      <c r="D84" s="9">
        <v>6687.7</v>
      </c>
      <c r="E84">
        <f t="shared" si="0"/>
        <v>414637.39999999997</v>
      </c>
    </row>
    <row r="85" spans="1:5" x14ac:dyDescent="0.25">
      <c r="A85" s="8">
        <v>63</v>
      </c>
      <c r="B85" s="8"/>
      <c r="C85" s="7">
        <v>3</v>
      </c>
      <c r="D85" s="9">
        <v>4810.8999999999996</v>
      </c>
      <c r="E85">
        <f t="shared" si="0"/>
        <v>303086.69999999995</v>
      </c>
    </row>
    <row r="86" spans="1:5" x14ac:dyDescent="0.25">
      <c r="A86" s="8">
        <v>65</v>
      </c>
      <c r="B86" s="8"/>
      <c r="C86" s="7">
        <v>250</v>
      </c>
      <c r="D86" s="9">
        <v>431862.4</v>
      </c>
      <c r="E86">
        <f t="shared" si="0"/>
        <v>28071056</v>
      </c>
    </row>
    <row r="87" spans="1:5" x14ac:dyDescent="0.25">
      <c r="A87" s="8">
        <v>67</v>
      </c>
      <c r="B87" s="8"/>
      <c r="C87" s="7">
        <v>2</v>
      </c>
      <c r="D87" s="9">
        <v>4437.8</v>
      </c>
      <c r="E87">
        <f t="shared" si="0"/>
        <v>297332.60000000003</v>
      </c>
    </row>
    <row r="88" spans="1:5" x14ac:dyDescent="0.25">
      <c r="A88" s="8">
        <v>68</v>
      </c>
      <c r="B88" s="8"/>
      <c r="C88" s="7">
        <v>7</v>
      </c>
      <c r="D88" s="9">
        <v>9006.5</v>
      </c>
      <c r="E88">
        <f t="shared" si="0"/>
        <v>612442</v>
      </c>
    </row>
    <row r="89" spans="1:5" x14ac:dyDescent="0.25">
      <c r="A89" s="8">
        <v>69</v>
      </c>
      <c r="B89" s="8"/>
      <c r="C89" s="7">
        <v>3</v>
      </c>
      <c r="D89" s="9">
        <v>2822.8</v>
      </c>
      <c r="E89">
        <f t="shared" si="0"/>
        <v>194773.2</v>
      </c>
    </row>
    <row r="90" spans="1:5" x14ac:dyDescent="0.25">
      <c r="A90" s="8">
        <v>70</v>
      </c>
      <c r="B90" s="8"/>
      <c r="C90" s="7">
        <v>253</v>
      </c>
      <c r="D90" s="9">
        <v>459446.3</v>
      </c>
      <c r="E90">
        <f t="shared" si="0"/>
        <v>32161241</v>
      </c>
    </row>
    <row r="91" spans="1:5" x14ac:dyDescent="0.25">
      <c r="A91" s="8">
        <v>71</v>
      </c>
      <c r="B91" s="8"/>
      <c r="C91" s="7">
        <v>1</v>
      </c>
      <c r="D91" s="9">
        <v>2450</v>
      </c>
      <c r="E91">
        <f t="shared" si="0"/>
        <v>173950</v>
      </c>
    </row>
    <row r="92" spans="1:5" x14ac:dyDescent="0.25">
      <c r="A92" s="8">
        <v>72</v>
      </c>
      <c r="B92" s="8"/>
      <c r="C92" s="7">
        <v>1</v>
      </c>
      <c r="D92" s="9">
        <v>1767.7</v>
      </c>
      <c r="E92">
        <f t="shared" si="0"/>
        <v>127274.40000000001</v>
      </c>
    </row>
    <row r="93" spans="1:5" x14ac:dyDescent="0.25">
      <c r="A93" s="8">
        <v>73</v>
      </c>
      <c r="B93" s="8"/>
      <c r="C93" s="7">
        <v>6</v>
      </c>
      <c r="D93" s="9">
        <v>15524.1</v>
      </c>
      <c r="E93">
        <f t="shared" si="0"/>
        <v>1133259.3</v>
      </c>
    </row>
    <row r="94" spans="1:5" x14ac:dyDescent="0.25">
      <c r="A94" s="8">
        <v>75</v>
      </c>
      <c r="B94" s="8"/>
      <c r="C94" s="7">
        <v>382</v>
      </c>
      <c r="D94" s="9">
        <v>718728.8</v>
      </c>
      <c r="E94">
        <f t="shared" ref="E94:E157" si="1">D94*A94</f>
        <v>53904660</v>
      </c>
    </row>
    <row r="95" spans="1:5" x14ac:dyDescent="0.25">
      <c r="A95" s="8">
        <v>76</v>
      </c>
      <c r="B95" s="8"/>
      <c r="C95" s="7">
        <v>1</v>
      </c>
      <c r="D95" s="7">
        <v>117.6</v>
      </c>
      <c r="E95">
        <f t="shared" si="1"/>
        <v>8937.6</v>
      </c>
    </row>
    <row r="96" spans="1:5" x14ac:dyDescent="0.25">
      <c r="A96" s="8">
        <v>77</v>
      </c>
      <c r="B96" s="8"/>
      <c r="C96" s="7">
        <v>3</v>
      </c>
      <c r="D96" s="9">
        <v>5001.3999999999996</v>
      </c>
      <c r="E96">
        <f t="shared" si="1"/>
        <v>385107.8</v>
      </c>
    </row>
    <row r="97" spans="1:5" x14ac:dyDescent="0.25">
      <c r="A97" s="8">
        <v>78</v>
      </c>
      <c r="B97" s="8"/>
      <c r="C97" s="7">
        <v>3</v>
      </c>
      <c r="D97" s="9">
        <v>1704.8</v>
      </c>
      <c r="E97">
        <f t="shared" si="1"/>
        <v>132974.39999999999</v>
      </c>
    </row>
    <row r="98" spans="1:5" x14ac:dyDescent="0.25">
      <c r="A98" s="8">
        <v>79</v>
      </c>
      <c r="B98" s="8"/>
      <c r="C98" s="7">
        <v>1</v>
      </c>
      <c r="D98" s="9">
        <v>10058.299999999999</v>
      </c>
      <c r="E98">
        <f t="shared" si="1"/>
        <v>794605.7</v>
      </c>
    </row>
    <row r="99" spans="1:5" x14ac:dyDescent="0.25">
      <c r="A99" s="8">
        <v>80</v>
      </c>
      <c r="B99" s="8"/>
      <c r="C99" s="7">
        <v>169</v>
      </c>
      <c r="D99" s="9">
        <v>313332.8</v>
      </c>
      <c r="E99">
        <f t="shared" si="1"/>
        <v>25066624</v>
      </c>
    </row>
    <row r="100" spans="1:5" x14ac:dyDescent="0.25">
      <c r="A100" s="8">
        <v>81</v>
      </c>
      <c r="B100" s="8"/>
      <c r="C100" s="7">
        <v>1</v>
      </c>
      <c r="D100" s="7">
        <v>461.2</v>
      </c>
      <c r="E100">
        <f t="shared" si="1"/>
        <v>37357.199999999997</v>
      </c>
    </row>
    <row r="101" spans="1:5" x14ac:dyDescent="0.25">
      <c r="A101" s="8">
        <v>82</v>
      </c>
      <c r="B101" s="8"/>
      <c r="C101" s="7">
        <v>3</v>
      </c>
      <c r="D101" s="9">
        <v>5513.4</v>
      </c>
      <c r="E101">
        <f t="shared" si="1"/>
        <v>452098.8</v>
      </c>
    </row>
    <row r="102" spans="1:5" x14ac:dyDescent="0.25">
      <c r="A102" s="8">
        <v>83</v>
      </c>
      <c r="B102" s="8"/>
      <c r="C102" s="7">
        <v>1</v>
      </c>
      <c r="D102" s="7">
        <v>544.29999999999995</v>
      </c>
      <c r="E102">
        <f t="shared" si="1"/>
        <v>45176.899999999994</v>
      </c>
    </row>
    <row r="103" spans="1:5" x14ac:dyDescent="0.25">
      <c r="A103" s="8">
        <v>85</v>
      </c>
      <c r="B103" s="8"/>
      <c r="C103" s="7">
        <v>103</v>
      </c>
      <c r="D103" s="9">
        <v>186622.3</v>
      </c>
      <c r="E103">
        <f t="shared" si="1"/>
        <v>15862895.499999998</v>
      </c>
    </row>
    <row r="104" spans="1:5" x14ac:dyDescent="0.25">
      <c r="A104" s="8">
        <v>88</v>
      </c>
      <c r="B104" s="8"/>
      <c r="C104" s="7">
        <v>5</v>
      </c>
      <c r="D104" s="9">
        <v>9717.5</v>
      </c>
      <c r="E104">
        <f t="shared" si="1"/>
        <v>855140</v>
      </c>
    </row>
    <row r="105" spans="1:5" x14ac:dyDescent="0.25">
      <c r="A105" s="8">
        <v>90</v>
      </c>
      <c r="B105" s="8"/>
      <c r="C105" s="7">
        <v>430</v>
      </c>
      <c r="D105" s="9">
        <v>820447.7</v>
      </c>
      <c r="E105">
        <f t="shared" si="1"/>
        <v>73840293</v>
      </c>
    </row>
    <row r="106" spans="1:5" x14ac:dyDescent="0.25">
      <c r="A106" s="8">
        <v>91</v>
      </c>
      <c r="B106" s="8"/>
      <c r="C106" s="7">
        <v>1</v>
      </c>
      <c r="D106" s="7">
        <v>302.2</v>
      </c>
      <c r="E106">
        <f t="shared" si="1"/>
        <v>27500.2</v>
      </c>
    </row>
    <row r="107" spans="1:5" x14ac:dyDescent="0.25">
      <c r="A107" s="8">
        <v>92</v>
      </c>
      <c r="B107" s="8"/>
      <c r="C107" s="7">
        <v>1</v>
      </c>
      <c r="D107" s="7">
        <v>638.4</v>
      </c>
      <c r="E107">
        <f t="shared" si="1"/>
        <v>58732.799999999996</v>
      </c>
    </row>
    <row r="108" spans="1:5" x14ac:dyDescent="0.25">
      <c r="A108" s="8">
        <v>93</v>
      </c>
      <c r="B108" s="8"/>
      <c r="C108" s="7">
        <v>1</v>
      </c>
      <c r="D108" s="7">
        <v>203.6</v>
      </c>
      <c r="E108">
        <f t="shared" si="1"/>
        <v>18934.8</v>
      </c>
    </row>
    <row r="109" spans="1:5" x14ac:dyDescent="0.25">
      <c r="A109" s="8">
        <v>95</v>
      </c>
      <c r="B109" s="8"/>
      <c r="C109" s="7">
        <v>78</v>
      </c>
      <c r="D109" s="9">
        <v>144145.79999999999</v>
      </c>
      <c r="E109">
        <f t="shared" si="1"/>
        <v>13693850.999999998</v>
      </c>
    </row>
    <row r="110" spans="1:5" x14ac:dyDescent="0.25">
      <c r="A110" s="8">
        <v>97</v>
      </c>
      <c r="B110" s="8"/>
      <c r="C110" s="7">
        <v>2</v>
      </c>
      <c r="D110" s="9">
        <v>1388.8</v>
      </c>
      <c r="E110">
        <f t="shared" si="1"/>
        <v>134713.60000000001</v>
      </c>
    </row>
    <row r="111" spans="1:5" x14ac:dyDescent="0.25">
      <c r="A111" s="8">
        <v>98</v>
      </c>
      <c r="B111" s="8"/>
      <c r="C111" s="7">
        <v>1</v>
      </c>
      <c r="D111" s="7">
        <v>521.5</v>
      </c>
      <c r="E111">
        <f t="shared" si="1"/>
        <v>51107</v>
      </c>
    </row>
    <row r="112" spans="1:5" x14ac:dyDescent="0.25">
      <c r="A112" s="8">
        <v>99</v>
      </c>
      <c r="B112" s="8"/>
      <c r="C112" s="7">
        <v>2</v>
      </c>
      <c r="D112" s="7">
        <v>605.6</v>
      </c>
      <c r="E112">
        <f t="shared" si="1"/>
        <v>59954.400000000001</v>
      </c>
    </row>
    <row r="113" spans="1:5" x14ac:dyDescent="0.25">
      <c r="A113" s="8">
        <v>100</v>
      </c>
      <c r="B113" s="8"/>
      <c r="C113" s="7">
        <v>87</v>
      </c>
      <c r="D113" s="9">
        <v>123142.2</v>
      </c>
      <c r="E113">
        <f t="shared" si="1"/>
        <v>12314220</v>
      </c>
    </row>
    <row r="114" spans="1:5" x14ac:dyDescent="0.25">
      <c r="A114" s="8">
        <v>101</v>
      </c>
      <c r="B114" s="8"/>
      <c r="C114" s="7">
        <v>2</v>
      </c>
      <c r="D114" s="9">
        <v>2239.1</v>
      </c>
      <c r="E114">
        <f t="shared" si="1"/>
        <v>226149.09999999998</v>
      </c>
    </row>
    <row r="115" spans="1:5" x14ac:dyDescent="0.25">
      <c r="A115" s="8">
        <v>102</v>
      </c>
      <c r="B115" s="8"/>
      <c r="C115" s="7">
        <v>2</v>
      </c>
      <c r="D115" s="9">
        <v>2642.2</v>
      </c>
      <c r="E115">
        <f t="shared" si="1"/>
        <v>269504.39999999997</v>
      </c>
    </row>
    <row r="116" spans="1:5" x14ac:dyDescent="0.25">
      <c r="A116" s="8">
        <v>103</v>
      </c>
      <c r="B116" s="8"/>
      <c r="C116" s="7">
        <v>2</v>
      </c>
      <c r="D116" s="9">
        <v>2910.5</v>
      </c>
      <c r="E116">
        <f t="shared" si="1"/>
        <v>299781.5</v>
      </c>
    </row>
    <row r="117" spans="1:5" x14ac:dyDescent="0.25">
      <c r="A117" s="8">
        <v>105</v>
      </c>
      <c r="B117" s="8"/>
      <c r="C117" s="7">
        <v>142</v>
      </c>
      <c r="D117" s="9">
        <v>268915.90000000002</v>
      </c>
      <c r="E117">
        <f t="shared" si="1"/>
        <v>28236169.500000004</v>
      </c>
    </row>
    <row r="118" spans="1:5" x14ac:dyDescent="0.25">
      <c r="A118" s="8">
        <v>108</v>
      </c>
      <c r="B118" s="8"/>
      <c r="C118" s="7">
        <v>1</v>
      </c>
      <c r="D118" s="7">
        <v>126.9</v>
      </c>
      <c r="E118">
        <f t="shared" si="1"/>
        <v>13705.2</v>
      </c>
    </row>
    <row r="119" spans="1:5" x14ac:dyDescent="0.25">
      <c r="A119" s="8">
        <v>110</v>
      </c>
      <c r="B119" s="8"/>
      <c r="C119" s="7">
        <v>46</v>
      </c>
      <c r="D119" s="9">
        <v>82677.399999999994</v>
      </c>
      <c r="E119">
        <f t="shared" si="1"/>
        <v>9094514</v>
      </c>
    </row>
    <row r="120" spans="1:5" x14ac:dyDescent="0.25">
      <c r="A120" s="8">
        <v>111</v>
      </c>
      <c r="B120" s="8"/>
      <c r="C120" s="7">
        <v>1</v>
      </c>
      <c r="D120" s="7">
        <v>376.2</v>
      </c>
      <c r="E120">
        <f t="shared" si="1"/>
        <v>41758.199999999997</v>
      </c>
    </row>
    <row r="121" spans="1:5" x14ac:dyDescent="0.25">
      <c r="A121" s="8">
        <v>112</v>
      </c>
      <c r="B121" s="8"/>
      <c r="C121" s="7">
        <v>1</v>
      </c>
      <c r="D121" s="9">
        <v>8343.7000000000007</v>
      </c>
      <c r="E121">
        <f t="shared" si="1"/>
        <v>934494.40000000014</v>
      </c>
    </row>
    <row r="122" spans="1:5" x14ac:dyDescent="0.25">
      <c r="A122" s="8">
        <v>113</v>
      </c>
      <c r="B122" s="8"/>
      <c r="C122" s="7">
        <v>2</v>
      </c>
      <c r="D122" s="9">
        <v>7706.7</v>
      </c>
      <c r="E122">
        <f t="shared" si="1"/>
        <v>870857.1</v>
      </c>
    </row>
    <row r="123" spans="1:5" x14ac:dyDescent="0.25">
      <c r="A123" s="8">
        <v>115</v>
      </c>
      <c r="B123" s="8"/>
      <c r="C123" s="7">
        <v>34</v>
      </c>
      <c r="D123" s="9">
        <v>58314.5</v>
      </c>
      <c r="E123">
        <f t="shared" si="1"/>
        <v>6706167.5</v>
      </c>
    </row>
    <row r="124" spans="1:5" x14ac:dyDescent="0.25">
      <c r="A124" s="8">
        <v>119</v>
      </c>
      <c r="B124" s="8"/>
      <c r="C124" s="7">
        <v>1</v>
      </c>
      <c r="D124" s="9">
        <v>1034</v>
      </c>
      <c r="E124">
        <f t="shared" si="1"/>
        <v>123046</v>
      </c>
    </row>
    <row r="125" spans="1:5" x14ac:dyDescent="0.25">
      <c r="A125" s="8">
        <v>120</v>
      </c>
      <c r="B125" s="8"/>
      <c r="C125" s="7">
        <v>141</v>
      </c>
      <c r="D125" s="9">
        <v>257786.5</v>
      </c>
      <c r="E125">
        <f t="shared" si="1"/>
        <v>30934380</v>
      </c>
    </row>
    <row r="126" spans="1:5" x14ac:dyDescent="0.25">
      <c r="A126" s="8">
        <v>125</v>
      </c>
      <c r="B126" s="8"/>
      <c r="C126" s="7">
        <v>21</v>
      </c>
      <c r="D126" s="9">
        <v>37854.6</v>
      </c>
      <c r="E126">
        <f t="shared" si="1"/>
        <v>4731825</v>
      </c>
    </row>
    <row r="127" spans="1:5" x14ac:dyDescent="0.25">
      <c r="A127" s="8">
        <v>127</v>
      </c>
      <c r="B127" s="8"/>
      <c r="C127" s="7">
        <v>2</v>
      </c>
      <c r="D127" s="9">
        <v>3478.8</v>
      </c>
      <c r="E127">
        <f t="shared" si="1"/>
        <v>441807.60000000003</v>
      </c>
    </row>
    <row r="128" spans="1:5" x14ac:dyDescent="0.25">
      <c r="A128" s="8">
        <v>129</v>
      </c>
      <c r="B128" s="8"/>
      <c r="C128" s="7">
        <v>1</v>
      </c>
      <c r="D128" s="9">
        <v>1557.6</v>
      </c>
      <c r="E128">
        <f t="shared" si="1"/>
        <v>200930.4</v>
      </c>
    </row>
    <row r="129" spans="1:5" x14ac:dyDescent="0.25">
      <c r="A129" s="8">
        <v>130</v>
      </c>
      <c r="B129" s="8"/>
      <c r="C129" s="7">
        <v>26</v>
      </c>
      <c r="D129" s="9">
        <v>55038.9</v>
      </c>
      <c r="E129">
        <f t="shared" si="1"/>
        <v>7155057</v>
      </c>
    </row>
    <row r="130" spans="1:5" x14ac:dyDescent="0.25">
      <c r="A130" s="8">
        <v>135</v>
      </c>
      <c r="B130" s="8"/>
      <c r="C130" s="7">
        <v>44</v>
      </c>
      <c r="D130" s="9">
        <v>77578.5</v>
      </c>
      <c r="E130">
        <f t="shared" si="1"/>
        <v>10473097.5</v>
      </c>
    </row>
    <row r="131" spans="1:5" x14ac:dyDescent="0.25">
      <c r="A131" s="8">
        <v>138</v>
      </c>
      <c r="B131" s="8"/>
      <c r="C131" s="7">
        <v>1</v>
      </c>
      <c r="D131" s="7">
        <v>494.6</v>
      </c>
      <c r="E131">
        <f t="shared" si="1"/>
        <v>68254.8</v>
      </c>
    </row>
    <row r="132" spans="1:5" x14ac:dyDescent="0.25">
      <c r="A132" s="8">
        <v>140</v>
      </c>
      <c r="B132" s="8"/>
      <c r="C132" s="7">
        <v>21</v>
      </c>
      <c r="D132" s="9">
        <v>49327</v>
      </c>
      <c r="E132">
        <f t="shared" si="1"/>
        <v>6905780</v>
      </c>
    </row>
    <row r="133" spans="1:5" x14ac:dyDescent="0.25">
      <c r="A133" s="8">
        <v>144</v>
      </c>
      <c r="B133" s="8"/>
      <c r="C133" s="7">
        <v>2</v>
      </c>
      <c r="D133" s="9">
        <v>3758.8</v>
      </c>
      <c r="E133">
        <f t="shared" si="1"/>
        <v>541267.20000000007</v>
      </c>
    </row>
    <row r="134" spans="1:5" x14ac:dyDescent="0.25">
      <c r="A134" s="8">
        <v>145</v>
      </c>
      <c r="B134" s="8"/>
      <c r="C134" s="7">
        <v>12</v>
      </c>
      <c r="D134" s="9">
        <v>18100.5</v>
      </c>
      <c r="E134">
        <f t="shared" si="1"/>
        <v>2624572.5</v>
      </c>
    </row>
    <row r="135" spans="1:5" x14ac:dyDescent="0.25">
      <c r="A135" s="8">
        <v>148</v>
      </c>
      <c r="B135" s="8"/>
      <c r="C135" s="7">
        <v>1</v>
      </c>
      <c r="D135" s="9">
        <v>2599</v>
      </c>
      <c r="E135">
        <f t="shared" si="1"/>
        <v>384652</v>
      </c>
    </row>
    <row r="136" spans="1:5" x14ac:dyDescent="0.25">
      <c r="A136" s="8">
        <v>150</v>
      </c>
      <c r="B136" s="8"/>
      <c r="C136" s="7">
        <v>34</v>
      </c>
      <c r="D136" s="9">
        <v>51159.8</v>
      </c>
      <c r="E136">
        <f t="shared" si="1"/>
        <v>7673970</v>
      </c>
    </row>
    <row r="137" spans="1:5" x14ac:dyDescent="0.25">
      <c r="A137" s="8">
        <v>155</v>
      </c>
      <c r="B137" s="8"/>
      <c r="C137" s="7">
        <v>5</v>
      </c>
      <c r="D137" s="9">
        <v>7716.5</v>
      </c>
      <c r="E137">
        <f t="shared" si="1"/>
        <v>1196057.5</v>
      </c>
    </row>
    <row r="138" spans="1:5" x14ac:dyDescent="0.25">
      <c r="A138" s="8">
        <v>156</v>
      </c>
      <c r="B138" s="8"/>
      <c r="C138" s="7">
        <v>1</v>
      </c>
      <c r="D138" s="9">
        <v>1074</v>
      </c>
      <c r="E138">
        <f t="shared" si="1"/>
        <v>167544</v>
      </c>
    </row>
    <row r="139" spans="1:5" x14ac:dyDescent="0.25">
      <c r="A139" s="8">
        <v>158</v>
      </c>
      <c r="B139" s="8"/>
      <c r="C139" s="7">
        <v>1</v>
      </c>
      <c r="D139" s="9">
        <v>4194.1000000000004</v>
      </c>
      <c r="E139">
        <f t="shared" si="1"/>
        <v>662667.80000000005</v>
      </c>
    </row>
    <row r="140" spans="1:5" x14ac:dyDescent="0.25">
      <c r="A140" s="8">
        <v>160</v>
      </c>
      <c r="B140" s="8"/>
      <c r="C140" s="7">
        <v>11</v>
      </c>
      <c r="D140" s="9">
        <v>18207.2</v>
      </c>
      <c r="E140">
        <f t="shared" si="1"/>
        <v>2913152</v>
      </c>
    </row>
    <row r="141" spans="1:5" x14ac:dyDescent="0.25">
      <c r="A141" s="8">
        <v>165</v>
      </c>
      <c r="B141" s="8"/>
      <c r="C141" s="7">
        <v>9</v>
      </c>
      <c r="D141" s="9">
        <v>11645.3</v>
      </c>
      <c r="E141">
        <f t="shared" si="1"/>
        <v>1921474.4999999998</v>
      </c>
    </row>
    <row r="142" spans="1:5" x14ac:dyDescent="0.25">
      <c r="A142" s="8">
        <v>170</v>
      </c>
      <c r="B142" s="8"/>
      <c r="C142" s="7">
        <v>8</v>
      </c>
      <c r="D142" s="9">
        <v>7405.9</v>
      </c>
      <c r="E142">
        <f t="shared" si="1"/>
        <v>1259003</v>
      </c>
    </row>
    <row r="143" spans="1:5" x14ac:dyDescent="0.25">
      <c r="A143" s="8">
        <v>171</v>
      </c>
      <c r="B143" s="8"/>
      <c r="C143" s="7">
        <v>1</v>
      </c>
      <c r="D143" s="9">
        <v>1533.6</v>
      </c>
      <c r="E143">
        <f t="shared" si="1"/>
        <v>262245.59999999998</v>
      </c>
    </row>
    <row r="144" spans="1:5" x14ac:dyDescent="0.25">
      <c r="A144" s="8">
        <v>175</v>
      </c>
      <c r="B144" s="8"/>
      <c r="C144" s="7">
        <v>1</v>
      </c>
      <c r="D144" s="7">
        <v>868.6</v>
      </c>
      <c r="E144">
        <f t="shared" si="1"/>
        <v>152005</v>
      </c>
    </row>
    <row r="145" spans="1:5" x14ac:dyDescent="0.25">
      <c r="A145" s="8">
        <v>178</v>
      </c>
      <c r="B145" s="8"/>
      <c r="C145" s="7">
        <v>1</v>
      </c>
      <c r="D145" s="7">
        <v>349.6</v>
      </c>
      <c r="E145">
        <f t="shared" si="1"/>
        <v>62228.800000000003</v>
      </c>
    </row>
    <row r="146" spans="1:5" x14ac:dyDescent="0.25">
      <c r="A146" s="8">
        <v>180</v>
      </c>
      <c r="B146" s="8"/>
      <c r="C146" s="7">
        <v>12</v>
      </c>
      <c r="D146" s="9">
        <v>19623.400000000001</v>
      </c>
      <c r="E146">
        <f t="shared" si="1"/>
        <v>3532212.0000000005</v>
      </c>
    </row>
    <row r="147" spans="1:5" x14ac:dyDescent="0.25">
      <c r="A147" s="8">
        <v>183</v>
      </c>
      <c r="B147" s="8"/>
      <c r="C147" s="7">
        <v>1</v>
      </c>
      <c r="D147" s="7">
        <v>578.29999999999995</v>
      </c>
      <c r="E147">
        <f t="shared" si="1"/>
        <v>105828.9</v>
      </c>
    </row>
    <row r="148" spans="1:5" x14ac:dyDescent="0.25">
      <c r="A148" s="8">
        <v>185</v>
      </c>
      <c r="B148" s="8"/>
      <c r="C148" s="7">
        <v>2</v>
      </c>
      <c r="D148" s="9">
        <v>2270.1999999999998</v>
      </c>
      <c r="E148">
        <f t="shared" si="1"/>
        <v>419986.99999999994</v>
      </c>
    </row>
    <row r="149" spans="1:5" x14ac:dyDescent="0.25">
      <c r="A149" s="8">
        <v>190</v>
      </c>
      <c r="B149" s="8"/>
      <c r="C149" s="7">
        <v>4</v>
      </c>
      <c r="D149" s="9">
        <v>6195.5</v>
      </c>
      <c r="E149">
        <f t="shared" si="1"/>
        <v>1177145</v>
      </c>
    </row>
    <row r="150" spans="1:5" x14ac:dyDescent="0.25">
      <c r="A150" s="8">
        <v>192</v>
      </c>
      <c r="B150" s="8"/>
      <c r="C150" s="7">
        <v>1</v>
      </c>
      <c r="D150" s="9">
        <v>2955.2</v>
      </c>
      <c r="E150">
        <f t="shared" si="1"/>
        <v>567398.39999999991</v>
      </c>
    </row>
    <row r="151" spans="1:5" x14ac:dyDescent="0.25">
      <c r="A151" s="8">
        <v>194</v>
      </c>
      <c r="B151" s="8"/>
      <c r="C151" s="7">
        <v>1</v>
      </c>
      <c r="D151" s="9">
        <v>3568.8</v>
      </c>
      <c r="E151">
        <f t="shared" si="1"/>
        <v>692347.20000000007</v>
      </c>
    </row>
    <row r="152" spans="1:5" x14ac:dyDescent="0.25">
      <c r="A152" s="8">
        <v>195</v>
      </c>
      <c r="B152" s="8"/>
      <c r="C152" s="7">
        <v>3</v>
      </c>
      <c r="D152" s="9">
        <v>2360.1</v>
      </c>
      <c r="E152">
        <f t="shared" si="1"/>
        <v>460219.5</v>
      </c>
    </row>
    <row r="153" spans="1:5" x14ac:dyDescent="0.25">
      <c r="A153" s="8">
        <v>197</v>
      </c>
      <c r="B153" s="8"/>
      <c r="C153" s="7">
        <v>1</v>
      </c>
      <c r="D153" s="9">
        <v>1081</v>
      </c>
      <c r="E153">
        <f t="shared" si="1"/>
        <v>212957</v>
      </c>
    </row>
    <row r="154" spans="1:5" x14ac:dyDescent="0.25">
      <c r="A154" s="8">
        <v>200</v>
      </c>
      <c r="B154" s="8"/>
      <c r="C154" s="7">
        <v>3</v>
      </c>
      <c r="D154" s="9">
        <v>4571.5</v>
      </c>
      <c r="E154">
        <f t="shared" si="1"/>
        <v>914300</v>
      </c>
    </row>
    <row r="155" spans="1:5" x14ac:dyDescent="0.25">
      <c r="A155" s="8">
        <v>205</v>
      </c>
      <c r="B155" s="8"/>
      <c r="C155" s="7">
        <v>1</v>
      </c>
      <c r="D155" s="9">
        <v>1391</v>
      </c>
      <c r="E155">
        <f t="shared" si="1"/>
        <v>285155</v>
      </c>
    </row>
    <row r="156" spans="1:5" x14ac:dyDescent="0.25">
      <c r="A156" s="8">
        <v>210</v>
      </c>
      <c r="B156" s="8"/>
      <c r="C156" s="7">
        <v>2</v>
      </c>
      <c r="D156" s="9">
        <v>1242.7</v>
      </c>
      <c r="E156">
        <f t="shared" si="1"/>
        <v>260967</v>
      </c>
    </row>
    <row r="157" spans="1:5" x14ac:dyDescent="0.25">
      <c r="A157" s="8">
        <v>215</v>
      </c>
      <c r="B157" s="8"/>
      <c r="C157" s="7">
        <v>1</v>
      </c>
      <c r="D157" s="9">
        <v>1057.8</v>
      </c>
      <c r="E157">
        <f t="shared" si="1"/>
        <v>227427</v>
      </c>
    </row>
    <row r="158" spans="1:5" x14ac:dyDescent="0.25">
      <c r="A158" s="8">
        <v>220</v>
      </c>
      <c r="B158" s="8"/>
      <c r="C158" s="7">
        <v>1</v>
      </c>
      <c r="D158" s="9">
        <v>4030.3</v>
      </c>
      <c r="E158">
        <f t="shared" ref="E158:E182" si="2">D158*A158</f>
        <v>886666</v>
      </c>
    </row>
    <row r="159" spans="1:5" x14ac:dyDescent="0.25">
      <c r="A159" s="8">
        <v>225</v>
      </c>
      <c r="B159" s="8"/>
      <c r="C159" s="7">
        <v>4</v>
      </c>
      <c r="D159" s="9">
        <v>3884.5</v>
      </c>
      <c r="E159">
        <f t="shared" si="2"/>
        <v>874012.5</v>
      </c>
    </row>
    <row r="160" spans="1:5" x14ac:dyDescent="0.25">
      <c r="A160" s="8">
        <v>235</v>
      </c>
      <c r="B160" s="8"/>
      <c r="C160" s="7">
        <v>2</v>
      </c>
      <c r="D160" s="9">
        <v>7128.9</v>
      </c>
      <c r="E160">
        <f t="shared" si="2"/>
        <v>1675291.5</v>
      </c>
    </row>
    <row r="161" spans="1:5" x14ac:dyDescent="0.25">
      <c r="A161" s="8">
        <v>240</v>
      </c>
      <c r="B161" s="8"/>
      <c r="C161" s="7">
        <v>5</v>
      </c>
      <c r="D161" s="9">
        <v>8226.4</v>
      </c>
      <c r="E161">
        <f t="shared" si="2"/>
        <v>1974336</v>
      </c>
    </row>
    <row r="162" spans="1:5" x14ac:dyDescent="0.25">
      <c r="A162" s="8">
        <v>255</v>
      </c>
      <c r="B162" s="8"/>
      <c r="C162" s="7">
        <v>1</v>
      </c>
      <c r="D162" s="7">
        <v>162.4</v>
      </c>
      <c r="E162">
        <f t="shared" si="2"/>
        <v>41412</v>
      </c>
    </row>
    <row r="163" spans="1:5" x14ac:dyDescent="0.25">
      <c r="A163" s="8">
        <v>270</v>
      </c>
      <c r="B163" s="8"/>
      <c r="C163" s="7">
        <v>1</v>
      </c>
      <c r="D163" s="9">
        <v>1539</v>
      </c>
      <c r="E163">
        <f t="shared" si="2"/>
        <v>415530</v>
      </c>
    </row>
    <row r="164" spans="1:5" x14ac:dyDescent="0.25">
      <c r="A164" s="8">
        <v>280</v>
      </c>
      <c r="B164" s="8"/>
      <c r="C164" s="7">
        <v>1</v>
      </c>
      <c r="D164" s="9">
        <v>1397.9</v>
      </c>
      <c r="E164">
        <f t="shared" si="2"/>
        <v>391412</v>
      </c>
    </row>
    <row r="165" spans="1:5" x14ac:dyDescent="0.25">
      <c r="A165" s="8">
        <v>285</v>
      </c>
      <c r="B165" s="8"/>
      <c r="C165" s="7">
        <v>1</v>
      </c>
      <c r="D165" s="9">
        <v>2082.6</v>
      </c>
      <c r="E165">
        <f t="shared" si="2"/>
        <v>593541</v>
      </c>
    </row>
    <row r="166" spans="1:5" x14ac:dyDescent="0.25">
      <c r="A166" s="8">
        <v>300</v>
      </c>
      <c r="B166" s="8"/>
      <c r="C166" s="7">
        <v>2</v>
      </c>
      <c r="D166" s="9">
        <v>3428.1</v>
      </c>
      <c r="E166">
        <f t="shared" si="2"/>
        <v>1028430</v>
      </c>
    </row>
    <row r="167" spans="1:5" x14ac:dyDescent="0.25">
      <c r="A167" s="8">
        <v>305</v>
      </c>
      <c r="B167" s="8"/>
      <c r="C167" s="7">
        <v>1</v>
      </c>
      <c r="D167" s="9">
        <v>1909</v>
      </c>
      <c r="E167">
        <f t="shared" si="2"/>
        <v>582245</v>
      </c>
    </row>
    <row r="168" spans="1:5" x14ac:dyDescent="0.25">
      <c r="A168" s="8">
        <v>310</v>
      </c>
      <c r="B168" s="8"/>
      <c r="C168" s="7">
        <v>1</v>
      </c>
      <c r="D168" s="9">
        <v>2093.6999999999998</v>
      </c>
      <c r="E168">
        <f t="shared" si="2"/>
        <v>649047</v>
      </c>
    </row>
    <row r="169" spans="1:5" x14ac:dyDescent="0.25">
      <c r="A169" s="8">
        <v>315</v>
      </c>
      <c r="B169" s="8"/>
      <c r="C169" s="7">
        <v>3</v>
      </c>
      <c r="D169" s="9">
        <v>2786.4</v>
      </c>
      <c r="E169">
        <f t="shared" si="2"/>
        <v>877716</v>
      </c>
    </row>
    <row r="170" spans="1:5" x14ac:dyDescent="0.25">
      <c r="A170" s="8">
        <v>330</v>
      </c>
      <c r="B170" s="8"/>
      <c r="C170" s="7">
        <v>3</v>
      </c>
      <c r="D170" s="9">
        <v>2621.7</v>
      </c>
      <c r="E170">
        <f t="shared" si="2"/>
        <v>865160.99999999988</v>
      </c>
    </row>
    <row r="171" spans="1:5" x14ac:dyDescent="0.25">
      <c r="A171" s="8">
        <v>340</v>
      </c>
      <c r="B171" s="8"/>
      <c r="C171" s="7">
        <v>1</v>
      </c>
      <c r="D171" s="9">
        <v>1029</v>
      </c>
      <c r="E171">
        <f t="shared" si="2"/>
        <v>349860</v>
      </c>
    </row>
    <row r="172" spans="1:5" x14ac:dyDescent="0.25">
      <c r="A172" s="8">
        <v>345</v>
      </c>
      <c r="B172" s="8"/>
      <c r="C172" s="7">
        <v>1</v>
      </c>
      <c r="D172" s="7">
        <v>687.1</v>
      </c>
      <c r="E172">
        <f t="shared" si="2"/>
        <v>237049.5</v>
      </c>
    </row>
    <row r="173" spans="1:5" x14ac:dyDescent="0.25">
      <c r="A173" s="8">
        <v>360</v>
      </c>
      <c r="B173" s="8"/>
      <c r="C173" s="7">
        <v>3</v>
      </c>
      <c r="D173" s="9">
        <v>6157.1</v>
      </c>
      <c r="E173">
        <f t="shared" si="2"/>
        <v>2216556</v>
      </c>
    </row>
    <row r="174" spans="1:5" x14ac:dyDescent="0.25">
      <c r="A174" s="8">
        <v>375</v>
      </c>
      <c r="B174" s="8"/>
      <c r="C174" s="7">
        <v>1</v>
      </c>
      <c r="D174" s="7">
        <v>756.3</v>
      </c>
      <c r="E174">
        <f t="shared" si="2"/>
        <v>283612.5</v>
      </c>
    </row>
    <row r="175" spans="1:5" x14ac:dyDescent="0.25">
      <c r="A175" s="8">
        <v>380</v>
      </c>
      <c r="B175" s="8"/>
      <c r="C175" s="7">
        <v>1</v>
      </c>
      <c r="D175" s="7">
        <v>775.9</v>
      </c>
      <c r="E175">
        <f t="shared" si="2"/>
        <v>294842</v>
      </c>
    </row>
    <row r="176" spans="1:5" x14ac:dyDescent="0.25">
      <c r="A176" s="8">
        <v>390</v>
      </c>
      <c r="B176" s="8"/>
      <c r="C176" s="7">
        <v>3</v>
      </c>
      <c r="D176" s="9">
        <v>3372.2</v>
      </c>
      <c r="E176">
        <f t="shared" si="2"/>
        <v>1315158</v>
      </c>
    </row>
    <row r="177" spans="1:5" x14ac:dyDescent="0.25">
      <c r="A177" s="8">
        <v>480</v>
      </c>
      <c r="B177" s="8"/>
      <c r="C177" s="7">
        <v>1</v>
      </c>
      <c r="D177" s="7">
        <v>889</v>
      </c>
      <c r="E177">
        <f t="shared" si="2"/>
        <v>426720</v>
      </c>
    </row>
    <row r="178" spans="1:5" x14ac:dyDescent="0.25">
      <c r="A178" s="8">
        <v>640</v>
      </c>
      <c r="B178" s="8"/>
      <c r="C178" s="7">
        <v>1</v>
      </c>
      <c r="D178" s="7">
        <v>777.3</v>
      </c>
      <c r="E178">
        <f t="shared" si="2"/>
        <v>497472</v>
      </c>
    </row>
    <row r="179" spans="1:5" x14ac:dyDescent="0.25">
      <c r="A179" s="8">
        <v>753</v>
      </c>
      <c r="B179" s="8"/>
      <c r="C179" s="7">
        <v>1</v>
      </c>
      <c r="D179" s="7">
        <v>402.1</v>
      </c>
      <c r="E179">
        <f t="shared" si="2"/>
        <v>302781.3</v>
      </c>
    </row>
    <row r="180" spans="1:5" x14ac:dyDescent="0.25">
      <c r="A180" s="8">
        <v>915</v>
      </c>
      <c r="B180" s="8"/>
      <c r="C180" s="7">
        <v>1</v>
      </c>
      <c r="D180" s="9">
        <v>2109.1</v>
      </c>
      <c r="E180">
        <f t="shared" si="2"/>
        <v>1929826.5</v>
      </c>
    </row>
    <row r="181" spans="1:5" x14ac:dyDescent="0.25">
      <c r="A181" s="8">
        <v>960</v>
      </c>
      <c r="B181" s="8"/>
      <c r="C181" s="7">
        <v>1</v>
      </c>
      <c r="D181" s="7">
        <v>227.9</v>
      </c>
      <c r="E181">
        <f t="shared" si="2"/>
        <v>218784</v>
      </c>
    </row>
    <row r="182" spans="1:5" x14ac:dyDescent="0.25">
      <c r="A182" s="8">
        <v>1010</v>
      </c>
      <c r="B182" s="8"/>
      <c r="C182" s="7">
        <v>1</v>
      </c>
      <c r="D182" s="9">
        <v>1942.6</v>
      </c>
      <c r="E182">
        <f t="shared" si="2"/>
        <v>1962026</v>
      </c>
    </row>
  </sheetData>
  <mergeCells count="1">
    <mergeCell ref="A13:D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7"/>
  <sheetViews>
    <sheetView workbookViewId="0">
      <selection activeCell="F199" sqref="F199"/>
    </sheetView>
  </sheetViews>
  <sheetFormatPr defaultRowHeight="15" x14ac:dyDescent="0.25"/>
  <cols>
    <col min="1" max="1" width="13.5703125" customWidth="1"/>
    <col min="2" max="2" width="13.7109375" customWidth="1"/>
    <col min="4" max="4" width="16.140625" customWidth="1"/>
    <col min="5" max="5" width="10" style="11" bestFit="1" customWidth="1"/>
    <col min="6" max="6" width="9.140625" style="11"/>
  </cols>
  <sheetData>
    <row r="1" spans="1:6" x14ac:dyDescent="0.25">
      <c r="A1" s="56" t="s">
        <v>31</v>
      </c>
      <c r="B1" s="56"/>
      <c r="C1" s="56"/>
      <c r="D1" s="56"/>
      <c r="E1"/>
      <c r="F1"/>
    </row>
    <row r="2" spans="1:6" x14ac:dyDescent="0.25">
      <c r="A2" s="6" t="s">
        <v>26</v>
      </c>
      <c r="B2" s="6" t="s">
        <v>27</v>
      </c>
      <c r="C2" s="7" t="s">
        <v>28</v>
      </c>
      <c r="D2" s="7" t="s">
        <v>29</v>
      </c>
      <c r="E2"/>
      <c r="F2"/>
    </row>
    <row r="3" spans="1:6" ht="21" x14ac:dyDescent="0.25">
      <c r="A3" s="8">
        <v>0</v>
      </c>
      <c r="B3" s="8" t="s">
        <v>30</v>
      </c>
      <c r="C3" s="7">
        <v>5392</v>
      </c>
      <c r="D3" s="9">
        <v>10871763.9</v>
      </c>
      <c r="E3">
        <f>A3*D3</f>
        <v>0</v>
      </c>
      <c r="F3"/>
    </row>
    <row r="4" spans="1:6" x14ac:dyDescent="0.25">
      <c r="A4" s="8">
        <v>1</v>
      </c>
      <c r="B4" s="8"/>
      <c r="C4" s="7">
        <v>5099</v>
      </c>
      <c r="D4" s="9">
        <v>9261160.1999999993</v>
      </c>
      <c r="E4">
        <f t="shared" ref="E4:E10" si="0">A4*D4</f>
        <v>9261160.1999999993</v>
      </c>
      <c r="F4"/>
    </row>
    <row r="5" spans="1:6" x14ac:dyDescent="0.25">
      <c r="A5" s="8">
        <v>2</v>
      </c>
      <c r="B5" s="8"/>
      <c r="C5" s="7">
        <v>3183</v>
      </c>
      <c r="D5" s="9">
        <v>5272199.5</v>
      </c>
      <c r="E5">
        <f t="shared" si="0"/>
        <v>10544399</v>
      </c>
      <c r="F5"/>
    </row>
    <row r="6" spans="1:6" x14ac:dyDescent="0.25">
      <c r="A6" s="8">
        <v>3</v>
      </c>
      <c r="B6" s="8"/>
      <c r="C6" s="7">
        <v>1347</v>
      </c>
      <c r="D6" s="9">
        <v>2064612.7</v>
      </c>
      <c r="E6">
        <f t="shared" si="0"/>
        <v>6193838.0999999996</v>
      </c>
      <c r="F6"/>
    </row>
    <row r="7" spans="1:6" x14ac:dyDescent="0.25">
      <c r="A7" s="8">
        <v>4</v>
      </c>
      <c r="B7" s="8"/>
      <c r="C7" s="7">
        <v>271</v>
      </c>
      <c r="D7" s="9">
        <v>448758</v>
      </c>
      <c r="E7">
        <f t="shared" si="0"/>
        <v>1795032</v>
      </c>
      <c r="F7"/>
    </row>
    <row r="8" spans="1:6" x14ac:dyDescent="0.25">
      <c r="A8" s="8">
        <v>5</v>
      </c>
      <c r="B8" s="8"/>
      <c r="C8" s="7">
        <v>72</v>
      </c>
      <c r="D8" s="9">
        <v>114295.8</v>
      </c>
      <c r="E8">
        <f t="shared" si="0"/>
        <v>571479</v>
      </c>
      <c r="F8"/>
    </row>
    <row r="9" spans="1:6" x14ac:dyDescent="0.25">
      <c r="A9" s="8">
        <v>6</v>
      </c>
      <c r="B9" s="8"/>
      <c r="C9" s="7">
        <v>22</v>
      </c>
      <c r="D9" s="9">
        <v>33864.699999999997</v>
      </c>
      <c r="E9">
        <f t="shared" si="0"/>
        <v>203188.19999999998</v>
      </c>
      <c r="F9"/>
    </row>
    <row r="10" spans="1:6" x14ac:dyDescent="0.25">
      <c r="A10" s="8">
        <v>7</v>
      </c>
      <c r="B10" s="8"/>
      <c r="C10" s="7">
        <v>4</v>
      </c>
      <c r="D10" s="9">
        <v>8955.4</v>
      </c>
      <c r="E10">
        <f t="shared" si="0"/>
        <v>62687.799999999996</v>
      </c>
      <c r="F10"/>
    </row>
    <row r="11" spans="1:6" x14ac:dyDescent="0.25">
      <c r="E11">
        <f>SUM(E3:E10)/SUM(D3:D10)</f>
        <v>1.0198098668573194</v>
      </c>
      <c r="F11" t="s">
        <v>32</v>
      </c>
    </row>
    <row r="12" spans="1:6" x14ac:dyDescent="0.25">
      <c r="E12">
        <f>E11*365</f>
        <v>372.23060140292159</v>
      </c>
      <c r="F12" t="s">
        <v>33</v>
      </c>
    </row>
    <row r="13" spans="1:6" x14ac:dyDescent="0.25">
      <c r="E13"/>
      <c r="F13"/>
    </row>
    <row r="14" spans="1:6" x14ac:dyDescent="0.25">
      <c r="A14" s="56" t="s">
        <v>35</v>
      </c>
      <c r="B14" s="56"/>
      <c r="C14" s="56"/>
      <c r="D14" s="56"/>
    </row>
    <row r="15" spans="1:6" ht="21" x14ac:dyDescent="0.25">
      <c r="A15" s="8">
        <v>0</v>
      </c>
      <c r="B15" s="8" t="s">
        <v>34</v>
      </c>
      <c r="C15" s="7">
        <v>5392</v>
      </c>
      <c r="D15" s="9">
        <v>10871763.9</v>
      </c>
      <c r="E15" s="10"/>
      <c r="F15" s="10"/>
    </row>
    <row r="16" spans="1:6" x14ac:dyDescent="0.25">
      <c r="A16" s="8">
        <v>2</v>
      </c>
      <c r="B16" s="8"/>
      <c r="C16" s="7">
        <v>5</v>
      </c>
      <c r="D16" s="9">
        <v>21112.2</v>
      </c>
      <c r="E16" s="10">
        <f>A16*D16</f>
        <v>42224.4</v>
      </c>
      <c r="F16" s="10"/>
    </row>
    <row r="17" spans="1:6" x14ac:dyDescent="0.25">
      <c r="A17" s="8">
        <v>3</v>
      </c>
      <c r="B17" s="8"/>
      <c r="C17" s="7">
        <v>6</v>
      </c>
      <c r="D17" s="9">
        <v>13637.6</v>
      </c>
      <c r="E17" s="10">
        <f t="shared" ref="E17:E80" si="1">A17*D17</f>
        <v>40912.800000000003</v>
      </c>
      <c r="F17" s="10"/>
    </row>
    <row r="18" spans="1:6" x14ac:dyDescent="0.25">
      <c r="A18" s="8">
        <v>4</v>
      </c>
      <c r="B18" s="8"/>
      <c r="C18" s="7">
        <v>3</v>
      </c>
      <c r="D18" s="9">
        <v>2951</v>
      </c>
      <c r="E18" s="10">
        <f t="shared" si="1"/>
        <v>11804</v>
      </c>
      <c r="F18" s="10"/>
    </row>
    <row r="19" spans="1:6" x14ac:dyDescent="0.25">
      <c r="A19" s="8">
        <v>5</v>
      </c>
      <c r="B19" s="8"/>
      <c r="C19" s="7">
        <v>344</v>
      </c>
      <c r="D19" s="9">
        <v>574820.5</v>
      </c>
      <c r="E19" s="10">
        <f t="shared" si="1"/>
        <v>2874102.5</v>
      </c>
      <c r="F19" s="10"/>
    </row>
    <row r="20" spans="1:6" x14ac:dyDescent="0.25">
      <c r="A20" s="8">
        <v>6</v>
      </c>
      <c r="B20" s="8"/>
      <c r="C20" s="7">
        <v>7</v>
      </c>
      <c r="D20" s="9">
        <v>17363.2</v>
      </c>
      <c r="E20" s="10">
        <f t="shared" si="1"/>
        <v>104179.20000000001</v>
      </c>
      <c r="F20" s="10"/>
    </row>
    <row r="21" spans="1:6" x14ac:dyDescent="0.25">
      <c r="A21" s="8">
        <v>7</v>
      </c>
      <c r="B21" s="8"/>
      <c r="C21" s="7">
        <v>9</v>
      </c>
      <c r="D21" s="9">
        <v>11136.1</v>
      </c>
      <c r="E21" s="10">
        <f t="shared" si="1"/>
        <v>77952.7</v>
      </c>
      <c r="F21" s="10"/>
    </row>
    <row r="22" spans="1:6" x14ac:dyDescent="0.25">
      <c r="A22" s="8">
        <v>8</v>
      </c>
      <c r="B22" s="8"/>
      <c r="C22" s="7">
        <v>7</v>
      </c>
      <c r="D22" s="9">
        <v>8640.2000000000007</v>
      </c>
      <c r="E22" s="10">
        <f t="shared" si="1"/>
        <v>69121.600000000006</v>
      </c>
      <c r="F22" s="10"/>
    </row>
    <row r="23" spans="1:6" x14ac:dyDescent="0.25">
      <c r="A23" s="8">
        <v>10</v>
      </c>
      <c r="B23" s="8"/>
      <c r="C23" s="7">
        <v>665</v>
      </c>
      <c r="D23" s="9">
        <v>1139617.3</v>
      </c>
      <c r="E23" s="10">
        <f t="shared" si="1"/>
        <v>11396173</v>
      </c>
      <c r="F23" s="10"/>
    </row>
    <row r="24" spans="1:6" x14ac:dyDescent="0.25">
      <c r="A24" s="8">
        <v>11</v>
      </c>
      <c r="B24" s="8"/>
      <c r="C24" s="7">
        <v>2</v>
      </c>
      <c r="D24" s="9">
        <v>2935.2</v>
      </c>
      <c r="E24" s="10">
        <f t="shared" si="1"/>
        <v>32287.199999999997</v>
      </c>
      <c r="F24" s="10"/>
    </row>
    <row r="25" spans="1:6" x14ac:dyDescent="0.25">
      <c r="A25" s="8">
        <v>12</v>
      </c>
      <c r="B25" s="8"/>
      <c r="C25" s="7">
        <v>11</v>
      </c>
      <c r="D25" s="9">
        <v>17473.7</v>
      </c>
      <c r="E25" s="10">
        <f t="shared" si="1"/>
        <v>209684.40000000002</v>
      </c>
      <c r="F25" s="10"/>
    </row>
    <row r="26" spans="1:6" x14ac:dyDescent="0.25">
      <c r="A26" s="8">
        <v>13</v>
      </c>
      <c r="B26" s="8"/>
      <c r="C26" s="7">
        <v>3</v>
      </c>
      <c r="D26" s="9">
        <v>3668</v>
      </c>
      <c r="E26" s="10">
        <f t="shared" si="1"/>
        <v>47684</v>
      </c>
      <c r="F26" s="10"/>
    </row>
    <row r="27" spans="1:6" x14ac:dyDescent="0.25">
      <c r="A27" s="8">
        <v>14</v>
      </c>
      <c r="B27" s="8"/>
      <c r="C27" s="7">
        <v>1</v>
      </c>
      <c r="D27" s="9">
        <v>3368.9</v>
      </c>
      <c r="E27" s="10">
        <f t="shared" si="1"/>
        <v>47164.6</v>
      </c>
      <c r="F27" s="10"/>
    </row>
    <row r="28" spans="1:6" x14ac:dyDescent="0.25">
      <c r="A28" s="8">
        <v>15</v>
      </c>
      <c r="B28" s="8"/>
      <c r="C28" s="7">
        <v>774</v>
      </c>
      <c r="D28" s="9">
        <v>1363750.9</v>
      </c>
      <c r="E28" s="10">
        <f t="shared" si="1"/>
        <v>20456263.5</v>
      </c>
      <c r="F28" s="10"/>
    </row>
    <row r="29" spans="1:6" x14ac:dyDescent="0.25">
      <c r="A29" s="8">
        <v>16</v>
      </c>
      <c r="B29" s="8"/>
      <c r="C29" s="7">
        <v>2</v>
      </c>
      <c r="D29" s="9">
        <v>3543.8</v>
      </c>
      <c r="E29" s="10">
        <f t="shared" si="1"/>
        <v>56700.800000000003</v>
      </c>
      <c r="F29" s="10"/>
    </row>
    <row r="30" spans="1:6" x14ac:dyDescent="0.25">
      <c r="A30" s="8">
        <v>17</v>
      </c>
      <c r="B30" s="8"/>
      <c r="C30" s="7">
        <v>4</v>
      </c>
      <c r="D30" s="9">
        <v>7629.8</v>
      </c>
      <c r="E30" s="10">
        <f t="shared" si="1"/>
        <v>129706.6</v>
      </c>
      <c r="F30" s="10"/>
    </row>
    <row r="31" spans="1:6" x14ac:dyDescent="0.25">
      <c r="A31" s="8">
        <v>18</v>
      </c>
      <c r="B31" s="8"/>
      <c r="C31" s="7">
        <v>3</v>
      </c>
      <c r="D31" s="9">
        <v>2480</v>
      </c>
      <c r="E31" s="10">
        <f t="shared" si="1"/>
        <v>44640</v>
      </c>
      <c r="F31" s="10"/>
    </row>
    <row r="32" spans="1:6" x14ac:dyDescent="0.25">
      <c r="A32" s="8">
        <v>19</v>
      </c>
      <c r="B32" s="8"/>
      <c r="C32" s="7">
        <v>1</v>
      </c>
      <c r="D32" s="7">
        <v>458.9</v>
      </c>
      <c r="E32" s="10">
        <f t="shared" si="1"/>
        <v>8719.1</v>
      </c>
      <c r="F32" s="10"/>
    </row>
    <row r="33" spans="1:6" x14ac:dyDescent="0.25">
      <c r="A33" s="8">
        <v>20</v>
      </c>
      <c r="B33" s="8"/>
      <c r="C33" s="7">
        <v>643</v>
      </c>
      <c r="D33" s="9">
        <v>1107238.8</v>
      </c>
      <c r="E33" s="10">
        <f t="shared" si="1"/>
        <v>22144776</v>
      </c>
      <c r="F33" s="10"/>
    </row>
    <row r="34" spans="1:6" x14ac:dyDescent="0.25">
      <c r="A34" s="8">
        <v>21</v>
      </c>
      <c r="B34" s="8"/>
      <c r="C34" s="7">
        <v>1</v>
      </c>
      <c r="D34" s="9">
        <v>2560.8000000000002</v>
      </c>
      <c r="E34" s="10">
        <f t="shared" si="1"/>
        <v>53776.800000000003</v>
      </c>
      <c r="F34" s="10"/>
    </row>
    <row r="35" spans="1:6" x14ac:dyDescent="0.25">
      <c r="A35" s="8">
        <v>22</v>
      </c>
      <c r="B35" s="8"/>
      <c r="C35" s="7">
        <v>5</v>
      </c>
      <c r="D35" s="9">
        <v>2572.6</v>
      </c>
      <c r="E35" s="10">
        <f t="shared" si="1"/>
        <v>56597.2</v>
      </c>
      <c r="F35" s="10"/>
    </row>
    <row r="36" spans="1:6" x14ac:dyDescent="0.25">
      <c r="A36" s="8">
        <v>23</v>
      </c>
      <c r="B36" s="8"/>
      <c r="C36" s="7">
        <v>3</v>
      </c>
      <c r="D36" s="9">
        <v>2865.8</v>
      </c>
      <c r="E36" s="10">
        <f t="shared" si="1"/>
        <v>65913.400000000009</v>
      </c>
      <c r="F36" s="10"/>
    </row>
    <row r="37" spans="1:6" x14ac:dyDescent="0.25">
      <c r="A37" s="8">
        <v>25</v>
      </c>
      <c r="B37" s="8"/>
      <c r="C37" s="7">
        <v>257</v>
      </c>
      <c r="D37" s="9">
        <v>430345.7</v>
      </c>
      <c r="E37" s="10">
        <f t="shared" si="1"/>
        <v>10758642.5</v>
      </c>
      <c r="F37" s="10"/>
    </row>
    <row r="38" spans="1:6" x14ac:dyDescent="0.25">
      <c r="A38" s="8">
        <v>27</v>
      </c>
      <c r="B38" s="8"/>
      <c r="C38" s="7">
        <v>5</v>
      </c>
      <c r="D38" s="9">
        <v>14085.4</v>
      </c>
      <c r="E38" s="10">
        <f t="shared" si="1"/>
        <v>380305.8</v>
      </c>
      <c r="F38" s="10"/>
    </row>
    <row r="39" spans="1:6" x14ac:dyDescent="0.25">
      <c r="A39" s="8">
        <v>28</v>
      </c>
      <c r="B39" s="8"/>
      <c r="C39" s="7">
        <v>4</v>
      </c>
      <c r="D39" s="9">
        <v>11091.8</v>
      </c>
      <c r="E39" s="10">
        <f t="shared" si="1"/>
        <v>310570.39999999997</v>
      </c>
      <c r="F39" s="10"/>
    </row>
    <row r="40" spans="1:6" x14ac:dyDescent="0.25">
      <c r="A40" s="8">
        <v>29</v>
      </c>
      <c r="B40" s="8"/>
      <c r="C40" s="7">
        <v>1</v>
      </c>
      <c r="D40" s="9">
        <v>4743.2</v>
      </c>
      <c r="E40" s="10">
        <f t="shared" si="1"/>
        <v>137552.79999999999</v>
      </c>
      <c r="F40" s="10"/>
    </row>
    <row r="41" spans="1:6" x14ac:dyDescent="0.25">
      <c r="A41" s="8">
        <v>30</v>
      </c>
      <c r="B41" s="8"/>
      <c r="C41" s="7">
        <v>1513</v>
      </c>
      <c r="D41" s="9">
        <v>2747955.9</v>
      </c>
      <c r="E41" s="10">
        <f t="shared" si="1"/>
        <v>82438677</v>
      </c>
      <c r="F41" s="10"/>
    </row>
    <row r="42" spans="1:6" x14ac:dyDescent="0.25">
      <c r="A42" s="8">
        <v>31</v>
      </c>
      <c r="B42" s="8"/>
      <c r="C42" s="7">
        <v>1</v>
      </c>
      <c r="D42" s="9">
        <v>2317.3000000000002</v>
      </c>
      <c r="E42" s="10">
        <f t="shared" si="1"/>
        <v>71836.3</v>
      </c>
      <c r="F42" s="10"/>
    </row>
    <row r="43" spans="1:6" x14ac:dyDescent="0.25">
      <c r="A43" s="8">
        <v>32</v>
      </c>
      <c r="B43" s="8"/>
      <c r="C43" s="7">
        <v>5</v>
      </c>
      <c r="D43" s="9">
        <v>5847.4</v>
      </c>
      <c r="E43" s="10">
        <f t="shared" si="1"/>
        <v>187116.79999999999</v>
      </c>
      <c r="F43" s="10"/>
    </row>
    <row r="44" spans="1:6" x14ac:dyDescent="0.25">
      <c r="A44" s="8">
        <v>34</v>
      </c>
      <c r="B44" s="8"/>
      <c r="C44" s="7">
        <v>2</v>
      </c>
      <c r="D44" s="9">
        <v>5343.2</v>
      </c>
      <c r="E44" s="10">
        <f t="shared" si="1"/>
        <v>181668.8</v>
      </c>
      <c r="F44" s="10"/>
    </row>
    <row r="45" spans="1:6" x14ac:dyDescent="0.25">
      <c r="A45" s="8">
        <v>35</v>
      </c>
      <c r="B45" s="8"/>
      <c r="C45" s="7">
        <v>305</v>
      </c>
      <c r="D45" s="9">
        <v>496893.6</v>
      </c>
      <c r="E45" s="10">
        <f t="shared" si="1"/>
        <v>17391276</v>
      </c>
      <c r="F45" s="10"/>
    </row>
    <row r="46" spans="1:6" x14ac:dyDescent="0.25">
      <c r="A46" s="8">
        <v>36</v>
      </c>
      <c r="B46" s="8"/>
      <c r="C46" s="7">
        <v>4</v>
      </c>
      <c r="D46" s="9">
        <v>9341.4</v>
      </c>
      <c r="E46" s="10">
        <f t="shared" si="1"/>
        <v>336290.39999999997</v>
      </c>
      <c r="F46" s="10"/>
    </row>
    <row r="47" spans="1:6" x14ac:dyDescent="0.25">
      <c r="A47" s="8">
        <v>37</v>
      </c>
      <c r="B47" s="8"/>
      <c r="C47" s="7">
        <v>6</v>
      </c>
      <c r="D47" s="9">
        <v>9105.6</v>
      </c>
      <c r="E47" s="10">
        <f t="shared" si="1"/>
        <v>336907.2</v>
      </c>
      <c r="F47" s="10"/>
    </row>
    <row r="48" spans="1:6" x14ac:dyDescent="0.25">
      <c r="A48" s="8">
        <v>38</v>
      </c>
      <c r="B48" s="8"/>
      <c r="C48" s="7">
        <v>6</v>
      </c>
      <c r="D48" s="9">
        <v>8061.1</v>
      </c>
      <c r="E48" s="10">
        <f t="shared" si="1"/>
        <v>306321.8</v>
      </c>
      <c r="F48" s="10"/>
    </row>
    <row r="49" spans="1:6" x14ac:dyDescent="0.25">
      <c r="A49" s="8">
        <v>39</v>
      </c>
      <c r="B49" s="8"/>
      <c r="C49" s="7">
        <v>1</v>
      </c>
      <c r="D49" s="7">
        <v>623.29999999999995</v>
      </c>
      <c r="E49" s="10">
        <f t="shared" si="1"/>
        <v>24308.699999999997</v>
      </c>
      <c r="F49" s="10"/>
    </row>
    <row r="50" spans="1:6" x14ac:dyDescent="0.25">
      <c r="A50" s="8">
        <v>40</v>
      </c>
      <c r="B50" s="8"/>
      <c r="C50" s="7">
        <v>445</v>
      </c>
      <c r="D50" s="9">
        <v>711558.1</v>
      </c>
      <c r="E50" s="10">
        <f t="shared" si="1"/>
        <v>28462324</v>
      </c>
      <c r="F50" s="10"/>
    </row>
    <row r="51" spans="1:6" x14ac:dyDescent="0.25">
      <c r="A51" s="8">
        <v>41</v>
      </c>
      <c r="B51" s="8"/>
      <c r="C51" s="7">
        <v>1</v>
      </c>
      <c r="D51" s="9">
        <v>1756.1</v>
      </c>
      <c r="E51" s="10">
        <f t="shared" si="1"/>
        <v>72000.099999999991</v>
      </c>
      <c r="F51" s="10"/>
    </row>
    <row r="52" spans="1:6" x14ac:dyDescent="0.25">
      <c r="A52" s="8">
        <v>42</v>
      </c>
      <c r="B52" s="8"/>
      <c r="C52" s="7">
        <v>5</v>
      </c>
      <c r="D52" s="9">
        <v>11547.6</v>
      </c>
      <c r="E52" s="10">
        <f t="shared" si="1"/>
        <v>484999.2</v>
      </c>
      <c r="F52" s="10"/>
    </row>
    <row r="53" spans="1:6" x14ac:dyDescent="0.25">
      <c r="A53" s="8">
        <v>43</v>
      </c>
      <c r="B53" s="8"/>
      <c r="C53" s="7">
        <v>1</v>
      </c>
      <c r="D53" s="9">
        <v>1465.4</v>
      </c>
      <c r="E53" s="10">
        <f t="shared" si="1"/>
        <v>63012.200000000004</v>
      </c>
      <c r="F53" s="10"/>
    </row>
    <row r="54" spans="1:6" x14ac:dyDescent="0.25">
      <c r="A54" s="8">
        <v>44</v>
      </c>
      <c r="B54" s="8"/>
      <c r="C54" s="7">
        <v>2</v>
      </c>
      <c r="D54" s="9">
        <v>2530.6999999999998</v>
      </c>
      <c r="E54" s="10">
        <f t="shared" si="1"/>
        <v>111350.79999999999</v>
      </c>
      <c r="F54" s="10"/>
    </row>
    <row r="55" spans="1:6" x14ac:dyDescent="0.25">
      <c r="A55" s="8">
        <v>45</v>
      </c>
      <c r="B55" s="8"/>
      <c r="C55" s="7">
        <v>713</v>
      </c>
      <c r="D55" s="9">
        <v>1207425.8</v>
      </c>
      <c r="E55" s="10">
        <f t="shared" si="1"/>
        <v>54334161</v>
      </c>
      <c r="F55" s="10"/>
    </row>
    <row r="56" spans="1:6" x14ac:dyDescent="0.25">
      <c r="A56" s="8">
        <v>46</v>
      </c>
      <c r="B56" s="8"/>
      <c r="C56" s="7">
        <v>1</v>
      </c>
      <c r="D56" s="7">
        <v>736.8</v>
      </c>
      <c r="E56" s="10">
        <f t="shared" si="1"/>
        <v>33892.799999999996</v>
      </c>
      <c r="F56" s="10"/>
    </row>
    <row r="57" spans="1:6" x14ac:dyDescent="0.25">
      <c r="A57" s="8">
        <v>47</v>
      </c>
      <c r="B57" s="8"/>
      <c r="C57" s="7">
        <v>5</v>
      </c>
      <c r="D57" s="9">
        <v>8575.6</v>
      </c>
      <c r="E57" s="10">
        <f t="shared" si="1"/>
        <v>403053.2</v>
      </c>
      <c r="F57" s="10"/>
    </row>
    <row r="58" spans="1:6" x14ac:dyDescent="0.25">
      <c r="A58" s="8">
        <v>48</v>
      </c>
      <c r="B58" s="8"/>
      <c r="C58" s="7">
        <v>4</v>
      </c>
      <c r="D58" s="9">
        <v>4199.6000000000004</v>
      </c>
      <c r="E58" s="10">
        <f t="shared" si="1"/>
        <v>201580.80000000002</v>
      </c>
      <c r="F58" s="10"/>
    </row>
    <row r="59" spans="1:6" x14ac:dyDescent="0.25">
      <c r="A59" s="8">
        <v>50</v>
      </c>
      <c r="B59" s="8"/>
      <c r="C59" s="7">
        <v>335</v>
      </c>
      <c r="D59" s="9">
        <v>530184.4</v>
      </c>
      <c r="E59" s="10">
        <f t="shared" si="1"/>
        <v>26509220</v>
      </c>
      <c r="F59" s="10"/>
    </row>
    <row r="60" spans="1:6" x14ac:dyDescent="0.25">
      <c r="A60" s="8">
        <v>51</v>
      </c>
      <c r="B60" s="8"/>
      <c r="C60" s="7">
        <v>2</v>
      </c>
      <c r="D60" s="7">
        <v>808.4</v>
      </c>
      <c r="E60" s="10">
        <f t="shared" si="1"/>
        <v>41228.400000000001</v>
      </c>
      <c r="F60" s="10"/>
    </row>
    <row r="61" spans="1:6" x14ac:dyDescent="0.25">
      <c r="A61" s="8">
        <v>52</v>
      </c>
      <c r="B61" s="8"/>
      <c r="C61" s="7">
        <v>6</v>
      </c>
      <c r="D61" s="9">
        <v>5038.5</v>
      </c>
      <c r="E61" s="10">
        <f t="shared" si="1"/>
        <v>262002</v>
      </c>
      <c r="F61" s="10"/>
    </row>
    <row r="62" spans="1:6" x14ac:dyDescent="0.25">
      <c r="A62" s="8">
        <v>53</v>
      </c>
      <c r="B62" s="8"/>
      <c r="C62" s="7">
        <v>5</v>
      </c>
      <c r="D62" s="9">
        <v>6387.2</v>
      </c>
      <c r="E62" s="10">
        <f t="shared" si="1"/>
        <v>338521.59999999998</v>
      </c>
      <c r="F62" s="10"/>
    </row>
    <row r="63" spans="1:6" x14ac:dyDescent="0.25">
      <c r="A63" s="8">
        <v>54</v>
      </c>
      <c r="B63" s="8"/>
      <c r="C63" s="7">
        <v>1</v>
      </c>
      <c r="D63" s="9">
        <v>1474.9</v>
      </c>
      <c r="E63" s="10">
        <f t="shared" si="1"/>
        <v>79644.600000000006</v>
      </c>
      <c r="F63" s="10"/>
    </row>
    <row r="64" spans="1:6" x14ac:dyDescent="0.25">
      <c r="A64" s="8">
        <v>55</v>
      </c>
      <c r="B64" s="8"/>
      <c r="C64" s="7">
        <v>173</v>
      </c>
      <c r="D64" s="9">
        <v>280558.7</v>
      </c>
      <c r="E64" s="10">
        <f t="shared" si="1"/>
        <v>15430728.5</v>
      </c>
      <c r="F64" s="10"/>
    </row>
    <row r="65" spans="1:6" x14ac:dyDescent="0.25">
      <c r="A65" s="8">
        <v>57</v>
      </c>
      <c r="B65" s="8"/>
      <c r="C65" s="7">
        <v>3</v>
      </c>
      <c r="D65" s="9">
        <v>2005.2</v>
      </c>
      <c r="E65" s="10">
        <f t="shared" si="1"/>
        <v>114296.40000000001</v>
      </c>
      <c r="F65" s="10"/>
    </row>
    <row r="66" spans="1:6" x14ac:dyDescent="0.25">
      <c r="A66" s="8">
        <v>58</v>
      </c>
      <c r="B66" s="8"/>
      <c r="C66" s="7">
        <v>3</v>
      </c>
      <c r="D66" s="9">
        <v>6424</v>
      </c>
      <c r="E66" s="10">
        <f t="shared" si="1"/>
        <v>372592</v>
      </c>
      <c r="F66" s="10"/>
    </row>
    <row r="67" spans="1:6" x14ac:dyDescent="0.25">
      <c r="A67" s="8">
        <v>59</v>
      </c>
      <c r="B67" s="8"/>
      <c r="C67" s="7">
        <v>3</v>
      </c>
      <c r="D67" s="9">
        <v>4952.7</v>
      </c>
      <c r="E67" s="10">
        <f t="shared" si="1"/>
        <v>292209.3</v>
      </c>
      <c r="F67" s="10"/>
    </row>
    <row r="68" spans="1:6" x14ac:dyDescent="0.25">
      <c r="A68" s="8">
        <v>60</v>
      </c>
      <c r="B68" s="8"/>
      <c r="C68" s="7">
        <v>968</v>
      </c>
      <c r="D68" s="9">
        <v>1760153</v>
      </c>
      <c r="E68" s="10">
        <f t="shared" si="1"/>
        <v>105609180</v>
      </c>
      <c r="F68" s="10"/>
    </row>
    <row r="69" spans="1:6" x14ac:dyDescent="0.25">
      <c r="A69" s="8">
        <v>61</v>
      </c>
      <c r="B69" s="8"/>
      <c r="C69" s="7">
        <v>3</v>
      </c>
      <c r="D69" s="9">
        <v>3468.6</v>
      </c>
      <c r="E69" s="10">
        <f t="shared" si="1"/>
        <v>211584.6</v>
      </c>
      <c r="F69" s="10"/>
    </row>
    <row r="70" spans="1:6" x14ac:dyDescent="0.25">
      <c r="A70" s="8">
        <v>62</v>
      </c>
      <c r="B70" s="8"/>
      <c r="C70" s="7">
        <v>4</v>
      </c>
      <c r="D70" s="9">
        <v>11587.2</v>
      </c>
      <c r="E70" s="10">
        <f t="shared" si="1"/>
        <v>718406.4</v>
      </c>
      <c r="F70" s="10"/>
    </row>
    <row r="71" spans="1:6" x14ac:dyDescent="0.25">
      <c r="A71" s="8">
        <v>63</v>
      </c>
      <c r="B71" s="8"/>
      <c r="C71" s="7">
        <v>2</v>
      </c>
      <c r="D71" s="9">
        <v>2406.3000000000002</v>
      </c>
      <c r="E71" s="10">
        <f t="shared" si="1"/>
        <v>151596.90000000002</v>
      </c>
      <c r="F71" s="10"/>
    </row>
    <row r="72" spans="1:6" x14ac:dyDescent="0.25">
      <c r="A72" s="8">
        <v>65</v>
      </c>
      <c r="B72" s="8"/>
      <c r="C72" s="7">
        <v>203</v>
      </c>
      <c r="D72" s="9">
        <v>312798.5</v>
      </c>
      <c r="E72" s="10">
        <f t="shared" si="1"/>
        <v>20331902.5</v>
      </c>
      <c r="F72" s="10"/>
    </row>
    <row r="73" spans="1:6" x14ac:dyDescent="0.25">
      <c r="A73" s="8">
        <v>66</v>
      </c>
      <c r="B73" s="8"/>
      <c r="C73" s="7">
        <v>3</v>
      </c>
      <c r="D73" s="9">
        <v>1879.8</v>
      </c>
      <c r="E73" s="10">
        <f t="shared" si="1"/>
        <v>124066.8</v>
      </c>
      <c r="F73" s="10"/>
    </row>
    <row r="74" spans="1:6" x14ac:dyDescent="0.25">
      <c r="A74" s="8">
        <v>67</v>
      </c>
      <c r="B74" s="8"/>
      <c r="C74" s="7">
        <v>4</v>
      </c>
      <c r="D74" s="9">
        <v>2454.1</v>
      </c>
      <c r="E74" s="10">
        <f t="shared" si="1"/>
        <v>164424.69999999998</v>
      </c>
      <c r="F74" s="10"/>
    </row>
    <row r="75" spans="1:6" x14ac:dyDescent="0.25">
      <c r="A75" s="8">
        <v>68</v>
      </c>
      <c r="B75" s="8"/>
      <c r="C75" s="7">
        <v>2</v>
      </c>
      <c r="D75" s="9">
        <v>1605.2</v>
      </c>
      <c r="E75" s="10">
        <f t="shared" si="1"/>
        <v>109153.60000000001</v>
      </c>
      <c r="F75" s="10"/>
    </row>
    <row r="76" spans="1:6" x14ac:dyDescent="0.25">
      <c r="A76" s="8">
        <v>69</v>
      </c>
      <c r="B76" s="8"/>
      <c r="C76" s="7">
        <v>2</v>
      </c>
      <c r="D76" s="9">
        <v>4718.8999999999996</v>
      </c>
      <c r="E76" s="10">
        <f t="shared" si="1"/>
        <v>325604.09999999998</v>
      </c>
      <c r="F76" s="10"/>
    </row>
    <row r="77" spans="1:6" x14ac:dyDescent="0.25">
      <c r="A77" s="8">
        <v>70</v>
      </c>
      <c r="B77" s="8"/>
      <c r="C77" s="7">
        <v>216</v>
      </c>
      <c r="D77" s="9">
        <v>361362.7</v>
      </c>
      <c r="E77" s="10">
        <f t="shared" si="1"/>
        <v>25295389</v>
      </c>
      <c r="F77" s="10"/>
    </row>
    <row r="78" spans="1:6" x14ac:dyDescent="0.25">
      <c r="A78" s="8">
        <v>71</v>
      </c>
      <c r="B78" s="8"/>
      <c r="C78" s="7">
        <v>1</v>
      </c>
      <c r="D78" s="9">
        <v>1025.7</v>
      </c>
      <c r="E78" s="10">
        <f t="shared" si="1"/>
        <v>72824.7</v>
      </c>
      <c r="F78" s="10"/>
    </row>
    <row r="79" spans="1:6" x14ac:dyDescent="0.25">
      <c r="A79" s="8">
        <v>72</v>
      </c>
      <c r="B79" s="8"/>
      <c r="C79" s="7">
        <v>1</v>
      </c>
      <c r="D79" s="7">
        <v>211.2</v>
      </c>
      <c r="E79" s="10">
        <f t="shared" si="1"/>
        <v>15206.4</v>
      </c>
      <c r="F79" s="10"/>
    </row>
    <row r="80" spans="1:6" x14ac:dyDescent="0.25">
      <c r="A80" s="8">
        <v>73</v>
      </c>
      <c r="B80" s="8"/>
      <c r="C80" s="7">
        <v>3</v>
      </c>
      <c r="D80" s="9">
        <v>7364.7</v>
      </c>
      <c r="E80" s="10">
        <f t="shared" si="1"/>
        <v>537623.1</v>
      </c>
      <c r="F80" s="10"/>
    </row>
    <row r="81" spans="1:6" x14ac:dyDescent="0.25">
      <c r="A81" s="8">
        <v>74</v>
      </c>
      <c r="B81" s="8"/>
      <c r="C81" s="7">
        <v>2</v>
      </c>
      <c r="D81" s="9">
        <v>7303.9</v>
      </c>
      <c r="E81" s="10">
        <f t="shared" ref="E81:E144" si="2">A81*D81</f>
        <v>540488.6</v>
      </c>
      <c r="F81" s="10"/>
    </row>
    <row r="82" spans="1:6" x14ac:dyDescent="0.25">
      <c r="A82" s="8">
        <v>75</v>
      </c>
      <c r="B82" s="8"/>
      <c r="C82" s="7">
        <v>327</v>
      </c>
      <c r="D82" s="9">
        <v>557127.1</v>
      </c>
      <c r="E82" s="10">
        <f t="shared" si="2"/>
        <v>41784532.5</v>
      </c>
      <c r="F82" s="10"/>
    </row>
    <row r="83" spans="1:6" x14ac:dyDescent="0.25">
      <c r="A83" s="8">
        <v>76</v>
      </c>
      <c r="B83" s="8"/>
      <c r="C83" s="7">
        <v>1</v>
      </c>
      <c r="D83" s="7">
        <v>777.2</v>
      </c>
      <c r="E83" s="10">
        <f t="shared" si="2"/>
        <v>59067.200000000004</v>
      </c>
      <c r="F83" s="10"/>
    </row>
    <row r="84" spans="1:6" x14ac:dyDescent="0.25">
      <c r="A84" s="8">
        <v>78</v>
      </c>
      <c r="B84" s="8"/>
      <c r="C84" s="7">
        <v>3</v>
      </c>
      <c r="D84" s="9">
        <v>4523.2</v>
      </c>
      <c r="E84" s="10">
        <f t="shared" si="2"/>
        <v>352809.6</v>
      </c>
      <c r="F84" s="10"/>
    </row>
    <row r="85" spans="1:6" x14ac:dyDescent="0.25">
      <c r="A85" s="8">
        <v>79</v>
      </c>
      <c r="B85" s="8"/>
      <c r="C85" s="7">
        <v>1</v>
      </c>
      <c r="D85" s="7">
        <v>567.4</v>
      </c>
      <c r="E85" s="10">
        <f t="shared" si="2"/>
        <v>44824.6</v>
      </c>
      <c r="F85" s="10"/>
    </row>
    <row r="86" spans="1:6" x14ac:dyDescent="0.25">
      <c r="A86" s="8">
        <v>80</v>
      </c>
      <c r="B86" s="8"/>
      <c r="C86" s="7">
        <v>182</v>
      </c>
      <c r="D86" s="9">
        <v>295458.7</v>
      </c>
      <c r="E86" s="10">
        <f t="shared" si="2"/>
        <v>23636696</v>
      </c>
      <c r="F86" s="10"/>
    </row>
    <row r="87" spans="1:6" x14ac:dyDescent="0.25">
      <c r="A87" s="8">
        <v>82</v>
      </c>
      <c r="B87" s="8"/>
      <c r="C87" s="7">
        <v>4</v>
      </c>
      <c r="D87" s="9">
        <v>2974.2</v>
      </c>
      <c r="E87" s="10">
        <f t="shared" si="2"/>
        <v>243884.4</v>
      </c>
      <c r="F87" s="10"/>
    </row>
    <row r="88" spans="1:6" x14ac:dyDescent="0.25">
      <c r="A88" s="8">
        <v>83</v>
      </c>
      <c r="B88" s="8"/>
      <c r="C88" s="7">
        <v>4</v>
      </c>
      <c r="D88" s="9">
        <v>6286.4</v>
      </c>
      <c r="E88" s="10">
        <f t="shared" si="2"/>
        <v>521771.19999999995</v>
      </c>
      <c r="F88" s="10"/>
    </row>
    <row r="89" spans="1:6" x14ac:dyDescent="0.25">
      <c r="A89" s="8">
        <v>84</v>
      </c>
      <c r="B89" s="8"/>
      <c r="C89" s="7">
        <v>1</v>
      </c>
      <c r="D89" s="7">
        <v>310.60000000000002</v>
      </c>
      <c r="E89" s="10">
        <f t="shared" si="2"/>
        <v>26090.400000000001</v>
      </c>
      <c r="F89" s="10"/>
    </row>
    <row r="90" spans="1:6" x14ac:dyDescent="0.25">
      <c r="A90" s="8">
        <v>85</v>
      </c>
      <c r="B90" s="8"/>
      <c r="C90" s="7">
        <v>97</v>
      </c>
      <c r="D90" s="9">
        <v>140225.60000000001</v>
      </c>
      <c r="E90" s="10">
        <f t="shared" si="2"/>
        <v>11919176</v>
      </c>
      <c r="F90" s="10"/>
    </row>
    <row r="91" spans="1:6" x14ac:dyDescent="0.25">
      <c r="A91" s="8">
        <v>86</v>
      </c>
      <c r="B91" s="8"/>
      <c r="C91" s="7">
        <v>3</v>
      </c>
      <c r="D91" s="9">
        <v>1088.9000000000001</v>
      </c>
      <c r="E91" s="10">
        <f t="shared" si="2"/>
        <v>93645.400000000009</v>
      </c>
      <c r="F91" s="10"/>
    </row>
    <row r="92" spans="1:6" x14ac:dyDescent="0.25">
      <c r="A92" s="8">
        <v>87</v>
      </c>
      <c r="B92" s="8"/>
      <c r="C92" s="7">
        <v>2</v>
      </c>
      <c r="D92" s="9">
        <v>2287.4</v>
      </c>
      <c r="E92" s="10">
        <f t="shared" si="2"/>
        <v>199003.80000000002</v>
      </c>
      <c r="F92" s="10"/>
    </row>
    <row r="93" spans="1:6" x14ac:dyDescent="0.25">
      <c r="A93" s="8">
        <v>88</v>
      </c>
      <c r="B93" s="8"/>
      <c r="C93" s="7">
        <v>1</v>
      </c>
      <c r="D93" s="7">
        <v>94.2</v>
      </c>
      <c r="E93" s="10">
        <f t="shared" si="2"/>
        <v>8289.6</v>
      </c>
      <c r="F93" s="10"/>
    </row>
    <row r="94" spans="1:6" x14ac:dyDescent="0.25">
      <c r="A94" s="8">
        <v>89</v>
      </c>
      <c r="B94" s="8"/>
      <c r="C94" s="7">
        <v>1</v>
      </c>
      <c r="D94" s="9">
        <v>2462.5</v>
      </c>
      <c r="E94" s="10">
        <f t="shared" si="2"/>
        <v>219162.5</v>
      </c>
      <c r="F94" s="10"/>
    </row>
    <row r="95" spans="1:6" x14ac:dyDescent="0.25">
      <c r="A95" s="8">
        <v>90</v>
      </c>
      <c r="B95" s="8"/>
      <c r="C95" s="7">
        <v>381</v>
      </c>
      <c r="D95" s="9">
        <v>639129.9</v>
      </c>
      <c r="E95" s="10">
        <f t="shared" si="2"/>
        <v>57521691</v>
      </c>
      <c r="F95" s="10"/>
    </row>
    <row r="96" spans="1:6" x14ac:dyDescent="0.25">
      <c r="A96" s="8">
        <v>94</v>
      </c>
      <c r="B96" s="8"/>
      <c r="C96" s="7">
        <v>1</v>
      </c>
      <c r="D96" s="9">
        <v>1664.6</v>
      </c>
      <c r="E96" s="10">
        <f t="shared" si="2"/>
        <v>156472.4</v>
      </c>
      <c r="F96" s="10"/>
    </row>
    <row r="97" spans="1:6" x14ac:dyDescent="0.25">
      <c r="A97" s="8">
        <v>95</v>
      </c>
      <c r="B97" s="8"/>
      <c r="C97" s="7">
        <v>83</v>
      </c>
      <c r="D97" s="9">
        <v>130671.1</v>
      </c>
      <c r="E97" s="10">
        <f t="shared" si="2"/>
        <v>12413754.5</v>
      </c>
      <c r="F97" s="10"/>
    </row>
    <row r="98" spans="1:6" x14ac:dyDescent="0.25">
      <c r="A98" s="8">
        <v>98</v>
      </c>
      <c r="B98" s="8"/>
      <c r="C98" s="7">
        <v>2</v>
      </c>
      <c r="D98" s="9">
        <v>4325.8</v>
      </c>
      <c r="E98" s="10">
        <f t="shared" si="2"/>
        <v>423928.4</v>
      </c>
      <c r="F98" s="10"/>
    </row>
    <row r="99" spans="1:6" x14ac:dyDescent="0.25">
      <c r="A99" s="8">
        <v>100</v>
      </c>
      <c r="B99" s="8"/>
      <c r="C99" s="7">
        <v>86</v>
      </c>
      <c r="D99" s="9">
        <v>141471.9</v>
      </c>
      <c r="E99" s="10">
        <f t="shared" si="2"/>
        <v>14147190</v>
      </c>
      <c r="F99" s="10"/>
    </row>
    <row r="100" spans="1:6" x14ac:dyDescent="0.25">
      <c r="A100" s="8">
        <v>102</v>
      </c>
      <c r="B100" s="8"/>
      <c r="C100" s="7">
        <v>1</v>
      </c>
      <c r="D100" s="7">
        <v>927.6</v>
      </c>
      <c r="E100" s="10">
        <f t="shared" si="2"/>
        <v>94615.2</v>
      </c>
      <c r="F100" s="10"/>
    </row>
    <row r="101" spans="1:6" x14ac:dyDescent="0.25">
      <c r="A101" s="8">
        <v>103</v>
      </c>
      <c r="B101" s="8"/>
      <c r="C101" s="7">
        <v>2</v>
      </c>
      <c r="D101" s="9">
        <v>1911.3</v>
      </c>
      <c r="E101" s="10">
        <f t="shared" si="2"/>
        <v>196863.9</v>
      </c>
      <c r="F101" s="10"/>
    </row>
    <row r="102" spans="1:6" x14ac:dyDescent="0.25">
      <c r="A102" s="8">
        <v>104</v>
      </c>
      <c r="B102" s="8"/>
      <c r="C102" s="7">
        <v>1</v>
      </c>
      <c r="D102" s="7">
        <v>272.10000000000002</v>
      </c>
      <c r="E102" s="10">
        <f t="shared" si="2"/>
        <v>28298.400000000001</v>
      </c>
      <c r="F102" s="10"/>
    </row>
    <row r="103" spans="1:6" x14ac:dyDescent="0.25">
      <c r="A103" s="8">
        <v>105</v>
      </c>
      <c r="B103" s="8"/>
      <c r="C103" s="7">
        <v>138</v>
      </c>
      <c r="D103" s="9">
        <v>253231</v>
      </c>
      <c r="E103" s="10">
        <f t="shared" si="2"/>
        <v>26589255</v>
      </c>
      <c r="F103" s="10"/>
    </row>
    <row r="104" spans="1:6" x14ac:dyDescent="0.25">
      <c r="A104" s="8">
        <v>106</v>
      </c>
      <c r="B104" s="8"/>
      <c r="C104" s="7">
        <v>1</v>
      </c>
      <c r="D104" s="9">
        <v>1085.9000000000001</v>
      </c>
      <c r="E104" s="10">
        <f t="shared" si="2"/>
        <v>115105.40000000001</v>
      </c>
      <c r="F104" s="10"/>
    </row>
    <row r="105" spans="1:6" x14ac:dyDescent="0.25">
      <c r="A105" s="8">
        <v>108</v>
      </c>
      <c r="B105" s="8"/>
      <c r="C105" s="7">
        <v>4</v>
      </c>
      <c r="D105" s="9">
        <v>5569.8</v>
      </c>
      <c r="E105" s="10">
        <f t="shared" si="2"/>
        <v>601538.4</v>
      </c>
      <c r="F105" s="10"/>
    </row>
    <row r="106" spans="1:6" x14ac:dyDescent="0.25">
      <c r="A106" s="8">
        <v>109</v>
      </c>
      <c r="B106" s="8"/>
      <c r="C106" s="7">
        <v>1</v>
      </c>
      <c r="D106" s="9">
        <v>2172.1</v>
      </c>
      <c r="E106" s="10">
        <f t="shared" si="2"/>
        <v>236758.9</v>
      </c>
      <c r="F106" s="10"/>
    </row>
    <row r="107" spans="1:6" x14ac:dyDescent="0.25">
      <c r="A107" s="8">
        <v>110</v>
      </c>
      <c r="B107" s="8"/>
      <c r="C107" s="7">
        <v>71</v>
      </c>
      <c r="D107" s="9">
        <v>137330.4</v>
      </c>
      <c r="E107" s="10">
        <f t="shared" si="2"/>
        <v>15106344</v>
      </c>
      <c r="F107" s="10"/>
    </row>
    <row r="108" spans="1:6" x14ac:dyDescent="0.25">
      <c r="A108" s="8">
        <v>111</v>
      </c>
      <c r="B108" s="8"/>
      <c r="C108" s="7">
        <v>2</v>
      </c>
      <c r="D108" s="9">
        <v>2667.8</v>
      </c>
      <c r="E108" s="10">
        <f t="shared" si="2"/>
        <v>296125.80000000005</v>
      </c>
      <c r="F108" s="10"/>
    </row>
    <row r="109" spans="1:6" x14ac:dyDescent="0.25">
      <c r="A109" s="8">
        <v>112</v>
      </c>
      <c r="B109" s="8"/>
      <c r="C109" s="7">
        <v>2</v>
      </c>
      <c r="D109" s="9">
        <v>1614.3</v>
      </c>
      <c r="E109" s="10">
        <f t="shared" si="2"/>
        <v>180801.6</v>
      </c>
      <c r="F109" s="10"/>
    </row>
    <row r="110" spans="1:6" x14ac:dyDescent="0.25">
      <c r="A110" s="8">
        <v>113</v>
      </c>
      <c r="B110" s="8"/>
      <c r="C110" s="7">
        <v>4</v>
      </c>
      <c r="D110" s="9">
        <v>6157.6</v>
      </c>
      <c r="E110" s="10">
        <f t="shared" si="2"/>
        <v>695808.8</v>
      </c>
      <c r="F110" s="10"/>
    </row>
    <row r="111" spans="1:6" x14ac:dyDescent="0.25">
      <c r="A111" s="8">
        <v>115</v>
      </c>
      <c r="B111" s="8"/>
      <c r="C111" s="7">
        <v>37</v>
      </c>
      <c r="D111" s="9">
        <v>54317.3</v>
      </c>
      <c r="E111" s="10">
        <f t="shared" si="2"/>
        <v>6246489.5</v>
      </c>
      <c r="F111" s="10"/>
    </row>
    <row r="112" spans="1:6" x14ac:dyDescent="0.25">
      <c r="A112" s="8">
        <v>117</v>
      </c>
      <c r="B112" s="8"/>
      <c r="C112" s="7">
        <v>2</v>
      </c>
      <c r="D112" s="9">
        <v>5373.4</v>
      </c>
      <c r="E112" s="10">
        <f t="shared" si="2"/>
        <v>628687.79999999993</v>
      </c>
      <c r="F112" s="10"/>
    </row>
    <row r="113" spans="1:6" x14ac:dyDescent="0.25">
      <c r="A113" s="8">
        <v>120</v>
      </c>
      <c r="B113" s="8"/>
      <c r="C113" s="7">
        <v>226</v>
      </c>
      <c r="D113" s="9">
        <v>397772</v>
      </c>
      <c r="E113" s="10">
        <f t="shared" si="2"/>
        <v>47732640</v>
      </c>
      <c r="F113" s="10"/>
    </row>
    <row r="114" spans="1:6" x14ac:dyDescent="0.25">
      <c r="A114" s="8">
        <v>123</v>
      </c>
      <c r="B114" s="8"/>
      <c r="C114" s="7">
        <v>1</v>
      </c>
      <c r="D114" s="9">
        <v>1678.5</v>
      </c>
      <c r="E114" s="10">
        <f t="shared" si="2"/>
        <v>206455.5</v>
      </c>
      <c r="F114" s="10"/>
    </row>
    <row r="115" spans="1:6" x14ac:dyDescent="0.25">
      <c r="A115" s="8">
        <v>125</v>
      </c>
      <c r="B115" s="8"/>
      <c r="C115" s="7">
        <v>37</v>
      </c>
      <c r="D115" s="9">
        <v>61420.5</v>
      </c>
      <c r="E115" s="10">
        <f t="shared" si="2"/>
        <v>7677562.5</v>
      </c>
      <c r="F115" s="10"/>
    </row>
    <row r="116" spans="1:6" x14ac:dyDescent="0.25">
      <c r="A116" s="8">
        <v>128</v>
      </c>
      <c r="B116" s="8"/>
      <c r="C116" s="7">
        <v>1</v>
      </c>
      <c r="D116" s="9">
        <v>3260.9</v>
      </c>
      <c r="E116" s="10">
        <f t="shared" si="2"/>
        <v>417395.20000000001</v>
      </c>
      <c r="F116" s="10"/>
    </row>
    <row r="117" spans="1:6" x14ac:dyDescent="0.25">
      <c r="A117" s="8">
        <v>130</v>
      </c>
      <c r="B117" s="8"/>
      <c r="C117" s="7">
        <v>42</v>
      </c>
      <c r="D117" s="9">
        <v>74830.3</v>
      </c>
      <c r="E117" s="10">
        <f t="shared" si="2"/>
        <v>9727939</v>
      </c>
      <c r="F117" s="10"/>
    </row>
    <row r="118" spans="1:6" x14ac:dyDescent="0.25">
      <c r="A118" s="8">
        <v>131</v>
      </c>
      <c r="B118" s="8"/>
      <c r="C118" s="7">
        <v>1</v>
      </c>
      <c r="D118" s="7">
        <v>475.8</v>
      </c>
      <c r="E118" s="10">
        <f t="shared" si="2"/>
        <v>62329.8</v>
      </c>
      <c r="F118" s="10"/>
    </row>
    <row r="119" spans="1:6" x14ac:dyDescent="0.25">
      <c r="A119" s="8">
        <v>133</v>
      </c>
      <c r="B119" s="8"/>
      <c r="C119" s="7">
        <v>1</v>
      </c>
      <c r="D119" s="9">
        <v>2283</v>
      </c>
      <c r="E119" s="10">
        <f t="shared" si="2"/>
        <v>303639</v>
      </c>
      <c r="F119" s="10"/>
    </row>
    <row r="120" spans="1:6" x14ac:dyDescent="0.25">
      <c r="A120" s="8">
        <v>135</v>
      </c>
      <c r="B120" s="8"/>
      <c r="C120" s="7">
        <v>60</v>
      </c>
      <c r="D120" s="9">
        <v>113842.3</v>
      </c>
      <c r="E120" s="10">
        <f t="shared" si="2"/>
        <v>15368710.5</v>
      </c>
      <c r="F120" s="10"/>
    </row>
    <row r="121" spans="1:6" x14ac:dyDescent="0.25">
      <c r="A121" s="8">
        <v>138</v>
      </c>
      <c r="B121" s="8"/>
      <c r="C121" s="7">
        <v>1</v>
      </c>
      <c r="D121" s="7">
        <v>483.4</v>
      </c>
      <c r="E121" s="10">
        <f t="shared" si="2"/>
        <v>66709.2</v>
      </c>
      <c r="F121" s="10"/>
    </row>
    <row r="122" spans="1:6" x14ac:dyDescent="0.25">
      <c r="A122" s="8">
        <v>140</v>
      </c>
      <c r="B122" s="8"/>
      <c r="C122" s="7">
        <v>25</v>
      </c>
      <c r="D122" s="9">
        <v>34249.599999999999</v>
      </c>
      <c r="E122" s="10">
        <f t="shared" si="2"/>
        <v>4794944</v>
      </c>
      <c r="F122" s="10"/>
    </row>
    <row r="123" spans="1:6" x14ac:dyDescent="0.25">
      <c r="A123" s="8">
        <v>144</v>
      </c>
      <c r="B123" s="8"/>
      <c r="C123" s="7">
        <v>1</v>
      </c>
      <c r="D123" s="7">
        <v>225</v>
      </c>
      <c r="E123" s="10">
        <f t="shared" si="2"/>
        <v>32400</v>
      </c>
      <c r="F123" s="10"/>
    </row>
    <row r="124" spans="1:6" x14ac:dyDescent="0.25">
      <c r="A124" s="8">
        <v>145</v>
      </c>
      <c r="B124" s="8"/>
      <c r="C124" s="7">
        <v>17</v>
      </c>
      <c r="D124" s="9">
        <v>27989.9</v>
      </c>
      <c r="E124" s="10">
        <f t="shared" si="2"/>
        <v>4058535.5</v>
      </c>
      <c r="F124" s="10"/>
    </row>
    <row r="125" spans="1:6" x14ac:dyDescent="0.25">
      <c r="A125" s="8">
        <v>147</v>
      </c>
      <c r="B125" s="8"/>
      <c r="C125" s="7">
        <v>1</v>
      </c>
      <c r="D125" s="7">
        <v>493.4</v>
      </c>
      <c r="E125" s="10">
        <f t="shared" si="2"/>
        <v>72529.8</v>
      </c>
      <c r="F125" s="10"/>
    </row>
    <row r="126" spans="1:6" x14ac:dyDescent="0.25">
      <c r="A126" s="8">
        <v>150</v>
      </c>
      <c r="B126" s="8"/>
      <c r="C126" s="7">
        <v>76</v>
      </c>
      <c r="D126" s="9">
        <v>140467.70000000001</v>
      </c>
      <c r="E126" s="10">
        <f t="shared" si="2"/>
        <v>21070155</v>
      </c>
      <c r="F126" s="10"/>
    </row>
    <row r="127" spans="1:6" x14ac:dyDescent="0.25">
      <c r="A127" s="8">
        <v>155</v>
      </c>
      <c r="B127" s="8"/>
      <c r="C127" s="7">
        <v>15</v>
      </c>
      <c r="D127" s="9">
        <v>30789.4</v>
      </c>
      <c r="E127" s="10">
        <f t="shared" si="2"/>
        <v>4772357</v>
      </c>
      <c r="F127" s="10"/>
    </row>
    <row r="128" spans="1:6" x14ac:dyDescent="0.25">
      <c r="A128" s="8">
        <v>158</v>
      </c>
      <c r="B128" s="8"/>
      <c r="C128" s="7">
        <v>1</v>
      </c>
      <c r="D128" s="7">
        <v>973.6</v>
      </c>
      <c r="E128" s="10">
        <f t="shared" si="2"/>
        <v>153828.80000000002</v>
      </c>
      <c r="F128" s="10"/>
    </row>
    <row r="129" spans="1:6" x14ac:dyDescent="0.25">
      <c r="A129" s="8">
        <v>160</v>
      </c>
      <c r="B129" s="8"/>
      <c r="C129" s="7">
        <v>27</v>
      </c>
      <c r="D129" s="9">
        <v>50097.599999999999</v>
      </c>
      <c r="E129" s="10">
        <f t="shared" si="2"/>
        <v>8015616</v>
      </c>
      <c r="F129" s="10"/>
    </row>
    <row r="130" spans="1:6" x14ac:dyDescent="0.25">
      <c r="A130" s="8">
        <v>163</v>
      </c>
      <c r="B130" s="8"/>
      <c r="C130" s="7">
        <v>1</v>
      </c>
      <c r="D130" s="7">
        <v>285.60000000000002</v>
      </c>
      <c r="E130" s="10">
        <f t="shared" si="2"/>
        <v>46552.800000000003</v>
      </c>
      <c r="F130" s="10"/>
    </row>
    <row r="131" spans="1:6" x14ac:dyDescent="0.25">
      <c r="A131" s="8">
        <v>165</v>
      </c>
      <c r="B131" s="8"/>
      <c r="C131" s="7">
        <v>31</v>
      </c>
      <c r="D131" s="9">
        <v>56502.9</v>
      </c>
      <c r="E131" s="10">
        <f t="shared" si="2"/>
        <v>9322978.5</v>
      </c>
      <c r="F131" s="10"/>
    </row>
    <row r="132" spans="1:6" x14ac:dyDescent="0.25">
      <c r="A132" s="8">
        <v>170</v>
      </c>
      <c r="B132" s="8"/>
      <c r="C132" s="7">
        <v>18</v>
      </c>
      <c r="D132" s="9">
        <v>38555.300000000003</v>
      </c>
      <c r="E132" s="10">
        <f t="shared" si="2"/>
        <v>6554401.0000000009</v>
      </c>
      <c r="F132" s="10"/>
    </row>
    <row r="133" spans="1:6" x14ac:dyDescent="0.25">
      <c r="A133" s="8">
        <v>175</v>
      </c>
      <c r="B133" s="8"/>
      <c r="C133" s="7">
        <v>7</v>
      </c>
      <c r="D133" s="9">
        <v>12790.2</v>
      </c>
      <c r="E133" s="10">
        <f t="shared" si="2"/>
        <v>2238285</v>
      </c>
      <c r="F133" s="10"/>
    </row>
    <row r="134" spans="1:6" x14ac:dyDescent="0.25">
      <c r="A134" s="8">
        <v>178</v>
      </c>
      <c r="B134" s="8"/>
      <c r="C134" s="7">
        <v>1</v>
      </c>
      <c r="D134" s="9">
        <v>2095.1999999999998</v>
      </c>
      <c r="E134" s="10">
        <f t="shared" si="2"/>
        <v>372945.6</v>
      </c>
      <c r="F134" s="10"/>
    </row>
    <row r="135" spans="1:6" x14ac:dyDescent="0.25">
      <c r="A135" s="8">
        <v>180</v>
      </c>
      <c r="B135" s="8"/>
      <c r="C135" s="7">
        <v>53</v>
      </c>
      <c r="D135" s="9">
        <v>92969.8</v>
      </c>
      <c r="E135" s="10">
        <f t="shared" si="2"/>
        <v>16734564</v>
      </c>
      <c r="F135" s="10"/>
    </row>
    <row r="136" spans="1:6" x14ac:dyDescent="0.25">
      <c r="A136" s="8">
        <v>181</v>
      </c>
      <c r="B136" s="8"/>
      <c r="C136" s="7">
        <v>1</v>
      </c>
      <c r="D136" s="9">
        <v>4245.2</v>
      </c>
      <c r="E136" s="10">
        <f t="shared" si="2"/>
        <v>768381.2</v>
      </c>
      <c r="F136" s="10"/>
    </row>
    <row r="137" spans="1:6" x14ac:dyDescent="0.25">
      <c r="A137" s="8">
        <v>183</v>
      </c>
      <c r="B137" s="8"/>
      <c r="C137" s="7">
        <v>1</v>
      </c>
      <c r="D137" s="9">
        <v>2116.5</v>
      </c>
      <c r="E137" s="10">
        <f t="shared" si="2"/>
        <v>387319.5</v>
      </c>
      <c r="F137" s="10"/>
    </row>
    <row r="138" spans="1:6" x14ac:dyDescent="0.25">
      <c r="A138" s="8">
        <v>184</v>
      </c>
      <c r="B138" s="8"/>
      <c r="C138" s="7">
        <v>1</v>
      </c>
      <c r="D138" s="9">
        <v>1565</v>
      </c>
      <c r="E138" s="10">
        <f t="shared" si="2"/>
        <v>287960</v>
      </c>
      <c r="F138" s="10"/>
    </row>
    <row r="139" spans="1:6" x14ac:dyDescent="0.25">
      <c r="A139" s="8">
        <v>185</v>
      </c>
      <c r="B139" s="8"/>
      <c r="C139" s="7">
        <v>8</v>
      </c>
      <c r="D139" s="9">
        <v>15832.6</v>
      </c>
      <c r="E139" s="10">
        <f t="shared" si="2"/>
        <v>2929031</v>
      </c>
      <c r="F139" s="10"/>
    </row>
    <row r="140" spans="1:6" x14ac:dyDescent="0.25">
      <c r="A140" s="8">
        <v>188</v>
      </c>
      <c r="B140" s="8"/>
      <c r="C140" s="7">
        <v>1</v>
      </c>
      <c r="D140" s="9">
        <v>2855.5</v>
      </c>
      <c r="E140" s="10">
        <f t="shared" si="2"/>
        <v>536834</v>
      </c>
      <c r="F140" s="10"/>
    </row>
    <row r="141" spans="1:6" x14ac:dyDescent="0.25">
      <c r="A141" s="8">
        <v>189</v>
      </c>
      <c r="B141" s="8"/>
      <c r="C141" s="7">
        <v>1</v>
      </c>
      <c r="D141" s="9">
        <v>2173.9</v>
      </c>
      <c r="E141" s="10">
        <f t="shared" si="2"/>
        <v>410867.10000000003</v>
      </c>
      <c r="F141" s="10"/>
    </row>
    <row r="142" spans="1:6" x14ac:dyDescent="0.25">
      <c r="A142" s="8">
        <v>190</v>
      </c>
      <c r="B142" s="8"/>
      <c r="C142" s="7">
        <v>13</v>
      </c>
      <c r="D142" s="9">
        <v>25407.8</v>
      </c>
      <c r="E142" s="10">
        <f t="shared" si="2"/>
        <v>4827482</v>
      </c>
      <c r="F142" s="10"/>
    </row>
    <row r="143" spans="1:6" x14ac:dyDescent="0.25">
      <c r="A143" s="8">
        <v>195</v>
      </c>
      <c r="B143" s="8"/>
      <c r="C143" s="7">
        <v>17</v>
      </c>
      <c r="D143" s="9">
        <v>42027</v>
      </c>
      <c r="E143" s="10">
        <f t="shared" si="2"/>
        <v>8195265</v>
      </c>
      <c r="F143" s="10"/>
    </row>
    <row r="144" spans="1:6" x14ac:dyDescent="0.25">
      <c r="A144" s="8">
        <v>198</v>
      </c>
      <c r="B144" s="8"/>
      <c r="C144" s="7">
        <v>2</v>
      </c>
      <c r="D144" s="9">
        <v>3535.6</v>
      </c>
      <c r="E144" s="10">
        <f t="shared" si="2"/>
        <v>700048.79999999993</v>
      </c>
      <c r="F144" s="10"/>
    </row>
    <row r="145" spans="1:6" x14ac:dyDescent="0.25">
      <c r="A145" s="8">
        <v>200</v>
      </c>
      <c r="B145" s="8"/>
      <c r="C145" s="7">
        <v>6</v>
      </c>
      <c r="D145" s="9">
        <v>10682.2</v>
      </c>
      <c r="E145" s="10">
        <f t="shared" ref="E145:E195" si="3">A145*D145</f>
        <v>2136440</v>
      </c>
      <c r="F145" s="10"/>
    </row>
    <row r="146" spans="1:6" x14ac:dyDescent="0.25">
      <c r="A146" s="8">
        <v>205</v>
      </c>
      <c r="B146" s="8"/>
      <c r="C146" s="7">
        <v>4</v>
      </c>
      <c r="D146" s="9">
        <v>8537.7000000000007</v>
      </c>
      <c r="E146" s="10">
        <f t="shared" si="3"/>
        <v>1750228.5000000002</v>
      </c>
      <c r="F146" s="10"/>
    </row>
    <row r="147" spans="1:6" x14ac:dyDescent="0.25">
      <c r="A147" s="8">
        <v>208</v>
      </c>
      <c r="B147" s="8"/>
      <c r="C147" s="7">
        <v>1</v>
      </c>
      <c r="D147" s="9">
        <v>2213.1999999999998</v>
      </c>
      <c r="E147" s="10">
        <f t="shared" si="3"/>
        <v>460345.59999999998</v>
      </c>
      <c r="F147" s="10"/>
    </row>
    <row r="148" spans="1:6" x14ac:dyDescent="0.25">
      <c r="A148" s="8">
        <v>210</v>
      </c>
      <c r="B148" s="8"/>
      <c r="C148" s="7">
        <v>18</v>
      </c>
      <c r="D148" s="9">
        <v>31501.599999999999</v>
      </c>
      <c r="E148" s="10">
        <f t="shared" si="3"/>
        <v>6615336</v>
      </c>
      <c r="F148" s="10"/>
    </row>
    <row r="149" spans="1:6" x14ac:dyDescent="0.25">
      <c r="A149" s="8">
        <v>211</v>
      </c>
      <c r="B149" s="8"/>
      <c r="C149" s="7">
        <v>1</v>
      </c>
      <c r="D149" s="9">
        <v>1840.1</v>
      </c>
      <c r="E149" s="10">
        <f t="shared" si="3"/>
        <v>388261.1</v>
      </c>
      <c r="F149" s="10"/>
    </row>
    <row r="150" spans="1:6" x14ac:dyDescent="0.25">
      <c r="A150" s="8">
        <v>215</v>
      </c>
      <c r="B150" s="8"/>
      <c r="C150" s="7">
        <v>4</v>
      </c>
      <c r="D150" s="9">
        <v>6278.3</v>
      </c>
      <c r="E150" s="10">
        <f t="shared" si="3"/>
        <v>1349834.5</v>
      </c>
      <c r="F150" s="10"/>
    </row>
    <row r="151" spans="1:6" x14ac:dyDescent="0.25">
      <c r="A151" s="8">
        <v>220</v>
      </c>
      <c r="B151" s="8"/>
      <c r="C151" s="7">
        <v>4</v>
      </c>
      <c r="D151" s="9">
        <v>7327.8</v>
      </c>
      <c r="E151" s="10">
        <f t="shared" si="3"/>
        <v>1612116</v>
      </c>
      <c r="F151" s="10"/>
    </row>
    <row r="152" spans="1:6" x14ac:dyDescent="0.25">
      <c r="A152" s="8">
        <v>221</v>
      </c>
      <c r="B152" s="8"/>
      <c r="C152" s="7">
        <v>1</v>
      </c>
      <c r="D152" s="9">
        <v>2071.4</v>
      </c>
      <c r="E152" s="10">
        <f t="shared" si="3"/>
        <v>457779.4</v>
      </c>
      <c r="F152" s="10"/>
    </row>
    <row r="153" spans="1:6" x14ac:dyDescent="0.25">
      <c r="A153" s="8">
        <v>225</v>
      </c>
      <c r="B153" s="8"/>
      <c r="C153" s="7">
        <v>9</v>
      </c>
      <c r="D153" s="9">
        <v>17254.2</v>
      </c>
      <c r="E153" s="10">
        <f t="shared" si="3"/>
        <v>3882195</v>
      </c>
      <c r="F153" s="10"/>
    </row>
    <row r="154" spans="1:6" x14ac:dyDescent="0.25">
      <c r="A154" s="8">
        <v>230</v>
      </c>
      <c r="B154" s="8"/>
      <c r="C154" s="7">
        <v>5</v>
      </c>
      <c r="D154" s="9">
        <v>8744.5</v>
      </c>
      <c r="E154" s="10">
        <f t="shared" si="3"/>
        <v>2011235</v>
      </c>
      <c r="F154" s="10"/>
    </row>
    <row r="155" spans="1:6" x14ac:dyDescent="0.25">
      <c r="A155" s="8">
        <v>235</v>
      </c>
      <c r="B155" s="8"/>
      <c r="C155" s="7">
        <v>3</v>
      </c>
      <c r="D155" s="9">
        <v>6581.3</v>
      </c>
      <c r="E155" s="10">
        <f t="shared" si="3"/>
        <v>1546605.5</v>
      </c>
      <c r="F155" s="10"/>
    </row>
    <row r="156" spans="1:6" x14ac:dyDescent="0.25">
      <c r="A156" s="8">
        <v>236</v>
      </c>
      <c r="B156" s="8"/>
      <c r="C156" s="7">
        <v>1</v>
      </c>
      <c r="D156" s="9">
        <v>4110.8</v>
      </c>
      <c r="E156" s="10">
        <f t="shared" si="3"/>
        <v>970148.8</v>
      </c>
      <c r="F156" s="10"/>
    </row>
    <row r="157" spans="1:6" x14ac:dyDescent="0.25">
      <c r="A157" s="8">
        <v>240</v>
      </c>
      <c r="B157" s="8"/>
      <c r="C157" s="7">
        <v>14</v>
      </c>
      <c r="D157" s="9">
        <v>28154.7</v>
      </c>
      <c r="E157" s="10">
        <f t="shared" si="3"/>
        <v>6757128</v>
      </c>
      <c r="F157" s="10"/>
    </row>
    <row r="158" spans="1:6" x14ac:dyDescent="0.25">
      <c r="A158" s="8">
        <v>241</v>
      </c>
      <c r="B158" s="8"/>
      <c r="C158" s="7">
        <v>1</v>
      </c>
      <c r="D158" s="9">
        <v>1209.7</v>
      </c>
      <c r="E158" s="10">
        <f t="shared" si="3"/>
        <v>291537.7</v>
      </c>
      <c r="F158" s="10"/>
    </row>
    <row r="159" spans="1:6" x14ac:dyDescent="0.25">
      <c r="A159" s="8">
        <v>245</v>
      </c>
      <c r="B159" s="8"/>
      <c r="C159" s="7">
        <v>3</v>
      </c>
      <c r="D159" s="9">
        <v>10040.5</v>
      </c>
      <c r="E159" s="10">
        <f t="shared" si="3"/>
        <v>2459922.5</v>
      </c>
      <c r="F159" s="10"/>
    </row>
    <row r="160" spans="1:6" x14ac:dyDescent="0.25">
      <c r="A160" s="8">
        <v>250</v>
      </c>
      <c r="B160" s="8"/>
      <c r="C160" s="7">
        <v>2</v>
      </c>
      <c r="D160" s="9">
        <v>1453.1</v>
      </c>
      <c r="E160" s="10">
        <f t="shared" si="3"/>
        <v>363275</v>
      </c>
      <c r="F160" s="10"/>
    </row>
    <row r="161" spans="1:6" x14ac:dyDescent="0.25">
      <c r="A161" s="8">
        <v>251</v>
      </c>
      <c r="B161" s="8"/>
      <c r="C161" s="7">
        <v>1</v>
      </c>
      <c r="D161" s="7">
        <v>219.1</v>
      </c>
      <c r="E161" s="10">
        <f t="shared" si="3"/>
        <v>54994.1</v>
      </c>
      <c r="F161" s="10"/>
    </row>
    <row r="162" spans="1:6" x14ac:dyDescent="0.25">
      <c r="A162" s="8">
        <v>255</v>
      </c>
      <c r="B162" s="8"/>
      <c r="C162" s="7">
        <v>2</v>
      </c>
      <c r="D162" s="9">
        <v>2196.1999999999998</v>
      </c>
      <c r="E162" s="10">
        <f t="shared" si="3"/>
        <v>560031</v>
      </c>
      <c r="F162" s="10"/>
    </row>
    <row r="163" spans="1:6" x14ac:dyDescent="0.25">
      <c r="A163" s="8">
        <v>260</v>
      </c>
      <c r="B163" s="8"/>
      <c r="C163" s="7">
        <v>3</v>
      </c>
      <c r="D163" s="9">
        <v>8966.7999999999993</v>
      </c>
      <c r="E163" s="10">
        <f t="shared" si="3"/>
        <v>2331368</v>
      </c>
      <c r="F163" s="10"/>
    </row>
    <row r="164" spans="1:6" x14ac:dyDescent="0.25">
      <c r="A164" s="8">
        <v>265</v>
      </c>
      <c r="B164" s="8"/>
      <c r="C164" s="7">
        <v>1</v>
      </c>
      <c r="D164" s="9">
        <v>1235</v>
      </c>
      <c r="E164" s="10">
        <f t="shared" si="3"/>
        <v>327275</v>
      </c>
      <c r="F164" s="10"/>
    </row>
    <row r="165" spans="1:6" x14ac:dyDescent="0.25">
      <c r="A165" s="8">
        <v>270</v>
      </c>
      <c r="B165" s="8"/>
      <c r="C165" s="7">
        <v>6</v>
      </c>
      <c r="D165" s="9">
        <v>12081.7</v>
      </c>
      <c r="E165" s="10">
        <f t="shared" si="3"/>
        <v>3262059</v>
      </c>
      <c r="F165" s="10"/>
    </row>
    <row r="166" spans="1:6" x14ac:dyDescent="0.25">
      <c r="A166" s="8">
        <v>275</v>
      </c>
      <c r="B166" s="8"/>
      <c r="C166" s="7">
        <v>1</v>
      </c>
      <c r="D166" s="9">
        <v>1183.3</v>
      </c>
      <c r="E166" s="10">
        <f t="shared" si="3"/>
        <v>325407.5</v>
      </c>
      <c r="F166" s="10"/>
    </row>
    <row r="167" spans="1:6" x14ac:dyDescent="0.25">
      <c r="A167" s="8">
        <v>285</v>
      </c>
      <c r="B167" s="8"/>
      <c r="C167" s="7">
        <v>4</v>
      </c>
      <c r="D167" s="9">
        <v>6830.3</v>
      </c>
      <c r="E167" s="10">
        <f t="shared" si="3"/>
        <v>1946635.5</v>
      </c>
      <c r="F167" s="10"/>
    </row>
    <row r="168" spans="1:6" x14ac:dyDescent="0.25">
      <c r="A168" s="8">
        <v>300</v>
      </c>
      <c r="B168" s="8"/>
      <c r="C168" s="7">
        <v>5</v>
      </c>
      <c r="D168" s="9">
        <v>6264.3</v>
      </c>
      <c r="E168" s="10">
        <f t="shared" si="3"/>
        <v>1879290</v>
      </c>
      <c r="F168" s="10"/>
    </row>
    <row r="169" spans="1:6" x14ac:dyDescent="0.25">
      <c r="A169" s="8">
        <v>305</v>
      </c>
      <c r="B169" s="8"/>
      <c r="C169" s="7">
        <v>1</v>
      </c>
      <c r="D169" s="7">
        <v>691.9</v>
      </c>
      <c r="E169" s="10">
        <f t="shared" si="3"/>
        <v>211029.5</v>
      </c>
      <c r="F169" s="10"/>
    </row>
    <row r="170" spans="1:6" x14ac:dyDescent="0.25">
      <c r="A170" s="8">
        <v>315</v>
      </c>
      <c r="B170" s="8"/>
      <c r="C170" s="7">
        <v>1</v>
      </c>
      <c r="D170" s="7">
        <v>812.6</v>
      </c>
      <c r="E170" s="10">
        <f t="shared" si="3"/>
        <v>255969</v>
      </c>
      <c r="F170" s="10"/>
    </row>
    <row r="171" spans="1:6" x14ac:dyDescent="0.25">
      <c r="A171" s="8">
        <v>320</v>
      </c>
      <c r="B171" s="8"/>
      <c r="C171" s="7">
        <v>1</v>
      </c>
      <c r="D171" s="7">
        <v>458.1</v>
      </c>
      <c r="E171" s="10">
        <f t="shared" si="3"/>
        <v>146592</v>
      </c>
      <c r="F171" s="10"/>
    </row>
    <row r="172" spans="1:6" x14ac:dyDescent="0.25">
      <c r="A172" s="8">
        <v>325</v>
      </c>
      <c r="B172" s="8"/>
      <c r="C172" s="7">
        <v>1</v>
      </c>
      <c r="D172" s="9">
        <v>2063</v>
      </c>
      <c r="E172" s="10">
        <f t="shared" si="3"/>
        <v>670475</v>
      </c>
      <c r="F172" s="10"/>
    </row>
    <row r="173" spans="1:6" x14ac:dyDescent="0.25">
      <c r="A173" s="8">
        <v>330</v>
      </c>
      <c r="B173" s="8"/>
      <c r="C173" s="7">
        <v>3</v>
      </c>
      <c r="D173" s="9">
        <v>2343.6999999999998</v>
      </c>
      <c r="E173" s="10">
        <f t="shared" si="3"/>
        <v>773420.99999999988</v>
      </c>
      <c r="F173" s="10"/>
    </row>
    <row r="174" spans="1:6" x14ac:dyDescent="0.25">
      <c r="A174" s="8">
        <v>345</v>
      </c>
      <c r="B174" s="8"/>
      <c r="C174" s="7">
        <v>2</v>
      </c>
      <c r="D174" s="7">
        <v>773.3</v>
      </c>
      <c r="E174" s="10">
        <f t="shared" si="3"/>
        <v>266788.5</v>
      </c>
      <c r="F174" s="10"/>
    </row>
    <row r="175" spans="1:6" x14ac:dyDescent="0.25">
      <c r="A175" s="8">
        <v>350</v>
      </c>
      <c r="B175" s="8"/>
      <c r="C175" s="7">
        <v>1</v>
      </c>
      <c r="D175" s="7">
        <v>987.1</v>
      </c>
      <c r="E175" s="10">
        <f t="shared" si="3"/>
        <v>345485</v>
      </c>
      <c r="F175" s="10"/>
    </row>
    <row r="176" spans="1:6" x14ac:dyDescent="0.25">
      <c r="A176" s="8">
        <v>355</v>
      </c>
      <c r="B176" s="8"/>
      <c r="C176" s="7">
        <v>1</v>
      </c>
      <c r="D176" s="9">
        <v>1456.5</v>
      </c>
      <c r="E176" s="10">
        <f t="shared" si="3"/>
        <v>517057.5</v>
      </c>
      <c r="F176" s="10"/>
    </row>
    <row r="177" spans="1:6" x14ac:dyDescent="0.25">
      <c r="A177" s="8">
        <v>360</v>
      </c>
      <c r="B177" s="8"/>
      <c r="C177" s="7">
        <v>2</v>
      </c>
      <c r="D177" s="9">
        <v>2510.4</v>
      </c>
      <c r="E177" s="10">
        <f t="shared" si="3"/>
        <v>903744</v>
      </c>
      <c r="F177" s="10"/>
    </row>
    <row r="178" spans="1:6" x14ac:dyDescent="0.25">
      <c r="A178" s="8">
        <v>365</v>
      </c>
      <c r="B178" s="8"/>
      <c r="C178" s="7">
        <v>1</v>
      </c>
      <c r="D178" s="7">
        <v>742.2</v>
      </c>
      <c r="E178" s="10">
        <f t="shared" si="3"/>
        <v>270903</v>
      </c>
      <c r="F178" s="10"/>
    </row>
    <row r="179" spans="1:6" x14ac:dyDescent="0.25">
      <c r="A179" s="8">
        <v>370</v>
      </c>
      <c r="B179" s="8"/>
      <c r="C179" s="7">
        <v>1</v>
      </c>
      <c r="D179" s="9">
        <v>3785.5</v>
      </c>
      <c r="E179" s="10">
        <f t="shared" si="3"/>
        <v>1400635</v>
      </c>
      <c r="F179" s="10"/>
    </row>
    <row r="180" spans="1:6" x14ac:dyDescent="0.25">
      <c r="A180" s="8">
        <v>375</v>
      </c>
      <c r="B180" s="8"/>
      <c r="C180" s="7">
        <v>1</v>
      </c>
      <c r="D180" s="9">
        <v>4337.5</v>
      </c>
      <c r="E180" s="10">
        <f t="shared" si="3"/>
        <v>1626562.5</v>
      </c>
      <c r="F180" s="10"/>
    </row>
    <row r="181" spans="1:6" x14ac:dyDescent="0.25">
      <c r="A181" s="8">
        <v>385</v>
      </c>
      <c r="B181" s="8"/>
      <c r="C181" s="7">
        <v>1</v>
      </c>
      <c r="D181" s="9">
        <v>2408.6999999999998</v>
      </c>
      <c r="E181" s="10">
        <f t="shared" si="3"/>
        <v>927349.49999999988</v>
      </c>
      <c r="F181" s="10"/>
    </row>
    <row r="182" spans="1:6" x14ac:dyDescent="0.25">
      <c r="A182" s="8">
        <v>390</v>
      </c>
      <c r="B182" s="8"/>
      <c r="C182" s="7">
        <v>2</v>
      </c>
      <c r="D182" s="7">
        <v>783.3</v>
      </c>
      <c r="E182" s="10">
        <f t="shared" si="3"/>
        <v>305487</v>
      </c>
      <c r="F182" s="10"/>
    </row>
    <row r="183" spans="1:6" x14ac:dyDescent="0.25">
      <c r="A183" s="8">
        <v>398</v>
      </c>
      <c r="B183" s="8"/>
      <c r="C183" s="7">
        <v>1</v>
      </c>
      <c r="D183" s="9">
        <v>1745.5</v>
      </c>
      <c r="E183" s="10">
        <f t="shared" si="3"/>
        <v>694709</v>
      </c>
      <c r="F183" s="10"/>
    </row>
    <row r="184" spans="1:6" x14ac:dyDescent="0.25">
      <c r="A184" s="8">
        <v>405</v>
      </c>
      <c r="B184" s="8"/>
      <c r="C184" s="7">
        <v>1</v>
      </c>
      <c r="D184" s="9">
        <v>3293.3</v>
      </c>
      <c r="E184" s="10">
        <f t="shared" si="3"/>
        <v>1333786.5</v>
      </c>
      <c r="F184" s="10"/>
    </row>
    <row r="185" spans="1:6" x14ac:dyDescent="0.25">
      <c r="A185" s="8">
        <v>410</v>
      </c>
      <c r="B185" s="8"/>
      <c r="C185" s="7">
        <v>1</v>
      </c>
      <c r="D185" s="9">
        <v>2563.1999999999998</v>
      </c>
      <c r="E185" s="10">
        <f t="shared" si="3"/>
        <v>1050912</v>
      </c>
      <c r="F185" s="10"/>
    </row>
    <row r="186" spans="1:6" x14ac:dyDescent="0.25">
      <c r="A186" s="8">
        <v>420</v>
      </c>
      <c r="B186" s="8"/>
      <c r="C186" s="7">
        <v>1</v>
      </c>
      <c r="D186" s="9">
        <v>1738.7</v>
      </c>
      <c r="E186" s="10">
        <f t="shared" si="3"/>
        <v>730254</v>
      </c>
      <c r="F186" s="10"/>
    </row>
    <row r="187" spans="1:6" x14ac:dyDescent="0.25">
      <c r="A187" s="8">
        <v>435</v>
      </c>
      <c r="B187" s="8"/>
      <c r="C187" s="7">
        <v>1</v>
      </c>
      <c r="D187" s="9">
        <v>2621.3000000000002</v>
      </c>
      <c r="E187" s="10">
        <f t="shared" si="3"/>
        <v>1140265.5</v>
      </c>
      <c r="F187" s="10"/>
    </row>
    <row r="188" spans="1:6" x14ac:dyDescent="0.25">
      <c r="A188" s="8">
        <v>445</v>
      </c>
      <c r="B188" s="8"/>
      <c r="C188" s="7">
        <v>1</v>
      </c>
      <c r="D188" s="9">
        <v>1538.6</v>
      </c>
      <c r="E188" s="10">
        <f t="shared" si="3"/>
        <v>684677</v>
      </c>
      <c r="F188" s="10"/>
    </row>
    <row r="189" spans="1:6" x14ac:dyDescent="0.25">
      <c r="A189" s="8">
        <v>450</v>
      </c>
      <c r="B189" s="8"/>
      <c r="C189" s="7">
        <v>1</v>
      </c>
      <c r="D189" s="7">
        <v>931.5</v>
      </c>
      <c r="E189" s="10">
        <f t="shared" si="3"/>
        <v>419175</v>
      </c>
      <c r="F189" s="10"/>
    </row>
    <row r="190" spans="1:6" x14ac:dyDescent="0.25">
      <c r="A190" s="8">
        <v>480</v>
      </c>
      <c r="B190" s="8"/>
      <c r="C190" s="7">
        <v>1</v>
      </c>
      <c r="D190" s="9">
        <v>1207</v>
      </c>
      <c r="E190" s="10">
        <f t="shared" si="3"/>
        <v>579360</v>
      </c>
      <c r="F190" s="10"/>
    </row>
    <row r="191" spans="1:6" x14ac:dyDescent="0.25">
      <c r="A191" s="8">
        <v>540</v>
      </c>
      <c r="B191" s="8"/>
      <c r="C191" s="7">
        <v>1</v>
      </c>
      <c r="D191" s="9">
        <v>1720</v>
      </c>
      <c r="E191" s="10">
        <f t="shared" si="3"/>
        <v>928800</v>
      </c>
      <c r="F191" s="10"/>
    </row>
    <row r="192" spans="1:6" x14ac:dyDescent="0.25">
      <c r="A192" s="8">
        <v>688</v>
      </c>
      <c r="B192" s="8"/>
      <c r="C192" s="7">
        <v>1</v>
      </c>
      <c r="D192" s="9">
        <v>1049.2</v>
      </c>
      <c r="E192" s="10">
        <f t="shared" si="3"/>
        <v>721849.6</v>
      </c>
      <c r="F192" s="10"/>
    </row>
    <row r="193" spans="1:6" x14ac:dyDescent="0.25">
      <c r="A193" s="8">
        <v>785</v>
      </c>
      <c r="B193" s="8"/>
      <c r="C193" s="7">
        <v>1</v>
      </c>
      <c r="D193" s="9">
        <v>3273.1</v>
      </c>
      <c r="E193" s="10">
        <f t="shared" si="3"/>
        <v>2569383.5</v>
      </c>
      <c r="F193" s="10"/>
    </row>
    <row r="194" spans="1:6" x14ac:dyDescent="0.25">
      <c r="A194" s="8">
        <v>842</v>
      </c>
      <c r="B194" s="8"/>
      <c r="C194" s="7">
        <v>1</v>
      </c>
      <c r="D194" s="7">
        <v>844.2</v>
      </c>
      <c r="E194" s="10">
        <f t="shared" si="3"/>
        <v>710816.4</v>
      </c>
      <c r="F194" s="10"/>
    </row>
    <row r="195" spans="1:6" x14ac:dyDescent="0.25">
      <c r="A195" s="8">
        <v>930</v>
      </c>
      <c r="B195" s="8"/>
      <c r="C195" s="7">
        <v>1</v>
      </c>
      <c r="D195" s="7">
        <v>270.3</v>
      </c>
      <c r="E195" s="10">
        <f t="shared" si="3"/>
        <v>251379</v>
      </c>
      <c r="F195" s="10"/>
    </row>
    <row r="196" spans="1:6" x14ac:dyDescent="0.25">
      <c r="E196" s="10">
        <f>SUM(E16:E195)/SUM(D16:D195)</f>
        <v>52.921760184372708</v>
      </c>
      <c r="F196" t="s">
        <v>36</v>
      </c>
    </row>
    <row r="197" spans="1:6" x14ac:dyDescent="0.25">
      <c r="E197" s="10"/>
    </row>
  </sheetData>
  <mergeCells count="2">
    <mergeCell ref="A1:D1"/>
    <mergeCell ref="A14:D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63"/>
  <sheetViews>
    <sheetView topLeftCell="A349" workbookViewId="0">
      <selection activeCell="D464" sqref="D464"/>
    </sheetView>
  </sheetViews>
  <sheetFormatPr defaultRowHeight="15" x14ac:dyDescent="0.25"/>
  <cols>
    <col min="2" max="2" width="15" customWidth="1"/>
    <col min="3" max="3" width="9" customWidth="1"/>
    <col min="4" max="4" width="31" customWidth="1"/>
    <col min="5" max="6" width="9.140625" style="11"/>
  </cols>
  <sheetData>
    <row r="1" spans="1:6" x14ac:dyDescent="0.25">
      <c r="A1" s="56" t="s">
        <v>37</v>
      </c>
      <c r="B1" s="56"/>
      <c r="C1" s="56"/>
      <c r="D1" s="56"/>
      <c r="E1"/>
      <c r="F1"/>
    </row>
    <row r="2" spans="1:6" ht="31.5" x14ac:dyDescent="0.25">
      <c r="A2" s="8">
        <v>0</v>
      </c>
      <c r="B2" s="8" t="s">
        <v>30</v>
      </c>
      <c r="C2" s="7">
        <v>4403</v>
      </c>
      <c r="D2" s="9">
        <v>8696377.0999999996</v>
      </c>
      <c r="E2">
        <f>D2*A2</f>
        <v>0</v>
      </c>
      <c r="F2"/>
    </row>
    <row r="3" spans="1:6" x14ac:dyDescent="0.25">
      <c r="A3" s="8">
        <v>1</v>
      </c>
      <c r="B3" s="8"/>
      <c r="C3" s="7">
        <v>6276</v>
      </c>
      <c r="D3" s="9">
        <v>11501473</v>
      </c>
      <c r="E3">
        <f t="shared" ref="E3:E10" si="0">D3*A3</f>
        <v>11501473</v>
      </c>
      <c r="F3"/>
    </row>
    <row r="4" spans="1:6" x14ac:dyDescent="0.25">
      <c r="A4" s="8">
        <v>2</v>
      </c>
      <c r="B4" s="8"/>
      <c r="C4" s="7">
        <v>3037</v>
      </c>
      <c r="D4" s="9">
        <v>5277977.4000000004</v>
      </c>
      <c r="E4">
        <f t="shared" si="0"/>
        <v>10555954.800000001</v>
      </c>
      <c r="F4"/>
    </row>
    <row r="5" spans="1:6" x14ac:dyDescent="0.25">
      <c r="A5" s="8">
        <v>3</v>
      </c>
      <c r="B5" s="8"/>
      <c r="C5" s="7">
        <v>1164</v>
      </c>
      <c r="D5" s="9">
        <v>1836992.6</v>
      </c>
      <c r="E5">
        <f t="shared" si="0"/>
        <v>5510977.8000000007</v>
      </c>
      <c r="F5"/>
    </row>
    <row r="6" spans="1:6" x14ac:dyDescent="0.25">
      <c r="A6" s="8">
        <v>4</v>
      </c>
      <c r="B6" s="8"/>
      <c r="C6" s="7">
        <v>382</v>
      </c>
      <c r="D6" s="9">
        <v>566573.19999999995</v>
      </c>
      <c r="E6">
        <f t="shared" si="0"/>
        <v>2266292.7999999998</v>
      </c>
      <c r="F6"/>
    </row>
    <row r="7" spans="1:6" x14ac:dyDescent="0.25">
      <c r="A7" s="8">
        <v>5</v>
      </c>
      <c r="B7" s="8"/>
      <c r="C7" s="7">
        <v>99</v>
      </c>
      <c r="D7" s="9">
        <v>163138</v>
      </c>
      <c r="E7">
        <f t="shared" si="0"/>
        <v>815690</v>
      </c>
      <c r="F7"/>
    </row>
    <row r="8" spans="1:6" x14ac:dyDescent="0.25">
      <c r="A8" s="8">
        <v>6</v>
      </c>
      <c r="B8" s="8"/>
      <c r="C8" s="7">
        <v>19</v>
      </c>
      <c r="D8" s="9">
        <v>20881</v>
      </c>
      <c r="E8">
        <f t="shared" si="0"/>
        <v>125286</v>
      </c>
      <c r="F8"/>
    </row>
    <row r="9" spans="1:6" x14ac:dyDescent="0.25">
      <c r="A9" s="8">
        <v>7</v>
      </c>
      <c r="B9" s="8"/>
      <c r="C9" s="7">
        <v>7</v>
      </c>
      <c r="D9" s="9">
        <v>7370.5</v>
      </c>
      <c r="E9">
        <f t="shared" si="0"/>
        <v>51593.5</v>
      </c>
      <c r="F9"/>
    </row>
    <row r="10" spans="1:6" x14ac:dyDescent="0.25">
      <c r="A10" s="8">
        <v>8</v>
      </c>
      <c r="B10" s="8"/>
      <c r="C10" s="7">
        <v>3</v>
      </c>
      <c r="D10" s="9">
        <v>4827.3999999999996</v>
      </c>
      <c r="E10">
        <f t="shared" si="0"/>
        <v>38619.199999999997</v>
      </c>
      <c r="F10"/>
    </row>
    <row r="11" spans="1:6" x14ac:dyDescent="0.25">
      <c r="E11">
        <f>SUM(E2:E10)/SUM(D2:D10)</f>
        <v>1.0993843724187338</v>
      </c>
      <c r="F11" t="s">
        <v>38</v>
      </c>
    </row>
    <row r="12" spans="1:6" x14ac:dyDescent="0.25">
      <c r="E12">
        <f>365*E11</f>
        <v>401.27529593283782</v>
      </c>
      <c r="F12" t="s">
        <v>39</v>
      </c>
    </row>
    <row r="13" spans="1:6" x14ac:dyDescent="0.25">
      <c r="E13"/>
      <c r="F13"/>
    </row>
    <row r="14" spans="1:6" x14ac:dyDescent="0.25">
      <c r="E14"/>
      <c r="F14"/>
    </row>
    <row r="15" spans="1:6" x14ac:dyDescent="0.25">
      <c r="E15"/>
      <c r="F15"/>
    </row>
    <row r="16" spans="1:6" ht="21" x14ac:dyDescent="0.25">
      <c r="A16" s="8">
        <v>0</v>
      </c>
      <c r="B16" s="8" t="s">
        <v>34</v>
      </c>
      <c r="C16" s="7">
        <v>4403</v>
      </c>
      <c r="D16" s="9">
        <v>8696377.0999999996</v>
      </c>
      <c r="E16" s="10"/>
      <c r="F16" s="10"/>
    </row>
    <row r="17" spans="1:6" x14ac:dyDescent="0.25">
      <c r="A17" s="8">
        <v>3</v>
      </c>
      <c r="B17" s="8"/>
      <c r="C17" s="7">
        <v>1</v>
      </c>
      <c r="D17" s="9">
        <v>2650.4</v>
      </c>
      <c r="E17" s="10">
        <f>D17*A17</f>
        <v>7951.2000000000007</v>
      </c>
      <c r="F17" s="10"/>
    </row>
    <row r="18" spans="1:6" x14ac:dyDescent="0.25">
      <c r="A18" s="8">
        <v>5</v>
      </c>
      <c r="B18" s="8"/>
      <c r="C18" s="7">
        <v>7</v>
      </c>
      <c r="D18" s="9">
        <v>9004.5</v>
      </c>
      <c r="E18" s="10">
        <f t="shared" ref="E18:E81" si="1">D18*A18</f>
        <v>45022.5</v>
      </c>
      <c r="F18" s="10"/>
    </row>
    <row r="19" spans="1:6" x14ac:dyDescent="0.25">
      <c r="A19" s="8">
        <v>10</v>
      </c>
      <c r="B19" s="8"/>
      <c r="C19" s="7">
        <v>47</v>
      </c>
      <c r="D19" s="9">
        <v>82673.5</v>
      </c>
      <c r="E19" s="10">
        <f t="shared" si="1"/>
        <v>826735</v>
      </c>
      <c r="F19" s="10"/>
    </row>
    <row r="20" spans="1:6" x14ac:dyDescent="0.25">
      <c r="A20" s="8">
        <v>11</v>
      </c>
      <c r="B20" s="8"/>
      <c r="C20" s="7">
        <v>1</v>
      </c>
      <c r="D20" s="9">
        <v>1867.2</v>
      </c>
      <c r="E20" s="10">
        <f t="shared" si="1"/>
        <v>20539.2</v>
      </c>
      <c r="F20" s="10"/>
    </row>
    <row r="21" spans="1:6" x14ac:dyDescent="0.25">
      <c r="A21" s="8">
        <v>12</v>
      </c>
      <c r="B21" s="8"/>
      <c r="C21" s="7">
        <v>1</v>
      </c>
      <c r="D21" s="7">
        <v>342.7</v>
      </c>
      <c r="E21" s="10">
        <f t="shared" si="1"/>
        <v>4112.3999999999996</v>
      </c>
      <c r="F21" s="10"/>
    </row>
    <row r="22" spans="1:6" x14ac:dyDescent="0.25">
      <c r="A22" s="8">
        <v>15</v>
      </c>
      <c r="B22" s="8"/>
      <c r="C22" s="7">
        <v>103</v>
      </c>
      <c r="D22" s="9">
        <v>203715.3</v>
      </c>
      <c r="E22" s="10">
        <f t="shared" si="1"/>
        <v>3055729.5</v>
      </c>
      <c r="F22" s="10"/>
    </row>
    <row r="23" spans="1:6" x14ac:dyDescent="0.25">
      <c r="A23" s="8">
        <v>17</v>
      </c>
      <c r="B23" s="8"/>
      <c r="C23" s="7">
        <v>1</v>
      </c>
      <c r="D23" s="7">
        <v>581.9</v>
      </c>
      <c r="E23" s="10">
        <f t="shared" si="1"/>
        <v>9892.2999999999993</v>
      </c>
      <c r="F23" s="10"/>
    </row>
    <row r="24" spans="1:6" x14ac:dyDescent="0.25">
      <c r="A24" s="8">
        <v>18</v>
      </c>
      <c r="B24" s="8"/>
      <c r="C24" s="7">
        <v>1</v>
      </c>
      <c r="D24" s="9">
        <v>1403.4</v>
      </c>
      <c r="E24" s="10">
        <f t="shared" si="1"/>
        <v>25261.200000000001</v>
      </c>
      <c r="F24" s="10"/>
    </row>
    <row r="25" spans="1:6" x14ac:dyDescent="0.25">
      <c r="A25" s="8">
        <v>20</v>
      </c>
      <c r="B25" s="8"/>
      <c r="C25" s="7">
        <v>92</v>
      </c>
      <c r="D25" s="9">
        <v>181281.8</v>
      </c>
      <c r="E25" s="10">
        <f t="shared" si="1"/>
        <v>3625636</v>
      </c>
      <c r="F25" s="10"/>
    </row>
    <row r="26" spans="1:6" x14ac:dyDescent="0.25">
      <c r="A26" s="8">
        <v>22</v>
      </c>
      <c r="B26" s="8"/>
      <c r="C26" s="7">
        <v>1</v>
      </c>
      <c r="D26" s="9">
        <v>4236.8</v>
      </c>
      <c r="E26" s="10">
        <f t="shared" si="1"/>
        <v>93209.600000000006</v>
      </c>
      <c r="F26" s="10"/>
    </row>
    <row r="27" spans="1:6" x14ac:dyDescent="0.25">
      <c r="A27" s="8">
        <v>24</v>
      </c>
      <c r="B27" s="8"/>
      <c r="C27" s="7">
        <v>1</v>
      </c>
      <c r="D27" s="7">
        <v>586.1</v>
      </c>
      <c r="E27" s="10">
        <f t="shared" si="1"/>
        <v>14066.400000000001</v>
      </c>
      <c r="F27" s="10"/>
    </row>
    <row r="28" spans="1:6" x14ac:dyDescent="0.25">
      <c r="A28" s="8">
        <v>25</v>
      </c>
      <c r="B28" s="8"/>
      <c r="C28" s="7">
        <v>48</v>
      </c>
      <c r="D28" s="9">
        <v>111870.9</v>
      </c>
      <c r="E28" s="10">
        <f t="shared" si="1"/>
        <v>2796772.5</v>
      </c>
      <c r="F28" s="10"/>
    </row>
    <row r="29" spans="1:6" x14ac:dyDescent="0.25">
      <c r="A29" s="8">
        <v>28</v>
      </c>
      <c r="B29" s="8"/>
      <c r="C29" s="7">
        <v>4</v>
      </c>
      <c r="D29" s="9">
        <v>6802.9</v>
      </c>
      <c r="E29" s="10">
        <f t="shared" si="1"/>
        <v>190481.19999999998</v>
      </c>
      <c r="F29" s="10"/>
    </row>
    <row r="30" spans="1:6" x14ac:dyDescent="0.25">
      <c r="A30" s="8">
        <v>29</v>
      </c>
      <c r="B30" s="8"/>
      <c r="C30" s="7">
        <v>2</v>
      </c>
      <c r="D30" s="9">
        <v>8425.2000000000007</v>
      </c>
      <c r="E30" s="10">
        <f t="shared" si="1"/>
        <v>244330.80000000002</v>
      </c>
      <c r="F30" s="10"/>
    </row>
    <row r="31" spans="1:6" x14ac:dyDescent="0.25">
      <c r="A31" s="8">
        <v>30</v>
      </c>
      <c r="B31" s="8"/>
      <c r="C31" s="7">
        <v>558</v>
      </c>
      <c r="D31" s="9">
        <v>1094272</v>
      </c>
      <c r="E31" s="10">
        <f t="shared" si="1"/>
        <v>32828160</v>
      </c>
      <c r="F31" s="10"/>
    </row>
    <row r="32" spans="1:6" x14ac:dyDescent="0.25">
      <c r="A32" s="8">
        <v>31</v>
      </c>
      <c r="B32" s="8"/>
      <c r="C32" s="7">
        <v>1</v>
      </c>
      <c r="D32" s="9">
        <v>3195.3</v>
      </c>
      <c r="E32" s="10">
        <f t="shared" si="1"/>
        <v>99054.3</v>
      </c>
      <c r="F32" s="10"/>
    </row>
    <row r="33" spans="1:6" x14ac:dyDescent="0.25">
      <c r="A33" s="8">
        <v>33</v>
      </c>
      <c r="B33" s="8"/>
      <c r="C33" s="7">
        <v>2</v>
      </c>
      <c r="D33" s="9">
        <v>5549.9</v>
      </c>
      <c r="E33" s="10">
        <f t="shared" si="1"/>
        <v>183146.69999999998</v>
      </c>
      <c r="F33" s="10"/>
    </row>
    <row r="34" spans="1:6" x14ac:dyDescent="0.25">
      <c r="A34" s="8">
        <v>34</v>
      </c>
      <c r="B34" s="8"/>
      <c r="C34" s="7">
        <v>1</v>
      </c>
      <c r="D34" s="9">
        <v>6155.1</v>
      </c>
      <c r="E34" s="10">
        <f t="shared" si="1"/>
        <v>209273.40000000002</v>
      </c>
      <c r="F34" s="10"/>
    </row>
    <row r="35" spans="1:6" x14ac:dyDescent="0.25">
      <c r="A35" s="8">
        <v>35</v>
      </c>
      <c r="B35" s="8"/>
      <c r="C35" s="7">
        <v>36</v>
      </c>
      <c r="D35" s="9">
        <v>78906.2</v>
      </c>
      <c r="E35" s="10">
        <f t="shared" si="1"/>
        <v>2761717</v>
      </c>
      <c r="F35" s="10"/>
    </row>
    <row r="36" spans="1:6" x14ac:dyDescent="0.25">
      <c r="A36" s="8">
        <v>37</v>
      </c>
      <c r="B36" s="8"/>
      <c r="C36" s="7">
        <v>3</v>
      </c>
      <c r="D36" s="9">
        <v>4451.8999999999996</v>
      </c>
      <c r="E36" s="10">
        <f t="shared" si="1"/>
        <v>164720.29999999999</v>
      </c>
      <c r="F36" s="10"/>
    </row>
    <row r="37" spans="1:6" x14ac:dyDescent="0.25">
      <c r="A37" s="8">
        <v>38</v>
      </c>
      <c r="B37" s="8"/>
      <c r="C37" s="7">
        <v>2</v>
      </c>
      <c r="D37" s="9">
        <v>7321.1</v>
      </c>
      <c r="E37" s="10">
        <f t="shared" si="1"/>
        <v>278201.8</v>
      </c>
      <c r="F37" s="10"/>
    </row>
    <row r="38" spans="1:6" x14ac:dyDescent="0.25">
      <c r="A38" s="8">
        <v>39</v>
      </c>
      <c r="B38" s="8"/>
      <c r="C38" s="7">
        <v>1</v>
      </c>
      <c r="D38" s="7">
        <v>791.8</v>
      </c>
      <c r="E38" s="10">
        <f t="shared" si="1"/>
        <v>30880.199999999997</v>
      </c>
      <c r="F38" s="10"/>
    </row>
    <row r="39" spans="1:6" x14ac:dyDescent="0.25">
      <c r="A39" s="8">
        <v>40</v>
      </c>
      <c r="B39" s="8"/>
      <c r="C39" s="7">
        <v>109</v>
      </c>
      <c r="D39" s="9">
        <v>232142.4</v>
      </c>
      <c r="E39" s="10">
        <f t="shared" si="1"/>
        <v>9285696</v>
      </c>
      <c r="F39" s="10"/>
    </row>
    <row r="40" spans="1:6" x14ac:dyDescent="0.25">
      <c r="A40" s="8">
        <v>41</v>
      </c>
      <c r="B40" s="8"/>
      <c r="C40" s="7">
        <v>2</v>
      </c>
      <c r="D40" s="9">
        <v>3849.1</v>
      </c>
      <c r="E40" s="10">
        <f t="shared" si="1"/>
        <v>157813.1</v>
      </c>
      <c r="F40" s="10"/>
    </row>
    <row r="41" spans="1:6" x14ac:dyDescent="0.25">
      <c r="A41" s="8">
        <v>43</v>
      </c>
      <c r="B41" s="8"/>
      <c r="C41" s="7">
        <v>3</v>
      </c>
      <c r="D41" s="9">
        <v>4944.8999999999996</v>
      </c>
      <c r="E41" s="10">
        <f t="shared" si="1"/>
        <v>212630.69999999998</v>
      </c>
      <c r="F41" s="10"/>
    </row>
    <row r="42" spans="1:6" x14ac:dyDescent="0.25">
      <c r="A42" s="8">
        <v>45</v>
      </c>
      <c r="B42" s="8"/>
      <c r="C42" s="7">
        <v>236</v>
      </c>
      <c r="D42" s="9">
        <v>473887.1</v>
      </c>
      <c r="E42" s="10">
        <f t="shared" si="1"/>
        <v>21324919.5</v>
      </c>
      <c r="F42" s="10"/>
    </row>
    <row r="43" spans="1:6" x14ac:dyDescent="0.25">
      <c r="A43" s="8">
        <v>48</v>
      </c>
      <c r="B43" s="8"/>
      <c r="C43" s="7">
        <v>4</v>
      </c>
      <c r="D43" s="9">
        <v>4554.2</v>
      </c>
      <c r="E43" s="10">
        <f t="shared" si="1"/>
        <v>218601.59999999998</v>
      </c>
      <c r="F43" s="10"/>
    </row>
    <row r="44" spans="1:6" x14ac:dyDescent="0.25">
      <c r="A44" s="8">
        <v>50</v>
      </c>
      <c r="B44" s="8"/>
      <c r="C44" s="7">
        <v>97</v>
      </c>
      <c r="D44" s="9">
        <v>197262.8</v>
      </c>
      <c r="E44" s="10">
        <f t="shared" si="1"/>
        <v>9863140</v>
      </c>
      <c r="F44" s="10"/>
    </row>
    <row r="45" spans="1:6" x14ac:dyDescent="0.25">
      <c r="A45" s="8">
        <v>51</v>
      </c>
      <c r="B45" s="8"/>
      <c r="C45" s="7">
        <v>1</v>
      </c>
      <c r="D45" s="7">
        <v>590.9</v>
      </c>
      <c r="E45" s="10">
        <f t="shared" si="1"/>
        <v>30135.899999999998</v>
      </c>
      <c r="F45" s="10"/>
    </row>
    <row r="46" spans="1:6" x14ac:dyDescent="0.25">
      <c r="A46" s="8">
        <v>53</v>
      </c>
      <c r="B46" s="8"/>
      <c r="C46" s="7">
        <v>3</v>
      </c>
      <c r="D46" s="9">
        <v>5644.2</v>
      </c>
      <c r="E46" s="10">
        <f t="shared" si="1"/>
        <v>299142.59999999998</v>
      </c>
      <c r="F46" s="10"/>
    </row>
    <row r="47" spans="1:6" x14ac:dyDescent="0.25">
      <c r="A47" s="8">
        <v>54</v>
      </c>
      <c r="B47" s="8"/>
      <c r="C47" s="7">
        <v>2</v>
      </c>
      <c r="D47" s="9">
        <v>2839.8</v>
      </c>
      <c r="E47" s="10">
        <f t="shared" si="1"/>
        <v>153349.20000000001</v>
      </c>
      <c r="F47" s="10"/>
    </row>
    <row r="48" spans="1:6" x14ac:dyDescent="0.25">
      <c r="A48" s="8">
        <v>55</v>
      </c>
      <c r="B48" s="8"/>
      <c r="C48" s="7">
        <v>86</v>
      </c>
      <c r="D48" s="9">
        <v>153405.5</v>
      </c>
      <c r="E48" s="10">
        <f t="shared" si="1"/>
        <v>8437302.5</v>
      </c>
      <c r="F48" s="10"/>
    </row>
    <row r="49" spans="1:6" x14ac:dyDescent="0.25">
      <c r="A49" s="8">
        <v>56</v>
      </c>
      <c r="B49" s="8"/>
      <c r="C49" s="7">
        <v>2</v>
      </c>
      <c r="D49" s="9">
        <v>2847.1</v>
      </c>
      <c r="E49" s="10">
        <f t="shared" si="1"/>
        <v>159437.6</v>
      </c>
      <c r="F49" s="10"/>
    </row>
    <row r="50" spans="1:6" x14ac:dyDescent="0.25">
      <c r="A50" s="8">
        <v>57</v>
      </c>
      <c r="B50" s="8"/>
      <c r="C50" s="7">
        <v>1</v>
      </c>
      <c r="D50" s="9">
        <v>2210.3000000000002</v>
      </c>
      <c r="E50" s="10">
        <f t="shared" si="1"/>
        <v>125987.1</v>
      </c>
      <c r="F50" s="10"/>
    </row>
    <row r="51" spans="1:6" x14ac:dyDescent="0.25">
      <c r="A51" s="8">
        <v>58</v>
      </c>
      <c r="B51" s="8"/>
      <c r="C51" s="7">
        <v>3</v>
      </c>
      <c r="D51" s="9">
        <v>5477.5</v>
      </c>
      <c r="E51" s="10">
        <f t="shared" si="1"/>
        <v>317695</v>
      </c>
      <c r="F51" s="10"/>
    </row>
    <row r="52" spans="1:6" x14ac:dyDescent="0.25">
      <c r="A52" s="8">
        <v>59</v>
      </c>
      <c r="B52" s="8"/>
      <c r="C52" s="7">
        <v>2</v>
      </c>
      <c r="D52" s="9">
        <v>2868.4</v>
      </c>
      <c r="E52" s="10">
        <f t="shared" si="1"/>
        <v>169235.6</v>
      </c>
      <c r="F52" s="10"/>
    </row>
    <row r="53" spans="1:6" x14ac:dyDescent="0.25">
      <c r="A53" s="8">
        <v>60</v>
      </c>
      <c r="B53" s="8"/>
      <c r="C53" s="7">
        <v>993</v>
      </c>
      <c r="D53" s="9">
        <v>1858647.4</v>
      </c>
      <c r="E53" s="10">
        <f t="shared" si="1"/>
        <v>111518844</v>
      </c>
      <c r="F53" s="10"/>
    </row>
    <row r="54" spans="1:6" x14ac:dyDescent="0.25">
      <c r="A54" s="8">
        <v>61</v>
      </c>
      <c r="B54" s="8"/>
      <c r="C54" s="7">
        <v>2</v>
      </c>
      <c r="D54" s="9">
        <v>2425</v>
      </c>
      <c r="E54" s="10">
        <f t="shared" si="1"/>
        <v>147925</v>
      </c>
      <c r="F54" s="10"/>
    </row>
    <row r="55" spans="1:6" x14ac:dyDescent="0.25">
      <c r="A55" s="8">
        <v>62</v>
      </c>
      <c r="B55" s="8"/>
      <c r="C55" s="7">
        <v>2</v>
      </c>
      <c r="D55" s="9">
        <v>1098.5999999999999</v>
      </c>
      <c r="E55" s="10">
        <f t="shared" si="1"/>
        <v>68113.2</v>
      </c>
      <c r="F55" s="10"/>
    </row>
    <row r="56" spans="1:6" x14ac:dyDescent="0.25">
      <c r="A56" s="8">
        <v>63</v>
      </c>
      <c r="B56" s="8"/>
      <c r="C56" s="7">
        <v>3</v>
      </c>
      <c r="D56" s="9">
        <v>5993.1</v>
      </c>
      <c r="E56" s="10">
        <f t="shared" si="1"/>
        <v>377565.30000000005</v>
      </c>
      <c r="F56" s="10"/>
    </row>
    <row r="57" spans="1:6" x14ac:dyDescent="0.25">
      <c r="A57" s="8">
        <v>64</v>
      </c>
      <c r="B57" s="8"/>
      <c r="C57" s="7">
        <v>2</v>
      </c>
      <c r="D57" s="9">
        <v>4185.2</v>
      </c>
      <c r="E57" s="10">
        <f t="shared" si="1"/>
        <v>267852.79999999999</v>
      </c>
      <c r="F57" s="10"/>
    </row>
    <row r="58" spans="1:6" x14ac:dyDescent="0.25">
      <c r="A58" s="8">
        <v>65</v>
      </c>
      <c r="B58" s="8"/>
      <c r="C58" s="7">
        <v>70</v>
      </c>
      <c r="D58" s="9">
        <v>116882</v>
      </c>
      <c r="E58" s="10">
        <f t="shared" si="1"/>
        <v>7597330</v>
      </c>
      <c r="F58" s="10"/>
    </row>
    <row r="59" spans="1:6" x14ac:dyDescent="0.25">
      <c r="A59" s="8">
        <v>66</v>
      </c>
      <c r="B59" s="8"/>
      <c r="C59" s="7">
        <v>3</v>
      </c>
      <c r="D59" s="9">
        <v>7587.7</v>
      </c>
      <c r="E59" s="10">
        <f t="shared" si="1"/>
        <v>500788.2</v>
      </c>
      <c r="F59" s="10"/>
    </row>
    <row r="60" spans="1:6" x14ac:dyDescent="0.25">
      <c r="A60" s="8">
        <v>67</v>
      </c>
      <c r="B60" s="8"/>
      <c r="C60" s="7">
        <v>2</v>
      </c>
      <c r="D60" s="9">
        <v>5306.2</v>
      </c>
      <c r="E60" s="10">
        <f t="shared" si="1"/>
        <v>355515.39999999997</v>
      </c>
      <c r="F60" s="10"/>
    </row>
    <row r="61" spans="1:6" x14ac:dyDescent="0.25">
      <c r="A61" s="8">
        <v>68</v>
      </c>
      <c r="B61" s="8"/>
      <c r="C61" s="7">
        <v>7</v>
      </c>
      <c r="D61" s="9">
        <v>8649.2999999999993</v>
      </c>
      <c r="E61" s="10">
        <f t="shared" si="1"/>
        <v>588152.39999999991</v>
      </c>
      <c r="F61" s="10"/>
    </row>
    <row r="62" spans="1:6" x14ac:dyDescent="0.25">
      <c r="A62" s="8">
        <v>70</v>
      </c>
      <c r="B62" s="8"/>
      <c r="C62" s="7">
        <v>114</v>
      </c>
      <c r="D62" s="9">
        <v>215258.2</v>
      </c>
      <c r="E62" s="10">
        <f t="shared" si="1"/>
        <v>15068074</v>
      </c>
      <c r="F62" s="10"/>
    </row>
    <row r="63" spans="1:6" x14ac:dyDescent="0.25">
      <c r="A63" s="8">
        <v>71</v>
      </c>
      <c r="B63" s="8"/>
      <c r="C63" s="7">
        <v>1</v>
      </c>
      <c r="D63" s="9">
        <v>2996.5</v>
      </c>
      <c r="E63" s="10">
        <f t="shared" si="1"/>
        <v>212751.5</v>
      </c>
      <c r="F63" s="10"/>
    </row>
    <row r="64" spans="1:6" x14ac:dyDescent="0.25">
      <c r="A64" s="8">
        <v>72</v>
      </c>
      <c r="B64" s="8"/>
      <c r="C64" s="7">
        <v>1</v>
      </c>
      <c r="D64" s="7">
        <v>769.9</v>
      </c>
      <c r="E64" s="10">
        <f t="shared" si="1"/>
        <v>55432.799999999996</v>
      </c>
      <c r="F64" s="10"/>
    </row>
    <row r="65" spans="1:6" x14ac:dyDescent="0.25">
      <c r="A65" s="8">
        <v>73</v>
      </c>
      <c r="B65" s="8"/>
      <c r="C65" s="7">
        <v>2</v>
      </c>
      <c r="D65" s="9">
        <v>3490.1</v>
      </c>
      <c r="E65" s="10">
        <f t="shared" si="1"/>
        <v>254777.3</v>
      </c>
      <c r="F65" s="10"/>
    </row>
    <row r="66" spans="1:6" x14ac:dyDescent="0.25">
      <c r="A66" s="8">
        <v>74</v>
      </c>
      <c r="B66" s="8"/>
      <c r="C66" s="7">
        <v>1</v>
      </c>
      <c r="D66" s="9">
        <v>1306.3</v>
      </c>
      <c r="E66" s="10">
        <f t="shared" si="1"/>
        <v>96666.2</v>
      </c>
      <c r="F66" s="10"/>
    </row>
    <row r="67" spans="1:6" x14ac:dyDescent="0.25">
      <c r="A67" s="8">
        <v>75</v>
      </c>
      <c r="B67" s="8"/>
      <c r="C67" s="7">
        <v>217</v>
      </c>
      <c r="D67" s="9">
        <v>412173.5</v>
      </c>
      <c r="E67" s="10">
        <f t="shared" si="1"/>
        <v>30913012.5</v>
      </c>
      <c r="F67" s="10"/>
    </row>
    <row r="68" spans="1:6" x14ac:dyDescent="0.25">
      <c r="A68" s="8">
        <v>76</v>
      </c>
      <c r="B68" s="8"/>
      <c r="C68" s="7">
        <v>1</v>
      </c>
      <c r="D68" s="9">
        <v>1357</v>
      </c>
      <c r="E68" s="10">
        <f t="shared" si="1"/>
        <v>103132</v>
      </c>
      <c r="F68" s="10"/>
    </row>
    <row r="69" spans="1:6" x14ac:dyDescent="0.25">
      <c r="A69" s="8">
        <v>77</v>
      </c>
      <c r="B69" s="8"/>
      <c r="C69" s="7">
        <v>1</v>
      </c>
      <c r="D69" s="9">
        <v>1081</v>
      </c>
      <c r="E69" s="10">
        <f t="shared" si="1"/>
        <v>83237</v>
      </c>
      <c r="F69" s="10"/>
    </row>
    <row r="70" spans="1:6" x14ac:dyDescent="0.25">
      <c r="A70" s="8">
        <v>78</v>
      </c>
      <c r="B70" s="8"/>
      <c r="C70" s="7">
        <v>2</v>
      </c>
      <c r="D70" s="7">
        <v>701</v>
      </c>
      <c r="E70" s="10">
        <f t="shared" si="1"/>
        <v>54678</v>
      </c>
      <c r="F70" s="10"/>
    </row>
    <row r="71" spans="1:6" x14ac:dyDescent="0.25">
      <c r="A71" s="8">
        <v>79</v>
      </c>
      <c r="B71" s="8"/>
      <c r="C71" s="7">
        <v>1</v>
      </c>
      <c r="D71" s="7">
        <v>471.2</v>
      </c>
      <c r="E71" s="10">
        <f t="shared" si="1"/>
        <v>37224.799999999996</v>
      </c>
      <c r="F71" s="10"/>
    </row>
    <row r="72" spans="1:6" x14ac:dyDescent="0.25">
      <c r="A72" s="8">
        <v>80</v>
      </c>
      <c r="B72" s="8"/>
      <c r="C72" s="7">
        <v>108</v>
      </c>
      <c r="D72" s="9">
        <v>197487.8</v>
      </c>
      <c r="E72" s="10">
        <f t="shared" si="1"/>
        <v>15799024</v>
      </c>
      <c r="F72" s="10"/>
    </row>
    <row r="73" spans="1:6" x14ac:dyDescent="0.25">
      <c r="A73" s="8">
        <v>81</v>
      </c>
      <c r="B73" s="8"/>
      <c r="C73" s="7">
        <v>4</v>
      </c>
      <c r="D73" s="9">
        <v>7139.2</v>
      </c>
      <c r="E73" s="10">
        <f t="shared" si="1"/>
        <v>578275.19999999995</v>
      </c>
      <c r="F73" s="10"/>
    </row>
    <row r="74" spans="1:6" x14ac:dyDescent="0.25">
      <c r="A74" s="8">
        <v>82</v>
      </c>
      <c r="B74" s="8"/>
      <c r="C74" s="7">
        <v>2</v>
      </c>
      <c r="D74" s="9">
        <v>3830.1</v>
      </c>
      <c r="E74" s="10">
        <f t="shared" si="1"/>
        <v>314068.2</v>
      </c>
      <c r="F74" s="10"/>
    </row>
    <row r="75" spans="1:6" x14ac:dyDescent="0.25">
      <c r="A75" s="8">
        <v>83</v>
      </c>
      <c r="B75" s="8"/>
      <c r="C75" s="7">
        <v>1</v>
      </c>
      <c r="D75" s="7">
        <v>835.5</v>
      </c>
      <c r="E75" s="10">
        <f t="shared" si="1"/>
        <v>69346.5</v>
      </c>
      <c r="F75" s="10"/>
    </row>
    <row r="76" spans="1:6" x14ac:dyDescent="0.25">
      <c r="A76" s="8">
        <v>84</v>
      </c>
      <c r="B76" s="8"/>
      <c r="C76" s="7">
        <v>1</v>
      </c>
      <c r="D76" s="7">
        <v>812</v>
      </c>
      <c r="E76" s="10">
        <f t="shared" si="1"/>
        <v>68208</v>
      </c>
      <c r="F76" s="10"/>
    </row>
    <row r="77" spans="1:6" x14ac:dyDescent="0.25">
      <c r="A77" s="8">
        <v>85</v>
      </c>
      <c r="B77" s="8"/>
      <c r="C77" s="7">
        <v>84</v>
      </c>
      <c r="D77" s="9">
        <v>148660.1</v>
      </c>
      <c r="E77" s="10">
        <f t="shared" si="1"/>
        <v>12636108.5</v>
      </c>
      <c r="F77" s="10"/>
    </row>
    <row r="78" spans="1:6" x14ac:dyDescent="0.25">
      <c r="A78" s="8">
        <v>86</v>
      </c>
      <c r="B78" s="8"/>
      <c r="C78" s="7">
        <v>2</v>
      </c>
      <c r="D78" s="9">
        <v>11184.6</v>
      </c>
      <c r="E78" s="10">
        <f t="shared" si="1"/>
        <v>961875.6</v>
      </c>
      <c r="F78" s="10"/>
    </row>
    <row r="79" spans="1:6" x14ac:dyDescent="0.25">
      <c r="A79" s="8">
        <v>87</v>
      </c>
      <c r="B79" s="8"/>
      <c r="C79" s="7">
        <v>1</v>
      </c>
      <c r="D79" s="9">
        <v>1946.2</v>
      </c>
      <c r="E79" s="10">
        <f t="shared" si="1"/>
        <v>169319.4</v>
      </c>
      <c r="F79" s="10"/>
    </row>
    <row r="80" spans="1:6" x14ac:dyDescent="0.25">
      <c r="A80" s="8">
        <v>88</v>
      </c>
      <c r="B80" s="8"/>
      <c r="C80" s="7">
        <v>5</v>
      </c>
      <c r="D80" s="9">
        <v>6081.6</v>
      </c>
      <c r="E80" s="10">
        <f t="shared" si="1"/>
        <v>535180.80000000005</v>
      </c>
      <c r="F80" s="10"/>
    </row>
    <row r="81" spans="1:6" x14ac:dyDescent="0.25">
      <c r="A81" s="8">
        <v>89</v>
      </c>
      <c r="B81" s="8"/>
      <c r="C81" s="7">
        <v>4</v>
      </c>
      <c r="D81" s="9">
        <v>7111.8</v>
      </c>
      <c r="E81" s="10">
        <f t="shared" si="1"/>
        <v>632950.20000000007</v>
      </c>
      <c r="F81" s="10"/>
    </row>
    <row r="82" spans="1:6" x14ac:dyDescent="0.25">
      <c r="A82" s="8">
        <v>90</v>
      </c>
      <c r="B82" s="8"/>
      <c r="C82" s="7">
        <v>542</v>
      </c>
      <c r="D82" s="9">
        <v>1073949.1000000001</v>
      </c>
      <c r="E82" s="10">
        <f t="shared" ref="E82:E145" si="2">D82*A82</f>
        <v>96655419.000000015</v>
      </c>
      <c r="F82" s="10"/>
    </row>
    <row r="83" spans="1:6" x14ac:dyDescent="0.25">
      <c r="A83" s="8">
        <v>91</v>
      </c>
      <c r="B83" s="8"/>
      <c r="C83" s="7">
        <v>1</v>
      </c>
      <c r="D83" s="9">
        <v>3509.1</v>
      </c>
      <c r="E83" s="10">
        <f t="shared" si="2"/>
        <v>319328.09999999998</v>
      </c>
      <c r="F83" s="10"/>
    </row>
    <row r="84" spans="1:6" x14ac:dyDescent="0.25">
      <c r="A84" s="8">
        <v>93</v>
      </c>
      <c r="B84" s="8"/>
      <c r="C84" s="7">
        <v>4</v>
      </c>
      <c r="D84" s="9">
        <v>6270</v>
      </c>
      <c r="E84" s="10">
        <f t="shared" si="2"/>
        <v>583110</v>
      </c>
      <c r="F84" s="10"/>
    </row>
    <row r="85" spans="1:6" x14ac:dyDescent="0.25">
      <c r="A85" s="8">
        <v>94</v>
      </c>
      <c r="B85" s="8"/>
      <c r="C85" s="7">
        <v>2</v>
      </c>
      <c r="D85" s="9">
        <v>1870.5</v>
      </c>
      <c r="E85" s="10">
        <f t="shared" si="2"/>
        <v>175827</v>
      </c>
      <c r="F85" s="10"/>
    </row>
    <row r="86" spans="1:6" x14ac:dyDescent="0.25">
      <c r="A86" s="8">
        <v>95</v>
      </c>
      <c r="B86" s="8"/>
      <c r="C86" s="7">
        <v>59</v>
      </c>
      <c r="D86" s="9">
        <v>108726.2</v>
      </c>
      <c r="E86" s="10">
        <f t="shared" si="2"/>
        <v>10328989</v>
      </c>
      <c r="F86" s="10"/>
    </row>
    <row r="87" spans="1:6" x14ac:dyDescent="0.25">
      <c r="A87" s="8">
        <v>98</v>
      </c>
      <c r="B87" s="8"/>
      <c r="C87" s="7">
        <v>3</v>
      </c>
      <c r="D87" s="9">
        <v>1182.2</v>
      </c>
      <c r="E87" s="10">
        <f t="shared" si="2"/>
        <v>115855.6</v>
      </c>
      <c r="F87" s="10"/>
    </row>
    <row r="88" spans="1:6" x14ac:dyDescent="0.25">
      <c r="A88" s="8">
        <v>99</v>
      </c>
      <c r="B88" s="8"/>
      <c r="C88" s="7">
        <v>1</v>
      </c>
      <c r="D88" s="9">
        <v>2650.8</v>
      </c>
      <c r="E88" s="10">
        <f t="shared" si="2"/>
        <v>262429.2</v>
      </c>
      <c r="F88" s="10"/>
    </row>
    <row r="89" spans="1:6" x14ac:dyDescent="0.25">
      <c r="A89" s="8">
        <v>100</v>
      </c>
      <c r="B89" s="8"/>
      <c r="C89" s="7">
        <v>113</v>
      </c>
      <c r="D89" s="9">
        <v>204851.7</v>
      </c>
      <c r="E89" s="10">
        <f t="shared" si="2"/>
        <v>20485170</v>
      </c>
      <c r="F89" s="10"/>
    </row>
    <row r="90" spans="1:6" x14ac:dyDescent="0.25">
      <c r="A90" s="8">
        <v>101</v>
      </c>
      <c r="B90" s="8"/>
      <c r="C90" s="7">
        <v>2</v>
      </c>
      <c r="D90" s="9">
        <v>3640.3</v>
      </c>
      <c r="E90" s="10">
        <f t="shared" si="2"/>
        <v>367670.30000000005</v>
      </c>
      <c r="F90" s="10"/>
    </row>
    <row r="91" spans="1:6" x14ac:dyDescent="0.25">
      <c r="A91" s="8">
        <v>102</v>
      </c>
      <c r="B91" s="8"/>
      <c r="C91" s="7">
        <v>3</v>
      </c>
      <c r="D91" s="9">
        <v>9616</v>
      </c>
      <c r="E91" s="10">
        <f t="shared" si="2"/>
        <v>980832</v>
      </c>
      <c r="F91" s="10"/>
    </row>
    <row r="92" spans="1:6" x14ac:dyDescent="0.25">
      <c r="A92" s="8">
        <v>103</v>
      </c>
      <c r="B92" s="8"/>
      <c r="C92" s="7">
        <v>5</v>
      </c>
      <c r="D92" s="9">
        <v>7927</v>
      </c>
      <c r="E92" s="10">
        <f t="shared" si="2"/>
        <v>816481</v>
      </c>
      <c r="F92" s="10"/>
    </row>
    <row r="93" spans="1:6" x14ac:dyDescent="0.25">
      <c r="A93" s="8">
        <v>104</v>
      </c>
      <c r="B93" s="8"/>
      <c r="C93" s="7">
        <v>3</v>
      </c>
      <c r="D93" s="9">
        <v>1932.1</v>
      </c>
      <c r="E93" s="10">
        <f t="shared" si="2"/>
        <v>200938.4</v>
      </c>
      <c r="F93" s="10"/>
    </row>
    <row r="94" spans="1:6" x14ac:dyDescent="0.25">
      <c r="A94" s="8">
        <v>105</v>
      </c>
      <c r="B94" s="8"/>
      <c r="C94" s="7">
        <v>197</v>
      </c>
      <c r="D94" s="9">
        <v>442166.4</v>
      </c>
      <c r="E94" s="10">
        <f t="shared" si="2"/>
        <v>46427472</v>
      </c>
      <c r="F94" s="10"/>
    </row>
    <row r="95" spans="1:6" x14ac:dyDescent="0.25">
      <c r="A95" s="8">
        <v>106</v>
      </c>
      <c r="B95" s="8"/>
      <c r="C95" s="7">
        <v>1</v>
      </c>
      <c r="D95" s="9">
        <v>1709.5</v>
      </c>
      <c r="E95" s="10">
        <f t="shared" si="2"/>
        <v>181207</v>
      </c>
      <c r="F95" s="10"/>
    </row>
    <row r="96" spans="1:6" x14ac:dyDescent="0.25">
      <c r="A96" s="8">
        <v>107</v>
      </c>
      <c r="B96" s="8"/>
      <c r="C96" s="7">
        <v>3</v>
      </c>
      <c r="D96" s="9">
        <v>7558</v>
      </c>
      <c r="E96" s="10">
        <f t="shared" si="2"/>
        <v>808706</v>
      </c>
      <c r="F96" s="10"/>
    </row>
    <row r="97" spans="1:6" x14ac:dyDescent="0.25">
      <c r="A97" s="8">
        <v>108</v>
      </c>
      <c r="B97" s="8"/>
      <c r="C97" s="7">
        <v>2</v>
      </c>
      <c r="D97" s="9">
        <v>3174.8</v>
      </c>
      <c r="E97" s="10">
        <f t="shared" si="2"/>
        <v>342878.4</v>
      </c>
      <c r="F97" s="10"/>
    </row>
    <row r="98" spans="1:6" x14ac:dyDescent="0.25">
      <c r="A98" s="8">
        <v>109</v>
      </c>
      <c r="B98" s="8"/>
      <c r="C98" s="7">
        <v>1</v>
      </c>
      <c r="D98" s="7">
        <v>520.70000000000005</v>
      </c>
      <c r="E98" s="10">
        <f t="shared" si="2"/>
        <v>56756.3</v>
      </c>
      <c r="F98" s="10"/>
    </row>
    <row r="99" spans="1:6" x14ac:dyDescent="0.25">
      <c r="A99" s="8">
        <v>110</v>
      </c>
      <c r="B99" s="8"/>
      <c r="C99" s="7">
        <v>107</v>
      </c>
      <c r="D99" s="9">
        <v>196459</v>
      </c>
      <c r="E99" s="10">
        <f t="shared" si="2"/>
        <v>21610490</v>
      </c>
      <c r="F99" s="10"/>
    </row>
    <row r="100" spans="1:6" x14ac:dyDescent="0.25">
      <c r="A100" s="8">
        <v>111</v>
      </c>
      <c r="B100" s="8"/>
      <c r="C100" s="7">
        <v>2</v>
      </c>
      <c r="D100" s="9">
        <v>1269.3</v>
      </c>
      <c r="E100" s="10">
        <f t="shared" si="2"/>
        <v>140892.29999999999</v>
      </c>
      <c r="F100" s="10"/>
    </row>
    <row r="101" spans="1:6" x14ac:dyDescent="0.25">
      <c r="A101" s="8">
        <v>112</v>
      </c>
      <c r="B101" s="8"/>
      <c r="C101" s="7">
        <v>2</v>
      </c>
      <c r="D101" s="9">
        <v>8057.9</v>
      </c>
      <c r="E101" s="10">
        <f t="shared" si="2"/>
        <v>902484.79999999993</v>
      </c>
      <c r="F101" s="10"/>
    </row>
    <row r="102" spans="1:6" x14ac:dyDescent="0.25">
      <c r="A102" s="8">
        <v>113</v>
      </c>
      <c r="B102" s="8"/>
      <c r="C102" s="7">
        <v>2</v>
      </c>
      <c r="D102" s="9">
        <v>2904.3</v>
      </c>
      <c r="E102" s="10">
        <f t="shared" si="2"/>
        <v>328185.90000000002</v>
      </c>
      <c r="F102" s="10"/>
    </row>
    <row r="103" spans="1:6" x14ac:dyDescent="0.25">
      <c r="A103" s="8">
        <v>114</v>
      </c>
      <c r="B103" s="8"/>
      <c r="C103" s="7">
        <v>5</v>
      </c>
      <c r="D103" s="9">
        <v>7230.9</v>
      </c>
      <c r="E103" s="10">
        <f t="shared" si="2"/>
        <v>824322.6</v>
      </c>
      <c r="F103" s="10"/>
    </row>
    <row r="104" spans="1:6" x14ac:dyDescent="0.25">
      <c r="A104" s="8">
        <v>115</v>
      </c>
      <c r="B104" s="8"/>
      <c r="C104" s="7">
        <v>67</v>
      </c>
      <c r="D104" s="9">
        <v>114655.5</v>
      </c>
      <c r="E104" s="10">
        <f t="shared" si="2"/>
        <v>13185382.5</v>
      </c>
      <c r="F104" s="10"/>
    </row>
    <row r="105" spans="1:6" x14ac:dyDescent="0.25">
      <c r="A105" s="8">
        <v>116</v>
      </c>
      <c r="B105" s="8"/>
      <c r="C105" s="7">
        <v>1</v>
      </c>
      <c r="D105" s="9">
        <v>1232.0999999999999</v>
      </c>
      <c r="E105" s="10">
        <f t="shared" si="2"/>
        <v>142923.59999999998</v>
      </c>
      <c r="F105" s="10"/>
    </row>
    <row r="106" spans="1:6" x14ac:dyDescent="0.25">
      <c r="A106" s="8">
        <v>117</v>
      </c>
      <c r="B106" s="8"/>
      <c r="C106" s="7">
        <v>2</v>
      </c>
      <c r="D106" s="9">
        <v>2664.9</v>
      </c>
      <c r="E106" s="10">
        <f t="shared" si="2"/>
        <v>311793.3</v>
      </c>
      <c r="F106" s="10"/>
    </row>
    <row r="107" spans="1:6" x14ac:dyDescent="0.25">
      <c r="A107" s="8">
        <v>118</v>
      </c>
      <c r="B107" s="8"/>
      <c r="C107" s="7">
        <v>9</v>
      </c>
      <c r="D107" s="9">
        <v>11036.7</v>
      </c>
      <c r="E107" s="10">
        <f t="shared" si="2"/>
        <v>1302330.6000000001</v>
      </c>
      <c r="F107" s="10"/>
    </row>
    <row r="108" spans="1:6" x14ac:dyDescent="0.25">
      <c r="A108" s="8">
        <v>120</v>
      </c>
      <c r="B108" s="8"/>
      <c r="C108" s="7">
        <v>738</v>
      </c>
      <c r="D108" s="9">
        <v>1345040.7</v>
      </c>
      <c r="E108" s="10">
        <f t="shared" si="2"/>
        <v>161404884</v>
      </c>
      <c r="F108" s="10"/>
    </row>
    <row r="109" spans="1:6" x14ac:dyDescent="0.25">
      <c r="A109" s="8">
        <v>121</v>
      </c>
      <c r="B109" s="8"/>
      <c r="C109" s="7">
        <v>3</v>
      </c>
      <c r="D109" s="9">
        <v>2962.4</v>
      </c>
      <c r="E109" s="10">
        <f t="shared" si="2"/>
        <v>358450.4</v>
      </c>
      <c r="F109" s="10"/>
    </row>
    <row r="110" spans="1:6" x14ac:dyDescent="0.25">
      <c r="A110" s="8">
        <v>123</v>
      </c>
      <c r="B110" s="8"/>
      <c r="C110" s="7">
        <v>3</v>
      </c>
      <c r="D110" s="9">
        <v>3768.8</v>
      </c>
      <c r="E110" s="10">
        <f t="shared" si="2"/>
        <v>463562.4</v>
      </c>
      <c r="F110" s="10"/>
    </row>
    <row r="111" spans="1:6" x14ac:dyDescent="0.25">
      <c r="A111" s="8">
        <v>124</v>
      </c>
      <c r="B111" s="8"/>
      <c r="C111" s="7">
        <v>3</v>
      </c>
      <c r="D111" s="9">
        <v>4249.3999999999996</v>
      </c>
      <c r="E111" s="10">
        <f t="shared" si="2"/>
        <v>526925.6</v>
      </c>
      <c r="F111" s="10"/>
    </row>
    <row r="112" spans="1:6" x14ac:dyDescent="0.25">
      <c r="A112" s="8">
        <v>125</v>
      </c>
      <c r="B112" s="8"/>
      <c r="C112" s="7">
        <v>67</v>
      </c>
      <c r="D112" s="9">
        <v>120402.5</v>
      </c>
      <c r="E112" s="10">
        <f t="shared" si="2"/>
        <v>15050312.5</v>
      </c>
      <c r="F112" s="10"/>
    </row>
    <row r="113" spans="1:6" x14ac:dyDescent="0.25">
      <c r="A113" s="8">
        <v>126</v>
      </c>
      <c r="B113" s="8"/>
      <c r="C113" s="7">
        <v>1</v>
      </c>
      <c r="D113" s="7">
        <v>932.6</v>
      </c>
      <c r="E113" s="10">
        <f t="shared" si="2"/>
        <v>117507.6</v>
      </c>
      <c r="F113" s="10"/>
    </row>
    <row r="114" spans="1:6" x14ac:dyDescent="0.25">
      <c r="A114" s="8">
        <v>127</v>
      </c>
      <c r="B114" s="8"/>
      <c r="C114" s="7">
        <v>1</v>
      </c>
      <c r="D114" s="7">
        <v>395.2</v>
      </c>
      <c r="E114" s="10">
        <f t="shared" si="2"/>
        <v>50190.400000000001</v>
      </c>
      <c r="F114" s="10"/>
    </row>
    <row r="115" spans="1:6" x14ac:dyDescent="0.25">
      <c r="A115" s="8">
        <v>128</v>
      </c>
      <c r="B115" s="8"/>
      <c r="C115" s="7">
        <v>3</v>
      </c>
      <c r="D115" s="9">
        <v>2768</v>
      </c>
      <c r="E115" s="10">
        <f t="shared" si="2"/>
        <v>354304</v>
      </c>
      <c r="F115" s="10"/>
    </row>
    <row r="116" spans="1:6" x14ac:dyDescent="0.25">
      <c r="A116" s="8">
        <v>130</v>
      </c>
      <c r="B116" s="8"/>
      <c r="C116" s="7">
        <v>96</v>
      </c>
      <c r="D116" s="9">
        <v>165522.79999999999</v>
      </c>
      <c r="E116" s="10">
        <f t="shared" si="2"/>
        <v>21517964</v>
      </c>
      <c r="F116" s="10"/>
    </row>
    <row r="117" spans="1:6" x14ac:dyDescent="0.25">
      <c r="A117" s="8">
        <v>132</v>
      </c>
      <c r="B117" s="8"/>
      <c r="C117" s="7">
        <v>3</v>
      </c>
      <c r="D117" s="9">
        <v>6816.4</v>
      </c>
      <c r="E117" s="10">
        <f t="shared" si="2"/>
        <v>899764.79999999993</v>
      </c>
      <c r="F117" s="10"/>
    </row>
    <row r="118" spans="1:6" x14ac:dyDescent="0.25">
      <c r="A118" s="8">
        <v>133</v>
      </c>
      <c r="B118" s="8"/>
      <c r="C118" s="7">
        <v>3</v>
      </c>
      <c r="D118" s="9">
        <v>10260.700000000001</v>
      </c>
      <c r="E118" s="10">
        <f t="shared" si="2"/>
        <v>1364673.1</v>
      </c>
      <c r="F118" s="10"/>
    </row>
    <row r="119" spans="1:6" x14ac:dyDescent="0.25">
      <c r="A119" s="8">
        <v>135</v>
      </c>
      <c r="B119" s="8"/>
      <c r="C119" s="7">
        <v>175</v>
      </c>
      <c r="D119" s="9">
        <v>325117.3</v>
      </c>
      <c r="E119" s="10">
        <f t="shared" si="2"/>
        <v>43890835.5</v>
      </c>
      <c r="F119" s="10"/>
    </row>
    <row r="120" spans="1:6" x14ac:dyDescent="0.25">
      <c r="A120" s="8">
        <v>136</v>
      </c>
      <c r="B120" s="8"/>
      <c r="C120" s="7">
        <v>1</v>
      </c>
      <c r="D120" s="9">
        <v>4533.5</v>
      </c>
      <c r="E120" s="10">
        <f t="shared" si="2"/>
        <v>616556</v>
      </c>
      <c r="F120" s="10"/>
    </row>
    <row r="121" spans="1:6" x14ac:dyDescent="0.25">
      <c r="A121" s="8">
        <v>137</v>
      </c>
      <c r="B121" s="8"/>
      <c r="C121" s="7">
        <v>3</v>
      </c>
      <c r="D121" s="9">
        <v>3172.1</v>
      </c>
      <c r="E121" s="10">
        <f t="shared" si="2"/>
        <v>434577.7</v>
      </c>
      <c r="F121" s="10"/>
    </row>
    <row r="122" spans="1:6" x14ac:dyDescent="0.25">
      <c r="A122" s="8">
        <v>138</v>
      </c>
      <c r="B122" s="8"/>
      <c r="C122" s="7">
        <v>4</v>
      </c>
      <c r="D122" s="9">
        <v>4266.3</v>
      </c>
      <c r="E122" s="10">
        <f t="shared" si="2"/>
        <v>588749.4</v>
      </c>
      <c r="F122" s="10"/>
    </row>
    <row r="123" spans="1:6" x14ac:dyDescent="0.25">
      <c r="A123" s="8">
        <v>140</v>
      </c>
      <c r="B123" s="8"/>
      <c r="C123" s="7">
        <v>93</v>
      </c>
      <c r="D123" s="9">
        <v>166614.29999999999</v>
      </c>
      <c r="E123" s="10">
        <f t="shared" si="2"/>
        <v>23326002</v>
      </c>
      <c r="F123" s="10"/>
    </row>
    <row r="124" spans="1:6" x14ac:dyDescent="0.25">
      <c r="A124" s="8">
        <v>141</v>
      </c>
      <c r="B124" s="8"/>
      <c r="C124" s="7">
        <v>3</v>
      </c>
      <c r="D124" s="9">
        <v>4466.2</v>
      </c>
      <c r="E124" s="10">
        <f t="shared" si="2"/>
        <v>629734.19999999995</v>
      </c>
      <c r="F124" s="10"/>
    </row>
    <row r="125" spans="1:6" x14ac:dyDescent="0.25">
      <c r="A125" s="8">
        <v>142</v>
      </c>
      <c r="B125" s="8"/>
      <c r="C125" s="7">
        <v>3</v>
      </c>
      <c r="D125" s="9">
        <v>5882.1</v>
      </c>
      <c r="E125" s="10">
        <f t="shared" si="2"/>
        <v>835258.20000000007</v>
      </c>
      <c r="F125" s="10"/>
    </row>
    <row r="126" spans="1:6" x14ac:dyDescent="0.25">
      <c r="A126" s="8">
        <v>143</v>
      </c>
      <c r="B126" s="8"/>
      <c r="C126" s="7">
        <v>3</v>
      </c>
      <c r="D126" s="9">
        <v>3885.5</v>
      </c>
      <c r="E126" s="10">
        <f t="shared" si="2"/>
        <v>555626.5</v>
      </c>
      <c r="F126" s="10"/>
    </row>
    <row r="127" spans="1:6" x14ac:dyDescent="0.25">
      <c r="A127" s="8">
        <v>144</v>
      </c>
      <c r="B127" s="8"/>
      <c r="C127" s="7">
        <v>2</v>
      </c>
      <c r="D127" s="7">
        <v>985.8</v>
      </c>
      <c r="E127" s="10">
        <f t="shared" si="2"/>
        <v>141955.19999999998</v>
      </c>
      <c r="F127" s="10"/>
    </row>
    <row r="128" spans="1:6" x14ac:dyDescent="0.25">
      <c r="A128" s="8">
        <v>145</v>
      </c>
      <c r="B128" s="8"/>
      <c r="C128" s="7">
        <v>82</v>
      </c>
      <c r="D128" s="9">
        <v>179388.6</v>
      </c>
      <c r="E128" s="10">
        <f t="shared" si="2"/>
        <v>26011347</v>
      </c>
      <c r="F128" s="10"/>
    </row>
    <row r="129" spans="1:6" x14ac:dyDescent="0.25">
      <c r="A129" s="8">
        <v>147</v>
      </c>
      <c r="B129" s="8"/>
      <c r="C129" s="7">
        <v>5</v>
      </c>
      <c r="D129" s="9">
        <v>14148.7</v>
      </c>
      <c r="E129" s="10">
        <f t="shared" si="2"/>
        <v>2079858.9000000001</v>
      </c>
      <c r="F129" s="10"/>
    </row>
    <row r="130" spans="1:6" x14ac:dyDescent="0.25">
      <c r="A130" s="8">
        <v>148</v>
      </c>
      <c r="B130" s="8"/>
      <c r="C130" s="7">
        <v>7</v>
      </c>
      <c r="D130" s="9">
        <v>4373.8</v>
      </c>
      <c r="E130" s="10">
        <f t="shared" si="2"/>
        <v>647322.4</v>
      </c>
      <c r="F130" s="10"/>
    </row>
    <row r="131" spans="1:6" x14ac:dyDescent="0.25">
      <c r="A131" s="8">
        <v>149</v>
      </c>
      <c r="B131" s="8"/>
      <c r="C131" s="7">
        <v>1</v>
      </c>
      <c r="D131" s="9">
        <v>1181.5</v>
      </c>
      <c r="E131" s="10">
        <f t="shared" si="2"/>
        <v>176043.5</v>
      </c>
      <c r="F131" s="10"/>
    </row>
    <row r="132" spans="1:6" x14ac:dyDescent="0.25">
      <c r="A132" s="8">
        <v>150</v>
      </c>
      <c r="B132" s="8"/>
      <c r="C132" s="7">
        <v>469</v>
      </c>
      <c r="D132" s="9">
        <v>894808.5</v>
      </c>
      <c r="E132" s="10">
        <f t="shared" si="2"/>
        <v>134221275</v>
      </c>
      <c r="F132" s="10"/>
    </row>
    <row r="133" spans="1:6" x14ac:dyDescent="0.25">
      <c r="A133" s="8">
        <v>151</v>
      </c>
      <c r="B133" s="8"/>
      <c r="C133" s="7">
        <v>1</v>
      </c>
      <c r="D133" s="9">
        <v>3258.3</v>
      </c>
      <c r="E133" s="10">
        <f t="shared" si="2"/>
        <v>492003.30000000005</v>
      </c>
      <c r="F133" s="10"/>
    </row>
    <row r="134" spans="1:6" x14ac:dyDescent="0.25">
      <c r="A134" s="8">
        <v>152</v>
      </c>
      <c r="B134" s="8"/>
      <c r="C134" s="7">
        <v>2</v>
      </c>
      <c r="D134" s="9">
        <v>4264.7</v>
      </c>
      <c r="E134" s="10">
        <f t="shared" si="2"/>
        <v>648234.4</v>
      </c>
      <c r="F134" s="10"/>
    </row>
    <row r="135" spans="1:6" x14ac:dyDescent="0.25">
      <c r="A135" s="8">
        <v>153</v>
      </c>
      <c r="B135" s="8"/>
      <c r="C135" s="7">
        <v>4</v>
      </c>
      <c r="D135" s="9">
        <v>4195.8</v>
      </c>
      <c r="E135" s="10">
        <f t="shared" si="2"/>
        <v>641957.4</v>
      </c>
      <c r="F135" s="10"/>
    </row>
    <row r="136" spans="1:6" x14ac:dyDescent="0.25">
      <c r="A136" s="8">
        <v>154</v>
      </c>
      <c r="B136" s="8"/>
      <c r="C136" s="7">
        <v>1</v>
      </c>
      <c r="D136" s="7">
        <v>335.3</v>
      </c>
      <c r="E136" s="10">
        <f t="shared" si="2"/>
        <v>51636.200000000004</v>
      </c>
      <c r="F136" s="10"/>
    </row>
    <row r="137" spans="1:6" x14ac:dyDescent="0.25">
      <c r="A137" s="8">
        <v>155</v>
      </c>
      <c r="B137" s="8"/>
      <c r="C137" s="7">
        <v>77</v>
      </c>
      <c r="D137" s="9">
        <v>114977.5</v>
      </c>
      <c r="E137" s="10">
        <f t="shared" si="2"/>
        <v>17821512.5</v>
      </c>
      <c r="F137" s="10"/>
    </row>
    <row r="138" spans="1:6" x14ac:dyDescent="0.25">
      <c r="A138" s="8">
        <v>157</v>
      </c>
      <c r="B138" s="8"/>
      <c r="C138" s="7">
        <v>2</v>
      </c>
      <c r="D138" s="9">
        <v>1923.2</v>
      </c>
      <c r="E138" s="10">
        <f t="shared" si="2"/>
        <v>301942.40000000002</v>
      </c>
      <c r="F138" s="10"/>
    </row>
    <row r="139" spans="1:6" x14ac:dyDescent="0.25">
      <c r="A139" s="8">
        <v>158</v>
      </c>
      <c r="B139" s="8"/>
      <c r="C139" s="7">
        <v>5</v>
      </c>
      <c r="D139" s="9">
        <v>2476.9</v>
      </c>
      <c r="E139" s="10">
        <f t="shared" si="2"/>
        <v>391350.2</v>
      </c>
      <c r="F139" s="10"/>
    </row>
    <row r="140" spans="1:6" x14ac:dyDescent="0.25">
      <c r="A140" s="8">
        <v>159</v>
      </c>
      <c r="B140" s="8"/>
      <c r="C140" s="7">
        <v>1</v>
      </c>
      <c r="D140" s="9">
        <v>3410.6</v>
      </c>
      <c r="E140" s="10">
        <f t="shared" si="2"/>
        <v>542285.4</v>
      </c>
      <c r="F140" s="10"/>
    </row>
    <row r="141" spans="1:6" x14ac:dyDescent="0.25">
      <c r="A141" s="8">
        <v>160</v>
      </c>
      <c r="B141" s="8"/>
      <c r="C141" s="7">
        <v>86</v>
      </c>
      <c r="D141" s="9">
        <v>162435.6</v>
      </c>
      <c r="E141" s="10">
        <f t="shared" si="2"/>
        <v>25989696</v>
      </c>
      <c r="F141" s="10"/>
    </row>
    <row r="142" spans="1:6" x14ac:dyDescent="0.25">
      <c r="A142" s="8">
        <v>162</v>
      </c>
      <c r="B142" s="8"/>
      <c r="C142" s="7">
        <v>3</v>
      </c>
      <c r="D142" s="9">
        <v>4176.5</v>
      </c>
      <c r="E142" s="10">
        <f t="shared" si="2"/>
        <v>676593</v>
      </c>
      <c r="F142" s="10"/>
    </row>
    <row r="143" spans="1:6" x14ac:dyDescent="0.25">
      <c r="A143" s="8">
        <v>163</v>
      </c>
      <c r="B143" s="8"/>
      <c r="C143" s="7">
        <v>4</v>
      </c>
      <c r="D143" s="9">
        <v>7537.6</v>
      </c>
      <c r="E143" s="10">
        <f t="shared" si="2"/>
        <v>1228628.8</v>
      </c>
      <c r="F143" s="10"/>
    </row>
    <row r="144" spans="1:6" x14ac:dyDescent="0.25">
      <c r="A144" s="8">
        <v>164</v>
      </c>
      <c r="B144" s="8"/>
      <c r="C144" s="7">
        <v>1</v>
      </c>
      <c r="D144" s="7">
        <v>601.1</v>
      </c>
      <c r="E144" s="10">
        <f t="shared" si="2"/>
        <v>98580.400000000009</v>
      </c>
      <c r="F144" s="10"/>
    </row>
    <row r="145" spans="1:6" x14ac:dyDescent="0.25">
      <c r="A145" s="8">
        <v>165</v>
      </c>
      <c r="B145" s="8"/>
      <c r="C145" s="7">
        <v>155</v>
      </c>
      <c r="D145" s="9">
        <v>272230</v>
      </c>
      <c r="E145" s="10">
        <f t="shared" si="2"/>
        <v>44917950</v>
      </c>
      <c r="F145" s="10"/>
    </row>
    <row r="146" spans="1:6" x14ac:dyDescent="0.25">
      <c r="A146" s="8">
        <v>166</v>
      </c>
      <c r="B146" s="8"/>
      <c r="C146" s="7">
        <v>2</v>
      </c>
      <c r="D146" s="9">
        <v>4164.8999999999996</v>
      </c>
      <c r="E146" s="10">
        <f t="shared" ref="E146:E209" si="3">D146*A146</f>
        <v>691373.39999999991</v>
      </c>
      <c r="F146" s="10"/>
    </row>
    <row r="147" spans="1:6" x14ac:dyDescent="0.25">
      <c r="A147" s="8">
        <v>167</v>
      </c>
      <c r="B147" s="8"/>
      <c r="C147" s="7">
        <v>3</v>
      </c>
      <c r="D147" s="9">
        <v>3647</v>
      </c>
      <c r="E147" s="10">
        <f t="shared" si="3"/>
        <v>609049</v>
      </c>
      <c r="F147" s="10"/>
    </row>
    <row r="148" spans="1:6" x14ac:dyDescent="0.25">
      <c r="A148" s="8">
        <v>168</v>
      </c>
      <c r="B148" s="8"/>
      <c r="C148" s="7">
        <v>3</v>
      </c>
      <c r="D148" s="9">
        <v>2841.9</v>
      </c>
      <c r="E148" s="10">
        <f t="shared" si="3"/>
        <v>477439.2</v>
      </c>
      <c r="F148" s="10"/>
    </row>
    <row r="149" spans="1:6" x14ac:dyDescent="0.25">
      <c r="A149" s="8">
        <v>169</v>
      </c>
      <c r="B149" s="8"/>
      <c r="C149" s="7">
        <v>2</v>
      </c>
      <c r="D149" s="9">
        <v>4338.8</v>
      </c>
      <c r="E149" s="10">
        <f t="shared" si="3"/>
        <v>733257.20000000007</v>
      </c>
      <c r="F149" s="10"/>
    </row>
    <row r="150" spans="1:6" x14ac:dyDescent="0.25">
      <c r="A150" s="8">
        <v>170</v>
      </c>
      <c r="B150" s="8"/>
      <c r="C150" s="7">
        <v>86</v>
      </c>
      <c r="D150" s="9">
        <v>132614.29999999999</v>
      </c>
      <c r="E150" s="10">
        <f t="shared" si="3"/>
        <v>22544430.999999996</v>
      </c>
      <c r="F150" s="10"/>
    </row>
    <row r="151" spans="1:6" x14ac:dyDescent="0.25">
      <c r="A151" s="8">
        <v>173</v>
      </c>
      <c r="B151" s="8"/>
      <c r="C151" s="7">
        <v>4</v>
      </c>
      <c r="D151" s="9">
        <v>3964.6</v>
      </c>
      <c r="E151" s="10">
        <f t="shared" si="3"/>
        <v>685875.79999999993</v>
      </c>
      <c r="F151" s="10"/>
    </row>
    <row r="152" spans="1:6" x14ac:dyDescent="0.25">
      <c r="A152" s="8">
        <v>174</v>
      </c>
      <c r="B152" s="8"/>
      <c r="C152" s="7">
        <v>1</v>
      </c>
      <c r="D152" s="7">
        <v>444.7</v>
      </c>
      <c r="E152" s="10">
        <f t="shared" si="3"/>
        <v>77377.8</v>
      </c>
      <c r="F152" s="10"/>
    </row>
    <row r="153" spans="1:6" x14ac:dyDescent="0.25">
      <c r="A153" s="8">
        <v>175</v>
      </c>
      <c r="B153" s="8"/>
      <c r="C153" s="7">
        <v>78</v>
      </c>
      <c r="D153" s="9">
        <v>132552.6</v>
      </c>
      <c r="E153" s="10">
        <f t="shared" si="3"/>
        <v>23196705</v>
      </c>
      <c r="F153" s="10"/>
    </row>
    <row r="154" spans="1:6" x14ac:dyDescent="0.25">
      <c r="A154" s="8">
        <v>176</v>
      </c>
      <c r="B154" s="8"/>
      <c r="C154" s="7">
        <v>3</v>
      </c>
      <c r="D154" s="9">
        <v>2831.5</v>
      </c>
      <c r="E154" s="10">
        <f t="shared" si="3"/>
        <v>498344</v>
      </c>
      <c r="F154" s="10"/>
    </row>
    <row r="155" spans="1:6" x14ac:dyDescent="0.25">
      <c r="A155" s="8">
        <v>177</v>
      </c>
      <c r="B155" s="8"/>
      <c r="C155" s="7">
        <v>1</v>
      </c>
      <c r="D155" s="7">
        <v>282.60000000000002</v>
      </c>
      <c r="E155" s="10">
        <f t="shared" si="3"/>
        <v>50020.200000000004</v>
      </c>
      <c r="F155" s="10"/>
    </row>
    <row r="156" spans="1:6" x14ac:dyDescent="0.25">
      <c r="A156" s="8">
        <v>178</v>
      </c>
      <c r="B156" s="8"/>
      <c r="C156" s="7">
        <v>3</v>
      </c>
      <c r="D156" s="9">
        <v>3310</v>
      </c>
      <c r="E156" s="10">
        <f t="shared" si="3"/>
        <v>589180</v>
      </c>
      <c r="F156" s="10"/>
    </row>
    <row r="157" spans="1:6" x14ac:dyDescent="0.25">
      <c r="A157" s="8">
        <v>179</v>
      </c>
      <c r="B157" s="8"/>
      <c r="C157" s="7">
        <v>4</v>
      </c>
      <c r="D157" s="9">
        <v>3024.7</v>
      </c>
      <c r="E157" s="10">
        <f t="shared" si="3"/>
        <v>541421.29999999993</v>
      </c>
      <c r="F157" s="10"/>
    </row>
    <row r="158" spans="1:6" x14ac:dyDescent="0.25">
      <c r="A158" s="8">
        <v>180</v>
      </c>
      <c r="B158" s="8"/>
      <c r="C158" s="7">
        <v>458</v>
      </c>
      <c r="D158" s="9">
        <v>774465.7</v>
      </c>
      <c r="E158" s="10">
        <f t="shared" si="3"/>
        <v>139403826</v>
      </c>
      <c r="F158" s="10"/>
    </row>
    <row r="159" spans="1:6" x14ac:dyDescent="0.25">
      <c r="A159" s="8">
        <v>181</v>
      </c>
      <c r="B159" s="8"/>
      <c r="C159" s="7">
        <v>1</v>
      </c>
      <c r="D159" s="7">
        <v>369.5</v>
      </c>
      <c r="E159" s="10">
        <f t="shared" si="3"/>
        <v>66879.5</v>
      </c>
      <c r="F159" s="10"/>
    </row>
    <row r="160" spans="1:6" x14ac:dyDescent="0.25">
      <c r="A160" s="8">
        <v>182</v>
      </c>
      <c r="B160" s="8"/>
      <c r="C160" s="7">
        <v>3</v>
      </c>
      <c r="D160" s="9">
        <v>4828</v>
      </c>
      <c r="E160" s="10">
        <f t="shared" si="3"/>
        <v>878696</v>
      </c>
      <c r="F160" s="10"/>
    </row>
    <row r="161" spans="1:6" x14ac:dyDescent="0.25">
      <c r="A161" s="8">
        <v>183</v>
      </c>
      <c r="B161" s="8"/>
      <c r="C161" s="7">
        <v>5</v>
      </c>
      <c r="D161" s="9">
        <v>3742.1</v>
      </c>
      <c r="E161" s="10">
        <f t="shared" si="3"/>
        <v>684804.29999999993</v>
      </c>
      <c r="F161" s="10"/>
    </row>
    <row r="162" spans="1:6" x14ac:dyDescent="0.25">
      <c r="A162" s="8">
        <v>185</v>
      </c>
      <c r="B162" s="8"/>
      <c r="C162" s="7">
        <v>65</v>
      </c>
      <c r="D162" s="9">
        <v>118774.8</v>
      </c>
      <c r="E162" s="10">
        <f t="shared" si="3"/>
        <v>21973338</v>
      </c>
      <c r="F162" s="10"/>
    </row>
    <row r="163" spans="1:6" x14ac:dyDescent="0.25">
      <c r="A163" s="8">
        <v>187</v>
      </c>
      <c r="B163" s="8"/>
      <c r="C163" s="7">
        <v>1</v>
      </c>
      <c r="D163" s="7">
        <v>986.9</v>
      </c>
      <c r="E163" s="10">
        <f t="shared" si="3"/>
        <v>184550.3</v>
      </c>
      <c r="F163" s="10"/>
    </row>
    <row r="164" spans="1:6" x14ac:dyDescent="0.25">
      <c r="A164" s="8">
        <v>188</v>
      </c>
      <c r="B164" s="8"/>
      <c r="C164" s="7">
        <v>3</v>
      </c>
      <c r="D164" s="9">
        <v>7885</v>
      </c>
      <c r="E164" s="10">
        <f t="shared" si="3"/>
        <v>1482380</v>
      </c>
      <c r="F164" s="10"/>
    </row>
    <row r="165" spans="1:6" x14ac:dyDescent="0.25">
      <c r="A165" s="8">
        <v>189</v>
      </c>
      <c r="B165" s="8"/>
      <c r="C165" s="7">
        <v>1</v>
      </c>
      <c r="D165" s="9">
        <v>2004.9</v>
      </c>
      <c r="E165" s="10">
        <f t="shared" si="3"/>
        <v>378926.10000000003</v>
      </c>
      <c r="F165" s="10"/>
    </row>
    <row r="166" spans="1:6" x14ac:dyDescent="0.25">
      <c r="A166" s="8">
        <v>190</v>
      </c>
      <c r="B166" s="8"/>
      <c r="C166" s="7">
        <v>79</v>
      </c>
      <c r="D166" s="9">
        <v>133664.9</v>
      </c>
      <c r="E166" s="10">
        <f t="shared" si="3"/>
        <v>25396331</v>
      </c>
      <c r="F166" s="10"/>
    </row>
    <row r="167" spans="1:6" x14ac:dyDescent="0.25">
      <c r="A167" s="8">
        <v>192</v>
      </c>
      <c r="B167" s="8"/>
      <c r="C167" s="7">
        <v>2</v>
      </c>
      <c r="D167" s="9">
        <v>4680.6000000000004</v>
      </c>
      <c r="E167" s="10">
        <f t="shared" si="3"/>
        <v>898675.20000000007</v>
      </c>
      <c r="F167" s="10"/>
    </row>
    <row r="168" spans="1:6" x14ac:dyDescent="0.25">
      <c r="A168" s="8">
        <v>193</v>
      </c>
      <c r="B168" s="8"/>
      <c r="C168" s="7">
        <v>4</v>
      </c>
      <c r="D168" s="9">
        <v>2715.6</v>
      </c>
      <c r="E168" s="10">
        <f t="shared" si="3"/>
        <v>524110.8</v>
      </c>
      <c r="F168" s="10"/>
    </row>
    <row r="169" spans="1:6" x14ac:dyDescent="0.25">
      <c r="A169" s="8">
        <v>194</v>
      </c>
      <c r="B169" s="8"/>
      <c r="C169" s="7">
        <v>1</v>
      </c>
      <c r="D169" s="9">
        <v>2127.9</v>
      </c>
      <c r="E169" s="10">
        <f t="shared" si="3"/>
        <v>412812.60000000003</v>
      </c>
      <c r="F169" s="10"/>
    </row>
    <row r="170" spans="1:6" x14ac:dyDescent="0.25">
      <c r="A170" s="8">
        <v>195</v>
      </c>
      <c r="B170" s="8"/>
      <c r="C170" s="7">
        <v>144</v>
      </c>
      <c r="D170" s="9">
        <v>246725.3</v>
      </c>
      <c r="E170" s="10">
        <f t="shared" si="3"/>
        <v>48111433.5</v>
      </c>
      <c r="F170" s="10"/>
    </row>
    <row r="171" spans="1:6" x14ac:dyDescent="0.25">
      <c r="A171" s="8">
        <v>197</v>
      </c>
      <c r="B171" s="8"/>
      <c r="C171" s="7">
        <v>1</v>
      </c>
      <c r="D171" s="7">
        <v>434.4</v>
      </c>
      <c r="E171" s="10">
        <f t="shared" si="3"/>
        <v>85576.799999999988</v>
      </c>
      <c r="F171" s="10"/>
    </row>
    <row r="172" spans="1:6" x14ac:dyDescent="0.25">
      <c r="A172" s="8">
        <v>198</v>
      </c>
      <c r="B172" s="8"/>
      <c r="C172" s="7">
        <v>5</v>
      </c>
      <c r="D172" s="9">
        <v>14508.2</v>
      </c>
      <c r="E172" s="10">
        <f t="shared" si="3"/>
        <v>2872623.6</v>
      </c>
      <c r="F172" s="10"/>
    </row>
    <row r="173" spans="1:6" x14ac:dyDescent="0.25">
      <c r="A173" s="8">
        <v>199</v>
      </c>
      <c r="B173" s="8"/>
      <c r="C173" s="7">
        <v>2</v>
      </c>
      <c r="D173" s="9">
        <v>3931.6</v>
      </c>
      <c r="E173" s="10">
        <f t="shared" si="3"/>
        <v>782388.4</v>
      </c>
      <c r="F173" s="10"/>
    </row>
    <row r="174" spans="1:6" x14ac:dyDescent="0.25">
      <c r="A174" s="8">
        <v>200</v>
      </c>
      <c r="B174" s="8"/>
      <c r="C174" s="7">
        <v>63</v>
      </c>
      <c r="D174" s="9">
        <v>94998.6</v>
      </c>
      <c r="E174" s="10">
        <f t="shared" si="3"/>
        <v>18999720</v>
      </c>
      <c r="F174" s="10"/>
    </row>
    <row r="175" spans="1:6" x14ac:dyDescent="0.25">
      <c r="A175" s="8">
        <v>202</v>
      </c>
      <c r="B175" s="8"/>
      <c r="C175" s="7">
        <v>2</v>
      </c>
      <c r="D175" s="9">
        <v>5102.3</v>
      </c>
      <c r="E175" s="10">
        <f t="shared" si="3"/>
        <v>1030664.6000000001</v>
      </c>
      <c r="F175" s="10"/>
    </row>
    <row r="176" spans="1:6" x14ac:dyDescent="0.25">
      <c r="A176" s="8">
        <v>203</v>
      </c>
      <c r="B176" s="8"/>
      <c r="C176" s="7">
        <v>2</v>
      </c>
      <c r="D176" s="9">
        <v>2435.6</v>
      </c>
      <c r="E176" s="10">
        <f t="shared" si="3"/>
        <v>494426.8</v>
      </c>
      <c r="F176" s="10"/>
    </row>
    <row r="177" spans="1:6" x14ac:dyDescent="0.25">
      <c r="A177" s="8">
        <v>204</v>
      </c>
      <c r="B177" s="8"/>
      <c r="C177" s="7">
        <v>1</v>
      </c>
      <c r="D177" s="7">
        <v>870.4</v>
      </c>
      <c r="E177" s="10">
        <f t="shared" si="3"/>
        <v>177561.60000000001</v>
      </c>
      <c r="F177" s="10"/>
    </row>
    <row r="178" spans="1:6" x14ac:dyDescent="0.25">
      <c r="A178" s="8">
        <v>205</v>
      </c>
      <c r="B178" s="8"/>
      <c r="C178" s="7">
        <v>68</v>
      </c>
      <c r="D178" s="9">
        <v>106159.7</v>
      </c>
      <c r="E178" s="10">
        <f t="shared" si="3"/>
        <v>21762738.5</v>
      </c>
      <c r="F178" s="10"/>
    </row>
    <row r="179" spans="1:6" x14ac:dyDescent="0.25">
      <c r="A179" s="8">
        <v>206</v>
      </c>
      <c r="B179" s="8"/>
      <c r="C179" s="7">
        <v>1</v>
      </c>
      <c r="D179" s="7">
        <v>567.4</v>
      </c>
      <c r="E179" s="10">
        <f t="shared" si="3"/>
        <v>116884.4</v>
      </c>
      <c r="F179" s="10"/>
    </row>
    <row r="180" spans="1:6" x14ac:dyDescent="0.25">
      <c r="A180" s="8">
        <v>207</v>
      </c>
      <c r="B180" s="8"/>
      <c r="C180" s="7">
        <v>2</v>
      </c>
      <c r="D180" s="9">
        <v>2943.5</v>
      </c>
      <c r="E180" s="10">
        <f t="shared" si="3"/>
        <v>609304.5</v>
      </c>
      <c r="F180" s="10"/>
    </row>
    <row r="181" spans="1:6" x14ac:dyDescent="0.25">
      <c r="A181" s="8">
        <v>208</v>
      </c>
      <c r="B181" s="8"/>
      <c r="C181" s="7">
        <v>2</v>
      </c>
      <c r="D181" s="9">
        <v>2092.6</v>
      </c>
      <c r="E181" s="10">
        <f t="shared" si="3"/>
        <v>435260.8</v>
      </c>
      <c r="F181" s="10"/>
    </row>
    <row r="182" spans="1:6" x14ac:dyDescent="0.25">
      <c r="A182" s="8">
        <v>209</v>
      </c>
      <c r="B182" s="8"/>
      <c r="C182" s="7">
        <v>1</v>
      </c>
      <c r="D182" s="7">
        <v>98.4</v>
      </c>
      <c r="E182" s="10">
        <f t="shared" si="3"/>
        <v>20565.600000000002</v>
      </c>
      <c r="F182" s="10"/>
    </row>
    <row r="183" spans="1:6" x14ac:dyDescent="0.25">
      <c r="A183" s="8">
        <v>210</v>
      </c>
      <c r="B183" s="8"/>
      <c r="C183" s="7">
        <v>268</v>
      </c>
      <c r="D183" s="9">
        <v>455874.7</v>
      </c>
      <c r="E183" s="10">
        <f t="shared" si="3"/>
        <v>95733687</v>
      </c>
      <c r="F183" s="10"/>
    </row>
    <row r="184" spans="1:6" x14ac:dyDescent="0.25">
      <c r="A184" s="8">
        <v>212</v>
      </c>
      <c r="B184" s="8"/>
      <c r="C184" s="7">
        <v>2</v>
      </c>
      <c r="D184" s="9">
        <v>10850</v>
      </c>
      <c r="E184" s="10">
        <f t="shared" si="3"/>
        <v>2300200</v>
      </c>
      <c r="F184" s="10"/>
    </row>
    <row r="185" spans="1:6" x14ac:dyDescent="0.25">
      <c r="A185" s="8">
        <v>213</v>
      </c>
      <c r="B185" s="8"/>
      <c r="C185" s="7">
        <v>1</v>
      </c>
      <c r="D185" s="9">
        <v>1141.5999999999999</v>
      </c>
      <c r="E185" s="10">
        <f t="shared" si="3"/>
        <v>243160.8</v>
      </c>
      <c r="F185" s="10"/>
    </row>
    <row r="186" spans="1:6" x14ac:dyDescent="0.25">
      <c r="A186" s="8">
        <v>215</v>
      </c>
      <c r="B186" s="8"/>
      <c r="C186" s="7">
        <v>50</v>
      </c>
      <c r="D186" s="9">
        <v>79699.3</v>
      </c>
      <c r="E186" s="10">
        <f t="shared" si="3"/>
        <v>17135349.5</v>
      </c>
      <c r="F186" s="10"/>
    </row>
    <row r="187" spans="1:6" x14ac:dyDescent="0.25">
      <c r="A187" s="8">
        <v>217</v>
      </c>
      <c r="B187" s="8"/>
      <c r="C187" s="7">
        <v>1</v>
      </c>
      <c r="D187" s="9">
        <v>3732</v>
      </c>
      <c r="E187" s="10">
        <f t="shared" si="3"/>
        <v>809844</v>
      </c>
      <c r="F187" s="10"/>
    </row>
    <row r="188" spans="1:6" x14ac:dyDescent="0.25">
      <c r="A188" s="8">
        <v>218</v>
      </c>
      <c r="B188" s="8"/>
      <c r="C188" s="7">
        <v>5</v>
      </c>
      <c r="D188" s="9">
        <v>6171.8</v>
      </c>
      <c r="E188" s="10">
        <f t="shared" si="3"/>
        <v>1345452.4000000001</v>
      </c>
      <c r="F188" s="10"/>
    </row>
    <row r="189" spans="1:6" x14ac:dyDescent="0.25">
      <c r="A189" s="8">
        <v>219</v>
      </c>
      <c r="B189" s="8"/>
      <c r="C189" s="7">
        <v>2</v>
      </c>
      <c r="D189" s="9">
        <v>1732.6</v>
      </c>
      <c r="E189" s="10">
        <f t="shared" si="3"/>
        <v>379439.39999999997</v>
      </c>
      <c r="F189" s="10"/>
    </row>
    <row r="190" spans="1:6" x14ac:dyDescent="0.25">
      <c r="A190" s="8">
        <v>220</v>
      </c>
      <c r="B190" s="8"/>
      <c r="C190" s="7">
        <v>68</v>
      </c>
      <c r="D190" s="9">
        <v>122397.5</v>
      </c>
      <c r="E190" s="10">
        <f t="shared" si="3"/>
        <v>26927450</v>
      </c>
      <c r="F190" s="10"/>
    </row>
    <row r="191" spans="1:6" x14ac:dyDescent="0.25">
      <c r="A191" s="8">
        <v>222</v>
      </c>
      <c r="B191" s="8"/>
      <c r="C191" s="7">
        <v>3</v>
      </c>
      <c r="D191" s="9">
        <v>2911.8</v>
      </c>
      <c r="E191" s="10">
        <f t="shared" si="3"/>
        <v>646419.60000000009</v>
      </c>
      <c r="F191" s="10"/>
    </row>
    <row r="192" spans="1:6" x14ac:dyDescent="0.25">
      <c r="A192" s="8">
        <v>223</v>
      </c>
      <c r="B192" s="8"/>
      <c r="C192" s="7">
        <v>3</v>
      </c>
      <c r="D192" s="9">
        <v>1975.7</v>
      </c>
      <c r="E192" s="10">
        <f t="shared" si="3"/>
        <v>440581.10000000003</v>
      </c>
      <c r="F192" s="10"/>
    </row>
    <row r="193" spans="1:6" x14ac:dyDescent="0.25">
      <c r="A193" s="8">
        <v>224</v>
      </c>
      <c r="B193" s="8"/>
      <c r="C193" s="7">
        <v>1</v>
      </c>
      <c r="D193" s="7">
        <v>467.7</v>
      </c>
      <c r="E193" s="10">
        <f t="shared" si="3"/>
        <v>104764.8</v>
      </c>
      <c r="F193" s="10"/>
    </row>
    <row r="194" spans="1:6" x14ac:dyDescent="0.25">
      <c r="A194" s="8">
        <v>225</v>
      </c>
      <c r="B194" s="8"/>
      <c r="C194" s="7">
        <v>105</v>
      </c>
      <c r="D194" s="9">
        <v>186400</v>
      </c>
      <c r="E194" s="10">
        <f t="shared" si="3"/>
        <v>41940000</v>
      </c>
      <c r="F194" s="10"/>
    </row>
    <row r="195" spans="1:6" x14ac:dyDescent="0.25">
      <c r="A195" s="8">
        <v>226</v>
      </c>
      <c r="B195" s="8"/>
      <c r="C195" s="7">
        <v>1</v>
      </c>
      <c r="D195" s="7">
        <v>81</v>
      </c>
      <c r="E195" s="10">
        <f t="shared" si="3"/>
        <v>18306</v>
      </c>
      <c r="F195" s="10"/>
    </row>
    <row r="196" spans="1:6" x14ac:dyDescent="0.25">
      <c r="A196" s="8">
        <v>227</v>
      </c>
      <c r="B196" s="8"/>
      <c r="C196" s="7">
        <v>2</v>
      </c>
      <c r="D196" s="7">
        <v>962.8</v>
      </c>
      <c r="E196" s="10">
        <f t="shared" si="3"/>
        <v>218555.59999999998</v>
      </c>
      <c r="F196" s="10"/>
    </row>
    <row r="197" spans="1:6" x14ac:dyDescent="0.25">
      <c r="A197" s="8">
        <v>228</v>
      </c>
      <c r="B197" s="8"/>
      <c r="C197" s="7">
        <v>1</v>
      </c>
      <c r="D197" s="7">
        <v>696.2</v>
      </c>
      <c r="E197" s="10">
        <f t="shared" si="3"/>
        <v>158733.6</v>
      </c>
      <c r="F197" s="10"/>
    </row>
    <row r="198" spans="1:6" x14ac:dyDescent="0.25">
      <c r="A198" s="8">
        <v>230</v>
      </c>
      <c r="B198" s="8"/>
      <c r="C198" s="7">
        <v>49</v>
      </c>
      <c r="D198" s="9">
        <v>59342.3</v>
      </c>
      <c r="E198" s="10">
        <f t="shared" si="3"/>
        <v>13648729</v>
      </c>
      <c r="F198" s="10"/>
    </row>
    <row r="199" spans="1:6" x14ac:dyDescent="0.25">
      <c r="A199" s="8">
        <v>233</v>
      </c>
      <c r="B199" s="8"/>
      <c r="C199" s="7">
        <v>1</v>
      </c>
      <c r="D199" s="7">
        <v>777.2</v>
      </c>
      <c r="E199" s="10">
        <f t="shared" si="3"/>
        <v>181087.6</v>
      </c>
      <c r="F199" s="10"/>
    </row>
    <row r="200" spans="1:6" x14ac:dyDescent="0.25">
      <c r="A200" s="8">
        <v>235</v>
      </c>
      <c r="B200" s="8"/>
      <c r="C200" s="7">
        <v>54</v>
      </c>
      <c r="D200" s="9">
        <v>78877.100000000006</v>
      </c>
      <c r="E200" s="10">
        <f t="shared" si="3"/>
        <v>18536118.5</v>
      </c>
      <c r="F200" s="10"/>
    </row>
    <row r="201" spans="1:6" x14ac:dyDescent="0.25">
      <c r="A201" s="8">
        <v>236</v>
      </c>
      <c r="B201" s="8"/>
      <c r="C201" s="7">
        <v>2</v>
      </c>
      <c r="D201" s="9">
        <v>1149.7</v>
      </c>
      <c r="E201" s="10">
        <f t="shared" si="3"/>
        <v>271329.2</v>
      </c>
      <c r="F201" s="10"/>
    </row>
    <row r="202" spans="1:6" x14ac:dyDescent="0.25">
      <c r="A202" s="8">
        <v>237</v>
      </c>
      <c r="B202" s="8"/>
      <c r="C202" s="7">
        <v>1</v>
      </c>
      <c r="D202" s="7">
        <v>427.3</v>
      </c>
      <c r="E202" s="10">
        <f t="shared" si="3"/>
        <v>101270.1</v>
      </c>
      <c r="F202" s="10"/>
    </row>
    <row r="203" spans="1:6" x14ac:dyDescent="0.25">
      <c r="A203" s="8">
        <v>238</v>
      </c>
      <c r="B203" s="8"/>
      <c r="C203" s="7">
        <v>3</v>
      </c>
      <c r="D203" s="9">
        <v>8237.2999999999993</v>
      </c>
      <c r="E203" s="10">
        <f t="shared" si="3"/>
        <v>1960477.4</v>
      </c>
      <c r="F203" s="10"/>
    </row>
    <row r="204" spans="1:6" x14ac:dyDescent="0.25">
      <c r="A204" s="8">
        <v>239</v>
      </c>
      <c r="B204" s="8"/>
      <c r="C204" s="7">
        <v>2</v>
      </c>
      <c r="D204" s="9">
        <v>2834.2</v>
      </c>
      <c r="E204" s="10">
        <f t="shared" si="3"/>
        <v>677373.79999999993</v>
      </c>
      <c r="F204" s="10"/>
    </row>
    <row r="205" spans="1:6" x14ac:dyDescent="0.25">
      <c r="A205" s="8">
        <v>240</v>
      </c>
      <c r="B205" s="8"/>
      <c r="C205" s="7">
        <v>268</v>
      </c>
      <c r="D205" s="9">
        <v>464529.4</v>
      </c>
      <c r="E205" s="10">
        <f t="shared" si="3"/>
        <v>111487056</v>
      </c>
      <c r="F205" s="10"/>
    </row>
    <row r="206" spans="1:6" x14ac:dyDescent="0.25">
      <c r="A206" s="8">
        <v>241</v>
      </c>
      <c r="B206" s="8"/>
      <c r="C206" s="7">
        <v>1</v>
      </c>
      <c r="D206" s="9">
        <v>2294.4</v>
      </c>
      <c r="E206" s="10">
        <f t="shared" si="3"/>
        <v>552950.4</v>
      </c>
      <c r="F206" s="10"/>
    </row>
    <row r="207" spans="1:6" x14ac:dyDescent="0.25">
      <c r="A207" s="8">
        <v>244</v>
      </c>
      <c r="B207" s="8"/>
      <c r="C207" s="7">
        <v>3</v>
      </c>
      <c r="D207" s="9">
        <v>3869.1</v>
      </c>
      <c r="E207" s="10">
        <f t="shared" si="3"/>
        <v>944060.4</v>
      </c>
      <c r="F207" s="10"/>
    </row>
    <row r="208" spans="1:6" x14ac:dyDescent="0.25">
      <c r="A208" s="8">
        <v>245</v>
      </c>
      <c r="B208" s="8"/>
      <c r="C208" s="7">
        <v>47</v>
      </c>
      <c r="D208" s="9">
        <v>62329</v>
      </c>
      <c r="E208" s="10">
        <f t="shared" si="3"/>
        <v>15270605</v>
      </c>
      <c r="F208" s="10"/>
    </row>
    <row r="209" spans="1:6" x14ac:dyDescent="0.25">
      <c r="A209" s="8">
        <v>247</v>
      </c>
      <c r="B209" s="8"/>
      <c r="C209" s="7">
        <v>1</v>
      </c>
      <c r="D209" s="9">
        <v>3043.3</v>
      </c>
      <c r="E209" s="10">
        <f t="shared" si="3"/>
        <v>751695.10000000009</v>
      </c>
      <c r="F209" s="10"/>
    </row>
    <row r="210" spans="1:6" x14ac:dyDescent="0.25">
      <c r="A210" s="8">
        <v>248</v>
      </c>
      <c r="B210" s="8"/>
      <c r="C210" s="7">
        <v>4</v>
      </c>
      <c r="D210" s="9">
        <v>2076.4</v>
      </c>
      <c r="E210" s="10">
        <f t="shared" ref="E210:E273" si="4">D210*A210</f>
        <v>514947.2</v>
      </c>
      <c r="F210" s="10"/>
    </row>
    <row r="211" spans="1:6" x14ac:dyDescent="0.25">
      <c r="A211" s="8">
        <v>249</v>
      </c>
      <c r="B211" s="8"/>
      <c r="C211" s="7">
        <v>2</v>
      </c>
      <c r="D211" s="9">
        <v>4366.8999999999996</v>
      </c>
      <c r="E211" s="10">
        <f t="shared" si="4"/>
        <v>1087358.0999999999</v>
      </c>
      <c r="F211" s="10"/>
    </row>
    <row r="212" spans="1:6" x14ac:dyDescent="0.25">
      <c r="A212" s="8">
        <v>250</v>
      </c>
      <c r="B212" s="8"/>
      <c r="C212" s="7">
        <v>46</v>
      </c>
      <c r="D212" s="9">
        <v>83061.100000000006</v>
      </c>
      <c r="E212" s="10">
        <f t="shared" si="4"/>
        <v>20765275</v>
      </c>
      <c r="F212" s="10"/>
    </row>
    <row r="213" spans="1:6" x14ac:dyDescent="0.25">
      <c r="A213" s="8">
        <v>252</v>
      </c>
      <c r="B213" s="8"/>
      <c r="C213" s="7">
        <v>1</v>
      </c>
      <c r="D213" s="7">
        <v>231.1</v>
      </c>
      <c r="E213" s="10">
        <f t="shared" si="4"/>
        <v>58237.2</v>
      </c>
      <c r="F213" s="10"/>
    </row>
    <row r="214" spans="1:6" x14ac:dyDescent="0.25">
      <c r="A214" s="8">
        <v>253</v>
      </c>
      <c r="B214" s="8"/>
      <c r="C214" s="7">
        <v>4</v>
      </c>
      <c r="D214" s="9">
        <v>3437.9</v>
      </c>
      <c r="E214" s="10">
        <f t="shared" si="4"/>
        <v>869788.70000000007</v>
      </c>
      <c r="F214" s="10"/>
    </row>
    <row r="215" spans="1:6" x14ac:dyDescent="0.25">
      <c r="A215" s="8">
        <v>254</v>
      </c>
      <c r="B215" s="8"/>
      <c r="C215" s="7">
        <v>2</v>
      </c>
      <c r="D215" s="9">
        <v>1070.4000000000001</v>
      </c>
      <c r="E215" s="10">
        <f t="shared" si="4"/>
        <v>271881.60000000003</v>
      </c>
      <c r="F215" s="10"/>
    </row>
    <row r="216" spans="1:6" x14ac:dyDescent="0.25">
      <c r="A216" s="8">
        <v>255</v>
      </c>
      <c r="B216" s="8"/>
      <c r="C216" s="7">
        <v>99</v>
      </c>
      <c r="D216" s="9">
        <v>198876.6</v>
      </c>
      <c r="E216" s="10">
        <f t="shared" si="4"/>
        <v>50713533</v>
      </c>
      <c r="F216" s="10"/>
    </row>
    <row r="217" spans="1:6" x14ac:dyDescent="0.25">
      <c r="A217" s="8">
        <v>256</v>
      </c>
      <c r="B217" s="8"/>
      <c r="C217" s="7">
        <v>2</v>
      </c>
      <c r="D217" s="9">
        <v>4195.5</v>
      </c>
      <c r="E217" s="10">
        <f t="shared" si="4"/>
        <v>1074048</v>
      </c>
      <c r="F217" s="10"/>
    </row>
    <row r="218" spans="1:6" x14ac:dyDescent="0.25">
      <c r="A218" s="8">
        <v>257</v>
      </c>
      <c r="B218" s="8"/>
      <c r="C218" s="7">
        <v>1</v>
      </c>
      <c r="D218" s="7">
        <v>814.2</v>
      </c>
      <c r="E218" s="10">
        <f t="shared" si="4"/>
        <v>209249.40000000002</v>
      </c>
      <c r="F218" s="10"/>
    </row>
    <row r="219" spans="1:6" x14ac:dyDescent="0.25">
      <c r="A219" s="8">
        <v>258</v>
      </c>
      <c r="B219" s="8"/>
      <c r="C219" s="7">
        <v>1</v>
      </c>
      <c r="D219" s="9">
        <v>1038.0999999999999</v>
      </c>
      <c r="E219" s="10">
        <f t="shared" si="4"/>
        <v>267829.8</v>
      </c>
      <c r="F219" s="10"/>
    </row>
    <row r="220" spans="1:6" x14ac:dyDescent="0.25">
      <c r="A220" s="8">
        <v>259</v>
      </c>
      <c r="B220" s="8"/>
      <c r="C220" s="7">
        <v>1</v>
      </c>
      <c r="D220" s="7">
        <v>642</v>
      </c>
      <c r="E220" s="10">
        <f t="shared" si="4"/>
        <v>166278</v>
      </c>
      <c r="F220" s="10"/>
    </row>
    <row r="221" spans="1:6" x14ac:dyDescent="0.25">
      <c r="A221" s="8">
        <v>260</v>
      </c>
      <c r="B221" s="8"/>
      <c r="C221" s="7">
        <v>59</v>
      </c>
      <c r="D221" s="9">
        <v>90668.9</v>
      </c>
      <c r="E221" s="10">
        <f t="shared" si="4"/>
        <v>23573914</v>
      </c>
      <c r="F221" s="10"/>
    </row>
    <row r="222" spans="1:6" x14ac:dyDescent="0.25">
      <c r="A222" s="8">
        <v>262</v>
      </c>
      <c r="B222" s="8"/>
      <c r="C222" s="7">
        <v>2</v>
      </c>
      <c r="D222" s="9">
        <v>3482.9</v>
      </c>
      <c r="E222" s="10">
        <f t="shared" si="4"/>
        <v>912519.8</v>
      </c>
      <c r="F222" s="10"/>
    </row>
    <row r="223" spans="1:6" x14ac:dyDescent="0.25">
      <c r="A223" s="8">
        <v>263</v>
      </c>
      <c r="B223" s="8"/>
      <c r="C223" s="7">
        <v>1</v>
      </c>
      <c r="D223" s="9">
        <v>1209.7</v>
      </c>
      <c r="E223" s="10">
        <f t="shared" si="4"/>
        <v>318151.10000000003</v>
      </c>
      <c r="F223" s="10"/>
    </row>
    <row r="224" spans="1:6" x14ac:dyDescent="0.25">
      <c r="A224" s="8">
        <v>265</v>
      </c>
      <c r="B224" s="8"/>
      <c r="C224" s="7">
        <v>53</v>
      </c>
      <c r="D224" s="9">
        <v>96031.4</v>
      </c>
      <c r="E224" s="10">
        <f t="shared" si="4"/>
        <v>25448321</v>
      </c>
      <c r="F224" s="10"/>
    </row>
    <row r="225" spans="1:6" x14ac:dyDescent="0.25">
      <c r="A225" s="8">
        <v>267</v>
      </c>
      <c r="B225" s="8"/>
      <c r="C225" s="7">
        <v>1</v>
      </c>
      <c r="D225" s="7">
        <v>361.8</v>
      </c>
      <c r="E225" s="10">
        <f t="shared" si="4"/>
        <v>96600.6</v>
      </c>
      <c r="F225" s="10"/>
    </row>
    <row r="226" spans="1:6" x14ac:dyDescent="0.25">
      <c r="A226" s="8">
        <v>268</v>
      </c>
      <c r="B226" s="8"/>
      <c r="C226" s="7">
        <v>3</v>
      </c>
      <c r="D226" s="9">
        <v>1702.9</v>
      </c>
      <c r="E226" s="10">
        <f t="shared" si="4"/>
        <v>456377.2</v>
      </c>
      <c r="F226" s="10"/>
    </row>
    <row r="227" spans="1:6" x14ac:dyDescent="0.25">
      <c r="A227" s="8">
        <v>269</v>
      </c>
      <c r="B227" s="8"/>
      <c r="C227" s="7">
        <v>1</v>
      </c>
      <c r="D227" s="7">
        <v>277.2</v>
      </c>
      <c r="E227" s="10">
        <f t="shared" si="4"/>
        <v>74566.8</v>
      </c>
      <c r="F227" s="10"/>
    </row>
    <row r="228" spans="1:6" x14ac:dyDescent="0.25">
      <c r="A228" s="8">
        <v>270</v>
      </c>
      <c r="B228" s="8"/>
      <c r="C228" s="7">
        <v>175</v>
      </c>
      <c r="D228" s="9">
        <v>287888.40000000002</v>
      </c>
      <c r="E228" s="10">
        <f t="shared" si="4"/>
        <v>77729868</v>
      </c>
      <c r="F228" s="10"/>
    </row>
    <row r="229" spans="1:6" x14ac:dyDescent="0.25">
      <c r="A229" s="8">
        <v>271</v>
      </c>
      <c r="B229" s="8"/>
      <c r="C229" s="7">
        <v>2</v>
      </c>
      <c r="D229" s="9">
        <v>2188.6999999999998</v>
      </c>
      <c r="E229" s="10">
        <f t="shared" si="4"/>
        <v>593137.69999999995</v>
      </c>
      <c r="F229" s="10"/>
    </row>
    <row r="230" spans="1:6" x14ac:dyDescent="0.25">
      <c r="A230" s="8">
        <v>273</v>
      </c>
      <c r="B230" s="8"/>
      <c r="C230" s="7">
        <v>3</v>
      </c>
      <c r="D230" s="9">
        <v>2836.2</v>
      </c>
      <c r="E230" s="10">
        <f t="shared" si="4"/>
        <v>774282.6</v>
      </c>
      <c r="F230" s="10"/>
    </row>
    <row r="231" spans="1:6" x14ac:dyDescent="0.25">
      <c r="A231" s="8">
        <v>275</v>
      </c>
      <c r="B231" s="8"/>
      <c r="C231" s="7">
        <v>47</v>
      </c>
      <c r="D231" s="9">
        <v>69115.899999999994</v>
      </c>
      <c r="E231" s="10">
        <f t="shared" si="4"/>
        <v>19006872.5</v>
      </c>
      <c r="F231" s="10"/>
    </row>
    <row r="232" spans="1:6" x14ac:dyDescent="0.25">
      <c r="A232" s="8">
        <v>277</v>
      </c>
      <c r="B232" s="8"/>
      <c r="C232" s="7">
        <v>2</v>
      </c>
      <c r="D232" s="9">
        <v>1382.2</v>
      </c>
      <c r="E232" s="10">
        <f t="shared" si="4"/>
        <v>382869.4</v>
      </c>
      <c r="F232" s="10"/>
    </row>
    <row r="233" spans="1:6" x14ac:dyDescent="0.25">
      <c r="A233" s="8">
        <v>278</v>
      </c>
      <c r="B233" s="8"/>
      <c r="C233" s="7">
        <v>1</v>
      </c>
      <c r="D233" s="7">
        <v>251.5</v>
      </c>
      <c r="E233" s="10">
        <f t="shared" si="4"/>
        <v>69917</v>
      </c>
      <c r="F233" s="10"/>
    </row>
    <row r="234" spans="1:6" x14ac:dyDescent="0.25">
      <c r="A234" s="8">
        <v>280</v>
      </c>
      <c r="B234" s="8"/>
      <c r="C234" s="7">
        <v>50</v>
      </c>
      <c r="D234" s="9">
        <v>76748.100000000006</v>
      </c>
      <c r="E234" s="10">
        <f t="shared" si="4"/>
        <v>21489468</v>
      </c>
      <c r="F234" s="10"/>
    </row>
    <row r="235" spans="1:6" x14ac:dyDescent="0.25">
      <c r="A235" s="8">
        <v>282</v>
      </c>
      <c r="B235" s="8"/>
      <c r="C235" s="7">
        <v>2</v>
      </c>
      <c r="D235" s="9">
        <v>5672</v>
      </c>
      <c r="E235" s="10">
        <f t="shared" si="4"/>
        <v>1599504</v>
      </c>
      <c r="F235" s="10"/>
    </row>
    <row r="236" spans="1:6" x14ac:dyDescent="0.25">
      <c r="A236" s="8">
        <v>283</v>
      </c>
      <c r="B236" s="8"/>
      <c r="C236" s="7">
        <v>2</v>
      </c>
      <c r="D236" s="7">
        <v>544.5</v>
      </c>
      <c r="E236" s="10">
        <f t="shared" si="4"/>
        <v>154093.5</v>
      </c>
      <c r="F236" s="10"/>
    </row>
    <row r="237" spans="1:6" x14ac:dyDescent="0.25">
      <c r="A237" s="8">
        <v>285</v>
      </c>
      <c r="B237" s="8"/>
      <c r="C237" s="7">
        <v>81</v>
      </c>
      <c r="D237" s="9">
        <v>131931.5</v>
      </c>
      <c r="E237" s="10">
        <f t="shared" si="4"/>
        <v>37600477.5</v>
      </c>
      <c r="F237" s="10"/>
    </row>
    <row r="238" spans="1:6" x14ac:dyDescent="0.25">
      <c r="A238" s="8">
        <v>287</v>
      </c>
      <c r="B238" s="8"/>
      <c r="C238" s="7">
        <v>2</v>
      </c>
      <c r="D238" s="7">
        <v>656.1</v>
      </c>
      <c r="E238" s="10">
        <f t="shared" si="4"/>
        <v>188300.7</v>
      </c>
      <c r="F238" s="10"/>
    </row>
    <row r="239" spans="1:6" x14ac:dyDescent="0.25">
      <c r="A239" s="8">
        <v>288</v>
      </c>
      <c r="B239" s="8"/>
      <c r="C239" s="7">
        <v>1</v>
      </c>
      <c r="D239" s="7">
        <v>159.9</v>
      </c>
      <c r="E239" s="10">
        <f t="shared" si="4"/>
        <v>46051.200000000004</v>
      </c>
      <c r="F239" s="10"/>
    </row>
    <row r="240" spans="1:6" x14ac:dyDescent="0.25">
      <c r="A240" s="8">
        <v>289</v>
      </c>
      <c r="B240" s="8"/>
      <c r="C240" s="7">
        <v>2</v>
      </c>
      <c r="D240" s="9">
        <v>1812.8</v>
      </c>
      <c r="E240" s="10">
        <f t="shared" si="4"/>
        <v>523899.2</v>
      </c>
      <c r="F240" s="10"/>
    </row>
    <row r="241" spans="1:6" x14ac:dyDescent="0.25">
      <c r="A241" s="8">
        <v>290</v>
      </c>
      <c r="B241" s="8"/>
      <c r="C241" s="7">
        <v>42</v>
      </c>
      <c r="D241" s="9">
        <v>68853.3</v>
      </c>
      <c r="E241" s="10">
        <f t="shared" si="4"/>
        <v>19967457</v>
      </c>
      <c r="F241" s="10"/>
    </row>
    <row r="242" spans="1:6" x14ac:dyDescent="0.25">
      <c r="A242" s="8">
        <v>291</v>
      </c>
      <c r="B242" s="8"/>
      <c r="C242" s="7">
        <v>1</v>
      </c>
      <c r="D242" s="7">
        <v>660.4</v>
      </c>
      <c r="E242" s="10">
        <f t="shared" si="4"/>
        <v>192176.4</v>
      </c>
      <c r="F242" s="10"/>
    </row>
    <row r="243" spans="1:6" x14ac:dyDescent="0.25">
      <c r="A243" s="8">
        <v>293</v>
      </c>
      <c r="B243" s="8"/>
      <c r="C243" s="7">
        <v>3</v>
      </c>
      <c r="D243" s="9">
        <v>6293.7</v>
      </c>
      <c r="E243" s="10">
        <f t="shared" si="4"/>
        <v>1844054.0999999999</v>
      </c>
      <c r="F243" s="10"/>
    </row>
    <row r="244" spans="1:6" x14ac:dyDescent="0.25">
      <c r="A244" s="8">
        <v>294</v>
      </c>
      <c r="B244" s="8"/>
      <c r="C244" s="7">
        <v>1</v>
      </c>
      <c r="D244" s="7">
        <v>463.8</v>
      </c>
      <c r="E244" s="10">
        <f t="shared" si="4"/>
        <v>136357.20000000001</v>
      </c>
      <c r="F244" s="10"/>
    </row>
    <row r="245" spans="1:6" x14ac:dyDescent="0.25">
      <c r="A245" s="8">
        <v>295</v>
      </c>
      <c r="B245" s="8"/>
      <c r="C245" s="7">
        <v>37</v>
      </c>
      <c r="D245" s="9">
        <v>64912.800000000003</v>
      </c>
      <c r="E245" s="10">
        <f t="shared" si="4"/>
        <v>19149276</v>
      </c>
      <c r="F245" s="10"/>
    </row>
    <row r="246" spans="1:6" x14ac:dyDescent="0.25">
      <c r="A246" s="8">
        <v>297</v>
      </c>
      <c r="B246" s="8"/>
      <c r="C246" s="7">
        <v>3</v>
      </c>
      <c r="D246" s="9">
        <v>4415.2</v>
      </c>
      <c r="E246" s="10">
        <f t="shared" si="4"/>
        <v>1311314.3999999999</v>
      </c>
      <c r="F246" s="10"/>
    </row>
    <row r="247" spans="1:6" x14ac:dyDescent="0.25">
      <c r="A247" s="8">
        <v>298</v>
      </c>
      <c r="B247" s="8"/>
      <c r="C247" s="7">
        <v>4</v>
      </c>
      <c r="D247" s="9">
        <v>9330</v>
      </c>
      <c r="E247" s="10">
        <f t="shared" si="4"/>
        <v>2780340</v>
      </c>
      <c r="F247" s="10"/>
    </row>
    <row r="248" spans="1:6" x14ac:dyDescent="0.25">
      <c r="A248" s="8">
        <v>299</v>
      </c>
      <c r="B248" s="8"/>
      <c r="C248" s="7">
        <v>2</v>
      </c>
      <c r="D248" s="7">
        <v>709.6</v>
      </c>
      <c r="E248" s="10">
        <f t="shared" si="4"/>
        <v>212170.4</v>
      </c>
      <c r="F248" s="10"/>
    </row>
    <row r="249" spans="1:6" x14ac:dyDescent="0.25">
      <c r="A249" s="8">
        <v>300</v>
      </c>
      <c r="B249" s="8"/>
      <c r="C249" s="7">
        <v>151</v>
      </c>
      <c r="D249" s="9">
        <v>226029.1</v>
      </c>
      <c r="E249" s="10">
        <f t="shared" si="4"/>
        <v>67808730</v>
      </c>
      <c r="F249" s="10"/>
    </row>
    <row r="250" spans="1:6" x14ac:dyDescent="0.25">
      <c r="A250" s="8">
        <v>302</v>
      </c>
      <c r="B250" s="8"/>
      <c r="C250" s="7">
        <v>2</v>
      </c>
      <c r="D250" s="9">
        <v>3630.1</v>
      </c>
      <c r="E250" s="10">
        <f t="shared" si="4"/>
        <v>1096290.2</v>
      </c>
      <c r="F250" s="10"/>
    </row>
    <row r="251" spans="1:6" x14ac:dyDescent="0.25">
      <c r="A251" s="8">
        <v>304</v>
      </c>
      <c r="B251" s="8"/>
      <c r="C251" s="7">
        <v>1</v>
      </c>
      <c r="D251" s="9">
        <v>3327.8</v>
      </c>
      <c r="E251" s="10">
        <f t="shared" si="4"/>
        <v>1011651.2000000001</v>
      </c>
      <c r="F251" s="10"/>
    </row>
    <row r="252" spans="1:6" x14ac:dyDescent="0.25">
      <c r="A252" s="8">
        <v>305</v>
      </c>
      <c r="B252" s="8"/>
      <c r="C252" s="7">
        <v>25</v>
      </c>
      <c r="D252" s="9">
        <v>34139.699999999997</v>
      </c>
      <c r="E252" s="10">
        <f t="shared" si="4"/>
        <v>10412608.5</v>
      </c>
      <c r="F252" s="10"/>
    </row>
    <row r="253" spans="1:6" x14ac:dyDescent="0.25">
      <c r="A253" s="8">
        <v>307</v>
      </c>
      <c r="B253" s="8"/>
      <c r="C253" s="7">
        <v>1</v>
      </c>
      <c r="D253" s="9">
        <v>5729.5</v>
      </c>
      <c r="E253" s="10">
        <f t="shared" si="4"/>
        <v>1758956.5</v>
      </c>
      <c r="F253" s="10"/>
    </row>
    <row r="254" spans="1:6" x14ac:dyDescent="0.25">
      <c r="A254" s="8">
        <v>309</v>
      </c>
      <c r="B254" s="8"/>
      <c r="C254" s="7">
        <v>1</v>
      </c>
      <c r="D254" s="7">
        <v>257.39999999999998</v>
      </c>
      <c r="E254" s="10">
        <f t="shared" si="4"/>
        <v>79536.599999999991</v>
      </c>
      <c r="F254" s="10"/>
    </row>
    <row r="255" spans="1:6" x14ac:dyDescent="0.25">
      <c r="A255" s="8">
        <v>310</v>
      </c>
      <c r="B255" s="8"/>
      <c r="C255" s="7">
        <v>40</v>
      </c>
      <c r="D255" s="9">
        <v>58574.7</v>
      </c>
      <c r="E255" s="10">
        <f t="shared" si="4"/>
        <v>18158157</v>
      </c>
      <c r="F255" s="10"/>
    </row>
    <row r="256" spans="1:6" x14ac:dyDescent="0.25">
      <c r="A256" s="8">
        <v>312</v>
      </c>
      <c r="B256" s="8"/>
      <c r="C256" s="7">
        <v>2</v>
      </c>
      <c r="D256" s="7">
        <v>591.79999999999995</v>
      </c>
      <c r="E256" s="10">
        <f t="shared" si="4"/>
        <v>184641.59999999998</v>
      </c>
      <c r="F256" s="10"/>
    </row>
    <row r="257" spans="1:6" x14ac:dyDescent="0.25">
      <c r="A257" s="8">
        <v>313</v>
      </c>
      <c r="B257" s="8"/>
      <c r="C257" s="7">
        <v>1</v>
      </c>
      <c r="D257" s="7">
        <v>279.7</v>
      </c>
      <c r="E257" s="10">
        <f t="shared" si="4"/>
        <v>87546.099999999991</v>
      </c>
      <c r="F257" s="10"/>
    </row>
    <row r="258" spans="1:6" x14ac:dyDescent="0.25">
      <c r="A258" s="8">
        <v>314</v>
      </c>
      <c r="B258" s="8"/>
      <c r="C258" s="7">
        <v>1</v>
      </c>
      <c r="D258" s="7">
        <v>514.5</v>
      </c>
      <c r="E258" s="10">
        <f t="shared" si="4"/>
        <v>161553</v>
      </c>
      <c r="F258" s="10"/>
    </row>
    <row r="259" spans="1:6" x14ac:dyDescent="0.25">
      <c r="A259" s="8">
        <v>315</v>
      </c>
      <c r="B259" s="8"/>
      <c r="C259" s="7">
        <v>68</v>
      </c>
      <c r="D259" s="9">
        <v>115463.8</v>
      </c>
      <c r="E259" s="10">
        <f t="shared" si="4"/>
        <v>36371097</v>
      </c>
      <c r="F259" s="10"/>
    </row>
    <row r="260" spans="1:6" x14ac:dyDescent="0.25">
      <c r="A260" s="8">
        <v>316</v>
      </c>
      <c r="B260" s="8"/>
      <c r="C260" s="7">
        <v>1</v>
      </c>
      <c r="D260" s="9">
        <v>1295.8</v>
      </c>
      <c r="E260" s="10">
        <f t="shared" si="4"/>
        <v>409472.8</v>
      </c>
      <c r="F260" s="10"/>
    </row>
    <row r="261" spans="1:6" x14ac:dyDescent="0.25">
      <c r="A261" s="8">
        <v>320</v>
      </c>
      <c r="B261" s="8"/>
      <c r="C261" s="7">
        <v>33</v>
      </c>
      <c r="D261" s="9">
        <v>55304.4</v>
      </c>
      <c r="E261" s="10">
        <f t="shared" si="4"/>
        <v>17697408</v>
      </c>
      <c r="F261" s="10"/>
    </row>
    <row r="262" spans="1:6" x14ac:dyDescent="0.25">
      <c r="A262" s="8">
        <v>323</v>
      </c>
      <c r="B262" s="8"/>
      <c r="C262" s="7">
        <v>1</v>
      </c>
      <c r="D262" s="9">
        <v>1387.3</v>
      </c>
      <c r="E262" s="10">
        <f t="shared" si="4"/>
        <v>448097.89999999997</v>
      </c>
      <c r="F262" s="10"/>
    </row>
    <row r="263" spans="1:6" x14ac:dyDescent="0.25">
      <c r="A263" s="8">
        <v>324</v>
      </c>
      <c r="B263" s="8"/>
      <c r="C263" s="7">
        <v>2</v>
      </c>
      <c r="D263" s="9">
        <v>1540.8</v>
      </c>
      <c r="E263" s="10">
        <f t="shared" si="4"/>
        <v>499219.20000000001</v>
      </c>
      <c r="F263" s="10"/>
    </row>
    <row r="264" spans="1:6" x14ac:dyDescent="0.25">
      <c r="A264" s="8">
        <v>325</v>
      </c>
      <c r="B264" s="8"/>
      <c r="C264" s="7">
        <v>28</v>
      </c>
      <c r="D264" s="9">
        <v>44418.7</v>
      </c>
      <c r="E264" s="10">
        <f t="shared" si="4"/>
        <v>14436077.499999998</v>
      </c>
      <c r="F264" s="10"/>
    </row>
    <row r="265" spans="1:6" x14ac:dyDescent="0.25">
      <c r="A265" s="8">
        <v>326</v>
      </c>
      <c r="B265" s="8"/>
      <c r="C265" s="7">
        <v>1</v>
      </c>
      <c r="D265" s="9">
        <v>1063.3</v>
      </c>
      <c r="E265" s="10">
        <f t="shared" si="4"/>
        <v>346635.8</v>
      </c>
      <c r="F265" s="10"/>
    </row>
    <row r="266" spans="1:6" x14ac:dyDescent="0.25">
      <c r="A266" s="8">
        <v>328</v>
      </c>
      <c r="B266" s="8"/>
      <c r="C266" s="7">
        <v>1</v>
      </c>
      <c r="D266" s="7">
        <v>251.5</v>
      </c>
      <c r="E266" s="10">
        <f t="shared" si="4"/>
        <v>82492</v>
      </c>
      <c r="F266" s="10"/>
    </row>
    <row r="267" spans="1:6" x14ac:dyDescent="0.25">
      <c r="A267" s="8">
        <v>330</v>
      </c>
      <c r="B267" s="8"/>
      <c r="C267" s="7">
        <v>92</v>
      </c>
      <c r="D267" s="9">
        <v>139311.20000000001</v>
      </c>
      <c r="E267" s="10">
        <f t="shared" si="4"/>
        <v>45972696.000000007</v>
      </c>
      <c r="F267" s="10"/>
    </row>
    <row r="268" spans="1:6" x14ac:dyDescent="0.25">
      <c r="A268" s="8">
        <v>332</v>
      </c>
      <c r="B268" s="8"/>
      <c r="C268" s="7">
        <v>2</v>
      </c>
      <c r="D268" s="9">
        <v>1205.2</v>
      </c>
      <c r="E268" s="10">
        <f t="shared" si="4"/>
        <v>400126.4</v>
      </c>
      <c r="F268" s="10"/>
    </row>
    <row r="269" spans="1:6" x14ac:dyDescent="0.25">
      <c r="A269" s="8">
        <v>334</v>
      </c>
      <c r="B269" s="8"/>
      <c r="C269" s="7">
        <v>2</v>
      </c>
      <c r="D269" s="9">
        <v>1905.9</v>
      </c>
      <c r="E269" s="10">
        <f t="shared" si="4"/>
        <v>636570.6</v>
      </c>
      <c r="F269" s="10"/>
    </row>
    <row r="270" spans="1:6" x14ac:dyDescent="0.25">
      <c r="A270" s="8">
        <v>335</v>
      </c>
      <c r="B270" s="8"/>
      <c r="C270" s="7">
        <v>23</v>
      </c>
      <c r="D270" s="9">
        <v>37800.1</v>
      </c>
      <c r="E270" s="10">
        <f t="shared" si="4"/>
        <v>12663033.5</v>
      </c>
      <c r="F270" s="10"/>
    </row>
    <row r="271" spans="1:6" x14ac:dyDescent="0.25">
      <c r="A271" s="8">
        <v>336</v>
      </c>
      <c r="B271" s="8"/>
      <c r="C271" s="7">
        <v>1</v>
      </c>
      <c r="D271" s="9">
        <v>1939.5</v>
      </c>
      <c r="E271" s="10">
        <f t="shared" si="4"/>
        <v>651672</v>
      </c>
      <c r="F271" s="10"/>
    </row>
    <row r="272" spans="1:6" x14ac:dyDescent="0.25">
      <c r="A272" s="8">
        <v>338</v>
      </c>
      <c r="B272" s="8"/>
      <c r="C272" s="7">
        <v>2</v>
      </c>
      <c r="D272" s="9">
        <v>1742.8</v>
      </c>
      <c r="E272" s="10">
        <f t="shared" si="4"/>
        <v>589066.4</v>
      </c>
      <c r="F272" s="10"/>
    </row>
    <row r="273" spans="1:6" x14ac:dyDescent="0.25">
      <c r="A273" s="8">
        <v>339</v>
      </c>
      <c r="B273" s="8"/>
      <c r="C273" s="7">
        <v>1</v>
      </c>
      <c r="D273" s="9">
        <v>1662.7</v>
      </c>
      <c r="E273" s="10">
        <f t="shared" si="4"/>
        <v>563655.30000000005</v>
      </c>
      <c r="F273" s="10"/>
    </row>
    <row r="274" spans="1:6" x14ac:dyDescent="0.25">
      <c r="A274" s="8">
        <v>340</v>
      </c>
      <c r="B274" s="8"/>
      <c r="C274" s="7">
        <v>25</v>
      </c>
      <c r="D274" s="9">
        <v>31689.200000000001</v>
      </c>
      <c r="E274" s="10">
        <f t="shared" ref="E274:E337" si="5">D274*A274</f>
        <v>10774328</v>
      </c>
      <c r="F274" s="10"/>
    </row>
    <row r="275" spans="1:6" x14ac:dyDescent="0.25">
      <c r="A275" s="8">
        <v>342</v>
      </c>
      <c r="B275" s="8"/>
      <c r="C275" s="7">
        <v>1</v>
      </c>
      <c r="D275" s="9">
        <v>1188.5</v>
      </c>
      <c r="E275" s="10">
        <f t="shared" si="5"/>
        <v>406467</v>
      </c>
      <c r="F275" s="10"/>
    </row>
    <row r="276" spans="1:6" x14ac:dyDescent="0.25">
      <c r="A276" s="8">
        <v>344</v>
      </c>
      <c r="B276" s="8"/>
      <c r="C276" s="7">
        <v>1</v>
      </c>
      <c r="D276" s="9">
        <v>1313.8</v>
      </c>
      <c r="E276" s="10">
        <f t="shared" si="5"/>
        <v>451947.2</v>
      </c>
      <c r="F276" s="10"/>
    </row>
    <row r="277" spans="1:6" x14ac:dyDescent="0.25">
      <c r="A277" s="8">
        <v>345</v>
      </c>
      <c r="B277" s="8"/>
      <c r="C277" s="7">
        <v>47</v>
      </c>
      <c r="D277" s="9">
        <v>60536.6</v>
      </c>
      <c r="E277" s="10">
        <f t="shared" si="5"/>
        <v>20885127</v>
      </c>
      <c r="F277" s="10"/>
    </row>
    <row r="278" spans="1:6" x14ac:dyDescent="0.25">
      <c r="A278" s="8">
        <v>346</v>
      </c>
      <c r="B278" s="8"/>
      <c r="C278" s="7">
        <v>1</v>
      </c>
      <c r="D278" s="9">
        <v>3486</v>
      </c>
      <c r="E278" s="10">
        <f t="shared" si="5"/>
        <v>1206156</v>
      </c>
      <c r="F278" s="10"/>
    </row>
    <row r="279" spans="1:6" x14ac:dyDescent="0.25">
      <c r="A279" s="8">
        <v>348</v>
      </c>
      <c r="B279" s="8"/>
      <c r="C279" s="7">
        <v>1</v>
      </c>
      <c r="D279" s="7">
        <v>443.3</v>
      </c>
      <c r="E279" s="10">
        <f t="shared" si="5"/>
        <v>154268.4</v>
      </c>
      <c r="F279" s="10"/>
    </row>
    <row r="280" spans="1:6" x14ac:dyDescent="0.25">
      <c r="A280" s="8">
        <v>350</v>
      </c>
      <c r="B280" s="8"/>
      <c r="C280" s="7">
        <v>20</v>
      </c>
      <c r="D280" s="9">
        <v>28295.3</v>
      </c>
      <c r="E280" s="10">
        <f t="shared" si="5"/>
        <v>9903355</v>
      </c>
      <c r="F280" s="10"/>
    </row>
    <row r="281" spans="1:6" x14ac:dyDescent="0.25">
      <c r="A281" s="8">
        <v>351</v>
      </c>
      <c r="B281" s="8"/>
      <c r="C281" s="7">
        <v>1</v>
      </c>
      <c r="D281" s="7">
        <v>431.7</v>
      </c>
      <c r="E281" s="10">
        <f t="shared" si="5"/>
        <v>151526.69999999998</v>
      </c>
      <c r="F281" s="10"/>
    </row>
    <row r="282" spans="1:6" x14ac:dyDescent="0.25">
      <c r="A282" s="8">
        <v>352</v>
      </c>
      <c r="B282" s="8"/>
      <c r="C282" s="7">
        <v>2</v>
      </c>
      <c r="D282" s="9">
        <v>1242.2</v>
      </c>
      <c r="E282" s="10">
        <f t="shared" si="5"/>
        <v>437254.40000000002</v>
      </c>
      <c r="F282" s="10"/>
    </row>
    <row r="283" spans="1:6" x14ac:dyDescent="0.25">
      <c r="A283" s="8">
        <v>353</v>
      </c>
      <c r="B283" s="8"/>
      <c r="C283" s="7">
        <v>1</v>
      </c>
      <c r="D283" s="9">
        <v>3356.9</v>
      </c>
      <c r="E283" s="10">
        <f t="shared" si="5"/>
        <v>1184985.7</v>
      </c>
      <c r="F283" s="10"/>
    </row>
    <row r="284" spans="1:6" x14ac:dyDescent="0.25">
      <c r="A284" s="8">
        <v>354</v>
      </c>
      <c r="B284" s="8"/>
      <c r="C284" s="7">
        <v>1</v>
      </c>
      <c r="D284" s="9">
        <v>1122.5999999999999</v>
      </c>
      <c r="E284" s="10">
        <f t="shared" si="5"/>
        <v>397400.39999999997</v>
      </c>
      <c r="F284" s="10"/>
    </row>
    <row r="285" spans="1:6" x14ac:dyDescent="0.25">
      <c r="A285" s="8">
        <v>355</v>
      </c>
      <c r="B285" s="8"/>
      <c r="C285" s="7">
        <v>23</v>
      </c>
      <c r="D285" s="9">
        <v>38677.9</v>
      </c>
      <c r="E285" s="10">
        <f t="shared" si="5"/>
        <v>13730654.5</v>
      </c>
      <c r="F285" s="10"/>
    </row>
    <row r="286" spans="1:6" x14ac:dyDescent="0.25">
      <c r="A286" s="8">
        <v>356</v>
      </c>
      <c r="B286" s="8"/>
      <c r="C286" s="7">
        <v>1</v>
      </c>
      <c r="D286" s="9">
        <v>1779.1</v>
      </c>
      <c r="E286" s="10">
        <f t="shared" si="5"/>
        <v>633359.6</v>
      </c>
      <c r="F286" s="10"/>
    </row>
    <row r="287" spans="1:6" x14ac:dyDescent="0.25">
      <c r="A287" s="8">
        <v>358</v>
      </c>
      <c r="B287" s="8"/>
      <c r="C287" s="7">
        <v>2</v>
      </c>
      <c r="D287" s="9">
        <v>2994.4</v>
      </c>
      <c r="E287" s="10">
        <f t="shared" si="5"/>
        <v>1071995.2</v>
      </c>
      <c r="F287" s="10"/>
    </row>
    <row r="288" spans="1:6" x14ac:dyDescent="0.25">
      <c r="A288" s="8">
        <v>360</v>
      </c>
      <c r="B288" s="8"/>
      <c r="C288" s="7">
        <v>100</v>
      </c>
      <c r="D288" s="9">
        <v>154343.6</v>
      </c>
      <c r="E288" s="10">
        <f t="shared" si="5"/>
        <v>55563696</v>
      </c>
      <c r="F288" s="10"/>
    </row>
    <row r="289" spans="1:6" x14ac:dyDescent="0.25">
      <c r="A289" s="8">
        <v>361</v>
      </c>
      <c r="B289" s="8"/>
      <c r="C289" s="7">
        <v>1</v>
      </c>
      <c r="D289" s="7">
        <v>141.69999999999999</v>
      </c>
      <c r="E289" s="10">
        <f t="shared" si="5"/>
        <v>51153.7</v>
      </c>
      <c r="F289" s="10"/>
    </row>
    <row r="290" spans="1:6" x14ac:dyDescent="0.25">
      <c r="A290" s="8">
        <v>363</v>
      </c>
      <c r="B290" s="8"/>
      <c r="C290" s="7">
        <v>2</v>
      </c>
      <c r="D290" s="9">
        <v>1870.9</v>
      </c>
      <c r="E290" s="10">
        <f t="shared" si="5"/>
        <v>679136.70000000007</v>
      </c>
      <c r="F290" s="10"/>
    </row>
    <row r="291" spans="1:6" x14ac:dyDescent="0.25">
      <c r="A291" s="8">
        <v>365</v>
      </c>
      <c r="B291" s="8"/>
      <c r="C291" s="7">
        <v>18</v>
      </c>
      <c r="D291" s="9">
        <v>32449.7</v>
      </c>
      <c r="E291" s="10">
        <f t="shared" si="5"/>
        <v>11844140.5</v>
      </c>
      <c r="F291" s="10"/>
    </row>
    <row r="292" spans="1:6" x14ac:dyDescent="0.25">
      <c r="A292" s="8">
        <v>368</v>
      </c>
      <c r="B292" s="8"/>
      <c r="C292" s="7">
        <v>2</v>
      </c>
      <c r="D292" s="7">
        <v>919.9</v>
      </c>
      <c r="E292" s="10">
        <f t="shared" si="5"/>
        <v>338523.2</v>
      </c>
      <c r="F292" s="10"/>
    </row>
    <row r="293" spans="1:6" x14ac:dyDescent="0.25">
      <c r="A293" s="8">
        <v>369</v>
      </c>
      <c r="B293" s="8"/>
      <c r="C293" s="7">
        <v>2</v>
      </c>
      <c r="D293" s="9">
        <v>1535.2</v>
      </c>
      <c r="E293" s="10">
        <f t="shared" si="5"/>
        <v>566488.80000000005</v>
      </c>
      <c r="F293" s="10"/>
    </row>
    <row r="294" spans="1:6" x14ac:dyDescent="0.25">
      <c r="A294" s="8">
        <v>370</v>
      </c>
      <c r="B294" s="8"/>
      <c r="C294" s="7">
        <v>28</v>
      </c>
      <c r="D294" s="9">
        <v>43068.6</v>
      </c>
      <c r="E294" s="10">
        <f t="shared" si="5"/>
        <v>15935382</v>
      </c>
      <c r="F294" s="10"/>
    </row>
    <row r="295" spans="1:6" x14ac:dyDescent="0.25">
      <c r="A295" s="8">
        <v>375</v>
      </c>
      <c r="B295" s="8"/>
      <c r="C295" s="7">
        <v>41</v>
      </c>
      <c r="D295" s="9">
        <v>50972.1</v>
      </c>
      <c r="E295" s="10">
        <f t="shared" si="5"/>
        <v>19114537.5</v>
      </c>
      <c r="F295" s="10"/>
    </row>
    <row r="296" spans="1:6" x14ac:dyDescent="0.25">
      <c r="A296" s="8">
        <v>378</v>
      </c>
      <c r="B296" s="8"/>
      <c r="C296" s="7">
        <v>1</v>
      </c>
      <c r="D296" s="7">
        <v>797.7</v>
      </c>
      <c r="E296" s="10">
        <f t="shared" si="5"/>
        <v>301530.60000000003</v>
      </c>
      <c r="F296" s="10"/>
    </row>
    <row r="297" spans="1:6" x14ac:dyDescent="0.25">
      <c r="A297" s="8">
        <v>380</v>
      </c>
      <c r="B297" s="8"/>
      <c r="C297" s="7">
        <v>26</v>
      </c>
      <c r="D297" s="9">
        <v>33296.5</v>
      </c>
      <c r="E297" s="10">
        <f t="shared" si="5"/>
        <v>12652670</v>
      </c>
      <c r="F297" s="10"/>
    </row>
    <row r="298" spans="1:6" x14ac:dyDescent="0.25">
      <c r="A298" s="8">
        <v>382</v>
      </c>
      <c r="B298" s="8"/>
      <c r="C298" s="7">
        <v>1</v>
      </c>
      <c r="D298" s="7">
        <v>837.7</v>
      </c>
      <c r="E298" s="10">
        <f t="shared" si="5"/>
        <v>320001.40000000002</v>
      </c>
      <c r="F298" s="10"/>
    </row>
    <row r="299" spans="1:6" x14ac:dyDescent="0.25">
      <c r="A299" s="8">
        <v>383</v>
      </c>
      <c r="B299" s="8"/>
      <c r="C299" s="7">
        <v>2</v>
      </c>
      <c r="D299" s="9">
        <v>2745.6</v>
      </c>
      <c r="E299" s="10">
        <f t="shared" si="5"/>
        <v>1051564.8</v>
      </c>
      <c r="F299" s="10"/>
    </row>
    <row r="300" spans="1:6" x14ac:dyDescent="0.25">
      <c r="A300" s="8">
        <v>385</v>
      </c>
      <c r="B300" s="8"/>
      <c r="C300" s="7">
        <v>24</v>
      </c>
      <c r="D300" s="9">
        <v>37032.9</v>
      </c>
      <c r="E300" s="10">
        <f t="shared" si="5"/>
        <v>14257666.5</v>
      </c>
      <c r="F300" s="10"/>
    </row>
    <row r="301" spans="1:6" x14ac:dyDescent="0.25">
      <c r="A301" s="8">
        <v>387</v>
      </c>
      <c r="B301" s="8"/>
      <c r="C301" s="7">
        <v>1</v>
      </c>
      <c r="D301" s="7">
        <v>815.9</v>
      </c>
      <c r="E301" s="10">
        <f t="shared" si="5"/>
        <v>315753.3</v>
      </c>
      <c r="F301" s="10"/>
    </row>
    <row r="302" spans="1:6" x14ac:dyDescent="0.25">
      <c r="A302" s="8">
        <v>388</v>
      </c>
      <c r="B302" s="8"/>
      <c r="C302" s="7">
        <v>1</v>
      </c>
      <c r="D302" s="9">
        <v>3198.2</v>
      </c>
      <c r="E302" s="10">
        <f t="shared" si="5"/>
        <v>1240901.5999999999</v>
      </c>
      <c r="F302" s="10"/>
    </row>
    <row r="303" spans="1:6" x14ac:dyDescent="0.25">
      <c r="A303" s="8">
        <v>390</v>
      </c>
      <c r="B303" s="8"/>
      <c r="C303" s="7">
        <v>61</v>
      </c>
      <c r="D303" s="9">
        <v>102057.9</v>
      </c>
      <c r="E303" s="10">
        <f t="shared" si="5"/>
        <v>39802581</v>
      </c>
      <c r="F303" s="10"/>
    </row>
    <row r="304" spans="1:6" x14ac:dyDescent="0.25">
      <c r="A304" s="8">
        <v>395</v>
      </c>
      <c r="B304" s="8"/>
      <c r="C304" s="7">
        <v>17</v>
      </c>
      <c r="D304" s="9">
        <v>24109</v>
      </c>
      <c r="E304" s="10">
        <f t="shared" si="5"/>
        <v>9523055</v>
      </c>
      <c r="F304" s="10"/>
    </row>
    <row r="305" spans="1:6" x14ac:dyDescent="0.25">
      <c r="A305" s="8">
        <v>400</v>
      </c>
      <c r="B305" s="8"/>
      <c r="C305" s="7">
        <v>18</v>
      </c>
      <c r="D305" s="9">
        <v>29527.1</v>
      </c>
      <c r="E305" s="10">
        <f t="shared" si="5"/>
        <v>11810840</v>
      </c>
      <c r="F305" s="10"/>
    </row>
    <row r="306" spans="1:6" x14ac:dyDescent="0.25">
      <c r="A306" s="8">
        <v>403</v>
      </c>
      <c r="B306" s="8"/>
      <c r="C306" s="7">
        <v>2</v>
      </c>
      <c r="D306" s="7">
        <v>608.20000000000005</v>
      </c>
      <c r="E306" s="10">
        <f t="shared" si="5"/>
        <v>245104.6</v>
      </c>
      <c r="F306" s="10"/>
    </row>
    <row r="307" spans="1:6" x14ac:dyDescent="0.25">
      <c r="A307" s="8">
        <v>404</v>
      </c>
      <c r="B307" s="8"/>
      <c r="C307" s="7">
        <v>1</v>
      </c>
      <c r="D307" s="9">
        <v>1570</v>
      </c>
      <c r="E307" s="10">
        <f t="shared" si="5"/>
        <v>634280</v>
      </c>
      <c r="F307" s="10"/>
    </row>
    <row r="308" spans="1:6" x14ac:dyDescent="0.25">
      <c r="A308" s="8">
        <v>405</v>
      </c>
      <c r="B308" s="8"/>
      <c r="C308" s="7">
        <v>28</v>
      </c>
      <c r="D308" s="9">
        <v>32320.9</v>
      </c>
      <c r="E308" s="10">
        <f t="shared" si="5"/>
        <v>13089964.5</v>
      </c>
      <c r="F308" s="10"/>
    </row>
    <row r="309" spans="1:6" x14ac:dyDescent="0.25">
      <c r="A309" s="8">
        <v>408</v>
      </c>
      <c r="B309" s="8"/>
      <c r="C309" s="7">
        <v>1</v>
      </c>
      <c r="D309" s="9">
        <v>2113</v>
      </c>
      <c r="E309" s="10">
        <f t="shared" si="5"/>
        <v>862104</v>
      </c>
      <c r="F309" s="10"/>
    </row>
    <row r="310" spans="1:6" x14ac:dyDescent="0.25">
      <c r="A310" s="8">
        <v>410</v>
      </c>
      <c r="B310" s="8"/>
      <c r="C310" s="7">
        <v>10</v>
      </c>
      <c r="D310" s="9">
        <v>12004.1</v>
      </c>
      <c r="E310" s="10">
        <f t="shared" si="5"/>
        <v>4921681</v>
      </c>
      <c r="F310" s="10"/>
    </row>
    <row r="311" spans="1:6" x14ac:dyDescent="0.25">
      <c r="A311" s="8">
        <v>414</v>
      </c>
      <c r="B311" s="8"/>
      <c r="C311" s="7">
        <v>1</v>
      </c>
      <c r="D311" s="9">
        <v>1935.6</v>
      </c>
      <c r="E311" s="10">
        <f t="shared" si="5"/>
        <v>801338.39999999991</v>
      </c>
      <c r="F311" s="10"/>
    </row>
    <row r="312" spans="1:6" x14ac:dyDescent="0.25">
      <c r="A312" s="8">
        <v>415</v>
      </c>
      <c r="B312" s="8"/>
      <c r="C312" s="7">
        <v>21</v>
      </c>
      <c r="D312" s="9">
        <v>29297.4</v>
      </c>
      <c r="E312" s="10">
        <f t="shared" si="5"/>
        <v>12158421</v>
      </c>
      <c r="F312" s="10"/>
    </row>
    <row r="313" spans="1:6" x14ac:dyDescent="0.25">
      <c r="A313" s="8">
        <v>418</v>
      </c>
      <c r="B313" s="8"/>
      <c r="C313" s="7">
        <v>1</v>
      </c>
      <c r="D313" s="9">
        <v>2450.3000000000002</v>
      </c>
      <c r="E313" s="10">
        <f t="shared" si="5"/>
        <v>1024225.4</v>
      </c>
      <c r="F313" s="10"/>
    </row>
    <row r="314" spans="1:6" x14ac:dyDescent="0.25">
      <c r="A314" s="8">
        <v>419</v>
      </c>
      <c r="B314" s="8"/>
      <c r="C314" s="7">
        <v>1</v>
      </c>
      <c r="D314" s="7">
        <v>843.7</v>
      </c>
      <c r="E314" s="10">
        <f t="shared" si="5"/>
        <v>353510.30000000005</v>
      </c>
      <c r="F314" s="10"/>
    </row>
    <row r="315" spans="1:6" x14ac:dyDescent="0.25">
      <c r="A315" s="8">
        <v>420</v>
      </c>
      <c r="B315" s="8"/>
      <c r="C315" s="7">
        <v>50</v>
      </c>
      <c r="D315" s="9">
        <v>70365</v>
      </c>
      <c r="E315" s="10">
        <f t="shared" si="5"/>
        <v>29553300</v>
      </c>
      <c r="F315" s="10"/>
    </row>
    <row r="316" spans="1:6" x14ac:dyDescent="0.25">
      <c r="A316" s="8">
        <v>421</v>
      </c>
      <c r="B316" s="8"/>
      <c r="C316" s="7">
        <v>1</v>
      </c>
      <c r="D316" s="9">
        <v>2626.1</v>
      </c>
      <c r="E316" s="10">
        <f t="shared" si="5"/>
        <v>1105588.0999999999</v>
      </c>
      <c r="F316" s="10"/>
    </row>
    <row r="317" spans="1:6" x14ac:dyDescent="0.25">
      <c r="A317" s="8">
        <v>423</v>
      </c>
      <c r="B317" s="8"/>
      <c r="C317" s="7">
        <v>1</v>
      </c>
      <c r="D317" s="9">
        <v>4413.6000000000004</v>
      </c>
      <c r="E317" s="10">
        <f t="shared" si="5"/>
        <v>1866952.8</v>
      </c>
      <c r="F317" s="10"/>
    </row>
    <row r="318" spans="1:6" x14ac:dyDescent="0.25">
      <c r="A318" s="8">
        <v>425</v>
      </c>
      <c r="B318" s="8"/>
      <c r="C318" s="7">
        <v>8</v>
      </c>
      <c r="D318" s="9">
        <v>12165.6</v>
      </c>
      <c r="E318" s="10">
        <f t="shared" si="5"/>
        <v>5170380</v>
      </c>
      <c r="F318" s="10"/>
    </row>
    <row r="319" spans="1:6" x14ac:dyDescent="0.25">
      <c r="A319" s="8">
        <v>426</v>
      </c>
      <c r="B319" s="8"/>
      <c r="C319" s="7">
        <v>2</v>
      </c>
      <c r="D319" s="9">
        <v>1569.9</v>
      </c>
      <c r="E319" s="10">
        <f t="shared" si="5"/>
        <v>668777.4</v>
      </c>
      <c r="F319" s="10"/>
    </row>
    <row r="320" spans="1:6" x14ac:dyDescent="0.25">
      <c r="A320" s="8">
        <v>430</v>
      </c>
      <c r="B320" s="8"/>
      <c r="C320" s="7">
        <v>18</v>
      </c>
      <c r="D320" s="9">
        <v>39909.199999999997</v>
      </c>
      <c r="E320" s="10">
        <f t="shared" si="5"/>
        <v>17160956</v>
      </c>
      <c r="F320" s="10"/>
    </row>
    <row r="321" spans="1:6" x14ac:dyDescent="0.25">
      <c r="A321" s="8">
        <v>435</v>
      </c>
      <c r="B321" s="8"/>
      <c r="C321" s="7">
        <v>23</v>
      </c>
      <c r="D321" s="9">
        <v>31174</v>
      </c>
      <c r="E321" s="10">
        <f t="shared" si="5"/>
        <v>13560690</v>
      </c>
      <c r="F321" s="10"/>
    </row>
    <row r="322" spans="1:6" x14ac:dyDescent="0.25">
      <c r="A322" s="8">
        <v>438</v>
      </c>
      <c r="B322" s="8"/>
      <c r="C322" s="7">
        <v>1</v>
      </c>
      <c r="D322" s="7">
        <v>164.9</v>
      </c>
      <c r="E322" s="10">
        <f t="shared" si="5"/>
        <v>72226.2</v>
      </c>
      <c r="F322" s="10"/>
    </row>
    <row r="323" spans="1:6" x14ac:dyDescent="0.25">
      <c r="A323" s="8">
        <v>440</v>
      </c>
      <c r="B323" s="8"/>
      <c r="C323" s="7">
        <v>16</v>
      </c>
      <c r="D323" s="9">
        <v>21506.3</v>
      </c>
      <c r="E323" s="10">
        <f t="shared" si="5"/>
        <v>9462772</v>
      </c>
      <c r="F323" s="10"/>
    </row>
    <row r="324" spans="1:6" x14ac:dyDescent="0.25">
      <c r="A324" s="8">
        <v>442</v>
      </c>
      <c r="B324" s="8"/>
      <c r="C324" s="7">
        <v>2</v>
      </c>
      <c r="D324" s="9">
        <v>1450.8</v>
      </c>
      <c r="E324" s="10">
        <f t="shared" si="5"/>
        <v>641253.6</v>
      </c>
      <c r="F324" s="10"/>
    </row>
    <row r="325" spans="1:6" x14ac:dyDescent="0.25">
      <c r="A325" s="8">
        <v>443</v>
      </c>
      <c r="B325" s="8"/>
      <c r="C325" s="7">
        <v>1</v>
      </c>
      <c r="D325" s="7">
        <v>918.3</v>
      </c>
      <c r="E325" s="10">
        <f t="shared" si="5"/>
        <v>406806.89999999997</v>
      </c>
      <c r="F325" s="10"/>
    </row>
    <row r="326" spans="1:6" x14ac:dyDescent="0.25">
      <c r="A326" s="8">
        <v>445</v>
      </c>
      <c r="B326" s="8"/>
      <c r="C326" s="7">
        <v>7</v>
      </c>
      <c r="D326" s="9">
        <v>8088.1</v>
      </c>
      <c r="E326" s="10">
        <f t="shared" si="5"/>
        <v>3599204.5</v>
      </c>
      <c r="F326" s="10"/>
    </row>
    <row r="327" spans="1:6" x14ac:dyDescent="0.25">
      <c r="A327" s="8">
        <v>446</v>
      </c>
      <c r="B327" s="8"/>
      <c r="C327" s="7">
        <v>1</v>
      </c>
      <c r="D327" s="9">
        <v>1419.4</v>
      </c>
      <c r="E327" s="10">
        <f t="shared" si="5"/>
        <v>633052.4</v>
      </c>
      <c r="F327" s="10"/>
    </row>
    <row r="328" spans="1:6" x14ac:dyDescent="0.25">
      <c r="A328" s="8">
        <v>450</v>
      </c>
      <c r="B328" s="8"/>
      <c r="C328" s="7">
        <v>42</v>
      </c>
      <c r="D328" s="9">
        <v>78360.100000000006</v>
      </c>
      <c r="E328" s="10">
        <f t="shared" si="5"/>
        <v>35262045</v>
      </c>
      <c r="F328" s="10"/>
    </row>
    <row r="329" spans="1:6" x14ac:dyDescent="0.25">
      <c r="A329" s="8">
        <v>452</v>
      </c>
      <c r="B329" s="8"/>
      <c r="C329" s="7">
        <v>1</v>
      </c>
      <c r="D329" s="7">
        <v>321.10000000000002</v>
      </c>
      <c r="E329" s="10">
        <f t="shared" si="5"/>
        <v>145137.20000000001</v>
      </c>
      <c r="F329" s="10"/>
    </row>
    <row r="330" spans="1:6" x14ac:dyDescent="0.25">
      <c r="A330" s="8">
        <v>454</v>
      </c>
      <c r="B330" s="8"/>
      <c r="C330" s="7">
        <v>1</v>
      </c>
      <c r="D330" s="9">
        <v>3021.3</v>
      </c>
      <c r="E330" s="10">
        <f t="shared" si="5"/>
        <v>1371670.2000000002</v>
      </c>
      <c r="F330" s="10"/>
    </row>
    <row r="331" spans="1:6" x14ac:dyDescent="0.25">
      <c r="A331" s="8">
        <v>455</v>
      </c>
      <c r="B331" s="8"/>
      <c r="C331" s="7">
        <v>10</v>
      </c>
      <c r="D331" s="9">
        <v>17688.900000000001</v>
      </c>
      <c r="E331" s="10">
        <f t="shared" si="5"/>
        <v>8048449.5000000009</v>
      </c>
      <c r="F331" s="10"/>
    </row>
    <row r="332" spans="1:6" x14ac:dyDescent="0.25">
      <c r="A332" s="8">
        <v>458</v>
      </c>
      <c r="B332" s="8"/>
      <c r="C332" s="7">
        <v>1</v>
      </c>
      <c r="D332" s="7">
        <v>529.9</v>
      </c>
      <c r="E332" s="10">
        <f t="shared" si="5"/>
        <v>242694.19999999998</v>
      </c>
      <c r="F332" s="10"/>
    </row>
    <row r="333" spans="1:6" x14ac:dyDescent="0.25">
      <c r="A333" s="8">
        <v>460</v>
      </c>
      <c r="B333" s="8"/>
      <c r="C333" s="7">
        <v>14</v>
      </c>
      <c r="D333" s="9">
        <v>25229.9</v>
      </c>
      <c r="E333" s="10">
        <f t="shared" si="5"/>
        <v>11605754</v>
      </c>
      <c r="F333" s="10"/>
    </row>
    <row r="334" spans="1:6" x14ac:dyDescent="0.25">
      <c r="A334" s="8">
        <v>463</v>
      </c>
      <c r="B334" s="8"/>
      <c r="C334" s="7">
        <v>3</v>
      </c>
      <c r="D334" s="9">
        <v>1371.2</v>
      </c>
      <c r="E334" s="10">
        <f t="shared" si="5"/>
        <v>634865.6</v>
      </c>
      <c r="F334" s="10"/>
    </row>
    <row r="335" spans="1:6" x14ac:dyDescent="0.25">
      <c r="A335" s="8">
        <v>464</v>
      </c>
      <c r="B335" s="8"/>
      <c r="C335" s="7">
        <v>2</v>
      </c>
      <c r="D335" s="7">
        <v>831.2</v>
      </c>
      <c r="E335" s="10">
        <f t="shared" si="5"/>
        <v>385676.80000000005</v>
      </c>
      <c r="F335" s="10"/>
    </row>
    <row r="336" spans="1:6" x14ac:dyDescent="0.25">
      <c r="A336" s="8">
        <v>465</v>
      </c>
      <c r="B336" s="8"/>
      <c r="C336" s="7">
        <v>23</v>
      </c>
      <c r="D336" s="9">
        <v>36387.4</v>
      </c>
      <c r="E336" s="10">
        <f t="shared" si="5"/>
        <v>16920141</v>
      </c>
      <c r="F336" s="10"/>
    </row>
    <row r="337" spans="1:6" x14ac:dyDescent="0.25">
      <c r="A337" s="8">
        <v>468</v>
      </c>
      <c r="B337" s="8"/>
      <c r="C337" s="7">
        <v>1</v>
      </c>
      <c r="D337" s="7">
        <v>859.1</v>
      </c>
      <c r="E337" s="10">
        <f t="shared" si="5"/>
        <v>402058.8</v>
      </c>
      <c r="F337" s="10"/>
    </row>
    <row r="338" spans="1:6" x14ac:dyDescent="0.25">
      <c r="A338" s="8">
        <v>470</v>
      </c>
      <c r="B338" s="8"/>
      <c r="C338" s="7">
        <v>13</v>
      </c>
      <c r="D338" s="9">
        <v>24428.3</v>
      </c>
      <c r="E338" s="10">
        <f t="shared" ref="E338:E401" si="6">D338*A338</f>
        <v>11481301</v>
      </c>
      <c r="F338" s="10"/>
    </row>
    <row r="339" spans="1:6" x14ac:dyDescent="0.25">
      <c r="A339" s="8">
        <v>472</v>
      </c>
      <c r="B339" s="8"/>
      <c r="C339" s="7">
        <v>1</v>
      </c>
      <c r="D339" s="9">
        <v>1322.6</v>
      </c>
      <c r="E339" s="10">
        <f t="shared" si="6"/>
        <v>624267.19999999995</v>
      </c>
      <c r="F339" s="10"/>
    </row>
    <row r="340" spans="1:6" x14ac:dyDescent="0.25">
      <c r="A340" s="8">
        <v>475</v>
      </c>
      <c r="B340" s="8"/>
      <c r="C340" s="7">
        <v>9</v>
      </c>
      <c r="D340" s="9">
        <v>9755.1</v>
      </c>
      <c r="E340" s="10">
        <f t="shared" si="6"/>
        <v>4633672.5</v>
      </c>
      <c r="F340" s="10"/>
    </row>
    <row r="341" spans="1:6" x14ac:dyDescent="0.25">
      <c r="A341" s="8">
        <v>480</v>
      </c>
      <c r="B341" s="8"/>
      <c r="C341" s="7">
        <v>32</v>
      </c>
      <c r="D341" s="9">
        <v>48042.400000000001</v>
      </c>
      <c r="E341" s="10">
        <f t="shared" si="6"/>
        <v>23060352</v>
      </c>
      <c r="F341" s="10"/>
    </row>
    <row r="342" spans="1:6" x14ac:dyDescent="0.25">
      <c r="A342" s="8">
        <v>483</v>
      </c>
      <c r="B342" s="8"/>
      <c r="C342" s="7">
        <v>1</v>
      </c>
      <c r="D342" s="9">
        <v>3171.1</v>
      </c>
      <c r="E342" s="10">
        <f t="shared" si="6"/>
        <v>1531641.3</v>
      </c>
      <c r="F342" s="10"/>
    </row>
    <row r="343" spans="1:6" x14ac:dyDescent="0.25">
      <c r="A343" s="8">
        <v>485</v>
      </c>
      <c r="B343" s="8"/>
      <c r="C343" s="7">
        <v>7</v>
      </c>
      <c r="D343" s="9">
        <v>8993.7999999999993</v>
      </c>
      <c r="E343" s="10">
        <f t="shared" si="6"/>
        <v>4361993</v>
      </c>
      <c r="F343" s="10"/>
    </row>
    <row r="344" spans="1:6" x14ac:dyDescent="0.25">
      <c r="A344" s="8">
        <v>486</v>
      </c>
      <c r="B344" s="8"/>
      <c r="C344" s="7">
        <v>2</v>
      </c>
      <c r="D344" s="9">
        <v>3769.3</v>
      </c>
      <c r="E344" s="10">
        <f t="shared" si="6"/>
        <v>1831879.8</v>
      </c>
      <c r="F344" s="10"/>
    </row>
    <row r="345" spans="1:6" x14ac:dyDescent="0.25">
      <c r="A345" s="8">
        <v>490</v>
      </c>
      <c r="B345" s="8"/>
      <c r="C345" s="7">
        <v>15</v>
      </c>
      <c r="D345" s="9">
        <v>24343.8</v>
      </c>
      <c r="E345" s="10">
        <f t="shared" si="6"/>
        <v>11928462</v>
      </c>
      <c r="F345" s="10"/>
    </row>
    <row r="346" spans="1:6" x14ac:dyDescent="0.25">
      <c r="A346" s="8">
        <v>495</v>
      </c>
      <c r="B346" s="8"/>
      <c r="C346" s="7">
        <v>27</v>
      </c>
      <c r="D346" s="9">
        <v>41901.1</v>
      </c>
      <c r="E346" s="10">
        <f t="shared" si="6"/>
        <v>20741044.5</v>
      </c>
      <c r="F346" s="10"/>
    </row>
    <row r="347" spans="1:6" x14ac:dyDescent="0.25">
      <c r="A347" s="8">
        <v>498</v>
      </c>
      <c r="B347" s="8"/>
      <c r="C347" s="7">
        <v>1</v>
      </c>
      <c r="D347" s="9">
        <v>7042</v>
      </c>
      <c r="E347" s="10">
        <f t="shared" si="6"/>
        <v>3506916</v>
      </c>
      <c r="F347" s="10"/>
    </row>
    <row r="348" spans="1:6" x14ac:dyDescent="0.25">
      <c r="A348" s="8">
        <v>500</v>
      </c>
      <c r="B348" s="8"/>
      <c r="C348" s="7">
        <v>12</v>
      </c>
      <c r="D348" s="9">
        <v>20627.2</v>
      </c>
      <c r="E348" s="10">
        <f t="shared" si="6"/>
        <v>10313600</v>
      </c>
      <c r="F348" s="10"/>
    </row>
    <row r="349" spans="1:6" x14ac:dyDescent="0.25">
      <c r="A349" s="8">
        <v>504</v>
      </c>
      <c r="B349" s="8"/>
      <c r="C349" s="7">
        <v>1</v>
      </c>
      <c r="D349" s="9">
        <v>5797.6</v>
      </c>
      <c r="E349" s="10">
        <f t="shared" si="6"/>
        <v>2921990.4000000004</v>
      </c>
      <c r="F349" s="10"/>
    </row>
    <row r="350" spans="1:6" x14ac:dyDescent="0.25">
      <c r="A350" s="8">
        <v>505</v>
      </c>
      <c r="B350" s="8"/>
      <c r="C350" s="7">
        <v>3</v>
      </c>
      <c r="D350" s="9">
        <v>7993.1</v>
      </c>
      <c r="E350" s="10">
        <f t="shared" si="6"/>
        <v>4036515.5</v>
      </c>
      <c r="F350" s="10"/>
    </row>
    <row r="351" spans="1:6" x14ac:dyDescent="0.25">
      <c r="A351" s="8">
        <v>508</v>
      </c>
      <c r="B351" s="8"/>
      <c r="C351" s="7">
        <v>1</v>
      </c>
      <c r="D351" s="7">
        <v>232.9</v>
      </c>
      <c r="E351" s="10">
        <f t="shared" si="6"/>
        <v>118313.2</v>
      </c>
      <c r="F351" s="10"/>
    </row>
    <row r="352" spans="1:6" x14ac:dyDescent="0.25">
      <c r="A352" s="8">
        <v>509</v>
      </c>
      <c r="B352" s="8"/>
      <c r="C352" s="7">
        <v>3</v>
      </c>
      <c r="D352" s="9">
        <v>1691.2</v>
      </c>
      <c r="E352" s="10">
        <f t="shared" si="6"/>
        <v>860820.8</v>
      </c>
      <c r="F352" s="10"/>
    </row>
    <row r="353" spans="1:6" x14ac:dyDescent="0.25">
      <c r="A353" s="8">
        <v>510</v>
      </c>
      <c r="B353" s="8"/>
      <c r="C353" s="7">
        <v>24</v>
      </c>
      <c r="D353" s="9">
        <v>32833.800000000003</v>
      </c>
      <c r="E353" s="10">
        <f t="shared" si="6"/>
        <v>16745238.000000002</v>
      </c>
      <c r="F353" s="10"/>
    </row>
    <row r="354" spans="1:6" x14ac:dyDescent="0.25">
      <c r="A354" s="8">
        <v>515</v>
      </c>
      <c r="B354" s="8"/>
      <c r="C354" s="7">
        <v>15</v>
      </c>
      <c r="D354" s="9">
        <v>20892.900000000001</v>
      </c>
      <c r="E354" s="10">
        <f t="shared" si="6"/>
        <v>10759843.5</v>
      </c>
      <c r="F354" s="10"/>
    </row>
    <row r="355" spans="1:6" x14ac:dyDescent="0.25">
      <c r="A355" s="8">
        <v>517</v>
      </c>
      <c r="B355" s="8"/>
      <c r="C355" s="7">
        <v>1</v>
      </c>
      <c r="D355" s="7">
        <v>271</v>
      </c>
      <c r="E355" s="10">
        <f t="shared" si="6"/>
        <v>140107</v>
      </c>
      <c r="F355" s="10"/>
    </row>
    <row r="356" spans="1:6" x14ac:dyDescent="0.25">
      <c r="A356" s="8">
        <v>520</v>
      </c>
      <c r="B356" s="8"/>
      <c r="C356" s="7">
        <v>12</v>
      </c>
      <c r="D356" s="9">
        <v>8944.1</v>
      </c>
      <c r="E356" s="10">
        <f t="shared" si="6"/>
        <v>4650932</v>
      </c>
      <c r="F356" s="10"/>
    </row>
    <row r="357" spans="1:6" x14ac:dyDescent="0.25">
      <c r="A357" s="8">
        <v>525</v>
      </c>
      <c r="B357" s="8"/>
      <c r="C357" s="7">
        <v>11</v>
      </c>
      <c r="D357" s="9">
        <v>11804.7</v>
      </c>
      <c r="E357" s="10">
        <f t="shared" si="6"/>
        <v>6197467.5</v>
      </c>
      <c r="F357" s="10"/>
    </row>
    <row r="358" spans="1:6" x14ac:dyDescent="0.25">
      <c r="A358" s="8">
        <v>530</v>
      </c>
      <c r="B358" s="8"/>
      <c r="C358" s="7">
        <v>7</v>
      </c>
      <c r="D358" s="9">
        <v>12915.5</v>
      </c>
      <c r="E358" s="10">
        <f t="shared" si="6"/>
        <v>6845215</v>
      </c>
      <c r="F358" s="10"/>
    </row>
    <row r="359" spans="1:6" x14ac:dyDescent="0.25">
      <c r="A359" s="8">
        <v>533</v>
      </c>
      <c r="B359" s="8"/>
      <c r="C359" s="7">
        <v>2</v>
      </c>
      <c r="D359" s="9">
        <v>6249.1</v>
      </c>
      <c r="E359" s="10">
        <f t="shared" si="6"/>
        <v>3330770.3000000003</v>
      </c>
      <c r="F359" s="10"/>
    </row>
    <row r="360" spans="1:6" x14ac:dyDescent="0.25">
      <c r="A360" s="8">
        <v>535</v>
      </c>
      <c r="B360" s="8"/>
      <c r="C360" s="7">
        <v>10</v>
      </c>
      <c r="D360" s="9">
        <v>7475.2</v>
      </c>
      <c r="E360" s="10">
        <f t="shared" si="6"/>
        <v>3999232</v>
      </c>
      <c r="F360" s="10"/>
    </row>
    <row r="361" spans="1:6" x14ac:dyDescent="0.25">
      <c r="A361" s="8">
        <v>537</v>
      </c>
      <c r="B361" s="8"/>
      <c r="C361" s="7">
        <v>1</v>
      </c>
      <c r="D361" s="9">
        <v>1622.1</v>
      </c>
      <c r="E361" s="10">
        <f t="shared" si="6"/>
        <v>871067.7</v>
      </c>
      <c r="F361" s="10"/>
    </row>
    <row r="362" spans="1:6" x14ac:dyDescent="0.25">
      <c r="A362" s="8">
        <v>540</v>
      </c>
      <c r="B362" s="8"/>
      <c r="C362" s="7">
        <v>18</v>
      </c>
      <c r="D362" s="9">
        <v>31083</v>
      </c>
      <c r="E362" s="10">
        <f t="shared" si="6"/>
        <v>16784820</v>
      </c>
      <c r="F362" s="10"/>
    </row>
    <row r="363" spans="1:6" x14ac:dyDescent="0.25">
      <c r="A363" s="8">
        <v>544</v>
      </c>
      <c r="B363" s="8"/>
      <c r="C363" s="7">
        <v>1</v>
      </c>
      <c r="D363" s="9">
        <v>1374.7</v>
      </c>
      <c r="E363" s="10">
        <f t="shared" si="6"/>
        <v>747836.8</v>
      </c>
      <c r="F363" s="10"/>
    </row>
    <row r="364" spans="1:6" x14ac:dyDescent="0.25">
      <c r="A364" s="8">
        <v>545</v>
      </c>
      <c r="B364" s="8"/>
      <c r="C364" s="7">
        <v>7</v>
      </c>
      <c r="D364" s="9">
        <v>4811.8999999999996</v>
      </c>
      <c r="E364" s="10">
        <f t="shared" si="6"/>
        <v>2622485.5</v>
      </c>
      <c r="F364" s="10"/>
    </row>
    <row r="365" spans="1:6" x14ac:dyDescent="0.25">
      <c r="A365" s="8">
        <v>548</v>
      </c>
      <c r="B365" s="8"/>
      <c r="C365" s="7">
        <v>1</v>
      </c>
      <c r="D365" s="9">
        <v>1318.6</v>
      </c>
      <c r="E365" s="10">
        <f t="shared" si="6"/>
        <v>722592.79999999993</v>
      </c>
      <c r="F365" s="10"/>
    </row>
    <row r="366" spans="1:6" x14ac:dyDescent="0.25">
      <c r="A366" s="8">
        <v>550</v>
      </c>
      <c r="B366" s="8"/>
      <c r="C366" s="7">
        <v>12</v>
      </c>
      <c r="D366" s="9">
        <v>17756.400000000001</v>
      </c>
      <c r="E366" s="10">
        <f t="shared" si="6"/>
        <v>9766020</v>
      </c>
      <c r="F366" s="10"/>
    </row>
    <row r="367" spans="1:6" x14ac:dyDescent="0.25">
      <c r="A367" s="8">
        <v>555</v>
      </c>
      <c r="B367" s="8"/>
      <c r="C367" s="7">
        <v>13</v>
      </c>
      <c r="D367" s="9">
        <v>19485.8</v>
      </c>
      <c r="E367" s="10">
        <f t="shared" si="6"/>
        <v>10814619</v>
      </c>
      <c r="F367" s="10"/>
    </row>
    <row r="368" spans="1:6" x14ac:dyDescent="0.25">
      <c r="A368" s="8">
        <v>560</v>
      </c>
      <c r="B368" s="8"/>
      <c r="C368" s="7">
        <v>10</v>
      </c>
      <c r="D368" s="9">
        <v>18739.099999999999</v>
      </c>
      <c r="E368" s="10">
        <f t="shared" si="6"/>
        <v>10493896</v>
      </c>
      <c r="F368" s="10"/>
    </row>
    <row r="369" spans="1:6" x14ac:dyDescent="0.25">
      <c r="A369" s="8">
        <v>565</v>
      </c>
      <c r="B369" s="8"/>
      <c r="C369" s="7">
        <v>8</v>
      </c>
      <c r="D369" s="9">
        <v>10785.6</v>
      </c>
      <c r="E369" s="10">
        <f t="shared" si="6"/>
        <v>6093864</v>
      </c>
      <c r="F369" s="10"/>
    </row>
    <row r="370" spans="1:6" x14ac:dyDescent="0.25">
      <c r="A370" s="8">
        <v>570</v>
      </c>
      <c r="B370" s="8"/>
      <c r="C370" s="7">
        <v>19</v>
      </c>
      <c r="D370" s="9">
        <v>30606.5</v>
      </c>
      <c r="E370" s="10">
        <f t="shared" si="6"/>
        <v>17445705</v>
      </c>
      <c r="F370" s="10"/>
    </row>
    <row r="371" spans="1:6" x14ac:dyDescent="0.25">
      <c r="A371" s="8">
        <v>573</v>
      </c>
      <c r="B371" s="8"/>
      <c r="C371" s="7">
        <v>1</v>
      </c>
      <c r="D371" s="7">
        <v>895.9</v>
      </c>
      <c r="E371" s="10">
        <f t="shared" si="6"/>
        <v>513350.7</v>
      </c>
      <c r="F371" s="10"/>
    </row>
    <row r="372" spans="1:6" x14ac:dyDescent="0.25">
      <c r="A372" s="8">
        <v>575</v>
      </c>
      <c r="B372" s="8"/>
      <c r="C372" s="7">
        <v>6</v>
      </c>
      <c r="D372" s="9">
        <v>4888.1000000000004</v>
      </c>
      <c r="E372" s="10">
        <f t="shared" si="6"/>
        <v>2810657.5</v>
      </c>
      <c r="F372" s="10"/>
    </row>
    <row r="373" spans="1:6" x14ac:dyDescent="0.25">
      <c r="A373" s="8">
        <v>580</v>
      </c>
      <c r="B373" s="8"/>
      <c r="C373" s="7">
        <v>7</v>
      </c>
      <c r="D373" s="9">
        <v>12302.6</v>
      </c>
      <c r="E373" s="10">
        <f t="shared" si="6"/>
        <v>7135508</v>
      </c>
      <c r="F373" s="10"/>
    </row>
    <row r="374" spans="1:6" x14ac:dyDescent="0.25">
      <c r="A374" s="8">
        <v>585</v>
      </c>
      <c r="B374" s="8"/>
      <c r="C374" s="7">
        <v>8</v>
      </c>
      <c r="D374" s="9">
        <v>7772.2</v>
      </c>
      <c r="E374" s="10">
        <f t="shared" si="6"/>
        <v>4546737</v>
      </c>
      <c r="F374" s="10"/>
    </row>
    <row r="375" spans="1:6" x14ac:dyDescent="0.25">
      <c r="A375" s="8">
        <v>586</v>
      </c>
      <c r="B375" s="8"/>
      <c r="C375" s="7">
        <v>1</v>
      </c>
      <c r="D375" s="7">
        <v>720.7</v>
      </c>
      <c r="E375" s="10">
        <f t="shared" si="6"/>
        <v>422330.2</v>
      </c>
      <c r="F375" s="10"/>
    </row>
    <row r="376" spans="1:6" x14ac:dyDescent="0.25">
      <c r="A376" s="8">
        <v>588</v>
      </c>
      <c r="B376" s="8"/>
      <c r="C376" s="7">
        <v>1</v>
      </c>
      <c r="D376" s="7">
        <v>768.2</v>
      </c>
      <c r="E376" s="10">
        <f t="shared" si="6"/>
        <v>451701.60000000003</v>
      </c>
      <c r="F376" s="10"/>
    </row>
    <row r="377" spans="1:6" x14ac:dyDescent="0.25">
      <c r="A377" s="8">
        <v>590</v>
      </c>
      <c r="B377" s="8"/>
      <c r="C377" s="7">
        <v>8</v>
      </c>
      <c r="D377" s="9">
        <v>13808.1</v>
      </c>
      <c r="E377" s="10">
        <f t="shared" si="6"/>
        <v>8146779</v>
      </c>
      <c r="F377" s="10"/>
    </row>
    <row r="378" spans="1:6" x14ac:dyDescent="0.25">
      <c r="A378" s="8">
        <v>595</v>
      </c>
      <c r="B378" s="8"/>
      <c r="C378" s="7">
        <v>7</v>
      </c>
      <c r="D378" s="9">
        <v>8230.7999999999993</v>
      </c>
      <c r="E378" s="10">
        <f t="shared" si="6"/>
        <v>4897326</v>
      </c>
      <c r="F378" s="10"/>
    </row>
    <row r="379" spans="1:6" x14ac:dyDescent="0.25">
      <c r="A379" s="8">
        <v>600</v>
      </c>
      <c r="B379" s="8"/>
      <c r="C379" s="7">
        <v>13</v>
      </c>
      <c r="D379" s="9">
        <v>24344.400000000001</v>
      </c>
      <c r="E379" s="10">
        <f t="shared" si="6"/>
        <v>14606640</v>
      </c>
      <c r="F379" s="10"/>
    </row>
    <row r="380" spans="1:6" x14ac:dyDescent="0.25">
      <c r="A380" s="8">
        <v>605</v>
      </c>
      <c r="B380" s="8"/>
      <c r="C380" s="7">
        <v>4</v>
      </c>
      <c r="D380" s="9">
        <v>7685.3</v>
      </c>
      <c r="E380" s="10">
        <f t="shared" si="6"/>
        <v>4649606.5</v>
      </c>
      <c r="F380" s="10"/>
    </row>
    <row r="381" spans="1:6" x14ac:dyDescent="0.25">
      <c r="A381" s="8">
        <v>610</v>
      </c>
      <c r="B381" s="8"/>
      <c r="C381" s="7">
        <v>13</v>
      </c>
      <c r="D381" s="9">
        <v>13979.5</v>
      </c>
      <c r="E381" s="10">
        <f t="shared" si="6"/>
        <v>8527495</v>
      </c>
      <c r="F381" s="10"/>
    </row>
    <row r="382" spans="1:6" x14ac:dyDescent="0.25">
      <c r="A382" s="8">
        <v>611</v>
      </c>
      <c r="B382" s="8"/>
      <c r="C382" s="7">
        <v>1</v>
      </c>
      <c r="D382" s="7">
        <v>460.9</v>
      </c>
      <c r="E382" s="10">
        <f t="shared" si="6"/>
        <v>281609.89999999997</v>
      </c>
      <c r="F382" s="10"/>
    </row>
    <row r="383" spans="1:6" x14ac:dyDescent="0.25">
      <c r="A383" s="8">
        <v>615</v>
      </c>
      <c r="B383" s="8"/>
      <c r="C383" s="7">
        <v>8</v>
      </c>
      <c r="D383" s="9">
        <v>12805.6</v>
      </c>
      <c r="E383" s="10">
        <f t="shared" si="6"/>
        <v>7875444</v>
      </c>
      <c r="F383" s="10"/>
    </row>
    <row r="384" spans="1:6" x14ac:dyDescent="0.25">
      <c r="A384" s="8">
        <v>620</v>
      </c>
      <c r="B384" s="8"/>
      <c r="C384" s="7">
        <v>4</v>
      </c>
      <c r="D384" s="9">
        <v>4305.3</v>
      </c>
      <c r="E384" s="10">
        <f t="shared" si="6"/>
        <v>2669286</v>
      </c>
      <c r="F384" s="10"/>
    </row>
    <row r="385" spans="1:6" x14ac:dyDescent="0.25">
      <c r="A385" s="8">
        <v>625</v>
      </c>
      <c r="B385" s="8"/>
      <c r="C385" s="7">
        <v>4</v>
      </c>
      <c r="D385" s="9">
        <v>4642.3999999999996</v>
      </c>
      <c r="E385" s="10">
        <f t="shared" si="6"/>
        <v>2901500</v>
      </c>
      <c r="F385" s="10"/>
    </row>
    <row r="386" spans="1:6" x14ac:dyDescent="0.25">
      <c r="A386" s="8">
        <v>630</v>
      </c>
      <c r="B386" s="8"/>
      <c r="C386" s="7">
        <v>8</v>
      </c>
      <c r="D386" s="9">
        <v>11281.7</v>
      </c>
      <c r="E386" s="10">
        <f t="shared" si="6"/>
        <v>7107471</v>
      </c>
      <c r="F386" s="10"/>
    </row>
    <row r="387" spans="1:6" x14ac:dyDescent="0.25">
      <c r="A387" s="8">
        <v>632</v>
      </c>
      <c r="B387" s="8"/>
      <c r="C387" s="7">
        <v>1</v>
      </c>
      <c r="D387" s="9">
        <v>1226.4000000000001</v>
      </c>
      <c r="E387" s="10">
        <f t="shared" si="6"/>
        <v>775084.8</v>
      </c>
      <c r="F387" s="10"/>
    </row>
    <row r="388" spans="1:6" x14ac:dyDescent="0.25">
      <c r="A388" s="8">
        <v>635</v>
      </c>
      <c r="B388" s="8"/>
      <c r="C388" s="7">
        <v>1</v>
      </c>
      <c r="D388" s="7">
        <v>901.8</v>
      </c>
      <c r="E388" s="10">
        <f t="shared" si="6"/>
        <v>572643</v>
      </c>
      <c r="F388" s="10"/>
    </row>
    <row r="389" spans="1:6" x14ac:dyDescent="0.25">
      <c r="A389" s="8">
        <v>640</v>
      </c>
      <c r="B389" s="8"/>
      <c r="C389" s="7">
        <v>2</v>
      </c>
      <c r="D389" s="9">
        <v>2919.6</v>
      </c>
      <c r="E389" s="10">
        <f t="shared" si="6"/>
        <v>1868544</v>
      </c>
      <c r="F389" s="10"/>
    </row>
    <row r="390" spans="1:6" x14ac:dyDescent="0.25">
      <c r="A390" s="8">
        <v>643</v>
      </c>
      <c r="B390" s="8"/>
      <c r="C390" s="7">
        <v>1</v>
      </c>
      <c r="D390" s="7">
        <v>685.2</v>
      </c>
      <c r="E390" s="10">
        <f t="shared" si="6"/>
        <v>440583.60000000003</v>
      </c>
      <c r="F390" s="10"/>
    </row>
    <row r="391" spans="1:6" x14ac:dyDescent="0.25">
      <c r="A391" s="8">
        <v>645</v>
      </c>
      <c r="B391" s="8"/>
      <c r="C391" s="7">
        <v>4</v>
      </c>
      <c r="D391" s="9">
        <v>4644.6000000000004</v>
      </c>
      <c r="E391" s="10">
        <f t="shared" si="6"/>
        <v>2995767.0000000005</v>
      </c>
      <c r="F391" s="10"/>
    </row>
    <row r="392" spans="1:6" x14ac:dyDescent="0.25">
      <c r="A392" s="8">
        <v>650</v>
      </c>
      <c r="B392" s="8"/>
      <c r="C392" s="7">
        <v>8</v>
      </c>
      <c r="D392" s="9">
        <v>11170.6</v>
      </c>
      <c r="E392" s="10">
        <f t="shared" si="6"/>
        <v>7260890</v>
      </c>
      <c r="F392" s="10"/>
    </row>
    <row r="393" spans="1:6" x14ac:dyDescent="0.25">
      <c r="A393" s="8">
        <v>655</v>
      </c>
      <c r="B393" s="8"/>
      <c r="C393" s="7">
        <v>5</v>
      </c>
      <c r="D393" s="9">
        <v>7419.2</v>
      </c>
      <c r="E393" s="10">
        <f t="shared" si="6"/>
        <v>4859576</v>
      </c>
      <c r="F393" s="10"/>
    </row>
    <row r="394" spans="1:6" x14ac:dyDescent="0.25">
      <c r="A394" s="8">
        <v>659</v>
      </c>
      <c r="B394" s="8"/>
      <c r="C394" s="7">
        <v>1</v>
      </c>
      <c r="D394" s="7">
        <v>349.6</v>
      </c>
      <c r="E394" s="10">
        <f t="shared" si="6"/>
        <v>230386.40000000002</v>
      </c>
      <c r="F394" s="10"/>
    </row>
    <row r="395" spans="1:6" x14ac:dyDescent="0.25">
      <c r="A395" s="8">
        <v>660</v>
      </c>
      <c r="B395" s="8"/>
      <c r="C395" s="7">
        <v>12</v>
      </c>
      <c r="D395" s="9">
        <v>20343.7</v>
      </c>
      <c r="E395" s="10">
        <f t="shared" si="6"/>
        <v>13426842</v>
      </c>
      <c r="F395" s="10"/>
    </row>
    <row r="396" spans="1:6" x14ac:dyDescent="0.25">
      <c r="A396" s="8">
        <v>663</v>
      </c>
      <c r="B396" s="8"/>
      <c r="C396" s="7">
        <v>1</v>
      </c>
      <c r="D396" s="9">
        <v>1211</v>
      </c>
      <c r="E396" s="10">
        <f t="shared" si="6"/>
        <v>802893</v>
      </c>
      <c r="F396" s="10"/>
    </row>
    <row r="397" spans="1:6" x14ac:dyDescent="0.25">
      <c r="A397" s="8">
        <v>665</v>
      </c>
      <c r="B397" s="8"/>
      <c r="C397" s="7">
        <v>2</v>
      </c>
      <c r="D397" s="9">
        <v>3574.5</v>
      </c>
      <c r="E397" s="10">
        <f t="shared" si="6"/>
        <v>2377042.5</v>
      </c>
      <c r="F397" s="10"/>
    </row>
    <row r="398" spans="1:6" x14ac:dyDescent="0.25">
      <c r="A398" s="8">
        <v>670</v>
      </c>
      <c r="B398" s="8"/>
      <c r="C398" s="7">
        <v>5</v>
      </c>
      <c r="D398" s="9">
        <v>12984.4</v>
      </c>
      <c r="E398" s="10">
        <f t="shared" si="6"/>
        <v>8699548</v>
      </c>
      <c r="F398" s="10"/>
    </row>
    <row r="399" spans="1:6" x14ac:dyDescent="0.25">
      <c r="A399" s="8">
        <v>675</v>
      </c>
      <c r="B399" s="8"/>
      <c r="C399" s="7">
        <v>6</v>
      </c>
      <c r="D399" s="9">
        <v>6862.1</v>
      </c>
      <c r="E399" s="10">
        <f t="shared" si="6"/>
        <v>4631917.5</v>
      </c>
      <c r="F399" s="10"/>
    </row>
    <row r="400" spans="1:6" x14ac:dyDescent="0.25">
      <c r="A400" s="8">
        <v>680</v>
      </c>
      <c r="B400" s="8"/>
      <c r="C400" s="7">
        <v>3</v>
      </c>
      <c r="D400" s="9">
        <v>3482.7</v>
      </c>
      <c r="E400" s="10">
        <f t="shared" si="6"/>
        <v>2368236</v>
      </c>
      <c r="F400" s="10"/>
    </row>
    <row r="401" spans="1:6" x14ac:dyDescent="0.25">
      <c r="A401" s="8">
        <v>685</v>
      </c>
      <c r="B401" s="8"/>
      <c r="C401" s="7">
        <v>1</v>
      </c>
      <c r="D401" s="7">
        <v>372.2</v>
      </c>
      <c r="E401" s="10">
        <f t="shared" si="6"/>
        <v>254957</v>
      </c>
      <c r="F401" s="10"/>
    </row>
    <row r="402" spans="1:6" x14ac:dyDescent="0.25">
      <c r="A402" s="8">
        <v>688</v>
      </c>
      <c r="B402" s="8"/>
      <c r="C402" s="7">
        <v>2</v>
      </c>
      <c r="D402" s="9">
        <v>4831.2</v>
      </c>
      <c r="E402" s="10">
        <f t="shared" ref="E402:E462" si="7">D402*A402</f>
        <v>3323865.6</v>
      </c>
      <c r="F402" s="10"/>
    </row>
    <row r="403" spans="1:6" x14ac:dyDescent="0.25">
      <c r="A403" s="8">
        <v>690</v>
      </c>
      <c r="B403" s="8"/>
      <c r="C403" s="7">
        <v>11</v>
      </c>
      <c r="D403" s="9">
        <v>15648.6</v>
      </c>
      <c r="E403" s="10">
        <f t="shared" si="7"/>
        <v>10797534</v>
      </c>
      <c r="F403" s="10"/>
    </row>
    <row r="404" spans="1:6" x14ac:dyDescent="0.25">
      <c r="A404" s="8">
        <v>695</v>
      </c>
      <c r="B404" s="8"/>
      <c r="C404" s="7">
        <v>2</v>
      </c>
      <c r="D404" s="7">
        <v>288.89999999999998</v>
      </c>
      <c r="E404" s="10">
        <f t="shared" si="7"/>
        <v>200785.49999999997</v>
      </c>
      <c r="F404" s="10"/>
    </row>
    <row r="405" spans="1:6" x14ac:dyDescent="0.25">
      <c r="A405" s="8">
        <v>700</v>
      </c>
      <c r="B405" s="8"/>
      <c r="C405" s="7">
        <v>1</v>
      </c>
      <c r="D405" s="7">
        <v>219.5</v>
      </c>
      <c r="E405" s="10">
        <f t="shared" si="7"/>
        <v>153650</v>
      </c>
      <c r="F405" s="10"/>
    </row>
    <row r="406" spans="1:6" x14ac:dyDescent="0.25">
      <c r="A406" s="8">
        <v>702</v>
      </c>
      <c r="B406" s="8"/>
      <c r="C406" s="7">
        <v>1</v>
      </c>
      <c r="D406" s="7">
        <v>233.5</v>
      </c>
      <c r="E406" s="10">
        <f t="shared" si="7"/>
        <v>163917</v>
      </c>
      <c r="F406" s="10"/>
    </row>
    <row r="407" spans="1:6" x14ac:dyDescent="0.25">
      <c r="A407" s="8">
        <v>703</v>
      </c>
      <c r="B407" s="8"/>
      <c r="C407" s="7">
        <v>1</v>
      </c>
      <c r="D407" s="9">
        <v>2221.3000000000002</v>
      </c>
      <c r="E407" s="10">
        <f t="shared" si="7"/>
        <v>1561573.9000000001</v>
      </c>
      <c r="F407" s="10"/>
    </row>
    <row r="408" spans="1:6" x14ac:dyDescent="0.25">
      <c r="A408" s="8">
        <v>705</v>
      </c>
      <c r="B408" s="8"/>
      <c r="C408" s="7">
        <v>4</v>
      </c>
      <c r="D408" s="9">
        <v>4356.1000000000004</v>
      </c>
      <c r="E408" s="10">
        <f t="shared" si="7"/>
        <v>3071050.5000000005</v>
      </c>
      <c r="F408" s="10"/>
    </row>
    <row r="409" spans="1:6" x14ac:dyDescent="0.25">
      <c r="A409" s="8">
        <v>706</v>
      </c>
      <c r="B409" s="8"/>
      <c r="C409" s="7">
        <v>2</v>
      </c>
      <c r="D409" s="7">
        <v>719.5</v>
      </c>
      <c r="E409" s="10">
        <f t="shared" si="7"/>
        <v>507967</v>
      </c>
      <c r="F409" s="10"/>
    </row>
    <row r="410" spans="1:6" x14ac:dyDescent="0.25">
      <c r="A410" s="8">
        <v>710</v>
      </c>
      <c r="B410" s="8"/>
      <c r="C410" s="7">
        <v>4</v>
      </c>
      <c r="D410" s="9">
        <v>3490.7</v>
      </c>
      <c r="E410" s="10">
        <f t="shared" si="7"/>
        <v>2478397</v>
      </c>
      <c r="F410" s="10"/>
    </row>
    <row r="411" spans="1:6" x14ac:dyDescent="0.25">
      <c r="A411" s="8">
        <v>715</v>
      </c>
      <c r="B411" s="8"/>
      <c r="C411" s="7">
        <v>1</v>
      </c>
      <c r="D411" s="7">
        <v>197.3</v>
      </c>
      <c r="E411" s="10">
        <f t="shared" si="7"/>
        <v>141069.5</v>
      </c>
      <c r="F411" s="10"/>
    </row>
    <row r="412" spans="1:6" x14ac:dyDescent="0.25">
      <c r="A412" s="8">
        <v>720</v>
      </c>
      <c r="B412" s="8"/>
      <c r="C412" s="7">
        <v>9</v>
      </c>
      <c r="D412" s="9">
        <v>14203.8</v>
      </c>
      <c r="E412" s="10">
        <f t="shared" si="7"/>
        <v>10226736</v>
      </c>
      <c r="F412" s="10"/>
    </row>
    <row r="413" spans="1:6" x14ac:dyDescent="0.25">
      <c r="A413" s="8">
        <v>723</v>
      </c>
      <c r="B413" s="8"/>
      <c r="C413" s="7">
        <v>1</v>
      </c>
      <c r="D413" s="7">
        <v>742.3</v>
      </c>
      <c r="E413" s="10">
        <f t="shared" si="7"/>
        <v>536682.9</v>
      </c>
      <c r="F413" s="10"/>
    </row>
    <row r="414" spans="1:6" x14ac:dyDescent="0.25">
      <c r="A414" s="8">
        <v>725</v>
      </c>
      <c r="B414" s="8"/>
      <c r="C414" s="7">
        <v>1</v>
      </c>
      <c r="D414" s="7">
        <v>929.2</v>
      </c>
      <c r="E414" s="10">
        <f t="shared" si="7"/>
        <v>673670</v>
      </c>
      <c r="F414" s="10"/>
    </row>
    <row r="415" spans="1:6" x14ac:dyDescent="0.25">
      <c r="A415" s="8">
        <v>730</v>
      </c>
      <c r="B415" s="8"/>
      <c r="C415" s="7">
        <v>3</v>
      </c>
      <c r="D415" s="9">
        <v>6600.8</v>
      </c>
      <c r="E415" s="10">
        <f t="shared" si="7"/>
        <v>4818584</v>
      </c>
      <c r="F415" s="10"/>
    </row>
    <row r="416" spans="1:6" x14ac:dyDescent="0.25">
      <c r="A416" s="8">
        <v>735</v>
      </c>
      <c r="B416" s="8"/>
      <c r="C416" s="7">
        <v>6</v>
      </c>
      <c r="D416" s="9">
        <v>12015.6</v>
      </c>
      <c r="E416" s="10">
        <f t="shared" si="7"/>
        <v>8831466</v>
      </c>
      <c r="F416" s="10"/>
    </row>
    <row r="417" spans="1:6" x14ac:dyDescent="0.25">
      <c r="A417" s="8">
        <v>740</v>
      </c>
      <c r="B417" s="8"/>
      <c r="C417" s="7">
        <v>3</v>
      </c>
      <c r="D417" s="9">
        <v>7926.9</v>
      </c>
      <c r="E417" s="10">
        <f t="shared" si="7"/>
        <v>5865906</v>
      </c>
      <c r="F417" s="10"/>
    </row>
    <row r="418" spans="1:6" x14ac:dyDescent="0.25">
      <c r="A418" s="8">
        <v>750</v>
      </c>
      <c r="B418" s="8"/>
      <c r="C418" s="7">
        <v>9</v>
      </c>
      <c r="D418" s="9">
        <v>12946.8</v>
      </c>
      <c r="E418" s="10">
        <f t="shared" si="7"/>
        <v>9710100</v>
      </c>
      <c r="F418" s="10"/>
    </row>
    <row r="419" spans="1:6" x14ac:dyDescent="0.25">
      <c r="A419" s="8">
        <v>755</v>
      </c>
      <c r="B419" s="8"/>
      <c r="C419" s="7">
        <v>1</v>
      </c>
      <c r="D419" s="9">
        <v>2800.4</v>
      </c>
      <c r="E419" s="10">
        <f t="shared" si="7"/>
        <v>2114302</v>
      </c>
      <c r="F419" s="10"/>
    </row>
    <row r="420" spans="1:6" x14ac:dyDescent="0.25">
      <c r="A420" s="8">
        <v>760</v>
      </c>
      <c r="B420" s="8"/>
      <c r="C420" s="7">
        <v>2</v>
      </c>
      <c r="D420" s="9">
        <v>2034.2</v>
      </c>
      <c r="E420" s="10">
        <f t="shared" si="7"/>
        <v>1545992</v>
      </c>
      <c r="F420" s="10"/>
    </row>
    <row r="421" spans="1:6" x14ac:dyDescent="0.25">
      <c r="A421" s="8">
        <v>765</v>
      </c>
      <c r="B421" s="8"/>
      <c r="C421" s="7">
        <v>5</v>
      </c>
      <c r="D421" s="9">
        <v>7282.8</v>
      </c>
      <c r="E421" s="10">
        <f t="shared" si="7"/>
        <v>5571342</v>
      </c>
      <c r="F421" s="10"/>
    </row>
    <row r="422" spans="1:6" x14ac:dyDescent="0.25">
      <c r="A422" s="8">
        <v>770</v>
      </c>
      <c r="B422" s="8"/>
      <c r="C422" s="7">
        <v>1</v>
      </c>
      <c r="D422" s="9">
        <v>1941</v>
      </c>
      <c r="E422" s="10">
        <f t="shared" si="7"/>
        <v>1494570</v>
      </c>
      <c r="F422" s="10"/>
    </row>
    <row r="423" spans="1:6" x14ac:dyDescent="0.25">
      <c r="A423" s="8">
        <v>779</v>
      </c>
      <c r="B423" s="8"/>
      <c r="C423" s="7">
        <v>1</v>
      </c>
      <c r="D423" s="7">
        <v>252.8</v>
      </c>
      <c r="E423" s="10">
        <f t="shared" si="7"/>
        <v>196931.20000000001</v>
      </c>
      <c r="F423" s="10"/>
    </row>
    <row r="424" spans="1:6" x14ac:dyDescent="0.25">
      <c r="A424" s="8">
        <v>780</v>
      </c>
      <c r="B424" s="8"/>
      <c r="C424" s="7">
        <v>5</v>
      </c>
      <c r="D424" s="9">
        <v>10539.5</v>
      </c>
      <c r="E424" s="10">
        <f t="shared" si="7"/>
        <v>8220810</v>
      </c>
      <c r="F424" s="10"/>
    </row>
    <row r="425" spans="1:6" x14ac:dyDescent="0.25">
      <c r="A425" s="8">
        <v>785</v>
      </c>
      <c r="B425" s="8"/>
      <c r="C425" s="7">
        <v>1</v>
      </c>
      <c r="D425" s="9">
        <v>1878.9</v>
      </c>
      <c r="E425" s="10">
        <f t="shared" si="7"/>
        <v>1474936.5</v>
      </c>
      <c r="F425" s="10"/>
    </row>
    <row r="426" spans="1:6" x14ac:dyDescent="0.25">
      <c r="A426" s="8">
        <v>790</v>
      </c>
      <c r="B426" s="8"/>
      <c r="C426" s="7">
        <v>2</v>
      </c>
      <c r="D426" s="7">
        <v>636.9</v>
      </c>
      <c r="E426" s="10">
        <f t="shared" si="7"/>
        <v>503151</v>
      </c>
      <c r="F426" s="10"/>
    </row>
    <row r="427" spans="1:6" x14ac:dyDescent="0.25">
      <c r="A427" s="8">
        <v>800</v>
      </c>
      <c r="B427" s="8"/>
      <c r="C427" s="7">
        <v>1</v>
      </c>
      <c r="D427" s="7">
        <v>502.6</v>
      </c>
      <c r="E427" s="10">
        <f t="shared" si="7"/>
        <v>402080</v>
      </c>
      <c r="F427" s="10"/>
    </row>
    <row r="428" spans="1:6" x14ac:dyDescent="0.25">
      <c r="A428" s="8">
        <v>805</v>
      </c>
      <c r="B428" s="8"/>
      <c r="C428" s="7">
        <v>1</v>
      </c>
      <c r="D428" s="9">
        <v>3080.3</v>
      </c>
      <c r="E428" s="10">
        <f t="shared" si="7"/>
        <v>2479641.5</v>
      </c>
      <c r="F428" s="10"/>
    </row>
    <row r="429" spans="1:6" x14ac:dyDescent="0.25">
      <c r="A429" s="8">
        <v>810</v>
      </c>
      <c r="B429" s="8"/>
      <c r="C429" s="7">
        <v>2</v>
      </c>
      <c r="D429" s="9">
        <v>1589.7</v>
      </c>
      <c r="E429" s="10">
        <f t="shared" si="7"/>
        <v>1287657</v>
      </c>
      <c r="F429" s="10"/>
    </row>
    <row r="430" spans="1:6" x14ac:dyDescent="0.25">
      <c r="A430" s="8">
        <v>820</v>
      </c>
      <c r="B430" s="8"/>
      <c r="C430" s="7">
        <v>4</v>
      </c>
      <c r="D430" s="9">
        <v>3664.7</v>
      </c>
      <c r="E430" s="10">
        <f t="shared" si="7"/>
        <v>3005054</v>
      </c>
      <c r="F430" s="10"/>
    </row>
    <row r="431" spans="1:6" x14ac:dyDescent="0.25">
      <c r="A431" s="8">
        <v>825</v>
      </c>
      <c r="B431" s="8"/>
      <c r="C431" s="7">
        <v>2</v>
      </c>
      <c r="D431" s="9">
        <v>1578.2</v>
      </c>
      <c r="E431" s="10">
        <f t="shared" si="7"/>
        <v>1302015</v>
      </c>
      <c r="F431" s="10"/>
    </row>
    <row r="432" spans="1:6" x14ac:dyDescent="0.25">
      <c r="A432" s="8">
        <v>835</v>
      </c>
      <c r="B432" s="8"/>
      <c r="C432" s="7">
        <v>2</v>
      </c>
      <c r="D432" s="9">
        <v>1709.2</v>
      </c>
      <c r="E432" s="10">
        <f t="shared" si="7"/>
        <v>1427182</v>
      </c>
      <c r="F432" s="10"/>
    </row>
    <row r="433" spans="1:6" x14ac:dyDescent="0.25">
      <c r="A433" s="8">
        <v>840</v>
      </c>
      <c r="B433" s="8"/>
      <c r="C433" s="7">
        <v>3</v>
      </c>
      <c r="D433" s="9">
        <v>9582</v>
      </c>
      <c r="E433" s="10">
        <f t="shared" si="7"/>
        <v>8048880</v>
      </c>
      <c r="F433" s="10"/>
    </row>
    <row r="434" spans="1:6" x14ac:dyDescent="0.25">
      <c r="A434" s="8">
        <v>845</v>
      </c>
      <c r="B434" s="8"/>
      <c r="C434" s="7">
        <v>1</v>
      </c>
      <c r="D434" s="9">
        <v>1236.8</v>
      </c>
      <c r="E434" s="10">
        <f t="shared" si="7"/>
        <v>1045096</v>
      </c>
      <c r="F434" s="10"/>
    </row>
    <row r="435" spans="1:6" x14ac:dyDescent="0.25">
      <c r="A435" s="8">
        <v>850</v>
      </c>
      <c r="B435" s="8"/>
      <c r="C435" s="7">
        <v>1</v>
      </c>
      <c r="D435" s="7">
        <v>888.2</v>
      </c>
      <c r="E435" s="10">
        <f t="shared" si="7"/>
        <v>754970</v>
      </c>
      <c r="F435" s="10"/>
    </row>
    <row r="436" spans="1:6" x14ac:dyDescent="0.25">
      <c r="A436" s="8">
        <v>855</v>
      </c>
      <c r="B436" s="8"/>
      <c r="C436" s="7">
        <v>1</v>
      </c>
      <c r="D436" s="9">
        <v>6413.7</v>
      </c>
      <c r="E436" s="10">
        <f t="shared" si="7"/>
        <v>5483713.5</v>
      </c>
      <c r="F436" s="10"/>
    </row>
    <row r="437" spans="1:6" x14ac:dyDescent="0.25">
      <c r="A437" s="8">
        <v>860</v>
      </c>
      <c r="B437" s="8"/>
      <c r="C437" s="7">
        <v>2</v>
      </c>
      <c r="D437" s="9">
        <v>3773.3</v>
      </c>
      <c r="E437" s="10">
        <f t="shared" si="7"/>
        <v>3245038</v>
      </c>
      <c r="F437" s="10"/>
    </row>
    <row r="438" spans="1:6" x14ac:dyDescent="0.25">
      <c r="A438" s="8">
        <v>865</v>
      </c>
      <c r="B438" s="8"/>
      <c r="C438" s="7">
        <v>2</v>
      </c>
      <c r="D438" s="9">
        <v>1931.3</v>
      </c>
      <c r="E438" s="10">
        <f t="shared" si="7"/>
        <v>1670574.5</v>
      </c>
      <c r="F438" s="10"/>
    </row>
    <row r="439" spans="1:6" x14ac:dyDescent="0.25">
      <c r="A439" s="8">
        <v>870</v>
      </c>
      <c r="B439" s="8"/>
      <c r="C439" s="7">
        <v>3</v>
      </c>
      <c r="D439" s="9">
        <v>6943.1</v>
      </c>
      <c r="E439" s="10">
        <f t="shared" si="7"/>
        <v>6040497</v>
      </c>
      <c r="F439" s="10"/>
    </row>
    <row r="440" spans="1:6" x14ac:dyDescent="0.25">
      <c r="A440" s="8">
        <v>875</v>
      </c>
      <c r="B440" s="8"/>
      <c r="C440" s="7">
        <v>4</v>
      </c>
      <c r="D440" s="9">
        <v>2582.4</v>
      </c>
      <c r="E440" s="10">
        <f t="shared" si="7"/>
        <v>2259600</v>
      </c>
      <c r="F440" s="10"/>
    </row>
    <row r="441" spans="1:6" x14ac:dyDescent="0.25">
      <c r="A441" s="8">
        <v>885</v>
      </c>
      <c r="B441" s="8"/>
      <c r="C441" s="7">
        <v>2</v>
      </c>
      <c r="D441" s="9">
        <v>2744.3</v>
      </c>
      <c r="E441" s="10">
        <f t="shared" si="7"/>
        <v>2428705.5</v>
      </c>
      <c r="F441" s="10"/>
    </row>
    <row r="442" spans="1:6" x14ac:dyDescent="0.25">
      <c r="A442" s="8">
        <v>890</v>
      </c>
      <c r="B442" s="8"/>
      <c r="C442" s="7">
        <v>1</v>
      </c>
      <c r="D442" s="9">
        <v>2680.1</v>
      </c>
      <c r="E442" s="10">
        <f t="shared" si="7"/>
        <v>2385289</v>
      </c>
      <c r="F442" s="10"/>
    </row>
    <row r="443" spans="1:6" x14ac:dyDescent="0.25">
      <c r="A443" s="8">
        <v>900</v>
      </c>
      <c r="B443" s="8"/>
      <c r="C443" s="7">
        <v>3</v>
      </c>
      <c r="D443" s="9">
        <v>4066</v>
      </c>
      <c r="E443" s="10">
        <f t="shared" si="7"/>
        <v>3659400</v>
      </c>
      <c r="F443" s="10"/>
    </row>
    <row r="444" spans="1:6" x14ac:dyDescent="0.25">
      <c r="A444" s="8">
        <v>908</v>
      </c>
      <c r="B444" s="8"/>
      <c r="C444" s="7">
        <v>1</v>
      </c>
      <c r="D444" s="9">
        <v>2224.4</v>
      </c>
      <c r="E444" s="10">
        <f t="shared" si="7"/>
        <v>2019755.2000000002</v>
      </c>
      <c r="F444" s="10"/>
    </row>
    <row r="445" spans="1:6" x14ac:dyDescent="0.25">
      <c r="A445" s="8">
        <v>910</v>
      </c>
      <c r="B445" s="8"/>
      <c r="C445" s="7">
        <v>1</v>
      </c>
      <c r="D445" s="9">
        <v>1533.3</v>
      </c>
      <c r="E445" s="10">
        <f t="shared" si="7"/>
        <v>1395303</v>
      </c>
      <c r="F445" s="10"/>
    </row>
    <row r="446" spans="1:6" x14ac:dyDescent="0.25">
      <c r="A446" s="8">
        <v>914</v>
      </c>
      <c r="B446" s="8"/>
      <c r="C446" s="7">
        <v>1</v>
      </c>
      <c r="D446" s="7">
        <v>246.9</v>
      </c>
      <c r="E446" s="10">
        <f t="shared" si="7"/>
        <v>225666.6</v>
      </c>
      <c r="F446" s="10"/>
    </row>
    <row r="447" spans="1:6" x14ac:dyDescent="0.25">
      <c r="A447" s="8">
        <v>930</v>
      </c>
      <c r="B447" s="8"/>
      <c r="C447" s="7">
        <v>2</v>
      </c>
      <c r="D447" s="9">
        <v>3539.9</v>
      </c>
      <c r="E447" s="10">
        <f t="shared" si="7"/>
        <v>3292107</v>
      </c>
      <c r="F447" s="10"/>
    </row>
    <row r="448" spans="1:6" x14ac:dyDescent="0.25">
      <c r="A448" s="8">
        <v>945</v>
      </c>
      <c r="B448" s="8"/>
      <c r="C448" s="7">
        <v>1</v>
      </c>
      <c r="D448" s="9">
        <v>1287.5</v>
      </c>
      <c r="E448" s="10">
        <f t="shared" si="7"/>
        <v>1216687.5</v>
      </c>
      <c r="F448" s="10"/>
    </row>
    <row r="449" spans="1:6" x14ac:dyDescent="0.25">
      <c r="A449" s="8">
        <v>950</v>
      </c>
      <c r="B449" s="8"/>
      <c r="C449" s="7">
        <v>1</v>
      </c>
      <c r="D449" s="9">
        <v>2095.1999999999998</v>
      </c>
      <c r="E449" s="10">
        <f t="shared" si="7"/>
        <v>1990439.9999999998</v>
      </c>
      <c r="F449" s="10"/>
    </row>
    <row r="450" spans="1:6" x14ac:dyDescent="0.25">
      <c r="A450" s="8">
        <v>955</v>
      </c>
      <c r="B450" s="8"/>
      <c r="C450" s="7">
        <v>1</v>
      </c>
      <c r="D450" s="7">
        <v>561</v>
      </c>
      <c r="E450" s="10">
        <f t="shared" si="7"/>
        <v>535755</v>
      </c>
      <c r="F450" s="10"/>
    </row>
    <row r="451" spans="1:6" x14ac:dyDescent="0.25">
      <c r="A451" s="8">
        <v>1005</v>
      </c>
      <c r="B451" s="8"/>
      <c r="C451" s="7">
        <v>1</v>
      </c>
      <c r="D451" s="7">
        <v>591.20000000000005</v>
      </c>
      <c r="E451" s="10">
        <f t="shared" si="7"/>
        <v>594156</v>
      </c>
      <c r="F451" s="10"/>
    </row>
    <row r="452" spans="1:6" x14ac:dyDescent="0.25">
      <c r="A452" s="8">
        <v>1020</v>
      </c>
      <c r="B452" s="8"/>
      <c r="C452" s="7">
        <v>1</v>
      </c>
      <c r="D452" s="9">
        <v>1844</v>
      </c>
      <c r="E452" s="10">
        <f t="shared" si="7"/>
        <v>1880880</v>
      </c>
      <c r="F452" s="10"/>
    </row>
    <row r="453" spans="1:6" x14ac:dyDescent="0.25">
      <c r="A453" s="8">
        <v>1050</v>
      </c>
      <c r="B453" s="8"/>
      <c r="C453" s="7">
        <v>1</v>
      </c>
      <c r="D453" s="7">
        <v>788.3</v>
      </c>
      <c r="E453" s="10">
        <f t="shared" si="7"/>
        <v>827715</v>
      </c>
      <c r="F453" s="10"/>
    </row>
    <row r="454" spans="1:6" x14ac:dyDescent="0.25">
      <c r="A454" s="8">
        <v>1110</v>
      </c>
      <c r="B454" s="8"/>
      <c r="C454" s="7">
        <v>2</v>
      </c>
      <c r="D454" s="9">
        <v>1462.1</v>
      </c>
      <c r="E454" s="10">
        <f t="shared" si="7"/>
        <v>1622931</v>
      </c>
      <c r="F454" s="10"/>
    </row>
    <row r="455" spans="1:6" x14ac:dyDescent="0.25">
      <c r="A455" s="8">
        <v>1115</v>
      </c>
      <c r="B455" s="8"/>
      <c r="C455" s="7">
        <v>1</v>
      </c>
      <c r="D455" s="7">
        <v>678.7</v>
      </c>
      <c r="E455" s="10">
        <f t="shared" si="7"/>
        <v>756750.5</v>
      </c>
      <c r="F455" s="10"/>
    </row>
    <row r="456" spans="1:6" x14ac:dyDescent="0.25">
      <c r="A456" s="8">
        <v>1125</v>
      </c>
      <c r="B456" s="8"/>
      <c r="C456" s="7">
        <v>1</v>
      </c>
      <c r="D456" s="7">
        <v>713.1</v>
      </c>
      <c r="E456" s="10">
        <f t="shared" si="7"/>
        <v>802237.5</v>
      </c>
      <c r="F456" s="10"/>
    </row>
    <row r="457" spans="1:6" x14ac:dyDescent="0.25">
      <c r="A457" s="8">
        <v>1190</v>
      </c>
      <c r="B457" s="8"/>
      <c r="C457" s="7">
        <v>1</v>
      </c>
      <c r="D457" s="7">
        <v>176.6</v>
      </c>
      <c r="E457" s="10">
        <f t="shared" si="7"/>
        <v>210154</v>
      </c>
      <c r="F457" s="10"/>
    </row>
    <row r="458" spans="1:6" x14ac:dyDescent="0.25">
      <c r="A458" s="8">
        <v>1195</v>
      </c>
      <c r="B458" s="8"/>
      <c r="C458" s="7">
        <v>1</v>
      </c>
      <c r="D458" s="7">
        <v>714</v>
      </c>
      <c r="E458" s="10">
        <f t="shared" si="7"/>
        <v>853230</v>
      </c>
      <c r="F458" s="10"/>
    </row>
    <row r="459" spans="1:6" x14ac:dyDescent="0.25">
      <c r="A459" s="8">
        <v>1200</v>
      </c>
      <c r="B459" s="8"/>
      <c r="C459" s="7">
        <v>2</v>
      </c>
      <c r="D459" s="9">
        <v>2754.6</v>
      </c>
      <c r="E459" s="10">
        <f t="shared" si="7"/>
        <v>3305520</v>
      </c>
      <c r="F459" s="10"/>
    </row>
    <row r="460" spans="1:6" x14ac:dyDescent="0.25">
      <c r="A460" s="8">
        <v>1226</v>
      </c>
      <c r="B460" s="8"/>
      <c r="C460" s="7">
        <v>1</v>
      </c>
      <c r="D460" s="7">
        <v>199.4</v>
      </c>
      <c r="E460" s="10">
        <f t="shared" si="7"/>
        <v>244464.4</v>
      </c>
      <c r="F460" s="10"/>
    </row>
    <row r="461" spans="1:6" x14ac:dyDescent="0.25">
      <c r="A461" s="8">
        <v>1235</v>
      </c>
      <c r="B461" s="8"/>
      <c r="C461" s="7">
        <v>1</v>
      </c>
      <c r="D461" s="7">
        <v>379.5</v>
      </c>
      <c r="E461" s="10">
        <f t="shared" si="7"/>
        <v>468682.5</v>
      </c>
      <c r="F461" s="10"/>
    </row>
    <row r="462" spans="1:6" x14ac:dyDescent="0.25">
      <c r="A462" s="8">
        <v>1365</v>
      </c>
      <c r="B462" s="8"/>
      <c r="C462" s="7">
        <v>1</v>
      </c>
      <c r="D462" s="7">
        <v>340.2</v>
      </c>
      <c r="E462" s="10">
        <f t="shared" si="7"/>
        <v>464373</v>
      </c>
      <c r="F462" s="10"/>
    </row>
    <row r="463" spans="1:6" x14ac:dyDescent="0.25">
      <c r="E463" s="10">
        <f>SUM(E17:E462)/SUM(D17:D462)</f>
        <v>168.54951598780269</v>
      </c>
      <c r="F463" s="11" t="s">
        <v>40</v>
      </c>
    </row>
  </sheetData>
  <mergeCells count="1">
    <mergeCell ref="A1: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102"/>
  <sheetViews>
    <sheetView topLeftCell="B9" workbookViewId="0">
      <selection activeCell="E11" sqref="E11"/>
    </sheetView>
  </sheetViews>
  <sheetFormatPr defaultRowHeight="15" x14ac:dyDescent="0.25"/>
  <cols>
    <col min="2" max="2" width="17.85546875" customWidth="1"/>
    <col min="4" max="4" width="15.140625" customWidth="1"/>
    <col min="5" max="5" width="15.140625" style="11" customWidth="1"/>
    <col min="6" max="6" width="9.140625" style="11"/>
    <col min="7" max="7" width="9.140625" style="4"/>
    <col min="8" max="8" width="11.85546875" customWidth="1"/>
    <col min="10" max="10" width="15.7109375" customWidth="1"/>
    <col min="11" max="11" width="15.7109375" style="11" customWidth="1"/>
    <col min="12" max="12" width="9.140625" style="11"/>
    <col min="13" max="13" width="9.140625" style="4"/>
    <col min="14" max="14" width="16" customWidth="1"/>
    <col min="16" max="16" width="15.42578125" customWidth="1"/>
    <col min="17" max="17" width="15.42578125" style="11" customWidth="1"/>
    <col min="18" max="18" width="9.140625" style="11"/>
    <col min="19" max="19" width="9.140625" style="4"/>
    <col min="20" max="20" width="15" customWidth="1"/>
    <col min="22" max="22" width="15.7109375" customWidth="1"/>
    <col min="23" max="23" width="15.7109375" style="11" customWidth="1"/>
    <col min="24" max="24" width="9.140625" style="11"/>
    <col min="25" max="25" width="9.140625" style="4"/>
    <col min="26" max="26" width="15.42578125" customWidth="1"/>
    <col min="28" max="28" width="16.85546875" customWidth="1"/>
    <col min="29" max="29" width="16.85546875" style="11" customWidth="1"/>
    <col min="30" max="30" width="9.140625" style="11"/>
    <col min="31" max="31" width="9.140625" style="4"/>
    <col min="32" max="32" width="15.85546875" customWidth="1"/>
    <col min="33" max="33" width="7.28515625" bestFit="1" customWidth="1"/>
    <col min="34" max="34" width="16.42578125" customWidth="1"/>
    <col min="35" max="35" width="13.7109375" style="11" customWidth="1"/>
    <col min="36" max="36" width="9.140625" style="11"/>
    <col min="40" max="40" width="14.5703125" customWidth="1"/>
    <col min="41" max="41" width="11.140625" customWidth="1"/>
    <col min="44" max="44" width="16.42578125" customWidth="1"/>
    <col min="46" max="46" width="25.140625" customWidth="1"/>
    <col min="47" max="47" width="11.28515625" customWidth="1"/>
    <col min="52" max="52" width="17.85546875" customWidth="1"/>
    <col min="53" max="53" width="11.85546875" customWidth="1"/>
    <col min="56" max="56" width="12.7109375" customWidth="1"/>
    <col min="58" max="58" width="21.85546875" customWidth="1"/>
    <col min="59" max="59" width="12.5703125" customWidth="1"/>
  </cols>
  <sheetData>
    <row r="1" spans="1:60" x14ac:dyDescent="0.25">
      <c r="A1" s="56" t="s">
        <v>57</v>
      </c>
      <c r="B1" s="56"/>
      <c r="C1" s="56"/>
      <c r="D1" s="56"/>
      <c r="E1" s="37"/>
      <c r="F1"/>
      <c r="G1" s="56" t="s">
        <v>58</v>
      </c>
      <c r="H1" s="56"/>
      <c r="I1" s="56"/>
      <c r="J1" s="56"/>
      <c r="K1" s="37"/>
      <c r="L1"/>
      <c r="M1" s="56" t="s">
        <v>59</v>
      </c>
      <c r="N1" s="56"/>
      <c r="O1" s="56"/>
      <c r="P1" s="56"/>
      <c r="Q1" s="37"/>
      <c r="R1"/>
      <c r="S1" s="56" t="s">
        <v>60</v>
      </c>
      <c r="T1" s="56"/>
      <c r="U1" s="56"/>
      <c r="V1" s="56"/>
      <c r="W1" s="37"/>
      <c r="X1"/>
      <c r="Y1" s="56" t="s">
        <v>61</v>
      </c>
      <c r="Z1" s="56"/>
      <c r="AA1" s="56"/>
      <c r="AB1" s="56"/>
      <c r="AC1" s="37"/>
      <c r="AD1"/>
      <c r="AE1" s="56" t="s">
        <v>62</v>
      </c>
      <c r="AF1" s="56"/>
      <c r="AG1" s="56"/>
      <c r="AH1" s="56"/>
      <c r="AI1"/>
      <c r="AJ1"/>
      <c r="AK1" s="56" t="s">
        <v>69</v>
      </c>
      <c r="AL1" s="56"/>
      <c r="AM1" s="56"/>
      <c r="AN1" s="56"/>
      <c r="AO1" s="37"/>
      <c r="AQ1" s="56" t="s">
        <v>70</v>
      </c>
      <c r="AR1" s="56"/>
      <c r="AS1" s="56"/>
      <c r="AT1" s="56"/>
      <c r="AW1" s="56" t="s">
        <v>71</v>
      </c>
      <c r="AX1" s="56"/>
      <c r="AY1" s="56"/>
      <c r="AZ1" s="56"/>
      <c r="BC1" s="56" t="s">
        <v>72</v>
      </c>
      <c r="BD1" s="56"/>
      <c r="BE1" s="56"/>
      <c r="BF1" s="56"/>
    </row>
    <row r="2" spans="1:60" ht="21" customHeight="1" x14ac:dyDescent="0.25">
      <c r="A2" s="8">
        <v>0</v>
      </c>
      <c r="B2" s="8" t="s">
        <v>30</v>
      </c>
      <c r="C2" s="7">
        <v>14849</v>
      </c>
      <c r="D2" s="9">
        <v>27041847.199999999</v>
      </c>
      <c r="E2" s="9">
        <f>D2*A2</f>
        <v>0</v>
      </c>
      <c r="F2"/>
      <c r="G2" s="39">
        <v>0</v>
      </c>
      <c r="H2" s="8" t="s">
        <v>30</v>
      </c>
      <c r="I2" s="7">
        <v>14467</v>
      </c>
      <c r="J2" s="9">
        <v>26061013.199999999</v>
      </c>
      <c r="K2" s="9">
        <f t="shared" ref="K2:K6" si="0">J2*G2</f>
        <v>0</v>
      </c>
      <c r="L2"/>
      <c r="M2" s="40" t="s">
        <v>26</v>
      </c>
      <c r="N2" s="6" t="s">
        <v>27</v>
      </c>
      <c r="O2" s="7" t="s">
        <v>28</v>
      </c>
      <c r="P2" s="7" t="s">
        <v>29</v>
      </c>
      <c r="Q2" s="7"/>
      <c r="R2"/>
      <c r="S2" s="39">
        <v>0</v>
      </c>
      <c r="T2" s="8" t="s">
        <v>30</v>
      </c>
      <c r="U2" s="7">
        <v>15337</v>
      </c>
      <c r="V2" s="9">
        <v>27979988.199999999</v>
      </c>
      <c r="W2" s="9">
        <f t="shared" ref="W2:W4" si="1">V2*S2</f>
        <v>0</v>
      </c>
      <c r="X2"/>
      <c r="Y2" s="39">
        <v>0</v>
      </c>
      <c r="Z2" s="8" t="s">
        <v>30</v>
      </c>
      <c r="AA2" s="7">
        <v>14952</v>
      </c>
      <c r="AB2" s="9">
        <v>27160904.5</v>
      </c>
      <c r="AC2" s="9">
        <f t="shared" ref="AC2:AC6" si="2">AB2*Y2</f>
        <v>0</v>
      </c>
      <c r="AD2"/>
      <c r="AE2" s="39">
        <v>0</v>
      </c>
      <c r="AF2" s="8" t="s">
        <v>30</v>
      </c>
      <c r="AG2" s="7">
        <v>15285</v>
      </c>
      <c r="AH2" s="9">
        <v>27847944.300000001</v>
      </c>
      <c r="AI2" s="9">
        <f t="shared" ref="AI2:AI6" si="3">AH2*AE2</f>
        <v>0</v>
      </c>
      <c r="AJ2"/>
      <c r="AK2" s="8">
        <v>0</v>
      </c>
      <c r="AL2" s="8" t="s">
        <v>30</v>
      </c>
      <c r="AM2" s="7">
        <v>15360</v>
      </c>
      <c r="AN2" s="9">
        <v>28010212.699999999</v>
      </c>
      <c r="AO2" s="9">
        <f>AN2*AK2</f>
        <v>0</v>
      </c>
      <c r="AQ2" s="8">
        <v>0</v>
      </c>
      <c r="AR2" s="8" t="s">
        <v>30</v>
      </c>
      <c r="AS2" s="7">
        <v>15384</v>
      </c>
      <c r="AT2" s="9">
        <v>28064921.899999999</v>
      </c>
      <c r="AU2" s="9">
        <f t="shared" ref="AU2:AU3" si="4">AT2*AQ2</f>
        <v>0</v>
      </c>
      <c r="AW2" s="8">
        <v>0</v>
      </c>
      <c r="AX2" s="8" t="s">
        <v>30</v>
      </c>
      <c r="AY2" s="7">
        <v>15205</v>
      </c>
      <c r="AZ2" s="9">
        <v>27730565.899999999</v>
      </c>
      <c r="BA2" s="9">
        <f t="shared" ref="BA2:BA5" si="5">AZ2*AW2</f>
        <v>0</v>
      </c>
      <c r="BC2" s="6" t="s">
        <v>26</v>
      </c>
      <c r="BD2" s="6" t="s">
        <v>27</v>
      </c>
      <c r="BE2" s="7" t="s">
        <v>28</v>
      </c>
      <c r="BF2" s="7" t="s">
        <v>29</v>
      </c>
    </row>
    <row r="3" spans="1:60" ht="31.5" customHeight="1" x14ac:dyDescent="0.25">
      <c r="A3" s="8">
        <v>1</v>
      </c>
      <c r="B3" s="8"/>
      <c r="C3" s="7">
        <v>445</v>
      </c>
      <c r="D3" s="9">
        <v>862615.5</v>
      </c>
      <c r="E3" s="9">
        <f t="shared" ref="E3:E6" si="6">D3*A3</f>
        <v>862615.5</v>
      </c>
      <c r="F3"/>
      <c r="G3" s="39">
        <v>1</v>
      </c>
      <c r="H3" s="8"/>
      <c r="I3" s="7">
        <v>753</v>
      </c>
      <c r="J3" s="9">
        <v>1652155.3</v>
      </c>
      <c r="K3" s="9">
        <f t="shared" si="0"/>
        <v>1652155.3</v>
      </c>
      <c r="L3"/>
      <c r="M3" s="39">
        <v>0</v>
      </c>
      <c r="N3" s="8" t="s">
        <v>30</v>
      </c>
      <c r="O3" s="7">
        <v>13404</v>
      </c>
      <c r="P3" s="9">
        <v>24608333.800000001</v>
      </c>
      <c r="Q3" s="9">
        <f t="shared" ref="Q3:Q9" si="7">P3*M3</f>
        <v>0</v>
      </c>
      <c r="R3"/>
      <c r="S3" s="39">
        <v>1</v>
      </c>
      <c r="T3" s="8"/>
      <c r="U3" s="7">
        <v>47</v>
      </c>
      <c r="V3" s="9">
        <v>76592.5</v>
      </c>
      <c r="W3" s="9">
        <f t="shared" si="1"/>
        <v>76592.5</v>
      </c>
      <c r="X3"/>
      <c r="Y3" s="39">
        <v>1</v>
      </c>
      <c r="Z3" s="8"/>
      <c r="AA3" s="7">
        <v>353</v>
      </c>
      <c r="AB3" s="9">
        <v>785922.7</v>
      </c>
      <c r="AC3" s="9">
        <f t="shared" si="2"/>
        <v>785922.7</v>
      </c>
      <c r="AD3"/>
      <c r="AE3" s="39">
        <v>1</v>
      </c>
      <c r="AF3" s="8"/>
      <c r="AG3" s="7">
        <v>95</v>
      </c>
      <c r="AH3" s="9">
        <v>213771.7</v>
      </c>
      <c r="AI3" s="9">
        <f t="shared" si="3"/>
        <v>213771.7</v>
      </c>
      <c r="AJ3"/>
      <c r="AK3" s="8">
        <v>1</v>
      </c>
      <c r="AL3" s="8"/>
      <c r="AM3" s="7">
        <v>27</v>
      </c>
      <c r="AN3" s="9">
        <v>60695.4</v>
      </c>
      <c r="AO3" s="9">
        <f t="shared" ref="AO3:AO5" si="8">AN3*AK3</f>
        <v>60695.4</v>
      </c>
      <c r="AQ3" s="8">
        <v>1</v>
      </c>
      <c r="AR3" s="8"/>
      <c r="AS3" s="7">
        <v>6</v>
      </c>
      <c r="AT3" s="9">
        <v>10688.3</v>
      </c>
      <c r="AU3" s="9">
        <f t="shared" si="4"/>
        <v>10688.3</v>
      </c>
      <c r="AW3" s="8">
        <v>1</v>
      </c>
      <c r="AX3" s="8"/>
      <c r="AY3" s="7">
        <v>169</v>
      </c>
      <c r="AZ3" s="9">
        <v>313373.90000000002</v>
      </c>
      <c r="BA3" s="9">
        <f t="shared" si="5"/>
        <v>313373.90000000002</v>
      </c>
      <c r="BC3" s="8">
        <v>0</v>
      </c>
      <c r="BD3" s="8" t="s">
        <v>30</v>
      </c>
      <c r="BE3" s="7">
        <v>15366</v>
      </c>
      <c r="BF3" s="9">
        <v>28033541.199999999</v>
      </c>
      <c r="BG3" s="9">
        <f t="shared" ref="BG3:BG5" si="9">BF3*BC3</f>
        <v>0</v>
      </c>
    </row>
    <row r="4" spans="1:60" x14ac:dyDescent="0.25">
      <c r="A4" s="8">
        <v>2</v>
      </c>
      <c r="B4" s="8"/>
      <c r="C4" s="7">
        <v>82</v>
      </c>
      <c r="D4" s="9">
        <v>144906.1</v>
      </c>
      <c r="E4" s="9">
        <f t="shared" si="6"/>
        <v>289812.2</v>
      </c>
      <c r="F4"/>
      <c r="G4" s="39">
        <v>2</v>
      </c>
      <c r="H4" s="8"/>
      <c r="I4" s="7">
        <v>140</v>
      </c>
      <c r="J4" s="9">
        <v>295473.59999999998</v>
      </c>
      <c r="K4" s="9">
        <f t="shared" si="0"/>
        <v>590947.19999999995</v>
      </c>
      <c r="L4"/>
      <c r="M4" s="39">
        <v>1</v>
      </c>
      <c r="N4" s="8"/>
      <c r="O4" s="7">
        <v>1687</v>
      </c>
      <c r="P4" s="9">
        <v>2999475.9</v>
      </c>
      <c r="Q4" s="9">
        <f t="shared" si="7"/>
        <v>2999475.9</v>
      </c>
      <c r="R4"/>
      <c r="S4" s="39">
        <v>2</v>
      </c>
      <c r="T4" s="8"/>
      <c r="U4" s="7">
        <v>6</v>
      </c>
      <c r="V4" s="9">
        <v>19029.400000000001</v>
      </c>
      <c r="W4" s="9">
        <f t="shared" si="1"/>
        <v>38058.800000000003</v>
      </c>
      <c r="X4"/>
      <c r="Y4" s="39">
        <v>2</v>
      </c>
      <c r="Z4" s="8"/>
      <c r="AA4" s="7">
        <v>72</v>
      </c>
      <c r="AB4" s="9">
        <v>109270.9</v>
      </c>
      <c r="AC4" s="9">
        <f t="shared" si="2"/>
        <v>218541.8</v>
      </c>
      <c r="AD4"/>
      <c r="AE4" s="39">
        <v>2</v>
      </c>
      <c r="AF4" s="8"/>
      <c r="AG4" s="7">
        <v>7</v>
      </c>
      <c r="AH4" s="9">
        <v>12377.4</v>
      </c>
      <c r="AI4" s="9">
        <f t="shared" si="3"/>
        <v>24754.799999999999</v>
      </c>
      <c r="AJ4"/>
      <c r="AK4" s="8">
        <v>2</v>
      </c>
      <c r="AL4" s="8"/>
      <c r="AM4" s="7">
        <v>1</v>
      </c>
      <c r="AN4" s="9">
        <v>2299.6999999999998</v>
      </c>
      <c r="AO4" s="9">
        <f t="shared" si="8"/>
        <v>4599.3999999999996</v>
      </c>
      <c r="AU4">
        <f>SUM(AU2:AU3)/SUM(AT2:AT3)</f>
        <v>3.8069697947295194E-4</v>
      </c>
      <c r="AV4" t="s">
        <v>63</v>
      </c>
      <c r="AW4" s="8">
        <v>2</v>
      </c>
      <c r="AX4" s="8"/>
      <c r="AY4" s="7">
        <v>15</v>
      </c>
      <c r="AZ4" s="9">
        <v>30542.799999999999</v>
      </c>
      <c r="BA4" s="9">
        <f t="shared" si="5"/>
        <v>61085.599999999999</v>
      </c>
      <c r="BC4" s="8">
        <v>1</v>
      </c>
      <c r="BD4" s="8"/>
      <c r="BE4" s="7">
        <v>23</v>
      </c>
      <c r="BF4" s="9">
        <v>36452.9</v>
      </c>
      <c r="BG4" s="9">
        <f t="shared" si="9"/>
        <v>36452.9</v>
      </c>
    </row>
    <row r="5" spans="1:60" x14ac:dyDescent="0.25">
      <c r="A5" s="8">
        <v>3</v>
      </c>
      <c r="B5" s="8"/>
      <c r="C5" s="7">
        <v>12</v>
      </c>
      <c r="D5" s="9">
        <v>22106.5</v>
      </c>
      <c r="E5" s="9">
        <f t="shared" si="6"/>
        <v>66319.5</v>
      </c>
      <c r="F5"/>
      <c r="G5" s="39">
        <v>3</v>
      </c>
      <c r="H5" s="8"/>
      <c r="I5" s="7">
        <v>24</v>
      </c>
      <c r="J5" s="9">
        <v>59121.3</v>
      </c>
      <c r="K5" s="9">
        <f t="shared" si="0"/>
        <v>177363.90000000002</v>
      </c>
      <c r="L5"/>
      <c r="M5" s="39">
        <v>2</v>
      </c>
      <c r="N5" s="8"/>
      <c r="O5" s="7">
        <v>259</v>
      </c>
      <c r="P5" s="9">
        <v>409853.6</v>
      </c>
      <c r="Q5" s="9">
        <f t="shared" si="7"/>
        <v>819707.2</v>
      </c>
      <c r="R5"/>
      <c r="W5">
        <f>SUM(W2:W4)/SUM(V2:V4)</f>
        <v>4.0836619254802945E-3</v>
      </c>
      <c r="X5" t="s">
        <v>63</v>
      </c>
      <c r="Y5" s="39">
        <v>3</v>
      </c>
      <c r="Z5" s="8"/>
      <c r="AA5" s="7">
        <v>11</v>
      </c>
      <c r="AB5" s="9">
        <v>17971.8</v>
      </c>
      <c r="AC5" s="9">
        <f t="shared" si="2"/>
        <v>53915.399999999994</v>
      </c>
      <c r="AD5"/>
      <c r="AE5" s="39">
        <v>3</v>
      </c>
      <c r="AF5" s="8"/>
      <c r="AG5" s="7">
        <v>2</v>
      </c>
      <c r="AH5" s="9">
        <v>1104.5999999999999</v>
      </c>
      <c r="AI5" s="9">
        <f t="shared" si="3"/>
        <v>3313.7999999999997</v>
      </c>
      <c r="AJ5"/>
      <c r="AK5" s="8">
        <v>3</v>
      </c>
      <c r="AL5" s="8"/>
      <c r="AM5" s="7">
        <v>2</v>
      </c>
      <c r="AN5" s="9">
        <v>2402.4</v>
      </c>
      <c r="AO5" s="9">
        <f t="shared" si="8"/>
        <v>7207.2000000000007</v>
      </c>
      <c r="AU5" s="9">
        <f>AU4*365</f>
        <v>0.13895439750762745</v>
      </c>
      <c r="AV5" t="s">
        <v>64</v>
      </c>
      <c r="AW5" s="8">
        <v>3</v>
      </c>
      <c r="AX5" s="8"/>
      <c r="AY5" s="7">
        <v>1</v>
      </c>
      <c r="AZ5" s="9">
        <v>1127.5999999999999</v>
      </c>
      <c r="BA5" s="9">
        <f t="shared" si="5"/>
        <v>3382.7999999999997</v>
      </c>
      <c r="BC5" s="8">
        <v>5</v>
      </c>
      <c r="BD5" s="8"/>
      <c r="BE5" s="7">
        <v>1</v>
      </c>
      <c r="BF5" s="9">
        <v>5616.1</v>
      </c>
      <c r="BG5" s="9">
        <f t="shared" si="9"/>
        <v>28080.5</v>
      </c>
    </row>
    <row r="6" spans="1:60" x14ac:dyDescent="0.25">
      <c r="A6" s="8">
        <v>4</v>
      </c>
      <c r="B6" s="8"/>
      <c r="C6" s="7">
        <v>2</v>
      </c>
      <c r="D6" s="9">
        <v>4134.8999999999996</v>
      </c>
      <c r="E6" s="9">
        <f t="shared" si="6"/>
        <v>16539.599999999999</v>
      </c>
      <c r="F6"/>
      <c r="G6" s="39">
        <v>4</v>
      </c>
      <c r="H6" s="8"/>
      <c r="I6" s="7">
        <v>6</v>
      </c>
      <c r="J6" s="9">
        <v>7846.8</v>
      </c>
      <c r="K6" s="9">
        <f t="shared" si="0"/>
        <v>31387.200000000001</v>
      </c>
      <c r="L6"/>
      <c r="M6" s="39">
        <v>3</v>
      </c>
      <c r="N6" s="8"/>
      <c r="O6" s="7">
        <v>31</v>
      </c>
      <c r="P6" s="9">
        <v>45908.1</v>
      </c>
      <c r="Q6" s="9">
        <f t="shared" si="7"/>
        <v>137724.29999999999</v>
      </c>
      <c r="R6"/>
      <c r="W6" s="9">
        <f>365*W5</f>
        <v>1.4905366028003075</v>
      </c>
      <c r="X6" t="s">
        <v>64</v>
      </c>
      <c r="Y6" s="39">
        <v>4</v>
      </c>
      <c r="Z6" s="8"/>
      <c r="AA6" s="7">
        <v>2</v>
      </c>
      <c r="AB6" s="9">
        <v>1540.2</v>
      </c>
      <c r="AC6" s="9">
        <f t="shared" si="2"/>
        <v>6160.8</v>
      </c>
      <c r="AD6"/>
      <c r="AE6" s="39">
        <v>4</v>
      </c>
      <c r="AF6" s="8"/>
      <c r="AG6" s="7">
        <v>1</v>
      </c>
      <c r="AH6" s="7">
        <v>412.3</v>
      </c>
      <c r="AI6" s="9">
        <f t="shared" si="3"/>
        <v>1649.2</v>
      </c>
      <c r="AJ6"/>
      <c r="AO6" s="9">
        <f>SUM(AO2:AO5)/SUM(AN2:AN5)</f>
        <v>2.5823837659635271E-3</v>
      </c>
      <c r="AP6" t="s">
        <v>63</v>
      </c>
      <c r="BA6" s="9">
        <f>SUM(BA2:BA5)/SUM(AZ2:AZ5)</f>
        <v>1.3458026283610392E-2</v>
      </c>
      <c r="BB6" t="s">
        <v>63</v>
      </c>
      <c r="BG6">
        <f>SUM(BG3:BG5)/SUM(BF3:BF5)</f>
        <v>2.2985573435550834E-3</v>
      </c>
      <c r="BH6" t="s">
        <v>63</v>
      </c>
    </row>
    <row r="7" spans="1:60" x14ac:dyDescent="0.25">
      <c r="E7" s="9">
        <f>SUM(E2:E6)/SUM(D2:D6)</f>
        <v>4.399857353768219E-2</v>
      </c>
      <c r="F7" t="s">
        <v>63</v>
      </c>
      <c r="K7" s="9">
        <f>SUM(K2:K6)/SUM(J2:J6)</f>
        <v>8.7330376171129487E-2</v>
      </c>
      <c r="L7" t="s">
        <v>63</v>
      </c>
      <c r="M7" s="39">
        <v>4</v>
      </c>
      <c r="N7" s="8"/>
      <c r="O7" s="7">
        <v>6</v>
      </c>
      <c r="P7" s="9">
        <v>4876.5</v>
      </c>
      <c r="Q7" s="9">
        <f t="shared" si="7"/>
        <v>19506</v>
      </c>
      <c r="R7"/>
      <c r="W7"/>
      <c r="X7"/>
      <c r="AC7" s="9">
        <f>SUM(AC2:AC6)/SUM(AC2:AC6)</f>
        <v>1</v>
      </c>
      <c r="AD7" t="s">
        <v>63</v>
      </c>
      <c r="AI7" s="9">
        <f>SUM(AI2:AI6)/SUM(AI2:AI6)</f>
        <v>1</v>
      </c>
      <c r="AJ7" t="s">
        <v>63</v>
      </c>
      <c r="AO7" s="9">
        <f>AO6*365</f>
        <v>0.9425700745766874</v>
      </c>
      <c r="AP7" t="s">
        <v>64</v>
      </c>
      <c r="BA7" s="9">
        <f>BA6*365</f>
        <v>4.9121795935177932</v>
      </c>
      <c r="BB7" t="s">
        <v>64</v>
      </c>
      <c r="BG7" s="9">
        <f>BG6*365</f>
        <v>0.83897343039760541</v>
      </c>
      <c r="BH7" t="s">
        <v>64</v>
      </c>
    </row>
    <row r="8" spans="1:60" x14ac:dyDescent="0.25">
      <c r="E8" s="9">
        <f>365*E7</f>
        <v>16.059479341254001</v>
      </c>
      <c r="F8" t="s">
        <v>64</v>
      </c>
      <c r="K8" s="9">
        <f>365*K7</f>
        <v>31.875587302462264</v>
      </c>
      <c r="L8" t="s">
        <v>64</v>
      </c>
      <c r="M8" s="39">
        <v>5</v>
      </c>
      <c r="N8" s="8"/>
      <c r="O8" s="7">
        <v>2</v>
      </c>
      <c r="P8" s="9">
        <v>5919.9</v>
      </c>
      <c r="Q8" s="9">
        <f t="shared" si="7"/>
        <v>29599.5</v>
      </c>
      <c r="R8"/>
      <c r="W8"/>
      <c r="X8"/>
      <c r="AC8" s="9">
        <f>365*AC7</f>
        <v>365</v>
      </c>
      <c r="AD8" t="s">
        <v>64</v>
      </c>
      <c r="AI8" s="9">
        <f>365*AI7</f>
        <v>365</v>
      </c>
      <c r="AJ8" t="s">
        <v>64</v>
      </c>
    </row>
    <row r="9" spans="1:60" x14ac:dyDescent="0.25">
      <c r="E9"/>
      <c r="F9"/>
      <c r="K9"/>
      <c r="L9"/>
      <c r="M9" s="39">
        <v>6</v>
      </c>
      <c r="N9" s="8"/>
      <c r="O9" s="7">
        <v>1</v>
      </c>
      <c r="P9" s="9">
        <v>1242.4000000000001</v>
      </c>
      <c r="Q9" s="9">
        <f t="shared" si="7"/>
        <v>7454.4000000000005</v>
      </c>
      <c r="R9"/>
      <c r="W9"/>
      <c r="X9"/>
      <c r="AC9"/>
      <c r="AD9"/>
      <c r="AI9"/>
      <c r="AJ9"/>
    </row>
    <row r="10" spans="1:60" x14ac:dyDescent="0.25">
      <c r="A10" s="2" t="s">
        <v>65</v>
      </c>
      <c r="B10" s="38">
        <f>E8+K8+Q11+W6+AC8+AI8+AO7+AU5+BA7+BG7</f>
        <v>838.43579546310457</v>
      </c>
      <c r="C10" s="2" t="s">
        <v>64</v>
      </c>
      <c r="E10"/>
      <c r="F10"/>
      <c r="K10"/>
      <c r="L10"/>
      <c r="Q10" s="9">
        <f>SUM(Q3:Q9)/SUM(P3:P9)</f>
        <v>0.14295209512489954</v>
      </c>
      <c r="R10" t="s">
        <v>63</v>
      </c>
      <c r="W10"/>
      <c r="X10"/>
      <c r="AC10"/>
      <c r="AD10"/>
      <c r="AI10"/>
      <c r="AJ10"/>
    </row>
    <row r="11" spans="1:60" x14ac:dyDescent="0.25">
      <c r="A11" s="2" t="s">
        <v>65</v>
      </c>
      <c r="B11">
        <f>SUM(E16:E90,K16:K99,Q16:Q102,W16:W39,AC16:AC81,AI16:AI43,AO16:AO33,AU16:AU18,BA16:BA45,BG16:BG29)/SUM(D16:D90,J16:J99,P16:P102,V16:V39,AB16:AB81,AH16:AH43,AN16:AN33,AT16:AT18,AZ16:AZ45,BF16:BF29)</f>
        <v>71.233099410154466</v>
      </c>
      <c r="C11" s="2" t="s">
        <v>66</v>
      </c>
      <c r="E11"/>
      <c r="F11"/>
      <c r="K11"/>
      <c r="L11"/>
      <c r="Q11" s="9">
        <f>365*Q10</f>
        <v>52.177514720588334</v>
      </c>
      <c r="R11" t="s">
        <v>64</v>
      </c>
      <c r="W11"/>
      <c r="X11"/>
      <c r="AC11"/>
      <c r="AD11"/>
      <c r="AI11"/>
      <c r="AJ11"/>
    </row>
    <row r="12" spans="1:60" x14ac:dyDescent="0.25">
      <c r="E12"/>
      <c r="F12"/>
      <c r="K12"/>
      <c r="L12"/>
      <c r="Q12"/>
      <c r="R12"/>
      <c r="W12"/>
      <c r="X12"/>
      <c r="AC12"/>
      <c r="AD12"/>
      <c r="AI12"/>
      <c r="AJ12"/>
    </row>
    <row r="13" spans="1:60" x14ac:dyDescent="0.25">
      <c r="E13">
        <f>SUM(E16:E90)/SUM(D16:D90)</f>
        <v>105.31347854913695</v>
      </c>
      <c r="F13"/>
      <c r="K13"/>
      <c r="L13"/>
      <c r="Q13"/>
      <c r="R13"/>
      <c r="W13"/>
      <c r="X13"/>
      <c r="AC13"/>
      <c r="AD13"/>
      <c r="AI13"/>
      <c r="AJ13"/>
    </row>
    <row r="14" spans="1:60" x14ac:dyDescent="0.25">
      <c r="E14"/>
      <c r="F14"/>
      <c r="K14"/>
      <c r="L14"/>
      <c r="Q14"/>
      <c r="R14"/>
      <c r="W14"/>
      <c r="X14"/>
      <c r="AC14"/>
      <c r="AD14"/>
      <c r="AI14"/>
      <c r="AJ14"/>
    </row>
    <row r="15" spans="1:60" ht="31.5" x14ac:dyDescent="0.25">
      <c r="A15" s="8">
        <v>0</v>
      </c>
      <c r="B15" s="8" t="s">
        <v>34</v>
      </c>
      <c r="C15" s="7">
        <v>14849</v>
      </c>
      <c r="D15" s="9">
        <v>27041847.199999999</v>
      </c>
      <c r="E15" s="10"/>
      <c r="F15" s="10"/>
      <c r="G15" s="8">
        <v>0</v>
      </c>
      <c r="H15" s="8" t="s">
        <v>34</v>
      </c>
      <c r="I15" s="7">
        <v>14467</v>
      </c>
      <c r="J15" s="9">
        <v>26061013.199999999</v>
      </c>
      <c r="K15" s="10"/>
      <c r="L15" s="10"/>
      <c r="M15" s="8">
        <v>0</v>
      </c>
      <c r="N15" s="8" t="s">
        <v>34</v>
      </c>
      <c r="O15" s="7">
        <v>13404</v>
      </c>
      <c r="P15" s="9">
        <v>24608333.800000001</v>
      </c>
      <c r="Q15" s="10"/>
      <c r="R15" s="10"/>
      <c r="S15" s="39">
        <v>0</v>
      </c>
      <c r="T15" s="8" t="s">
        <v>34</v>
      </c>
      <c r="U15" s="7">
        <v>15337</v>
      </c>
      <c r="V15" s="9">
        <v>27979988.199999999</v>
      </c>
      <c r="W15" s="10"/>
      <c r="X15" s="10"/>
      <c r="Y15" s="39">
        <v>0</v>
      </c>
      <c r="Z15" s="8" t="s">
        <v>34</v>
      </c>
      <c r="AA15" s="7">
        <v>14952</v>
      </c>
      <c r="AB15" s="9">
        <v>27160904.5</v>
      </c>
      <c r="AC15" s="10"/>
      <c r="AD15" s="10"/>
      <c r="AE15" s="39">
        <v>0</v>
      </c>
      <c r="AF15" s="8" t="s">
        <v>34</v>
      </c>
      <c r="AG15" s="7">
        <v>15285</v>
      </c>
      <c r="AH15" s="9">
        <v>27847944.300000001</v>
      </c>
      <c r="AI15" s="10"/>
      <c r="AJ15" s="10"/>
      <c r="AK15" s="8">
        <v>0</v>
      </c>
      <c r="AL15" s="8" t="s">
        <v>34</v>
      </c>
      <c r="AM15" s="7">
        <v>15360</v>
      </c>
      <c r="AN15" s="9">
        <v>28010212.699999999</v>
      </c>
      <c r="AO15" s="9"/>
      <c r="AP15" s="10"/>
      <c r="AQ15" s="8">
        <v>0</v>
      </c>
      <c r="AR15" s="8" t="s">
        <v>34</v>
      </c>
      <c r="AS15" s="7">
        <v>15384</v>
      </c>
      <c r="AT15" s="9">
        <v>28064921.899999999</v>
      </c>
      <c r="AW15" s="8">
        <v>0</v>
      </c>
      <c r="AX15" s="8" t="s">
        <v>34</v>
      </c>
      <c r="AY15" s="7">
        <v>15205</v>
      </c>
      <c r="AZ15" s="9">
        <v>27730565.899999999</v>
      </c>
      <c r="BC15" s="8">
        <v>0</v>
      </c>
      <c r="BD15" s="8" t="s">
        <v>34</v>
      </c>
      <c r="BE15" s="7">
        <v>15366</v>
      </c>
      <c r="BF15" s="9">
        <v>28033541.199999999</v>
      </c>
    </row>
    <row r="16" spans="1:60" x14ac:dyDescent="0.25">
      <c r="A16" s="8">
        <v>5</v>
      </c>
      <c r="B16" s="8"/>
      <c r="C16" s="7">
        <v>4</v>
      </c>
      <c r="D16" s="9">
        <v>5125.1000000000004</v>
      </c>
      <c r="E16" s="9">
        <f t="shared" ref="E16:E79" si="10">D16*A16</f>
        <v>25625.5</v>
      </c>
      <c r="F16" s="10"/>
      <c r="G16" s="8">
        <v>5</v>
      </c>
      <c r="H16" s="8"/>
      <c r="I16" s="7">
        <v>8</v>
      </c>
      <c r="J16" s="9">
        <v>25233.200000000001</v>
      </c>
      <c r="K16" s="9">
        <f t="shared" ref="K16:K79" si="11">J16*G16</f>
        <v>126166</v>
      </c>
      <c r="L16" s="10"/>
      <c r="M16" s="8">
        <v>2</v>
      </c>
      <c r="N16" s="8"/>
      <c r="O16" s="7">
        <v>2</v>
      </c>
      <c r="P16" s="9">
        <v>4943.5</v>
      </c>
      <c r="Q16" s="9">
        <f t="shared" ref="Q16:Q79" si="12">P16*M16</f>
        <v>9887</v>
      </c>
      <c r="R16" s="10"/>
      <c r="S16" s="39">
        <v>10</v>
      </c>
      <c r="T16" s="8"/>
      <c r="U16" s="7">
        <v>2</v>
      </c>
      <c r="V16" s="9">
        <v>3375</v>
      </c>
      <c r="W16" s="9">
        <f t="shared" ref="W16:W39" si="13">V16*S16</f>
        <v>33750</v>
      </c>
      <c r="X16" s="10"/>
      <c r="Y16" s="39">
        <v>4</v>
      </c>
      <c r="Z16" s="8"/>
      <c r="AA16" s="7">
        <v>1</v>
      </c>
      <c r="AB16" s="9">
        <v>1628.1</v>
      </c>
      <c r="AC16" s="9">
        <f t="shared" ref="AC16:AC79" si="14">AB16*Y16</f>
        <v>6512.4</v>
      </c>
      <c r="AD16" s="10"/>
      <c r="AE16" s="39">
        <v>10</v>
      </c>
      <c r="AF16" s="8"/>
      <c r="AG16" s="7">
        <v>3</v>
      </c>
      <c r="AH16" s="9">
        <v>19126.599999999999</v>
      </c>
      <c r="AI16" s="9">
        <f t="shared" ref="AI16:AI43" si="15">AH16*AE16</f>
        <v>191266</v>
      </c>
      <c r="AJ16" s="10"/>
      <c r="AK16" s="8">
        <v>5</v>
      </c>
      <c r="AL16" s="8"/>
      <c r="AM16" s="7">
        <v>1</v>
      </c>
      <c r="AN16" s="7">
        <v>891.7</v>
      </c>
      <c r="AO16" s="9">
        <f t="shared" ref="AO16:AO33" si="16">AN16*AK16</f>
        <v>4458.5</v>
      </c>
      <c r="AP16" s="10"/>
      <c r="AQ16" s="8">
        <v>40</v>
      </c>
      <c r="AR16" s="8"/>
      <c r="AS16" s="7">
        <v>1</v>
      </c>
      <c r="AT16" s="9">
        <v>3207.4</v>
      </c>
      <c r="AU16" s="9">
        <f t="shared" ref="AU16:AU18" si="17">AT16*AQ16</f>
        <v>128296</v>
      </c>
      <c r="AW16" s="8">
        <v>4</v>
      </c>
      <c r="AX16" s="8"/>
      <c r="AY16" s="7">
        <v>1</v>
      </c>
      <c r="AZ16" s="9">
        <v>1421.5</v>
      </c>
      <c r="BA16" s="9">
        <f t="shared" ref="BA16:BA45" si="18">AZ16*AW16</f>
        <v>5686</v>
      </c>
      <c r="BC16" s="8">
        <v>5</v>
      </c>
      <c r="BD16" s="8"/>
      <c r="BE16" s="7">
        <v>1</v>
      </c>
      <c r="BF16" s="9">
        <v>1625.4</v>
      </c>
      <c r="BG16" s="9">
        <f t="shared" ref="BG16:BG29" si="19">BF16*BC16</f>
        <v>8127</v>
      </c>
    </row>
    <row r="17" spans="1:59" x14ac:dyDescent="0.25">
      <c r="A17" s="8">
        <v>8</v>
      </c>
      <c r="B17" s="8"/>
      <c r="C17" s="7">
        <v>1</v>
      </c>
      <c r="D17" s="9">
        <v>2681.7</v>
      </c>
      <c r="E17" s="9">
        <f t="shared" si="10"/>
        <v>21453.599999999999</v>
      </c>
      <c r="F17" s="10"/>
      <c r="G17" s="8">
        <v>10</v>
      </c>
      <c r="H17" s="8"/>
      <c r="I17" s="7">
        <v>24</v>
      </c>
      <c r="J17" s="9">
        <v>41412.9</v>
      </c>
      <c r="K17" s="9">
        <f t="shared" si="11"/>
        <v>414129</v>
      </c>
      <c r="L17" s="10"/>
      <c r="M17" s="8">
        <v>5</v>
      </c>
      <c r="N17" s="8"/>
      <c r="O17" s="7">
        <v>74</v>
      </c>
      <c r="P17" s="9">
        <v>124187.7</v>
      </c>
      <c r="Q17" s="9">
        <f t="shared" si="12"/>
        <v>620938.5</v>
      </c>
      <c r="R17" s="10"/>
      <c r="S17" s="39">
        <v>15</v>
      </c>
      <c r="T17" s="8"/>
      <c r="U17" s="7">
        <v>3</v>
      </c>
      <c r="V17" s="9">
        <v>3588.1</v>
      </c>
      <c r="W17" s="9">
        <f t="shared" si="13"/>
        <v>53821.5</v>
      </c>
      <c r="X17" s="10"/>
      <c r="Y17" s="39">
        <v>5</v>
      </c>
      <c r="Z17" s="8"/>
      <c r="AA17" s="7">
        <v>7</v>
      </c>
      <c r="AB17" s="9">
        <v>13473.4</v>
      </c>
      <c r="AC17" s="9">
        <f t="shared" si="14"/>
        <v>67367</v>
      </c>
      <c r="AD17" s="10"/>
      <c r="AE17" s="39">
        <v>15</v>
      </c>
      <c r="AF17" s="8"/>
      <c r="AG17" s="7">
        <v>10</v>
      </c>
      <c r="AH17" s="9">
        <v>25858.9</v>
      </c>
      <c r="AI17" s="9">
        <f t="shared" si="15"/>
        <v>387883.5</v>
      </c>
      <c r="AJ17" s="10"/>
      <c r="AK17" s="8">
        <v>15</v>
      </c>
      <c r="AL17" s="8"/>
      <c r="AM17" s="7">
        <v>1</v>
      </c>
      <c r="AN17" s="9">
        <v>4303.3999999999996</v>
      </c>
      <c r="AO17" s="9">
        <f t="shared" si="16"/>
        <v>64550.999999999993</v>
      </c>
      <c r="AP17" s="10"/>
      <c r="AQ17" s="8">
        <v>60</v>
      </c>
      <c r="AR17" s="8"/>
      <c r="AS17" s="7">
        <v>4</v>
      </c>
      <c r="AT17" s="9">
        <v>6920.7</v>
      </c>
      <c r="AU17" s="9">
        <f t="shared" si="17"/>
        <v>415242</v>
      </c>
      <c r="AW17" s="8">
        <v>5</v>
      </c>
      <c r="AX17" s="8"/>
      <c r="AY17" s="7">
        <v>4</v>
      </c>
      <c r="AZ17" s="9">
        <v>5695.5</v>
      </c>
      <c r="BA17" s="9">
        <f t="shared" si="18"/>
        <v>28477.5</v>
      </c>
      <c r="BC17" s="8">
        <v>15</v>
      </c>
      <c r="BD17" s="8"/>
      <c r="BE17" s="7">
        <v>2</v>
      </c>
      <c r="BF17" s="9">
        <v>4437.1000000000004</v>
      </c>
      <c r="BG17" s="9">
        <f t="shared" si="19"/>
        <v>66556.5</v>
      </c>
    </row>
    <row r="18" spans="1:59" x14ac:dyDescent="0.25">
      <c r="A18" s="8">
        <v>10</v>
      </c>
      <c r="B18" s="8"/>
      <c r="C18" s="7">
        <v>10</v>
      </c>
      <c r="D18" s="9">
        <v>14277.1</v>
      </c>
      <c r="E18" s="9">
        <f t="shared" si="10"/>
        <v>142771</v>
      </c>
      <c r="F18" s="10"/>
      <c r="G18" s="8">
        <v>15</v>
      </c>
      <c r="H18" s="8"/>
      <c r="I18" s="7">
        <v>36</v>
      </c>
      <c r="J18" s="9">
        <v>76307.199999999997</v>
      </c>
      <c r="K18" s="9">
        <f t="shared" si="11"/>
        <v>1144608</v>
      </c>
      <c r="L18" s="10"/>
      <c r="M18" s="8">
        <v>7</v>
      </c>
      <c r="N18" s="8"/>
      <c r="O18" s="7">
        <v>1</v>
      </c>
      <c r="P18" s="9">
        <v>1626.1</v>
      </c>
      <c r="Q18" s="9">
        <f t="shared" si="12"/>
        <v>11382.699999999999</v>
      </c>
      <c r="R18" s="10"/>
      <c r="S18" s="39">
        <v>20</v>
      </c>
      <c r="T18" s="8"/>
      <c r="U18" s="7">
        <v>1</v>
      </c>
      <c r="V18" s="7">
        <v>147.5</v>
      </c>
      <c r="W18" s="9">
        <f t="shared" si="13"/>
        <v>2950</v>
      </c>
      <c r="X18" s="10"/>
      <c r="Y18" s="39">
        <v>10</v>
      </c>
      <c r="Z18" s="8"/>
      <c r="AA18" s="7">
        <v>22</v>
      </c>
      <c r="AB18" s="9">
        <v>43950.6</v>
      </c>
      <c r="AC18" s="9">
        <f t="shared" si="14"/>
        <v>439506</v>
      </c>
      <c r="AD18" s="10"/>
      <c r="AE18" s="39">
        <v>20</v>
      </c>
      <c r="AF18" s="8"/>
      <c r="AG18" s="7">
        <v>8</v>
      </c>
      <c r="AH18" s="9">
        <v>11236.2</v>
      </c>
      <c r="AI18" s="9">
        <f t="shared" si="15"/>
        <v>224724</v>
      </c>
      <c r="AJ18" s="10"/>
      <c r="AK18" s="8">
        <v>25</v>
      </c>
      <c r="AL18" s="8"/>
      <c r="AM18" s="7">
        <v>2</v>
      </c>
      <c r="AN18" s="9">
        <v>5579.6</v>
      </c>
      <c r="AO18" s="9">
        <f t="shared" si="16"/>
        <v>139490</v>
      </c>
      <c r="AP18" s="10"/>
      <c r="AQ18" s="8">
        <v>120</v>
      </c>
      <c r="AR18" s="8"/>
      <c r="AS18" s="7">
        <v>1</v>
      </c>
      <c r="AT18" s="7">
        <v>560.20000000000005</v>
      </c>
      <c r="AU18" s="9">
        <f t="shared" si="17"/>
        <v>67224</v>
      </c>
      <c r="AW18" s="8">
        <v>7</v>
      </c>
      <c r="AX18" s="8"/>
      <c r="AY18" s="7">
        <v>1</v>
      </c>
      <c r="AZ18" s="9">
        <v>1626.1</v>
      </c>
      <c r="BA18" s="9">
        <f t="shared" si="18"/>
        <v>11382.699999999999</v>
      </c>
      <c r="BC18" s="8">
        <v>20</v>
      </c>
      <c r="BD18" s="8"/>
      <c r="BE18" s="7">
        <v>1</v>
      </c>
      <c r="BF18" s="7">
        <v>619.79999999999995</v>
      </c>
      <c r="BG18" s="9">
        <f t="shared" si="19"/>
        <v>12396</v>
      </c>
    </row>
    <row r="19" spans="1:59" x14ac:dyDescent="0.25">
      <c r="A19" s="8">
        <v>15</v>
      </c>
      <c r="B19" s="8"/>
      <c r="C19" s="7">
        <v>27</v>
      </c>
      <c r="D19" s="9">
        <v>48168.800000000003</v>
      </c>
      <c r="E19" s="9">
        <f t="shared" si="10"/>
        <v>722532</v>
      </c>
      <c r="F19" s="10"/>
      <c r="G19" s="8">
        <v>18</v>
      </c>
      <c r="H19" s="8"/>
      <c r="I19" s="7">
        <v>1</v>
      </c>
      <c r="J19" s="9">
        <v>2218.4</v>
      </c>
      <c r="K19" s="9">
        <f t="shared" si="11"/>
        <v>39931.200000000004</v>
      </c>
      <c r="L19" s="10"/>
      <c r="M19" s="8">
        <v>8</v>
      </c>
      <c r="N19" s="8"/>
      <c r="O19" s="7">
        <v>2</v>
      </c>
      <c r="P19" s="9">
        <v>4178.3</v>
      </c>
      <c r="Q19" s="9">
        <f t="shared" si="12"/>
        <v>33426.400000000001</v>
      </c>
      <c r="R19" s="10"/>
      <c r="S19" s="39">
        <v>30</v>
      </c>
      <c r="T19" s="8"/>
      <c r="U19" s="7">
        <v>6</v>
      </c>
      <c r="V19" s="9">
        <v>8378.6</v>
      </c>
      <c r="W19" s="9">
        <f t="shared" si="13"/>
        <v>251358</v>
      </c>
      <c r="X19" s="10"/>
      <c r="Y19" s="39">
        <v>15</v>
      </c>
      <c r="Z19" s="8"/>
      <c r="AA19" s="7">
        <v>38</v>
      </c>
      <c r="AB19" s="9">
        <v>79425.100000000006</v>
      </c>
      <c r="AC19" s="9">
        <f t="shared" si="14"/>
        <v>1191376.5</v>
      </c>
      <c r="AD19" s="10"/>
      <c r="AE19" s="39">
        <v>30</v>
      </c>
      <c r="AF19" s="8"/>
      <c r="AG19" s="7">
        <v>15</v>
      </c>
      <c r="AH19" s="9">
        <v>30132.9</v>
      </c>
      <c r="AI19" s="9">
        <f t="shared" si="15"/>
        <v>903987</v>
      </c>
      <c r="AJ19" s="10"/>
      <c r="AK19" s="8">
        <v>30</v>
      </c>
      <c r="AL19" s="8"/>
      <c r="AM19" s="7">
        <v>4</v>
      </c>
      <c r="AN19" s="9">
        <v>5458.6</v>
      </c>
      <c r="AO19" s="9">
        <f t="shared" si="16"/>
        <v>163758</v>
      </c>
      <c r="AP19" s="10"/>
      <c r="AQ19" s="10"/>
      <c r="AW19" s="8">
        <v>10</v>
      </c>
      <c r="AX19" s="8"/>
      <c r="AY19" s="7">
        <v>14</v>
      </c>
      <c r="AZ19" s="9">
        <v>24612.3</v>
      </c>
      <c r="BA19" s="9">
        <f t="shared" si="18"/>
        <v>246123</v>
      </c>
      <c r="BC19" s="8">
        <v>30</v>
      </c>
      <c r="BD19" s="8"/>
      <c r="BE19" s="7">
        <v>4</v>
      </c>
      <c r="BF19" s="9">
        <v>4298</v>
      </c>
      <c r="BG19" s="9">
        <f t="shared" si="19"/>
        <v>128940</v>
      </c>
    </row>
    <row r="20" spans="1:59" x14ac:dyDescent="0.25">
      <c r="A20" s="8">
        <v>20</v>
      </c>
      <c r="B20" s="8"/>
      <c r="C20" s="7">
        <v>23</v>
      </c>
      <c r="D20" s="9">
        <v>32732.400000000001</v>
      </c>
      <c r="E20" s="9">
        <f t="shared" si="10"/>
        <v>654648</v>
      </c>
      <c r="F20" s="10"/>
      <c r="G20" s="8">
        <v>20</v>
      </c>
      <c r="H20" s="8"/>
      <c r="I20" s="7">
        <v>35</v>
      </c>
      <c r="J20" s="9">
        <v>51330.5</v>
      </c>
      <c r="K20" s="9">
        <f t="shared" si="11"/>
        <v>1026610</v>
      </c>
      <c r="L20" s="10"/>
      <c r="M20" s="8">
        <v>10</v>
      </c>
      <c r="N20" s="8"/>
      <c r="O20" s="7">
        <v>139</v>
      </c>
      <c r="P20" s="9">
        <v>238527.1</v>
      </c>
      <c r="Q20" s="9">
        <f t="shared" si="12"/>
        <v>2385271</v>
      </c>
      <c r="R20" s="10"/>
      <c r="S20" s="39">
        <v>40</v>
      </c>
      <c r="T20" s="8"/>
      <c r="U20" s="7">
        <v>2</v>
      </c>
      <c r="V20" s="9">
        <v>3377.7</v>
      </c>
      <c r="W20" s="9">
        <f t="shared" si="13"/>
        <v>135108</v>
      </c>
      <c r="X20" s="10"/>
      <c r="Y20" s="39">
        <v>17</v>
      </c>
      <c r="Z20" s="8"/>
      <c r="AA20" s="7">
        <v>1</v>
      </c>
      <c r="AB20" s="7">
        <v>383</v>
      </c>
      <c r="AC20" s="9">
        <f t="shared" si="14"/>
        <v>6511</v>
      </c>
      <c r="AD20" s="10"/>
      <c r="AE20" s="39">
        <v>35</v>
      </c>
      <c r="AF20" s="8"/>
      <c r="AG20" s="7">
        <v>1</v>
      </c>
      <c r="AH20" s="9">
        <v>2664.6</v>
      </c>
      <c r="AI20" s="9">
        <f t="shared" si="15"/>
        <v>93261</v>
      </c>
      <c r="AJ20" s="10"/>
      <c r="AK20" s="8">
        <v>40</v>
      </c>
      <c r="AL20" s="8"/>
      <c r="AM20" s="7">
        <v>1</v>
      </c>
      <c r="AN20" s="7">
        <v>695.2</v>
      </c>
      <c r="AO20" s="9">
        <f t="shared" si="16"/>
        <v>27808</v>
      </c>
      <c r="AP20" s="10"/>
      <c r="AQ20" s="10"/>
      <c r="AW20" s="8">
        <v>15</v>
      </c>
      <c r="AX20" s="8"/>
      <c r="AY20" s="7">
        <v>12</v>
      </c>
      <c r="AZ20" s="9">
        <v>26782.5</v>
      </c>
      <c r="BA20" s="9">
        <f t="shared" si="18"/>
        <v>401737.5</v>
      </c>
      <c r="BC20" s="8">
        <v>40</v>
      </c>
      <c r="BD20" s="8"/>
      <c r="BE20" s="7">
        <v>1</v>
      </c>
      <c r="BF20" s="9">
        <v>3515.7</v>
      </c>
      <c r="BG20" s="9">
        <f t="shared" si="19"/>
        <v>140628</v>
      </c>
    </row>
    <row r="21" spans="1:59" x14ac:dyDescent="0.25">
      <c r="A21" s="8">
        <v>25</v>
      </c>
      <c r="B21" s="8"/>
      <c r="C21" s="7">
        <v>5</v>
      </c>
      <c r="D21" s="9">
        <v>7618.2</v>
      </c>
      <c r="E21" s="9">
        <f t="shared" si="10"/>
        <v>190455</v>
      </c>
      <c r="F21" s="10"/>
      <c r="G21" s="8">
        <v>25</v>
      </c>
      <c r="H21" s="8"/>
      <c r="I21" s="7">
        <v>11</v>
      </c>
      <c r="J21" s="9">
        <v>28499.5</v>
      </c>
      <c r="K21" s="9">
        <f t="shared" si="11"/>
        <v>712487.5</v>
      </c>
      <c r="L21" s="10"/>
      <c r="M21" s="8">
        <v>11</v>
      </c>
      <c r="N21" s="8"/>
      <c r="O21" s="7">
        <v>1</v>
      </c>
      <c r="P21" s="9">
        <v>1628.1</v>
      </c>
      <c r="Q21" s="9">
        <f t="shared" si="12"/>
        <v>17909.099999999999</v>
      </c>
      <c r="R21" s="10"/>
      <c r="S21" s="39">
        <v>45</v>
      </c>
      <c r="T21" s="8"/>
      <c r="U21" s="7">
        <v>3</v>
      </c>
      <c r="V21" s="9">
        <v>2659.9</v>
      </c>
      <c r="W21" s="9">
        <f t="shared" si="13"/>
        <v>119695.5</v>
      </c>
      <c r="X21" s="10"/>
      <c r="Y21" s="39">
        <v>20</v>
      </c>
      <c r="Z21" s="8"/>
      <c r="AA21" s="7">
        <v>24</v>
      </c>
      <c r="AB21" s="9">
        <v>51441.7</v>
      </c>
      <c r="AC21" s="9">
        <f t="shared" si="14"/>
        <v>1028834</v>
      </c>
      <c r="AD21" s="10"/>
      <c r="AE21" s="39">
        <v>40</v>
      </c>
      <c r="AF21" s="8"/>
      <c r="AG21" s="7">
        <v>2</v>
      </c>
      <c r="AH21" s="9">
        <v>4406.3999999999996</v>
      </c>
      <c r="AI21" s="9">
        <f t="shared" si="15"/>
        <v>176256</v>
      </c>
      <c r="AJ21" s="10"/>
      <c r="AK21" s="8">
        <v>45</v>
      </c>
      <c r="AL21" s="8"/>
      <c r="AM21" s="7">
        <v>5</v>
      </c>
      <c r="AN21" s="9">
        <v>13427.8</v>
      </c>
      <c r="AO21" s="9">
        <f t="shared" si="16"/>
        <v>604251</v>
      </c>
      <c r="AP21" s="10"/>
      <c r="AQ21" s="10"/>
      <c r="AW21" s="8">
        <v>20</v>
      </c>
      <c r="AX21" s="8"/>
      <c r="AY21" s="7">
        <v>11</v>
      </c>
      <c r="AZ21" s="9">
        <v>27041.200000000001</v>
      </c>
      <c r="BA21" s="9">
        <f t="shared" si="18"/>
        <v>540824</v>
      </c>
      <c r="BC21" s="8">
        <v>45</v>
      </c>
      <c r="BD21" s="8"/>
      <c r="BE21" s="7">
        <v>2</v>
      </c>
      <c r="BF21" s="9">
        <v>6065.1</v>
      </c>
      <c r="BG21" s="9">
        <f t="shared" si="19"/>
        <v>272929.5</v>
      </c>
    </row>
    <row r="22" spans="1:59" x14ac:dyDescent="0.25">
      <c r="A22" s="8">
        <v>30</v>
      </c>
      <c r="B22" s="8"/>
      <c r="C22" s="7">
        <v>80</v>
      </c>
      <c r="D22" s="9">
        <v>166334.1</v>
      </c>
      <c r="E22" s="9">
        <f t="shared" si="10"/>
        <v>4990023</v>
      </c>
      <c r="F22" s="10"/>
      <c r="G22" s="8">
        <v>26</v>
      </c>
      <c r="H22" s="8"/>
      <c r="I22" s="7">
        <v>1</v>
      </c>
      <c r="J22" s="9">
        <v>2027</v>
      </c>
      <c r="K22" s="9">
        <f t="shared" si="11"/>
        <v>52702</v>
      </c>
      <c r="L22" s="10"/>
      <c r="M22" s="8">
        <v>12</v>
      </c>
      <c r="N22" s="8"/>
      <c r="O22" s="7">
        <v>1</v>
      </c>
      <c r="P22" s="7">
        <v>599.4</v>
      </c>
      <c r="Q22" s="9">
        <f t="shared" si="12"/>
        <v>7192.7999999999993</v>
      </c>
      <c r="R22" s="10"/>
      <c r="S22" s="39">
        <v>50</v>
      </c>
      <c r="T22" s="8"/>
      <c r="U22" s="7">
        <v>1</v>
      </c>
      <c r="V22" s="9">
        <v>1100.7</v>
      </c>
      <c r="W22" s="9">
        <f t="shared" si="13"/>
        <v>55035</v>
      </c>
      <c r="X22" s="10"/>
      <c r="Y22" s="39">
        <v>22</v>
      </c>
      <c r="Z22" s="8"/>
      <c r="AA22" s="7">
        <v>1</v>
      </c>
      <c r="AB22" s="7">
        <v>860.4</v>
      </c>
      <c r="AC22" s="9">
        <f t="shared" si="14"/>
        <v>18928.8</v>
      </c>
      <c r="AD22" s="10"/>
      <c r="AE22" s="39">
        <v>45</v>
      </c>
      <c r="AF22" s="8"/>
      <c r="AG22" s="7">
        <v>4</v>
      </c>
      <c r="AH22" s="9">
        <v>8457.7999999999993</v>
      </c>
      <c r="AI22" s="9">
        <f t="shared" si="15"/>
        <v>380600.99999999994</v>
      </c>
      <c r="AJ22" s="10"/>
      <c r="AK22" s="8">
        <v>50</v>
      </c>
      <c r="AL22" s="8"/>
      <c r="AM22" s="7">
        <v>1</v>
      </c>
      <c r="AN22" s="9">
        <v>1415.3</v>
      </c>
      <c r="AO22" s="9">
        <f t="shared" si="16"/>
        <v>70765</v>
      </c>
      <c r="AP22" s="10"/>
      <c r="AQ22" s="10"/>
      <c r="AW22" s="8">
        <v>25</v>
      </c>
      <c r="AX22" s="8"/>
      <c r="AY22" s="7">
        <v>5</v>
      </c>
      <c r="AZ22" s="9">
        <v>10144.5</v>
      </c>
      <c r="BA22" s="9">
        <f t="shared" si="18"/>
        <v>253612.5</v>
      </c>
      <c r="BC22" s="8">
        <v>60</v>
      </c>
      <c r="BD22" s="8"/>
      <c r="BE22" s="7">
        <v>4</v>
      </c>
      <c r="BF22" s="9">
        <v>6522.2</v>
      </c>
      <c r="BG22" s="9">
        <f t="shared" si="19"/>
        <v>391332</v>
      </c>
    </row>
    <row r="23" spans="1:59" x14ac:dyDescent="0.25">
      <c r="A23" s="8">
        <v>35</v>
      </c>
      <c r="B23" s="8"/>
      <c r="C23" s="7">
        <v>1</v>
      </c>
      <c r="D23" s="7">
        <v>766.6</v>
      </c>
      <c r="E23" s="9">
        <f t="shared" si="10"/>
        <v>26831</v>
      </c>
      <c r="F23" s="10"/>
      <c r="G23" s="8">
        <v>28</v>
      </c>
      <c r="H23" s="8"/>
      <c r="I23" s="7">
        <v>2</v>
      </c>
      <c r="J23" s="9">
        <v>1268.7</v>
      </c>
      <c r="K23" s="9">
        <f t="shared" si="11"/>
        <v>35523.599999999999</v>
      </c>
      <c r="L23" s="10"/>
      <c r="M23" s="8">
        <v>13</v>
      </c>
      <c r="N23" s="8"/>
      <c r="O23" s="7">
        <v>1</v>
      </c>
      <c r="P23" s="7">
        <v>590.9</v>
      </c>
      <c r="Q23" s="9">
        <f t="shared" si="12"/>
        <v>7681.7</v>
      </c>
      <c r="R23" s="10"/>
      <c r="S23" s="39">
        <v>60</v>
      </c>
      <c r="T23" s="8"/>
      <c r="U23" s="7">
        <v>9</v>
      </c>
      <c r="V23" s="9">
        <v>25544.400000000001</v>
      </c>
      <c r="W23" s="9">
        <f t="shared" si="13"/>
        <v>1532664</v>
      </c>
      <c r="X23" s="10"/>
      <c r="Y23" s="39">
        <v>25</v>
      </c>
      <c r="Z23" s="8"/>
      <c r="AA23" s="7">
        <v>11</v>
      </c>
      <c r="AB23" s="9">
        <v>15449.8</v>
      </c>
      <c r="AC23" s="9">
        <f t="shared" si="14"/>
        <v>386245</v>
      </c>
      <c r="AD23" s="10"/>
      <c r="AE23" s="39">
        <v>49</v>
      </c>
      <c r="AF23" s="8"/>
      <c r="AG23" s="7">
        <v>1</v>
      </c>
      <c r="AH23" s="7">
        <v>909.8</v>
      </c>
      <c r="AI23" s="9">
        <f t="shared" si="15"/>
        <v>44580.2</v>
      </c>
      <c r="AJ23" s="10"/>
      <c r="AK23" s="8">
        <v>55</v>
      </c>
      <c r="AL23" s="8"/>
      <c r="AM23" s="7">
        <v>1</v>
      </c>
      <c r="AN23" s="7">
        <v>616.29999999999995</v>
      </c>
      <c r="AO23" s="9">
        <f t="shared" si="16"/>
        <v>33896.5</v>
      </c>
      <c r="AP23" s="10"/>
      <c r="AQ23" s="10"/>
      <c r="AW23" s="8">
        <v>30</v>
      </c>
      <c r="AX23" s="8"/>
      <c r="AY23" s="7">
        <v>47</v>
      </c>
      <c r="AZ23" s="9">
        <v>81255.7</v>
      </c>
      <c r="BA23" s="9">
        <f t="shared" si="18"/>
        <v>2437671</v>
      </c>
      <c r="BC23" s="8">
        <v>80</v>
      </c>
      <c r="BD23" s="8"/>
      <c r="BE23" s="7">
        <v>1</v>
      </c>
      <c r="BF23" s="9">
        <v>1188.3</v>
      </c>
      <c r="BG23" s="9">
        <f t="shared" si="19"/>
        <v>95064</v>
      </c>
    </row>
    <row r="24" spans="1:59" x14ac:dyDescent="0.25">
      <c r="A24" s="8">
        <v>40</v>
      </c>
      <c r="B24" s="8"/>
      <c r="C24" s="7">
        <v>7</v>
      </c>
      <c r="D24" s="9">
        <v>8741</v>
      </c>
      <c r="E24" s="9">
        <f t="shared" si="10"/>
        <v>349640</v>
      </c>
      <c r="F24" s="10"/>
      <c r="G24" s="8">
        <v>29</v>
      </c>
      <c r="H24" s="8"/>
      <c r="I24" s="7">
        <v>1</v>
      </c>
      <c r="J24" s="9">
        <v>3236.4</v>
      </c>
      <c r="K24" s="9">
        <f t="shared" si="11"/>
        <v>93855.6</v>
      </c>
      <c r="L24" s="10"/>
      <c r="M24" s="8">
        <v>15</v>
      </c>
      <c r="N24" s="8"/>
      <c r="O24" s="7">
        <v>211</v>
      </c>
      <c r="P24" s="9">
        <v>332504.5</v>
      </c>
      <c r="Q24" s="9">
        <f t="shared" si="12"/>
        <v>4987567.5</v>
      </c>
      <c r="R24" s="10"/>
      <c r="S24" s="39">
        <v>75</v>
      </c>
      <c r="T24" s="8"/>
      <c r="U24" s="7">
        <v>1</v>
      </c>
      <c r="V24" s="9">
        <v>4208.6000000000004</v>
      </c>
      <c r="W24" s="9">
        <f t="shared" si="13"/>
        <v>315645</v>
      </c>
      <c r="X24" s="10"/>
      <c r="Y24" s="39">
        <v>30</v>
      </c>
      <c r="Z24" s="8"/>
      <c r="AA24" s="7">
        <v>63</v>
      </c>
      <c r="AB24" s="9">
        <v>132276.29999999999</v>
      </c>
      <c r="AC24" s="9">
        <f t="shared" si="14"/>
        <v>3968288.9999999995</v>
      </c>
      <c r="AD24" s="10"/>
      <c r="AE24" s="39">
        <v>50</v>
      </c>
      <c r="AF24" s="8"/>
      <c r="AG24" s="7">
        <v>3</v>
      </c>
      <c r="AH24" s="9">
        <v>3615.8</v>
      </c>
      <c r="AI24" s="9">
        <f t="shared" si="15"/>
        <v>180790</v>
      </c>
      <c r="AJ24" s="10"/>
      <c r="AK24" s="8">
        <v>60</v>
      </c>
      <c r="AL24" s="8"/>
      <c r="AM24" s="7">
        <v>4</v>
      </c>
      <c r="AN24" s="9">
        <v>12707.2</v>
      </c>
      <c r="AO24" s="9">
        <f t="shared" si="16"/>
        <v>762432</v>
      </c>
      <c r="AP24" s="10"/>
      <c r="AQ24" s="10"/>
      <c r="AW24" s="8">
        <v>35</v>
      </c>
      <c r="AX24" s="8"/>
      <c r="AY24" s="7">
        <v>2</v>
      </c>
      <c r="AZ24" s="9">
        <v>1574.2</v>
      </c>
      <c r="BA24" s="9">
        <f t="shared" si="18"/>
        <v>55097</v>
      </c>
      <c r="BC24" s="8">
        <v>90</v>
      </c>
      <c r="BD24" s="8"/>
      <c r="BE24" s="7">
        <v>2</v>
      </c>
      <c r="BF24" s="9">
        <v>2763</v>
      </c>
      <c r="BG24" s="9">
        <f t="shared" si="19"/>
        <v>248670</v>
      </c>
    </row>
    <row r="25" spans="1:59" x14ac:dyDescent="0.25">
      <c r="A25" s="8">
        <v>45</v>
      </c>
      <c r="B25" s="8"/>
      <c r="C25" s="7">
        <v>24</v>
      </c>
      <c r="D25" s="9">
        <v>41754.199999999997</v>
      </c>
      <c r="E25" s="9">
        <f t="shared" si="10"/>
        <v>1878938.9999999998</v>
      </c>
      <c r="F25" s="10"/>
      <c r="G25" s="8">
        <v>30</v>
      </c>
      <c r="H25" s="8"/>
      <c r="I25" s="7">
        <v>144</v>
      </c>
      <c r="J25" s="9">
        <v>342070.6</v>
      </c>
      <c r="K25" s="9">
        <f t="shared" si="11"/>
        <v>10262118</v>
      </c>
      <c r="L25" s="10"/>
      <c r="M25" s="8">
        <v>16</v>
      </c>
      <c r="N25" s="8"/>
      <c r="O25" s="7">
        <v>1</v>
      </c>
      <c r="P25" s="9">
        <v>3010.6</v>
      </c>
      <c r="Q25" s="9">
        <f t="shared" si="12"/>
        <v>48169.599999999999</v>
      </c>
      <c r="R25" s="10"/>
      <c r="S25" s="39">
        <v>79</v>
      </c>
      <c r="T25" s="8"/>
      <c r="U25" s="7">
        <v>1</v>
      </c>
      <c r="V25" s="7">
        <v>749.2</v>
      </c>
      <c r="W25" s="9">
        <f t="shared" si="13"/>
        <v>59186.8</v>
      </c>
      <c r="X25" s="10"/>
      <c r="Y25" s="39">
        <v>35</v>
      </c>
      <c r="Z25" s="8"/>
      <c r="AA25" s="7">
        <v>2</v>
      </c>
      <c r="AB25" s="9">
        <v>4825.8999999999996</v>
      </c>
      <c r="AC25" s="9">
        <f t="shared" si="14"/>
        <v>168906.5</v>
      </c>
      <c r="AD25" s="10"/>
      <c r="AE25" s="39">
        <v>60</v>
      </c>
      <c r="AF25" s="8"/>
      <c r="AG25" s="7">
        <v>15</v>
      </c>
      <c r="AH25" s="9">
        <v>33810.6</v>
      </c>
      <c r="AI25" s="9">
        <f t="shared" si="15"/>
        <v>2028636</v>
      </c>
      <c r="AJ25" s="10"/>
      <c r="AK25" s="8">
        <v>75</v>
      </c>
      <c r="AL25" s="8"/>
      <c r="AM25" s="7">
        <v>2</v>
      </c>
      <c r="AN25" s="9">
        <v>4860.3</v>
      </c>
      <c r="AO25" s="9">
        <f t="shared" si="16"/>
        <v>364522.5</v>
      </c>
      <c r="AP25" s="10"/>
      <c r="AQ25" s="10"/>
      <c r="AW25" s="8">
        <v>40</v>
      </c>
      <c r="AX25" s="8"/>
      <c r="AY25" s="7">
        <v>5</v>
      </c>
      <c r="AZ25" s="9">
        <v>4588.5</v>
      </c>
      <c r="BA25" s="9">
        <f t="shared" si="18"/>
        <v>183540</v>
      </c>
      <c r="BC25" s="8">
        <v>105</v>
      </c>
      <c r="BD25" s="8"/>
      <c r="BE25" s="7">
        <v>1</v>
      </c>
      <c r="BF25" s="7">
        <v>88.3</v>
      </c>
      <c r="BG25" s="9">
        <f t="shared" si="19"/>
        <v>9271.5</v>
      </c>
    </row>
    <row r="26" spans="1:59" x14ac:dyDescent="0.25">
      <c r="A26" s="8">
        <v>50</v>
      </c>
      <c r="B26" s="8"/>
      <c r="C26" s="7">
        <v>3</v>
      </c>
      <c r="D26" s="9">
        <v>3765.5</v>
      </c>
      <c r="E26" s="9">
        <f t="shared" si="10"/>
        <v>188275</v>
      </c>
      <c r="F26" s="10"/>
      <c r="G26" s="8">
        <v>35</v>
      </c>
      <c r="H26" s="8"/>
      <c r="I26" s="7">
        <v>5</v>
      </c>
      <c r="J26" s="9">
        <v>12424.8</v>
      </c>
      <c r="K26" s="9">
        <f t="shared" si="11"/>
        <v>434868</v>
      </c>
      <c r="L26" s="10"/>
      <c r="M26" s="8">
        <v>17</v>
      </c>
      <c r="N26" s="8"/>
      <c r="O26" s="7">
        <v>1</v>
      </c>
      <c r="P26" s="7">
        <v>167.6</v>
      </c>
      <c r="Q26" s="9">
        <f t="shared" si="12"/>
        <v>2849.2</v>
      </c>
      <c r="R26" s="10"/>
      <c r="S26" s="39">
        <v>80</v>
      </c>
      <c r="T26" s="8"/>
      <c r="U26" s="7">
        <v>1</v>
      </c>
      <c r="V26" s="7">
        <v>260.3</v>
      </c>
      <c r="W26" s="9">
        <f t="shared" si="13"/>
        <v>20824</v>
      </c>
      <c r="X26" s="10"/>
      <c r="Y26" s="39">
        <v>40</v>
      </c>
      <c r="Z26" s="8"/>
      <c r="AA26" s="7">
        <v>7</v>
      </c>
      <c r="AB26" s="9">
        <v>15694.6</v>
      </c>
      <c r="AC26" s="9">
        <f t="shared" si="14"/>
        <v>627784</v>
      </c>
      <c r="AD26" s="10"/>
      <c r="AE26" s="39">
        <v>75</v>
      </c>
      <c r="AF26" s="8"/>
      <c r="AG26" s="7">
        <v>2</v>
      </c>
      <c r="AH26" s="9">
        <v>4378.8999999999996</v>
      </c>
      <c r="AI26" s="9">
        <f t="shared" si="15"/>
        <v>328417.5</v>
      </c>
      <c r="AJ26" s="10"/>
      <c r="AK26" s="8">
        <v>115</v>
      </c>
      <c r="AL26" s="8"/>
      <c r="AM26" s="7">
        <v>1</v>
      </c>
      <c r="AN26" s="9">
        <v>1561.4</v>
      </c>
      <c r="AO26" s="9">
        <f t="shared" si="16"/>
        <v>179561</v>
      </c>
      <c r="AP26" s="10"/>
      <c r="AQ26" s="10"/>
      <c r="AW26" s="8">
        <v>45</v>
      </c>
      <c r="AX26" s="8"/>
      <c r="AY26" s="7">
        <v>8</v>
      </c>
      <c r="AZ26" s="9">
        <v>18307.2</v>
      </c>
      <c r="BA26" s="9">
        <f t="shared" si="18"/>
        <v>823824</v>
      </c>
      <c r="BC26" s="8">
        <v>120</v>
      </c>
      <c r="BD26" s="8"/>
      <c r="BE26" s="7">
        <v>2</v>
      </c>
      <c r="BF26" s="9">
        <v>3323.6</v>
      </c>
      <c r="BG26" s="9">
        <f t="shared" si="19"/>
        <v>398832</v>
      </c>
    </row>
    <row r="27" spans="1:59" x14ac:dyDescent="0.25">
      <c r="A27" s="8">
        <v>54</v>
      </c>
      <c r="B27" s="8"/>
      <c r="C27" s="7">
        <v>1</v>
      </c>
      <c r="D27" s="9">
        <v>1818.7</v>
      </c>
      <c r="E27" s="9">
        <f t="shared" si="10"/>
        <v>98209.8</v>
      </c>
      <c r="F27" s="10"/>
      <c r="G27" s="8">
        <v>40</v>
      </c>
      <c r="H27" s="8"/>
      <c r="I27" s="7">
        <v>15</v>
      </c>
      <c r="J27" s="9">
        <v>26263</v>
      </c>
      <c r="K27" s="9">
        <f t="shared" si="11"/>
        <v>1050520</v>
      </c>
      <c r="L27" s="10"/>
      <c r="M27" s="8">
        <v>20</v>
      </c>
      <c r="N27" s="8"/>
      <c r="O27" s="7">
        <v>147</v>
      </c>
      <c r="P27" s="9">
        <v>235788.2</v>
      </c>
      <c r="Q27" s="9">
        <f t="shared" si="12"/>
        <v>4715764</v>
      </c>
      <c r="R27" s="10"/>
      <c r="S27" s="39">
        <v>90</v>
      </c>
      <c r="T27" s="8"/>
      <c r="U27" s="7">
        <v>7</v>
      </c>
      <c r="V27" s="9">
        <v>11331.5</v>
      </c>
      <c r="W27" s="9">
        <f t="shared" si="13"/>
        <v>1019835</v>
      </c>
      <c r="X27" s="10"/>
      <c r="Y27" s="39">
        <v>42</v>
      </c>
      <c r="Z27" s="8"/>
      <c r="AA27" s="7">
        <v>1</v>
      </c>
      <c r="AB27" s="7">
        <v>779.9</v>
      </c>
      <c r="AC27" s="9">
        <f t="shared" si="14"/>
        <v>32755.8</v>
      </c>
      <c r="AD27" s="10"/>
      <c r="AE27" s="39">
        <v>85</v>
      </c>
      <c r="AF27" s="8"/>
      <c r="AG27" s="7">
        <v>1</v>
      </c>
      <c r="AH27" s="7">
        <v>512.20000000000005</v>
      </c>
      <c r="AI27" s="9">
        <f t="shared" si="15"/>
        <v>43537.000000000007</v>
      </c>
      <c r="AJ27" s="10"/>
      <c r="AK27" s="8">
        <v>120</v>
      </c>
      <c r="AL27" s="8"/>
      <c r="AM27" s="7">
        <v>1</v>
      </c>
      <c r="AN27" s="7">
        <v>241.2</v>
      </c>
      <c r="AO27" s="9">
        <f t="shared" si="16"/>
        <v>28944</v>
      </c>
      <c r="AP27" s="10"/>
      <c r="AQ27" s="10"/>
      <c r="AW27" s="8">
        <v>50</v>
      </c>
      <c r="AX27" s="8"/>
      <c r="AY27" s="7">
        <v>6</v>
      </c>
      <c r="AZ27" s="9">
        <v>15900.3</v>
      </c>
      <c r="BA27" s="9">
        <f t="shared" si="18"/>
        <v>795015</v>
      </c>
      <c r="BC27" s="8">
        <v>180</v>
      </c>
      <c r="BD27" s="8"/>
      <c r="BE27" s="7">
        <v>1</v>
      </c>
      <c r="BF27" s="9">
        <v>1041.5999999999999</v>
      </c>
      <c r="BG27" s="9">
        <f t="shared" si="19"/>
        <v>187487.99999999997</v>
      </c>
    </row>
    <row r="28" spans="1:59" x14ac:dyDescent="0.25">
      <c r="A28" s="8">
        <v>55</v>
      </c>
      <c r="B28" s="8"/>
      <c r="C28" s="7">
        <v>3</v>
      </c>
      <c r="D28" s="9">
        <v>7858.1</v>
      </c>
      <c r="E28" s="9">
        <f t="shared" si="10"/>
        <v>432195.5</v>
      </c>
      <c r="F28" s="10"/>
      <c r="G28" s="8">
        <v>41</v>
      </c>
      <c r="H28" s="8"/>
      <c r="I28" s="7">
        <v>1</v>
      </c>
      <c r="J28" s="9">
        <v>2394.1</v>
      </c>
      <c r="K28" s="9">
        <f t="shared" si="11"/>
        <v>98158.099999999991</v>
      </c>
      <c r="L28" s="10"/>
      <c r="M28" s="8">
        <v>22</v>
      </c>
      <c r="N28" s="8"/>
      <c r="O28" s="7">
        <v>1</v>
      </c>
      <c r="P28" s="7">
        <v>779.9</v>
      </c>
      <c r="Q28" s="9">
        <f t="shared" si="12"/>
        <v>17157.8</v>
      </c>
      <c r="R28" s="10"/>
      <c r="S28" s="39">
        <v>108</v>
      </c>
      <c r="T28" s="8"/>
      <c r="U28" s="7">
        <v>1</v>
      </c>
      <c r="V28" s="9">
        <v>5010.3</v>
      </c>
      <c r="W28" s="9">
        <f t="shared" si="13"/>
        <v>541112.4</v>
      </c>
      <c r="X28" s="10"/>
      <c r="Y28" s="39">
        <v>45</v>
      </c>
      <c r="Z28" s="8"/>
      <c r="AA28" s="7">
        <v>27</v>
      </c>
      <c r="AB28" s="9">
        <v>55008.9</v>
      </c>
      <c r="AC28" s="9">
        <f t="shared" si="14"/>
        <v>2475400.5</v>
      </c>
      <c r="AD28" s="10"/>
      <c r="AE28" s="39">
        <v>90</v>
      </c>
      <c r="AF28" s="8"/>
      <c r="AG28" s="7">
        <v>4</v>
      </c>
      <c r="AH28" s="9">
        <v>5717.6</v>
      </c>
      <c r="AI28" s="9">
        <f t="shared" si="15"/>
        <v>514584.00000000006</v>
      </c>
      <c r="AJ28" s="10"/>
      <c r="AK28" s="8">
        <v>155</v>
      </c>
      <c r="AL28" s="8"/>
      <c r="AM28" s="7">
        <v>1</v>
      </c>
      <c r="AN28" s="9">
        <v>3008.7</v>
      </c>
      <c r="AO28" s="9">
        <f t="shared" si="16"/>
        <v>466348.5</v>
      </c>
      <c r="AP28" s="10"/>
      <c r="AQ28" s="10"/>
      <c r="AW28" s="8">
        <v>53</v>
      </c>
      <c r="AX28" s="8"/>
      <c r="AY28" s="7">
        <v>1</v>
      </c>
      <c r="AZ28" s="7">
        <v>957.9</v>
      </c>
      <c r="BA28" s="9">
        <f t="shared" si="18"/>
        <v>50768.7</v>
      </c>
      <c r="BC28" s="8">
        <v>250</v>
      </c>
      <c r="BD28" s="8"/>
      <c r="BE28" s="7">
        <v>1</v>
      </c>
      <c r="BF28" s="7">
        <v>964.6</v>
      </c>
      <c r="BG28" s="9">
        <f t="shared" si="19"/>
        <v>241150</v>
      </c>
    </row>
    <row r="29" spans="1:59" x14ac:dyDescent="0.25">
      <c r="A29" s="8">
        <v>60</v>
      </c>
      <c r="B29" s="8"/>
      <c r="C29" s="7">
        <v>90</v>
      </c>
      <c r="D29" s="9">
        <v>152603.1</v>
      </c>
      <c r="E29" s="9">
        <f t="shared" si="10"/>
        <v>9156186</v>
      </c>
      <c r="F29" s="10"/>
      <c r="G29" s="8">
        <v>44</v>
      </c>
      <c r="H29" s="8"/>
      <c r="I29" s="7">
        <v>1</v>
      </c>
      <c r="J29" s="7">
        <v>744.6</v>
      </c>
      <c r="K29" s="9">
        <f t="shared" si="11"/>
        <v>32762.400000000001</v>
      </c>
      <c r="L29" s="10"/>
      <c r="M29" s="8">
        <v>23</v>
      </c>
      <c r="N29" s="8"/>
      <c r="O29" s="7">
        <v>1</v>
      </c>
      <c r="P29" s="7">
        <v>143.6</v>
      </c>
      <c r="Q29" s="9">
        <f t="shared" si="12"/>
        <v>3302.7999999999997</v>
      </c>
      <c r="R29" s="10"/>
      <c r="S29" s="39">
        <v>110</v>
      </c>
      <c r="T29" s="8"/>
      <c r="U29" s="7">
        <v>1</v>
      </c>
      <c r="V29" s="9">
        <v>1686.9</v>
      </c>
      <c r="W29" s="9">
        <f t="shared" si="13"/>
        <v>185559</v>
      </c>
      <c r="X29" s="10"/>
      <c r="Y29" s="39">
        <v>50</v>
      </c>
      <c r="Z29" s="8"/>
      <c r="AA29" s="7">
        <v>6</v>
      </c>
      <c r="AB29" s="9">
        <v>12510.8</v>
      </c>
      <c r="AC29" s="9">
        <f t="shared" si="14"/>
        <v>625540</v>
      </c>
      <c r="AD29" s="10"/>
      <c r="AE29" s="39">
        <v>100</v>
      </c>
      <c r="AF29" s="8"/>
      <c r="AG29" s="7">
        <v>1</v>
      </c>
      <c r="AH29" s="7">
        <v>808.1</v>
      </c>
      <c r="AI29" s="9">
        <f t="shared" si="15"/>
        <v>80810</v>
      </c>
      <c r="AJ29" s="10"/>
      <c r="AK29" s="8">
        <v>165</v>
      </c>
      <c r="AL29" s="8"/>
      <c r="AM29" s="7">
        <v>1</v>
      </c>
      <c r="AN29" s="7">
        <v>369.5</v>
      </c>
      <c r="AO29" s="9">
        <f t="shared" si="16"/>
        <v>60967.5</v>
      </c>
      <c r="AP29" s="10"/>
      <c r="AQ29" s="10"/>
      <c r="AW29" s="8">
        <v>60</v>
      </c>
      <c r="AX29" s="8"/>
      <c r="AY29" s="7">
        <v>26</v>
      </c>
      <c r="AZ29" s="9">
        <v>43906.6</v>
      </c>
      <c r="BA29" s="9">
        <f t="shared" si="18"/>
        <v>2634396</v>
      </c>
      <c r="BC29" s="8">
        <v>275</v>
      </c>
      <c r="BD29" s="8"/>
      <c r="BE29" s="7">
        <v>1</v>
      </c>
      <c r="BF29" s="9">
        <v>5616.1</v>
      </c>
      <c r="BG29" s="9">
        <f t="shared" si="19"/>
        <v>1544427.5</v>
      </c>
    </row>
    <row r="30" spans="1:59" x14ac:dyDescent="0.25">
      <c r="A30" s="8">
        <v>65</v>
      </c>
      <c r="B30" s="8"/>
      <c r="C30" s="7">
        <v>7</v>
      </c>
      <c r="D30" s="9">
        <v>15483.6</v>
      </c>
      <c r="E30" s="9">
        <f t="shared" si="10"/>
        <v>1006434</v>
      </c>
      <c r="F30" s="10"/>
      <c r="G30" s="8">
        <v>45</v>
      </c>
      <c r="H30" s="8"/>
      <c r="I30" s="7">
        <v>55</v>
      </c>
      <c r="J30" s="9">
        <v>105124.2</v>
      </c>
      <c r="K30" s="9">
        <f t="shared" si="11"/>
        <v>4730589</v>
      </c>
      <c r="L30" s="10"/>
      <c r="M30" s="8">
        <v>25</v>
      </c>
      <c r="N30" s="8"/>
      <c r="O30" s="7">
        <v>31</v>
      </c>
      <c r="P30" s="9">
        <v>48797.599999999999</v>
      </c>
      <c r="Q30" s="9">
        <f t="shared" si="12"/>
        <v>1219940</v>
      </c>
      <c r="R30" s="10"/>
      <c r="S30" s="39">
        <v>120</v>
      </c>
      <c r="T30" s="8"/>
      <c r="U30" s="7">
        <v>4</v>
      </c>
      <c r="V30" s="9">
        <v>3886.2</v>
      </c>
      <c r="W30" s="9">
        <f t="shared" si="13"/>
        <v>466344</v>
      </c>
      <c r="X30" s="10"/>
      <c r="Y30" s="39">
        <v>53</v>
      </c>
      <c r="Z30" s="8"/>
      <c r="AA30" s="7">
        <v>1</v>
      </c>
      <c r="AB30" s="7">
        <v>517.1</v>
      </c>
      <c r="AC30" s="9">
        <f t="shared" si="14"/>
        <v>27406.300000000003</v>
      </c>
      <c r="AD30" s="10"/>
      <c r="AE30" s="39">
        <v>120</v>
      </c>
      <c r="AF30" s="8"/>
      <c r="AG30" s="7">
        <v>16</v>
      </c>
      <c r="AH30" s="9">
        <v>43931.9</v>
      </c>
      <c r="AI30" s="9">
        <f t="shared" si="15"/>
        <v>5271828</v>
      </c>
      <c r="AJ30" s="10"/>
      <c r="AK30" s="8">
        <v>180</v>
      </c>
      <c r="AL30" s="8"/>
      <c r="AM30" s="7">
        <v>1</v>
      </c>
      <c r="AN30" s="9">
        <v>2299.6999999999998</v>
      </c>
      <c r="AO30" s="9">
        <f t="shared" si="16"/>
        <v>413945.99999999994</v>
      </c>
      <c r="AP30" s="10"/>
      <c r="AQ30" s="10"/>
      <c r="AW30" s="8">
        <v>65</v>
      </c>
      <c r="AX30" s="8"/>
      <c r="AY30" s="7">
        <v>2</v>
      </c>
      <c r="AZ30" s="9">
        <v>5541.7</v>
      </c>
      <c r="BA30" s="9">
        <f t="shared" si="18"/>
        <v>360210.5</v>
      </c>
    </row>
    <row r="31" spans="1:59" x14ac:dyDescent="0.25">
      <c r="A31" s="8">
        <v>67</v>
      </c>
      <c r="B31" s="8"/>
      <c r="C31" s="7">
        <v>1</v>
      </c>
      <c r="D31" s="9">
        <v>2849.3</v>
      </c>
      <c r="E31" s="9">
        <f t="shared" si="10"/>
        <v>190903.1</v>
      </c>
      <c r="F31" s="10"/>
      <c r="G31" s="8">
        <v>50</v>
      </c>
      <c r="H31" s="8"/>
      <c r="I31" s="7">
        <v>12</v>
      </c>
      <c r="J31" s="9">
        <v>26142.1</v>
      </c>
      <c r="K31" s="9">
        <f t="shared" si="11"/>
        <v>1307105</v>
      </c>
      <c r="L31" s="10"/>
      <c r="M31" s="8">
        <v>29</v>
      </c>
      <c r="N31" s="8"/>
      <c r="O31" s="7">
        <v>1</v>
      </c>
      <c r="P31" s="7">
        <v>678.1</v>
      </c>
      <c r="Q31" s="9">
        <f t="shared" si="12"/>
        <v>19664.900000000001</v>
      </c>
      <c r="R31" s="10"/>
      <c r="S31" s="39">
        <v>130</v>
      </c>
      <c r="T31" s="8"/>
      <c r="U31" s="7">
        <v>1</v>
      </c>
      <c r="V31" s="7">
        <v>641.1</v>
      </c>
      <c r="W31" s="9">
        <f t="shared" si="13"/>
        <v>83343</v>
      </c>
      <c r="X31" s="10"/>
      <c r="Y31" s="39">
        <v>55</v>
      </c>
      <c r="Z31" s="8"/>
      <c r="AA31" s="7">
        <v>3</v>
      </c>
      <c r="AB31" s="9">
        <v>5729.6</v>
      </c>
      <c r="AC31" s="9">
        <f t="shared" si="14"/>
        <v>315128</v>
      </c>
      <c r="AD31" s="10"/>
      <c r="AE31" s="39">
        <v>125</v>
      </c>
      <c r="AF31" s="8"/>
      <c r="AG31" s="7">
        <v>1</v>
      </c>
      <c r="AH31" s="9">
        <v>3160.3</v>
      </c>
      <c r="AI31" s="9">
        <f t="shared" si="15"/>
        <v>395037.5</v>
      </c>
      <c r="AJ31" s="10"/>
      <c r="AK31" s="8">
        <v>195</v>
      </c>
      <c r="AL31" s="8"/>
      <c r="AM31" s="7">
        <v>1</v>
      </c>
      <c r="AN31" s="9">
        <v>2123</v>
      </c>
      <c r="AO31" s="9">
        <f t="shared" si="16"/>
        <v>413985</v>
      </c>
      <c r="AP31" s="10"/>
      <c r="AQ31" s="10"/>
      <c r="AW31" s="8">
        <v>67</v>
      </c>
      <c r="AX31" s="8"/>
      <c r="AY31" s="7">
        <v>1</v>
      </c>
      <c r="AZ31" s="9">
        <v>3145</v>
      </c>
      <c r="BA31" s="9">
        <f t="shared" si="18"/>
        <v>210715</v>
      </c>
    </row>
    <row r="32" spans="1:59" x14ac:dyDescent="0.25">
      <c r="A32" s="8">
        <v>70</v>
      </c>
      <c r="B32" s="8"/>
      <c r="C32" s="7">
        <v>3</v>
      </c>
      <c r="D32" s="9">
        <v>8122.2</v>
      </c>
      <c r="E32" s="9">
        <f t="shared" si="10"/>
        <v>568554</v>
      </c>
      <c r="F32" s="10"/>
      <c r="G32" s="8">
        <v>55</v>
      </c>
      <c r="H32" s="8"/>
      <c r="I32" s="7">
        <v>4</v>
      </c>
      <c r="J32" s="9">
        <v>8230.9</v>
      </c>
      <c r="K32" s="9">
        <f t="shared" si="11"/>
        <v>452699.5</v>
      </c>
      <c r="L32" s="10"/>
      <c r="M32" s="8">
        <v>30</v>
      </c>
      <c r="N32" s="8"/>
      <c r="O32" s="7">
        <v>462</v>
      </c>
      <c r="P32" s="9">
        <v>899857.1</v>
      </c>
      <c r="Q32" s="9">
        <f t="shared" si="12"/>
        <v>26995713</v>
      </c>
      <c r="R32" s="10"/>
      <c r="S32" s="39">
        <v>135</v>
      </c>
      <c r="T32" s="8"/>
      <c r="U32" s="7">
        <v>1</v>
      </c>
      <c r="V32" s="9">
        <v>5937.6</v>
      </c>
      <c r="W32" s="9">
        <f t="shared" si="13"/>
        <v>801576</v>
      </c>
      <c r="X32" s="10"/>
      <c r="Y32" s="39">
        <v>58</v>
      </c>
      <c r="Z32" s="8"/>
      <c r="AA32" s="7">
        <v>1</v>
      </c>
      <c r="AB32" s="9">
        <v>2793.6</v>
      </c>
      <c r="AC32" s="9">
        <f t="shared" si="14"/>
        <v>162028.79999999999</v>
      </c>
      <c r="AD32" s="10"/>
      <c r="AE32" s="39">
        <v>137</v>
      </c>
      <c r="AF32" s="8"/>
      <c r="AG32" s="7">
        <v>1</v>
      </c>
      <c r="AH32" s="7">
        <v>396.6</v>
      </c>
      <c r="AI32" s="9">
        <f t="shared" si="15"/>
        <v>54334.200000000004</v>
      </c>
      <c r="AJ32" s="10"/>
      <c r="AK32" s="8">
        <v>260</v>
      </c>
      <c r="AL32" s="8"/>
      <c r="AM32" s="7">
        <v>1</v>
      </c>
      <c r="AN32" s="9">
        <v>4997.6000000000004</v>
      </c>
      <c r="AO32" s="9">
        <f t="shared" si="16"/>
        <v>1299376</v>
      </c>
      <c r="AP32" s="10"/>
      <c r="AQ32" s="10"/>
      <c r="AW32" s="8">
        <v>70</v>
      </c>
      <c r="AX32" s="8"/>
      <c r="AY32" s="7">
        <v>2</v>
      </c>
      <c r="AZ32" s="9">
        <v>4063.4</v>
      </c>
      <c r="BA32" s="9">
        <f t="shared" si="18"/>
        <v>284438</v>
      </c>
    </row>
    <row r="33" spans="1:53" x14ac:dyDescent="0.25">
      <c r="A33" s="8">
        <v>75</v>
      </c>
      <c r="B33" s="8"/>
      <c r="C33" s="7">
        <v>13</v>
      </c>
      <c r="D33" s="9">
        <v>22655</v>
      </c>
      <c r="E33" s="9">
        <f t="shared" si="10"/>
        <v>1699125</v>
      </c>
      <c r="F33" s="10"/>
      <c r="G33" s="8">
        <v>60</v>
      </c>
      <c r="H33" s="8"/>
      <c r="I33" s="7">
        <v>180</v>
      </c>
      <c r="J33" s="9">
        <v>397568.9</v>
      </c>
      <c r="K33" s="9">
        <f t="shared" si="11"/>
        <v>23854134</v>
      </c>
      <c r="L33" s="10"/>
      <c r="M33" s="8">
        <v>31</v>
      </c>
      <c r="N33" s="8"/>
      <c r="O33" s="7">
        <v>1</v>
      </c>
      <c r="P33" s="9">
        <v>4140.6000000000004</v>
      </c>
      <c r="Q33" s="9">
        <f t="shared" si="12"/>
        <v>128358.6</v>
      </c>
      <c r="R33" s="10"/>
      <c r="S33" s="39">
        <v>150</v>
      </c>
      <c r="T33" s="8"/>
      <c r="U33" s="7">
        <v>1</v>
      </c>
      <c r="V33" s="9">
        <v>5458.3</v>
      </c>
      <c r="W33" s="9">
        <f t="shared" si="13"/>
        <v>818745</v>
      </c>
      <c r="X33" s="10"/>
      <c r="Y33" s="39">
        <v>60</v>
      </c>
      <c r="Z33" s="8"/>
      <c r="AA33" s="7">
        <v>74</v>
      </c>
      <c r="AB33" s="9">
        <v>172631.3</v>
      </c>
      <c r="AC33" s="9">
        <f t="shared" si="14"/>
        <v>10357878</v>
      </c>
      <c r="AD33" s="10"/>
      <c r="AE33" s="39">
        <v>150</v>
      </c>
      <c r="AF33" s="8"/>
      <c r="AG33" s="7">
        <v>4</v>
      </c>
      <c r="AH33" s="9">
        <v>3645.1</v>
      </c>
      <c r="AI33" s="9">
        <f t="shared" si="15"/>
        <v>546765</v>
      </c>
      <c r="AJ33" s="10"/>
      <c r="AK33" s="8">
        <v>525</v>
      </c>
      <c r="AL33" s="8"/>
      <c r="AM33" s="7">
        <v>1</v>
      </c>
      <c r="AN33" s="7">
        <v>841</v>
      </c>
      <c r="AO33" s="9">
        <f t="shared" si="16"/>
        <v>441525</v>
      </c>
      <c r="AP33" s="10"/>
      <c r="AQ33" s="10"/>
      <c r="AW33" s="8">
        <v>75</v>
      </c>
      <c r="AX33" s="8"/>
      <c r="AY33" s="7">
        <v>1</v>
      </c>
      <c r="AZ33" s="7">
        <v>436.2</v>
      </c>
      <c r="BA33" s="9">
        <f t="shared" si="18"/>
        <v>32715</v>
      </c>
    </row>
    <row r="34" spans="1:53" x14ac:dyDescent="0.25">
      <c r="A34" s="8">
        <v>78</v>
      </c>
      <c r="B34" s="8"/>
      <c r="C34" s="7">
        <v>1</v>
      </c>
      <c r="D34" s="7">
        <v>440.1</v>
      </c>
      <c r="E34" s="9">
        <f t="shared" si="10"/>
        <v>34327.800000000003</v>
      </c>
      <c r="F34" s="10"/>
      <c r="G34" s="8">
        <v>65</v>
      </c>
      <c r="H34" s="8"/>
      <c r="I34" s="7">
        <v>4</v>
      </c>
      <c r="J34" s="9">
        <v>4676.8999999999996</v>
      </c>
      <c r="K34" s="9">
        <f t="shared" si="11"/>
        <v>303998.5</v>
      </c>
      <c r="L34" s="10"/>
      <c r="M34" s="8">
        <v>33</v>
      </c>
      <c r="N34" s="8"/>
      <c r="O34" s="7">
        <v>1</v>
      </c>
      <c r="P34" s="9">
        <v>3245.3</v>
      </c>
      <c r="Q34" s="9">
        <f t="shared" si="12"/>
        <v>107094.90000000001</v>
      </c>
      <c r="R34" s="10"/>
      <c r="S34" s="39">
        <v>195</v>
      </c>
      <c r="T34" s="8"/>
      <c r="U34" s="7">
        <v>2</v>
      </c>
      <c r="V34" s="9">
        <v>4521.6000000000004</v>
      </c>
      <c r="W34" s="9">
        <f t="shared" si="13"/>
        <v>881712.00000000012</v>
      </c>
      <c r="X34" s="10"/>
      <c r="Y34" s="39">
        <v>65</v>
      </c>
      <c r="Z34" s="8"/>
      <c r="AA34" s="7">
        <v>2</v>
      </c>
      <c r="AB34" s="9">
        <v>2573.4</v>
      </c>
      <c r="AC34" s="9">
        <f t="shared" si="14"/>
        <v>167271</v>
      </c>
      <c r="AD34" s="10"/>
      <c r="AE34" s="39">
        <v>155</v>
      </c>
      <c r="AF34" s="8"/>
      <c r="AG34" s="7">
        <v>2</v>
      </c>
      <c r="AH34" s="9">
        <v>2809.6</v>
      </c>
      <c r="AI34" s="9">
        <f t="shared" si="15"/>
        <v>435488</v>
      </c>
      <c r="AJ34" s="10"/>
      <c r="AW34" s="8">
        <v>80</v>
      </c>
      <c r="AX34" s="8"/>
      <c r="AY34" s="7">
        <v>1</v>
      </c>
      <c r="AZ34" s="9">
        <v>2665</v>
      </c>
      <c r="BA34" s="9">
        <f t="shared" si="18"/>
        <v>213200</v>
      </c>
    </row>
    <row r="35" spans="1:53" x14ac:dyDescent="0.25">
      <c r="A35" s="8">
        <v>80</v>
      </c>
      <c r="B35" s="8"/>
      <c r="C35" s="7">
        <v>7</v>
      </c>
      <c r="D35" s="9">
        <v>13862</v>
      </c>
      <c r="E35" s="9">
        <f t="shared" si="10"/>
        <v>1108960</v>
      </c>
      <c r="F35" s="10"/>
      <c r="G35" s="8">
        <v>68</v>
      </c>
      <c r="H35" s="8"/>
      <c r="I35" s="7">
        <v>1</v>
      </c>
      <c r="J35" s="9">
        <v>2236.1</v>
      </c>
      <c r="K35" s="9">
        <f t="shared" si="11"/>
        <v>152054.79999999999</v>
      </c>
      <c r="L35" s="10"/>
      <c r="M35" s="8">
        <v>35</v>
      </c>
      <c r="N35" s="8"/>
      <c r="O35" s="7">
        <v>22</v>
      </c>
      <c r="P35" s="9">
        <v>35989.4</v>
      </c>
      <c r="Q35" s="9">
        <f t="shared" si="12"/>
        <v>1259629</v>
      </c>
      <c r="R35" s="10"/>
      <c r="S35" s="39">
        <v>210</v>
      </c>
      <c r="T35" s="8"/>
      <c r="U35" s="7">
        <v>1</v>
      </c>
      <c r="V35" s="7">
        <v>992</v>
      </c>
      <c r="W35" s="9">
        <f t="shared" si="13"/>
        <v>208320</v>
      </c>
      <c r="X35" s="10"/>
      <c r="Y35" s="39">
        <v>70</v>
      </c>
      <c r="Z35" s="8"/>
      <c r="AA35" s="7">
        <v>5</v>
      </c>
      <c r="AB35" s="9">
        <v>7723.5</v>
      </c>
      <c r="AC35" s="9">
        <f t="shared" si="14"/>
        <v>540645</v>
      </c>
      <c r="AD35" s="10"/>
      <c r="AE35" s="39">
        <v>165</v>
      </c>
      <c r="AF35" s="8"/>
      <c r="AG35" s="7">
        <v>1</v>
      </c>
      <c r="AH35" s="9">
        <v>1419.6</v>
      </c>
      <c r="AI35" s="9">
        <f t="shared" si="15"/>
        <v>234233.99999999997</v>
      </c>
      <c r="AJ35" s="10"/>
      <c r="AW35" s="8">
        <v>90</v>
      </c>
      <c r="AX35" s="8"/>
      <c r="AY35" s="7">
        <v>11</v>
      </c>
      <c r="AZ35" s="9">
        <v>27099.3</v>
      </c>
      <c r="BA35" s="9">
        <f t="shared" si="18"/>
        <v>2438937</v>
      </c>
    </row>
    <row r="36" spans="1:53" x14ac:dyDescent="0.25">
      <c r="A36" s="8">
        <v>81</v>
      </c>
      <c r="B36" s="8"/>
      <c r="C36" s="7">
        <v>1</v>
      </c>
      <c r="D36" s="7">
        <v>490.7</v>
      </c>
      <c r="E36" s="9">
        <f t="shared" si="10"/>
        <v>39746.699999999997</v>
      </c>
      <c r="F36" s="10"/>
      <c r="G36" s="8">
        <v>70</v>
      </c>
      <c r="H36" s="8"/>
      <c r="I36" s="7">
        <v>8</v>
      </c>
      <c r="J36" s="9">
        <v>14316.1</v>
      </c>
      <c r="K36" s="9">
        <f t="shared" si="11"/>
        <v>1002127</v>
      </c>
      <c r="L36" s="10"/>
      <c r="M36" s="8">
        <v>37</v>
      </c>
      <c r="N36" s="8"/>
      <c r="O36" s="7">
        <v>2</v>
      </c>
      <c r="P36" s="9">
        <v>1716.3</v>
      </c>
      <c r="Q36" s="9">
        <f t="shared" si="12"/>
        <v>63503.1</v>
      </c>
      <c r="R36" s="10"/>
      <c r="S36" s="39">
        <v>240</v>
      </c>
      <c r="T36" s="8"/>
      <c r="U36" s="7">
        <v>1</v>
      </c>
      <c r="V36" s="7">
        <v>310.39999999999998</v>
      </c>
      <c r="W36" s="9">
        <f t="shared" si="13"/>
        <v>74496</v>
      </c>
      <c r="X36" s="10"/>
      <c r="Y36" s="39">
        <v>75</v>
      </c>
      <c r="Z36" s="8"/>
      <c r="AA36" s="7">
        <v>10</v>
      </c>
      <c r="AB36" s="9">
        <v>17637.599999999999</v>
      </c>
      <c r="AC36" s="9">
        <f t="shared" si="14"/>
        <v>1322820</v>
      </c>
      <c r="AD36" s="10"/>
      <c r="AE36" s="39">
        <v>180</v>
      </c>
      <c r="AF36" s="8"/>
      <c r="AG36" s="7">
        <v>2</v>
      </c>
      <c r="AH36" s="9">
        <v>2905.3</v>
      </c>
      <c r="AI36" s="9">
        <f t="shared" si="15"/>
        <v>522954.00000000006</v>
      </c>
      <c r="AJ36" s="10"/>
      <c r="AW36" s="8">
        <v>100</v>
      </c>
      <c r="AX36" s="8"/>
      <c r="AY36" s="7">
        <v>3</v>
      </c>
      <c r="AZ36" s="9">
        <v>4376.7</v>
      </c>
      <c r="BA36" s="9">
        <f t="shared" si="18"/>
        <v>437670</v>
      </c>
    </row>
    <row r="37" spans="1:53" x14ac:dyDescent="0.25">
      <c r="A37" s="8">
        <v>84</v>
      </c>
      <c r="B37" s="8"/>
      <c r="C37" s="7">
        <v>1</v>
      </c>
      <c r="D37" s="9">
        <v>2287.3000000000002</v>
      </c>
      <c r="E37" s="9">
        <f t="shared" si="10"/>
        <v>192133.2</v>
      </c>
      <c r="F37" s="10"/>
      <c r="G37" s="8">
        <v>75</v>
      </c>
      <c r="H37" s="8"/>
      <c r="I37" s="7">
        <v>24</v>
      </c>
      <c r="J37" s="9">
        <v>49020</v>
      </c>
      <c r="K37" s="9">
        <f t="shared" si="11"/>
        <v>3676500</v>
      </c>
      <c r="L37" s="10"/>
      <c r="M37" s="8">
        <v>40</v>
      </c>
      <c r="N37" s="8"/>
      <c r="O37" s="7">
        <v>45</v>
      </c>
      <c r="P37" s="9">
        <v>87196.9</v>
      </c>
      <c r="Q37" s="9">
        <f t="shared" si="12"/>
        <v>3487876</v>
      </c>
      <c r="R37" s="10"/>
      <c r="S37" s="39">
        <v>325</v>
      </c>
      <c r="T37" s="8"/>
      <c r="U37" s="7">
        <v>1</v>
      </c>
      <c r="V37" s="7">
        <v>128</v>
      </c>
      <c r="W37" s="9">
        <f t="shared" si="13"/>
        <v>41600</v>
      </c>
      <c r="X37" s="10"/>
      <c r="Y37" s="39">
        <v>80</v>
      </c>
      <c r="Z37" s="8"/>
      <c r="AA37" s="7">
        <v>2</v>
      </c>
      <c r="AB37" s="9">
        <v>1382</v>
      </c>
      <c r="AC37" s="9">
        <f t="shared" si="14"/>
        <v>110560</v>
      </c>
      <c r="AD37" s="10"/>
      <c r="AE37" s="39">
        <v>195</v>
      </c>
      <c r="AF37" s="8"/>
      <c r="AG37" s="7">
        <v>1</v>
      </c>
      <c r="AH37" s="9">
        <v>2901.1</v>
      </c>
      <c r="AI37" s="9">
        <f t="shared" si="15"/>
        <v>565714.5</v>
      </c>
      <c r="AJ37" s="10"/>
      <c r="AW37" s="8">
        <v>105</v>
      </c>
      <c r="AX37" s="8"/>
      <c r="AY37" s="7">
        <v>1</v>
      </c>
      <c r="AZ37" s="9">
        <v>2827.9</v>
      </c>
      <c r="BA37" s="9">
        <f t="shared" si="18"/>
        <v>296929.5</v>
      </c>
    </row>
    <row r="38" spans="1:53" x14ac:dyDescent="0.25">
      <c r="A38" s="8">
        <v>85</v>
      </c>
      <c r="B38" s="8"/>
      <c r="C38" s="7">
        <v>1</v>
      </c>
      <c r="D38" s="9">
        <v>2400.6</v>
      </c>
      <c r="E38" s="9">
        <f t="shared" si="10"/>
        <v>204051</v>
      </c>
      <c r="F38" s="10"/>
      <c r="G38" s="8">
        <v>80</v>
      </c>
      <c r="H38" s="8"/>
      <c r="I38" s="7">
        <v>7</v>
      </c>
      <c r="J38" s="9">
        <v>20406.400000000001</v>
      </c>
      <c r="K38" s="9">
        <f t="shared" si="11"/>
        <v>1632512</v>
      </c>
      <c r="L38" s="10"/>
      <c r="M38" s="8">
        <v>43</v>
      </c>
      <c r="N38" s="8"/>
      <c r="O38" s="7">
        <v>1</v>
      </c>
      <c r="P38" s="7">
        <v>968.8</v>
      </c>
      <c r="Q38" s="9">
        <f t="shared" si="12"/>
        <v>41658.400000000001</v>
      </c>
      <c r="R38" s="10"/>
      <c r="S38" s="39">
        <v>340</v>
      </c>
      <c r="T38" s="8"/>
      <c r="U38" s="7">
        <v>1</v>
      </c>
      <c r="V38" s="7">
        <v>925.1</v>
      </c>
      <c r="W38" s="9">
        <f t="shared" si="13"/>
        <v>314534</v>
      </c>
      <c r="X38" s="10"/>
      <c r="Y38" s="39">
        <v>85</v>
      </c>
      <c r="Z38" s="8"/>
      <c r="AA38" s="7">
        <v>3</v>
      </c>
      <c r="AB38" s="9">
        <v>3258.5</v>
      </c>
      <c r="AC38" s="9">
        <f t="shared" si="14"/>
        <v>276972.5</v>
      </c>
      <c r="AD38" s="10"/>
      <c r="AE38" s="39">
        <v>210</v>
      </c>
      <c r="AF38" s="8"/>
      <c r="AG38" s="7">
        <v>1</v>
      </c>
      <c r="AH38" s="9">
        <v>7566.2</v>
      </c>
      <c r="AI38" s="9">
        <f t="shared" si="15"/>
        <v>1588902</v>
      </c>
      <c r="AJ38" s="10"/>
      <c r="AW38" s="8">
        <v>115</v>
      </c>
      <c r="AX38" s="8"/>
      <c r="AY38" s="7">
        <v>1</v>
      </c>
      <c r="AZ38" s="7">
        <v>819.4</v>
      </c>
      <c r="BA38" s="9">
        <f t="shared" si="18"/>
        <v>94231</v>
      </c>
    </row>
    <row r="39" spans="1:53" x14ac:dyDescent="0.25">
      <c r="A39" s="8">
        <v>90</v>
      </c>
      <c r="B39" s="8"/>
      <c r="C39" s="7">
        <v>26</v>
      </c>
      <c r="D39" s="9">
        <v>44979.7</v>
      </c>
      <c r="E39" s="9">
        <f t="shared" si="10"/>
        <v>4048172.9999999995</v>
      </c>
      <c r="F39" s="10"/>
      <c r="G39" s="8">
        <v>85</v>
      </c>
      <c r="H39" s="8"/>
      <c r="I39" s="7">
        <v>5</v>
      </c>
      <c r="J39" s="9">
        <v>5005.3999999999996</v>
      </c>
      <c r="K39" s="9">
        <f t="shared" si="11"/>
        <v>425458.99999999994</v>
      </c>
      <c r="L39" s="10"/>
      <c r="M39" s="8">
        <v>45</v>
      </c>
      <c r="N39" s="8"/>
      <c r="O39" s="7">
        <v>110</v>
      </c>
      <c r="P39" s="9">
        <v>210677.5</v>
      </c>
      <c r="Q39" s="9">
        <f t="shared" si="12"/>
        <v>9480487.5</v>
      </c>
      <c r="R39" s="10"/>
      <c r="S39" s="39">
        <v>660</v>
      </c>
      <c r="T39" s="8"/>
      <c r="U39" s="7">
        <v>1</v>
      </c>
      <c r="V39" s="9">
        <v>1402.9</v>
      </c>
      <c r="W39" s="9">
        <f t="shared" si="13"/>
        <v>925914.00000000012</v>
      </c>
      <c r="X39" s="10"/>
      <c r="Y39" s="39">
        <v>90</v>
      </c>
      <c r="Z39" s="8"/>
      <c r="AA39" s="7">
        <v>19</v>
      </c>
      <c r="AB39" s="9">
        <v>49060.6</v>
      </c>
      <c r="AC39" s="9">
        <f t="shared" si="14"/>
        <v>4415454</v>
      </c>
      <c r="AD39" s="10"/>
      <c r="AE39" s="39">
        <v>215</v>
      </c>
      <c r="AF39" s="8"/>
      <c r="AG39" s="7">
        <v>1</v>
      </c>
      <c r="AH39" s="9">
        <v>1201.0999999999999</v>
      </c>
      <c r="AI39" s="9">
        <f t="shared" si="15"/>
        <v>258236.49999999997</v>
      </c>
      <c r="AJ39" s="10"/>
      <c r="AW39" s="8">
        <v>120</v>
      </c>
      <c r="AX39" s="8"/>
      <c r="AY39" s="7">
        <v>9</v>
      </c>
      <c r="AZ39" s="9">
        <v>10697.3</v>
      </c>
      <c r="BA39" s="9">
        <f t="shared" si="18"/>
        <v>1283676</v>
      </c>
    </row>
    <row r="40" spans="1:53" x14ac:dyDescent="0.25">
      <c r="A40" s="8">
        <v>93</v>
      </c>
      <c r="B40" s="8"/>
      <c r="C40" s="7">
        <v>1</v>
      </c>
      <c r="D40" s="9">
        <v>2091.5</v>
      </c>
      <c r="E40" s="9">
        <f t="shared" si="10"/>
        <v>194509.5</v>
      </c>
      <c r="F40" s="10"/>
      <c r="G40" s="8">
        <v>90</v>
      </c>
      <c r="H40" s="8"/>
      <c r="I40" s="7">
        <v>50</v>
      </c>
      <c r="J40" s="9">
        <v>89265.2</v>
      </c>
      <c r="K40" s="9">
        <f t="shared" si="11"/>
        <v>8033868</v>
      </c>
      <c r="L40" s="10"/>
      <c r="M40" s="8">
        <v>48</v>
      </c>
      <c r="N40" s="8"/>
      <c r="O40" s="7">
        <v>1</v>
      </c>
      <c r="P40" s="9">
        <v>1069.4000000000001</v>
      </c>
      <c r="Q40" s="9">
        <f t="shared" si="12"/>
        <v>51331.200000000004</v>
      </c>
      <c r="R40" s="10"/>
      <c r="Y40" s="39">
        <v>95</v>
      </c>
      <c r="Z40" s="8"/>
      <c r="AA40" s="7">
        <v>2</v>
      </c>
      <c r="AB40" s="9">
        <v>3018</v>
      </c>
      <c r="AC40" s="9">
        <f t="shared" si="14"/>
        <v>286710</v>
      </c>
      <c r="AD40" s="10"/>
      <c r="AE40" s="39">
        <v>235</v>
      </c>
      <c r="AF40" s="8"/>
      <c r="AG40" s="7">
        <v>2</v>
      </c>
      <c r="AH40" s="9">
        <v>3599.6</v>
      </c>
      <c r="AI40" s="9">
        <f t="shared" si="15"/>
        <v>845906</v>
      </c>
      <c r="AJ40" s="10"/>
      <c r="AW40" s="8">
        <v>123</v>
      </c>
      <c r="AX40" s="8"/>
      <c r="AY40" s="7">
        <v>1</v>
      </c>
      <c r="AZ40" s="9">
        <v>1127.5999999999999</v>
      </c>
      <c r="BA40" s="9">
        <f t="shared" si="18"/>
        <v>138694.79999999999</v>
      </c>
    </row>
    <row r="41" spans="1:53" x14ac:dyDescent="0.25">
      <c r="A41" s="8">
        <v>98</v>
      </c>
      <c r="B41" s="8"/>
      <c r="C41" s="7">
        <v>1</v>
      </c>
      <c r="D41" s="7">
        <v>963.7</v>
      </c>
      <c r="E41" s="9">
        <f t="shared" si="10"/>
        <v>94442.6</v>
      </c>
      <c r="F41" s="10"/>
      <c r="G41" s="8">
        <v>95</v>
      </c>
      <c r="H41" s="8"/>
      <c r="I41" s="7">
        <v>4</v>
      </c>
      <c r="J41" s="9">
        <v>6521.7</v>
      </c>
      <c r="K41" s="9">
        <f t="shared" si="11"/>
        <v>619561.5</v>
      </c>
      <c r="L41" s="10"/>
      <c r="M41" s="8">
        <v>50</v>
      </c>
      <c r="N41" s="8"/>
      <c r="O41" s="7">
        <v>26</v>
      </c>
      <c r="P41" s="9">
        <v>46579.9</v>
      </c>
      <c r="Q41" s="9">
        <f t="shared" si="12"/>
        <v>2328995</v>
      </c>
      <c r="R41" s="10"/>
      <c r="Y41" s="39">
        <v>100</v>
      </c>
      <c r="Z41" s="8"/>
      <c r="AA41" s="7">
        <v>4</v>
      </c>
      <c r="AB41" s="9">
        <v>9409.9</v>
      </c>
      <c r="AC41" s="9">
        <f t="shared" si="14"/>
        <v>940990</v>
      </c>
      <c r="AD41" s="10"/>
      <c r="AE41" s="39">
        <v>240</v>
      </c>
      <c r="AF41" s="8"/>
      <c r="AG41" s="7">
        <v>1</v>
      </c>
      <c r="AH41" s="9">
        <v>1201.9000000000001</v>
      </c>
      <c r="AI41" s="9">
        <f t="shared" si="15"/>
        <v>288456</v>
      </c>
      <c r="AJ41" s="10"/>
      <c r="AW41" s="8">
        <v>130</v>
      </c>
      <c r="AX41" s="8"/>
      <c r="AY41" s="7">
        <v>1</v>
      </c>
      <c r="AZ41" s="9">
        <v>2604.1999999999998</v>
      </c>
      <c r="BA41" s="9">
        <f t="shared" si="18"/>
        <v>338546</v>
      </c>
    </row>
    <row r="42" spans="1:53" x14ac:dyDescent="0.25">
      <c r="A42" s="8">
        <v>100</v>
      </c>
      <c r="B42" s="8"/>
      <c r="C42" s="7">
        <v>3</v>
      </c>
      <c r="D42" s="9">
        <v>4623.6000000000004</v>
      </c>
      <c r="E42" s="9">
        <f t="shared" si="10"/>
        <v>462360.00000000006</v>
      </c>
      <c r="F42" s="10"/>
      <c r="G42" s="8">
        <v>100</v>
      </c>
      <c r="H42" s="8"/>
      <c r="I42" s="7">
        <v>4</v>
      </c>
      <c r="J42" s="9">
        <v>7121.7</v>
      </c>
      <c r="K42" s="9">
        <f t="shared" si="11"/>
        <v>712170</v>
      </c>
      <c r="L42" s="10"/>
      <c r="M42" s="8">
        <v>54</v>
      </c>
      <c r="N42" s="8"/>
      <c r="O42" s="7">
        <v>1</v>
      </c>
      <c r="P42" s="9">
        <v>4907.2</v>
      </c>
      <c r="Q42" s="9">
        <f t="shared" si="12"/>
        <v>264988.79999999999</v>
      </c>
      <c r="R42" s="10"/>
      <c r="Y42" s="39">
        <v>105</v>
      </c>
      <c r="Z42" s="8"/>
      <c r="AA42" s="7">
        <v>7</v>
      </c>
      <c r="AB42" s="9">
        <v>14796.8</v>
      </c>
      <c r="AC42" s="9">
        <f t="shared" si="14"/>
        <v>1553664</v>
      </c>
      <c r="AD42" s="10"/>
      <c r="AE42" s="39">
        <v>300</v>
      </c>
      <c r="AF42" s="8"/>
      <c r="AG42" s="7">
        <v>1</v>
      </c>
      <c r="AH42" s="7">
        <v>879</v>
      </c>
      <c r="AI42" s="9">
        <f t="shared" si="15"/>
        <v>263700</v>
      </c>
      <c r="AJ42" s="10"/>
      <c r="AW42" s="8">
        <v>150</v>
      </c>
      <c r="AX42" s="8"/>
      <c r="AY42" s="7">
        <v>3</v>
      </c>
      <c r="AZ42" s="9">
        <v>8307.6</v>
      </c>
      <c r="BA42" s="9">
        <f t="shared" si="18"/>
        <v>1246140</v>
      </c>
    </row>
    <row r="43" spans="1:53" x14ac:dyDescent="0.25">
      <c r="A43" s="8">
        <v>103</v>
      </c>
      <c r="B43" s="8"/>
      <c r="C43" s="7">
        <v>1</v>
      </c>
      <c r="D43" s="9">
        <v>3732</v>
      </c>
      <c r="E43" s="9">
        <f t="shared" si="10"/>
        <v>384396</v>
      </c>
      <c r="F43" s="10"/>
      <c r="G43" s="8">
        <v>105</v>
      </c>
      <c r="H43" s="8"/>
      <c r="I43" s="7">
        <v>14</v>
      </c>
      <c r="J43" s="9">
        <v>33843.699999999997</v>
      </c>
      <c r="K43" s="9">
        <f t="shared" si="11"/>
        <v>3553588.4999999995</v>
      </c>
      <c r="L43" s="10"/>
      <c r="M43" s="8">
        <v>55</v>
      </c>
      <c r="N43" s="8"/>
      <c r="O43" s="7">
        <v>14</v>
      </c>
      <c r="P43" s="9">
        <v>24768.3</v>
      </c>
      <c r="Q43" s="9">
        <f t="shared" si="12"/>
        <v>1362256.5</v>
      </c>
      <c r="R43" s="10"/>
      <c r="Y43" s="39">
        <v>110</v>
      </c>
      <c r="Z43" s="8"/>
      <c r="AA43" s="7">
        <v>2</v>
      </c>
      <c r="AB43" s="9">
        <v>1581</v>
      </c>
      <c r="AC43" s="9">
        <f t="shared" si="14"/>
        <v>173910</v>
      </c>
      <c r="AD43" s="10"/>
      <c r="AE43" s="39">
        <v>495</v>
      </c>
      <c r="AF43" s="8"/>
      <c r="AG43" s="7">
        <v>1</v>
      </c>
      <c r="AH43" s="7">
        <v>412.3</v>
      </c>
      <c r="AI43" s="9">
        <f t="shared" si="15"/>
        <v>204088.5</v>
      </c>
      <c r="AJ43" s="10"/>
      <c r="AW43" s="8">
        <v>180</v>
      </c>
      <c r="AX43" s="8"/>
      <c r="AY43" s="7">
        <v>3</v>
      </c>
      <c r="AZ43" s="9">
        <v>5215.6000000000004</v>
      </c>
      <c r="BA43" s="9">
        <f t="shared" si="18"/>
        <v>938808.00000000012</v>
      </c>
    </row>
    <row r="44" spans="1:53" x14ac:dyDescent="0.25">
      <c r="A44" s="8">
        <v>105</v>
      </c>
      <c r="B44" s="8"/>
      <c r="C44" s="7">
        <v>10</v>
      </c>
      <c r="D44" s="9">
        <v>16645.900000000001</v>
      </c>
      <c r="E44" s="9">
        <f t="shared" si="10"/>
        <v>1747819.5000000002</v>
      </c>
      <c r="F44" s="10"/>
      <c r="G44" s="8">
        <v>106</v>
      </c>
      <c r="H44" s="8"/>
      <c r="I44" s="7">
        <v>1</v>
      </c>
      <c r="J44" s="7">
        <v>696.3</v>
      </c>
      <c r="K44" s="9">
        <f t="shared" si="11"/>
        <v>73807.799999999988</v>
      </c>
      <c r="L44" s="10"/>
      <c r="M44" s="8">
        <v>57</v>
      </c>
      <c r="N44" s="8"/>
      <c r="O44" s="7">
        <v>1</v>
      </c>
      <c r="P44" s="9">
        <v>1960.6</v>
      </c>
      <c r="Q44" s="9">
        <f t="shared" si="12"/>
        <v>111754.2</v>
      </c>
      <c r="R44" s="10"/>
      <c r="Y44" s="39">
        <v>115</v>
      </c>
      <c r="Z44" s="8"/>
      <c r="AA44" s="7">
        <v>2</v>
      </c>
      <c r="AB44" s="9">
        <v>3927.7</v>
      </c>
      <c r="AC44" s="9">
        <f t="shared" si="14"/>
        <v>451685.5</v>
      </c>
      <c r="AD44" s="10"/>
      <c r="AW44" s="8">
        <v>300</v>
      </c>
      <c r="AX44" s="8"/>
      <c r="AY44" s="7">
        <v>1</v>
      </c>
      <c r="AZ44" s="9">
        <v>1625.1</v>
      </c>
      <c r="BA44" s="9">
        <f t="shared" si="18"/>
        <v>487530</v>
      </c>
    </row>
    <row r="45" spans="1:53" x14ac:dyDescent="0.25">
      <c r="A45" s="8">
        <v>110</v>
      </c>
      <c r="B45" s="8"/>
      <c r="C45" s="7">
        <v>2</v>
      </c>
      <c r="D45" s="9">
        <v>4505.5</v>
      </c>
      <c r="E45" s="9">
        <f t="shared" si="10"/>
        <v>495605</v>
      </c>
      <c r="F45" s="10"/>
      <c r="G45" s="8">
        <v>110</v>
      </c>
      <c r="H45" s="8"/>
      <c r="I45" s="7">
        <v>4</v>
      </c>
      <c r="J45" s="9">
        <v>9644</v>
      </c>
      <c r="K45" s="9">
        <f t="shared" si="11"/>
        <v>1060840</v>
      </c>
      <c r="L45" s="10"/>
      <c r="M45" s="8">
        <v>59</v>
      </c>
      <c r="N45" s="8"/>
      <c r="O45" s="7">
        <v>1</v>
      </c>
      <c r="P45" s="9">
        <v>1463</v>
      </c>
      <c r="Q45" s="9">
        <f t="shared" si="12"/>
        <v>86317</v>
      </c>
      <c r="R45" s="10"/>
      <c r="Y45" s="39">
        <v>120</v>
      </c>
      <c r="Z45" s="8"/>
      <c r="AA45" s="7">
        <v>30</v>
      </c>
      <c r="AB45" s="9">
        <v>78378.3</v>
      </c>
      <c r="AC45" s="9">
        <f t="shared" si="14"/>
        <v>9405396</v>
      </c>
      <c r="AD45" s="10"/>
      <c r="AW45" s="8">
        <v>310</v>
      </c>
      <c r="AX45" s="8"/>
      <c r="AY45" s="7">
        <v>1</v>
      </c>
      <c r="AZ45" s="7">
        <v>678.3</v>
      </c>
      <c r="BA45" s="9">
        <f t="shared" si="18"/>
        <v>210273</v>
      </c>
    </row>
    <row r="46" spans="1:53" x14ac:dyDescent="0.25">
      <c r="A46" s="8">
        <v>115</v>
      </c>
      <c r="B46" s="8"/>
      <c r="C46" s="7">
        <v>1</v>
      </c>
      <c r="D46" s="9">
        <v>4054</v>
      </c>
      <c r="E46" s="9">
        <f t="shared" si="10"/>
        <v>466210</v>
      </c>
      <c r="F46" s="10"/>
      <c r="G46" s="8">
        <v>115</v>
      </c>
      <c r="H46" s="8"/>
      <c r="I46" s="7">
        <v>5</v>
      </c>
      <c r="J46" s="9">
        <v>17788.400000000001</v>
      </c>
      <c r="K46" s="9">
        <f t="shared" si="11"/>
        <v>2045666.0000000002</v>
      </c>
      <c r="L46" s="10"/>
      <c r="M46" s="8">
        <v>60</v>
      </c>
      <c r="N46" s="8"/>
      <c r="O46" s="7">
        <v>311</v>
      </c>
      <c r="P46" s="9">
        <v>529204.69999999995</v>
      </c>
      <c r="Q46" s="9">
        <f t="shared" si="12"/>
        <v>31752281.999999996</v>
      </c>
      <c r="R46" s="10"/>
      <c r="Y46" s="39">
        <v>125</v>
      </c>
      <c r="Z46" s="8"/>
      <c r="AA46" s="7">
        <v>1</v>
      </c>
      <c r="AB46" s="9">
        <v>1753.9</v>
      </c>
      <c r="AC46" s="9">
        <f t="shared" si="14"/>
        <v>219237.5</v>
      </c>
      <c r="AD46" s="10"/>
    </row>
    <row r="47" spans="1:53" x14ac:dyDescent="0.25">
      <c r="A47" s="8">
        <v>120</v>
      </c>
      <c r="B47" s="8"/>
      <c r="C47" s="7">
        <v>52</v>
      </c>
      <c r="D47" s="9">
        <v>108011.2</v>
      </c>
      <c r="E47" s="9">
        <f t="shared" si="10"/>
        <v>12961344</v>
      </c>
      <c r="F47" s="10"/>
      <c r="G47" s="8">
        <v>118</v>
      </c>
      <c r="H47" s="8"/>
      <c r="I47" s="7">
        <v>2</v>
      </c>
      <c r="J47" s="9">
        <v>6614.8</v>
      </c>
      <c r="K47" s="9">
        <f t="shared" si="11"/>
        <v>780546.4</v>
      </c>
      <c r="L47" s="10"/>
      <c r="M47" s="8">
        <v>62</v>
      </c>
      <c r="N47" s="8"/>
      <c r="O47" s="7">
        <v>2</v>
      </c>
      <c r="P47" s="9">
        <v>2206.5</v>
      </c>
      <c r="Q47" s="9">
        <f t="shared" si="12"/>
        <v>136803</v>
      </c>
      <c r="R47" s="10"/>
      <c r="Y47" s="39">
        <v>130</v>
      </c>
      <c r="Z47" s="8"/>
      <c r="AA47" s="7">
        <v>3</v>
      </c>
      <c r="AB47" s="9">
        <v>9146</v>
      </c>
      <c r="AC47" s="9">
        <f t="shared" si="14"/>
        <v>1188980</v>
      </c>
      <c r="AD47" s="10"/>
    </row>
    <row r="48" spans="1:53" x14ac:dyDescent="0.25">
      <c r="A48" s="8">
        <v>128</v>
      </c>
      <c r="B48" s="8"/>
      <c r="C48" s="7">
        <v>2</v>
      </c>
      <c r="D48" s="9">
        <v>3983.7</v>
      </c>
      <c r="E48" s="9">
        <f t="shared" si="10"/>
        <v>509913.59999999998</v>
      </c>
      <c r="F48" s="10"/>
      <c r="G48" s="8">
        <v>120</v>
      </c>
      <c r="H48" s="8"/>
      <c r="I48" s="7">
        <v>89</v>
      </c>
      <c r="J48" s="9">
        <v>181968.6</v>
      </c>
      <c r="K48" s="9">
        <f t="shared" si="11"/>
        <v>21836232</v>
      </c>
      <c r="L48" s="10"/>
      <c r="M48" s="8">
        <v>65</v>
      </c>
      <c r="N48" s="8"/>
      <c r="O48" s="7">
        <v>9</v>
      </c>
      <c r="P48" s="9">
        <v>12406.1</v>
      </c>
      <c r="Q48" s="9">
        <f t="shared" si="12"/>
        <v>806396.5</v>
      </c>
      <c r="R48" s="10"/>
      <c r="Y48" s="39">
        <v>135</v>
      </c>
      <c r="Z48" s="8"/>
      <c r="AA48" s="7">
        <v>1</v>
      </c>
      <c r="AB48" s="9">
        <v>1767.7</v>
      </c>
      <c r="AC48" s="9">
        <f t="shared" si="14"/>
        <v>238639.5</v>
      </c>
      <c r="AD48" s="10"/>
    </row>
    <row r="49" spans="1:30" x14ac:dyDescent="0.25">
      <c r="A49" s="8">
        <v>130</v>
      </c>
      <c r="B49" s="8"/>
      <c r="C49" s="7">
        <v>2</v>
      </c>
      <c r="D49" s="9">
        <v>2446.1999999999998</v>
      </c>
      <c r="E49" s="9">
        <f t="shared" si="10"/>
        <v>318006</v>
      </c>
      <c r="F49" s="10"/>
      <c r="G49" s="8">
        <v>130</v>
      </c>
      <c r="H49" s="8"/>
      <c r="I49" s="7">
        <v>5</v>
      </c>
      <c r="J49" s="9">
        <v>8974.2000000000007</v>
      </c>
      <c r="K49" s="9">
        <f t="shared" si="11"/>
        <v>1166646</v>
      </c>
      <c r="L49" s="10"/>
      <c r="M49" s="8">
        <v>70</v>
      </c>
      <c r="N49" s="8"/>
      <c r="O49" s="7">
        <v>12</v>
      </c>
      <c r="P49" s="9">
        <v>11051.2</v>
      </c>
      <c r="Q49" s="9">
        <f t="shared" si="12"/>
        <v>773584</v>
      </c>
      <c r="R49" s="10"/>
      <c r="Y49" s="39">
        <v>145</v>
      </c>
      <c r="Z49" s="8"/>
      <c r="AA49" s="7">
        <v>1</v>
      </c>
      <c r="AB49" s="9">
        <v>1052</v>
      </c>
      <c r="AC49" s="9">
        <f t="shared" si="14"/>
        <v>152540</v>
      </c>
      <c r="AD49" s="10"/>
    </row>
    <row r="50" spans="1:30" x14ac:dyDescent="0.25">
      <c r="A50" s="8">
        <v>135</v>
      </c>
      <c r="B50" s="8"/>
      <c r="C50" s="7">
        <v>4</v>
      </c>
      <c r="D50" s="9">
        <v>16114</v>
      </c>
      <c r="E50" s="9">
        <f t="shared" si="10"/>
        <v>2175390</v>
      </c>
      <c r="F50" s="10"/>
      <c r="G50" s="8">
        <v>135</v>
      </c>
      <c r="H50" s="8"/>
      <c r="I50" s="7">
        <v>8</v>
      </c>
      <c r="J50" s="9">
        <v>24206.5</v>
      </c>
      <c r="K50" s="9">
        <f t="shared" si="11"/>
        <v>3267877.5</v>
      </c>
      <c r="L50" s="10"/>
      <c r="M50" s="8">
        <v>73</v>
      </c>
      <c r="N50" s="8"/>
      <c r="O50" s="7">
        <v>1</v>
      </c>
      <c r="P50" s="7">
        <v>695</v>
      </c>
      <c r="Q50" s="9">
        <f t="shared" si="12"/>
        <v>50735</v>
      </c>
      <c r="R50" s="10"/>
      <c r="Y50" s="39">
        <v>150</v>
      </c>
      <c r="Z50" s="8"/>
      <c r="AA50" s="7">
        <v>4</v>
      </c>
      <c r="AB50" s="9">
        <v>8301.6</v>
      </c>
      <c r="AC50" s="9">
        <f t="shared" si="14"/>
        <v>1245240</v>
      </c>
      <c r="AD50" s="10"/>
    </row>
    <row r="51" spans="1:30" x14ac:dyDescent="0.25">
      <c r="A51" s="8">
        <v>140</v>
      </c>
      <c r="B51" s="8"/>
      <c r="C51" s="7">
        <v>3</v>
      </c>
      <c r="D51" s="9">
        <v>5187.7</v>
      </c>
      <c r="E51" s="9">
        <f t="shared" si="10"/>
        <v>726278</v>
      </c>
      <c r="F51" s="10"/>
      <c r="G51" s="8">
        <v>140</v>
      </c>
      <c r="H51" s="8"/>
      <c r="I51" s="7">
        <v>8</v>
      </c>
      <c r="J51" s="9">
        <v>26712.5</v>
      </c>
      <c r="K51" s="9">
        <f t="shared" si="11"/>
        <v>3739750</v>
      </c>
      <c r="L51" s="10"/>
      <c r="M51" s="8">
        <v>75</v>
      </c>
      <c r="N51" s="8"/>
      <c r="O51" s="7">
        <v>34</v>
      </c>
      <c r="P51" s="9">
        <v>57915.5</v>
      </c>
      <c r="Q51" s="9">
        <f t="shared" si="12"/>
        <v>4343662.5</v>
      </c>
      <c r="R51" s="10"/>
      <c r="Y51" s="39">
        <v>155</v>
      </c>
      <c r="Z51" s="8"/>
      <c r="AA51" s="7">
        <v>1</v>
      </c>
      <c r="AB51" s="7">
        <v>314.39999999999998</v>
      </c>
      <c r="AC51" s="9">
        <f t="shared" si="14"/>
        <v>48732</v>
      </c>
      <c r="AD51" s="10"/>
    </row>
    <row r="52" spans="1:30" x14ac:dyDescent="0.25">
      <c r="A52" s="8">
        <v>145</v>
      </c>
      <c r="B52" s="8"/>
      <c r="C52" s="7">
        <v>2</v>
      </c>
      <c r="D52" s="9">
        <v>6229.4</v>
      </c>
      <c r="E52" s="9">
        <f t="shared" si="10"/>
        <v>903263</v>
      </c>
      <c r="F52" s="10"/>
      <c r="G52" s="8">
        <v>144</v>
      </c>
      <c r="H52" s="8"/>
      <c r="I52" s="7">
        <v>1</v>
      </c>
      <c r="J52" s="9">
        <v>1311.5</v>
      </c>
      <c r="K52" s="9">
        <f t="shared" si="11"/>
        <v>188856</v>
      </c>
      <c r="L52" s="10"/>
      <c r="M52" s="8">
        <v>76</v>
      </c>
      <c r="N52" s="8"/>
      <c r="O52" s="7">
        <v>1</v>
      </c>
      <c r="P52" s="9">
        <v>2495.4</v>
      </c>
      <c r="Q52" s="9">
        <f t="shared" si="12"/>
        <v>189650.4</v>
      </c>
      <c r="R52" s="10"/>
      <c r="Y52" s="39">
        <v>160</v>
      </c>
      <c r="Z52" s="8"/>
      <c r="AA52" s="7">
        <v>1</v>
      </c>
      <c r="AB52" s="9">
        <v>3207.4</v>
      </c>
      <c r="AC52" s="9">
        <f t="shared" si="14"/>
        <v>513184</v>
      </c>
      <c r="AD52" s="10"/>
    </row>
    <row r="53" spans="1:30" x14ac:dyDescent="0.25">
      <c r="A53" s="8">
        <v>147</v>
      </c>
      <c r="B53" s="8"/>
      <c r="C53" s="7">
        <v>1</v>
      </c>
      <c r="D53" s="9">
        <v>2010.2</v>
      </c>
      <c r="E53" s="9">
        <f t="shared" si="10"/>
        <v>295499.40000000002</v>
      </c>
      <c r="F53" s="10"/>
      <c r="G53" s="8">
        <v>145</v>
      </c>
      <c r="H53" s="8"/>
      <c r="I53" s="7">
        <v>4</v>
      </c>
      <c r="J53" s="9">
        <v>5717.7</v>
      </c>
      <c r="K53" s="9">
        <f t="shared" si="11"/>
        <v>829066.5</v>
      </c>
      <c r="L53" s="10"/>
      <c r="M53" s="8">
        <v>80</v>
      </c>
      <c r="N53" s="8"/>
      <c r="O53" s="7">
        <v>21</v>
      </c>
      <c r="P53" s="9">
        <v>28611.8</v>
      </c>
      <c r="Q53" s="9">
        <f t="shared" si="12"/>
        <v>2288944</v>
      </c>
      <c r="R53" s="10"/>
      <c r="Y53" s="39">
        <v>165</v>
      </c>
      <c r="Z53" s="8"/>
      <c r="AA53" s="7">
        <v>3</v>
      </c>
      <c r="AB53" s="9">
        <v>4898.7</v>
      </c>
      <c r="AC53" s="9">
        <f t="shared" si="14"/>
        <v>808285.5</v>
      </c>
      <c r="AD53" s="10"/>
    </row>
    <row r="54" spans="1:30" x14ac:dyDescent="0.25">
      <c r="A54" s="8">
        <v>150</v>
      </c>
      <c r="B54" s="8"/>
      <c r="C54" s="7">
        <v>13</v>
      </c>
      <c r="D54" s="9">
        <v>41231.4</v>
      </c>
      <c r="E54" s="9">
        <f t="shared" si="10"/>
        <v>6184710</v>
      </c>
      <c r="F54" s="10"/>
      <c r="G54" s="8">
        <v>150</v>
      </c>
      <c r="H54" s="8"/>
      <c r="I54" s="7">
        <v>20</v>
      </c>
      <c r="J54" s="9">
        <v>45943.3</v>
      </c>
      <c r="K54" s="9">
        <f t="shared" si="11"/>
        <v>6891495</v>
      </c>
      <c r="L54" s="10"/>
      <c r="M54" s="8">
        <v>82</v>
      </c>
      <c r="N54" s="8"/>
      <c r="O54" s="7">
        <v>1</v>
      </c>
      <c r="P54" s="9">
        <v>3639</v>
      </c>
      <c r="Q54" s="9">
        <f t="shared" si="12"/>
        <v>298398</v>
      </c>
      <c r="R54" s="10"/>
      <c r="Y54" s="39">
        <v>170</v>
      </c>
      <c r="Z54" s="8"/>
      <c r="AA54" s="7">
        <v>1</v>
      </c>
      <c r="AB54" s="9">
        <v>4999.7</v>
      </c>
      <c r="AC54" s="9">
        <f t="shared" si="14"/>
        <v>849949</v>
      </c>
      <c r="AD54" s="10"/>
    </row>
    <row r="55" spans="1:30" x14ac:dyDescent="0.25">
      <c r="A55" s="8">
        <v>155</v>
      </c>
      <c r="B55" s="8"/>
      <c r="C55" s="7">
        <v>2</v>
      </c>
      <c r="D55" s="9">
        <v>3884.6</v>
      </c>
      <c r="E55" s="9">
        <f t="shared" si="10"/>
        <v>602113</v>
      </c>
      <c r="F55" s="10"/>
      <c r="G55" s="8">
        <v>155</v>
      </c>
      <c r="H55" s="8"/>
      <c r="I55" s="7">
        <v>2</v>
      </c>
      <c r="J55" s="9">
        <v>1271.3</v>
      </c>
      <c r="K55" s="9">
        <f t="shared" si="11"/>
        <v>197051.5</v>
      </c>
      <c r="L55" s="10"/>
      <c r="M55" s="8">
        <v>84</v>
      </c>
      <c r="N55" s="8"/>
      <c r="O55" s="7">
        <v>1</v>
      </c>
      <c r="P55" s="7">
        <v>892.1</v>
      </c>
      <c r="Q55" s="9">
        <f t="shared" si="12"/>
        <v>74936.400000000009</v>
      </c>
      <c r="R55" s="10"/>
      <c r="Y55" s="39">
        <v>172</v>
      </c>
      <c r="Z55" s="8"/>
      <c r="AA55" s="7">
        <v>1</v>
      </c>
      <c r="AB55" s="7">
        <v>417.8</v>
      </c>
      <c r="AC55" s="9">
        <f t="shared" si="14"/>
        <v>71861.600000000006</v>
      </c>
      <c r="AD55" s="10"/>
    </row>
    <row r="56" spans="1:30" x14ac:dyDescent="0.25">
      <c r="A56" s="8">
        <v>160</v>
      </c>
      <c r="B56" s="8"/>
      <c r="C56" s="7">
        <v>4</v>
      </c>
      <c r="D56" s="9">
        <v>7492.1</v>
      </c>
      <c r="E56" s="9">
        <f t="shared" si="10"/>
        <v>1198736</v>
      </c>
      <c r="F56" s="10"/>
      <c r="G56" s="8">
        <v>160</v>
      </c>
      <c r="H56" s="8"/>
      <c r="I56" s="7">
        <v>5</v>
      </c>
      <c r="J56" s="9">
        <v>13073.5</v>
      </c>
      <c r="K56" s="9">
        <f t="shared" si="11"/>
        <v>2091760</v>
      </c>
      <c r="L56" s="10"/>
      <c r="M56" s="8">
        <v>85</v>
      </c>
      <c r="N56" s="8"/>
      <c r="O56" s="7">
        <v>9</v>
      </c>
      <c r="P56" s="9">
        <v>11906.2</v>
      </c>
      <c r="Q56" s="9">
        <f t="shared" si="12"/>
        <v>1012027.0000000001</v>
      </c>
      <c r="R56" s="10"/>
      <c r="Y56" s="39">
        <v>180</v>
      </c>
      <c r="Z56" s="8"/>
      <c r="AA56" s="7">
        <v>7</v>
      </c>
      <c r="AB56" s="9">
        <v>11178.5</v>
      </c>
      <c r="AC56" s="9">
        <f t="shared" si="14"/>
        <v>2012130</v>
      </c>
      <c r="AD56" s="10"/>
    </row>
    <row r="57" spans="1:30" x14ac:dyDescent="0.25">
      <c r="A57" s="8">
        <v>165</v>
      </c>
      <c r="B57" s="8"/>
      <c r="C57" s="7">
        <v>5</v>
      </c>
      <c r="D57" s="9">
        <v>9356.6</v>
      </c>
      <c r="E57" s="9">
        <f t="shared" si="10"/>
        <v>1543839</v>
      </c>
      <c r="F57" s="10"/>
      <c r="G57" s="8">
        <v>165</v>
      </c>
      <c r="H57" s="8"/>
      <c r="I57" s="7">
        <v>3</v>
      </c>
      <c r="J57" s="9">
        <v>14092.6</v>
      </c>
      <c r="K57" s="9">
        <f t="shared" si="11"/>
        <v>2325279</v>
      </c>
      <c r="L57" s="10"/>
      <c r="M57" s="8">
        <v>90</v>
      </c>
      <c r="N57" s="8"/>
      <c r="O57" s="7">
        <v>68</v>
      </c>
      <c r="P57" s="9">
        <v>108637.5</v>
      </c>
      <c r="Q57" s="9">
        <f t="shared" si="12"/>
        <v>9777375</v>
      </c>
      <c r="R57" s="10"/>
      <c r="Y57" s="39">
        <v>195</v>
      </c>
      <c r="Z57" s="8"/>
      <c r="AA57" s="7">
        <v>1</v>
      </c>
      <c r="AB57" s="7">
        <v>578</v>
      </c>
      <c r="AC57" s="9">
        <f t="shared" si="14"/>
        <v>112710</v>
      </c>
      <c r="AD57" s="10"/>
    </row>
    <row r="58" spans="1:30" x14ac:dyDescent="0.25">
      <c r="A58" s="8">
        <v>170</v>
      </c>
      <c r="B58" s="8"/>
      <c r="C58" s="7">
        <v>2</v>
      </c>
      <c r="D58" s="9">
        <v>4707.1000000000004</v>
      </c>
      <c r="E58" s="9">
        <f t="shared" si="10"/>
        <v>800207.00000000012</v>
      </c>
      <c r="F58" s="10"/>
      <c r="G58" s="8">
        <v>170</v>
      </c>
      <c r="H58" s="8"/>
      <c r="I58" s="7">
        <v>1</v>
      </c>
      <c r="J58" s="9">
        <v>6250.7</v>
      </c>
      <c r="K58" s="9">
        <f t="shared" si="11"/>
        <v>1062619</v>
      </c>
      <c r="L58" s="10"/>
      <c r="M58" s="8">
        <v>95</v>
      </c>
      <c r="N58" s="8"/>
      <c r="O58" s="7">
        <v>5</v>
      </c>
      <c r="P58" s="9">
        <v>6828</v>
      </c>
      <c r="Q58" s="9">
        <f t="shared" si="12"/>
        <v>648660</v>
      </c>
      <c r="R58" s="10"/>
      <c r="Y58" s="39">
        <v>200</v>
      </c>
      <c r="Z58" s="8"/>
      <c r="AA58" s="7">
        <v>5</v>
      </c>
      <c r="AB58" s="9">
        <v>5914.9</v>
      </c>
      <c r="AC58" s="9">
        <f t="shared" si="14"/>
        <v>1182980</v>
      </c>
      <c r="AD58" s="10"/>
    </row>
    <row r="59" spans="1:30" x14ac:dyDescent="0.25">
      <c r="A59" s="8">
        <v>173</v>
      </c>
      <c r="B59" s="8"/>
      <c r="C59" s="7">
        <v>1</v>
      </c>
      <c r="D59" s="7">
        <v>575.29999999999995</v>
      </c>
      <c r="E59" s="9">
        <f t="shared" si="10"/>
        <v>99526.9</v>
      </c>
      <c r="F59" s="10"/>
      <c r="G59" s="8">
        <v>180</v>
      </c>
      <c r="H59" s="8"/>
      <c r="I59" s="7">
        <v>17</v>
      </c>
      <c r="J59" s="9">
        <v>50979.6</v>
      </c>
      <c r="K59" s="9">
        <f t="shared" si="11"/>
        <v>9176328</v>
      </c>
      <c r="L59" s="10"/>
      <c r="M59" s="8">
        <v>100</v>
      </c>
      <c r="N59" s="8"/>
      <c r="O59" s="7">
        <v>8</v>
      </c>
      <c r="P59" s="9">
        <v>15737.7</v>
      </c>
      <c r="Q59" s="9">
        <f t="shared" si="12"/>
        <v>1573770</v>
      </c>
      <c r="R59" s="10"/>
      <c r="Y59" s="39">
        <v>205</v>
      </c>
      <c r="Z59" s="8"/>
      <c r="AA59" s="7">
        <v>1</v>
      </c>
      <c r="AB59" s="9">
        <v>1051.0999999999999</v>
      </c>
      <c r="AC59" s="9">
        <f t="shared" si="14"/>
        <v>215475.49999999997</v>
      </c>
      <c r="AD59" s="10"/>
    </row>
    <row r="60" spans="1:30" x14ac:dyDescent="0.25">
      <c r="A60" s="8">
        <v>177</v>
      </c>
      <c r="B60" s="8"/>
      <c r="C60" s="7">
        <v>1</v>
      </c>
      <c r="D60" s="9">
        <v>3135.3</v>
      </c>
      <c r="E60" s="9">
        <f t="shared" si="10"/>
        <v>554948.1</v>
      </c>
      <c r="F60" s="10"/>
      <c r="G60" s="8">
        <v>185</v>
      </c>
      <c r="H60" s="8"/>
      <c r="I60" s="7">
        <v>2</v>
      </c>
      <c r="J60" s="9">
        <v>3034.1</v>
      </c>
      <c r="K60" s="9">
        <f t="shared" si="11"/>
        <v>561308.5</v>
      </c>
      <c r="L60" s="10"/>
      <c r="M60" s="8">
        <v>105</v>
      </c>
      <c r="N60" s="8"/>
      <c r="O60" s="7">
        <v>18</v>
      </c>
      <c r="P60" s="9">
        <v>32989.5</v>
      </c>
      <c r="Q60" s="9">
        <f t="shared" si="12"/>
        <v>3463897.5</v>
      </c>
      <c r="R60" s="10"/>
      <c r="Y60" s="39">
        <v>220</v>
      </c>
      <c r="Z60" s="8"/>
      <c r="AA60" s="7">
        <v>1</v>
      </c>
      <c r="AB60" s="9">
        <v>2181.6</v>
      </c>
      <c r="AC60" s="9">
        <f t="shared" si="14"/>
        <v>479952</v>
      </c>
      <c r="AD60" s="10"/>
    </row>
    <row r="61" spans="1:30" x14ac:dyDescent="0.25">
      <c r="A61" s="8">
        <v>180</v>
      </c>
      <c r="B61" s="8"/>
      <c r="C61" s="7">
        <v>18</v>
      </c>
      <c r="D61" s="9">
        <v>43517.1</v>
      </c>
      <c r="E61" s="9">
        <f t="shared" si="10"/>
        <v>7833078</v>
      </c>
      <c r="F61" s="10"/>
      <c r="G61" s="8">
        <v>190</v>
      </c>
      <c r="H61" s="8"/>
      <c r="I61" s="7">
        <v>1</v>
      </c>
      <c r="J61" s="9">
        <v>1375.5</v>
      </c>
      <c r="K61" s="9">
        <f t="shared" si="11"/>
        <v>261345</v>
      </c>
      <c r="L61" s="10"/>
      <c r="M61" s="8">
        <v>110</v>
      </c>
      <c r="N61" s="8"/>
      <c r="O61" s="7">
        <v>4</v>
      </c>
      <c r="P61" s="9">
        <v>7464.5</v>
      </c>
      <c r="Q61" s="9">
        <f t="shared" si="12"/>
        <v>821095</v>
      </c>
      <c r="R61" s="10"/>
      <c r="Y61" s="39">
        <v>230</v>
      </c>
      <c r="Z61" s="8"/>
      <c r="AA61" s="7">
        <v>4</v>
      </c>
      <c r="AB61" s="9">
        <v>6081.4</v>
      </c>
      <c r="AC61" s="9">
        <f t="shared" si="14"/>
        <v>1398722</v>
      </c>
      <c r="AD61" s="10"/>
    </row>
    <row r="62" spans="1:30" x14ac:dyDescent="0.25">
      <c r="A62" s="8">
        <v>188</v>
      </c>
      <c r="B62" s="8"/>
      <c r="C62" s="7">
        <v>1</v>
      </c>
      <c r="D62" s="9">
        <v>4743.2</v>
      </c>
      <c r="E62" s="9">
        <f t="shared" si="10"/>
        <v>891721.6</v>
      </c>
      <c r="F62" s="10"/>
      <c r="G62" s="8">
        <v>195</v>
      </c>
      <c r="H62" s="8"/>
      <c r="I62" s="7">
        <v>3</v>
      </c>
      <c r="J62" s="9">
        <v>5291.9</v>
      </c>
      <c r="K62" s="9">
        <f t="shared" si="11"/>
        <v>1031920.4999999999</v>
      </c>
      <c r="L62" s="10"/>
      <c r="M62" s="8">
        <v>115</v>
      </c>
      <c r="N62" s="8"/>
      <c r="O62" s="7">
        <v>7</v>
      </c>
      <c r="P62" s="9">
        <v>17536.599999999999</v>
      </c>
      <c r="Q62" s="9">
        <f t="shared" si="12"/>
        <v>2016708.9999999998</v>
      </c>
      <c r="R62" s="10"/>
      <c r="Y62" s="39">
        <v>235</v>
      </c>
      <c r="Z62" s="8"/>
      <c r="AA62" s="7">
        <v>1</v>
      </c>
      <c r="AB62" s="9">
        <v>4136.8</v>
      </c>
      <c r="AC62" s="9">
        <f t="shared" si="14"/>
        <v>972148</v>
      </c>
      <c r="AD62" s="10"/>
    </row>
    <row r="63" spans="1:30" x14ac:dyDescent="0.25">
      <c r="A63" s="8">
        <v>195</v>
      </c>
      <c r="B63" s="8"/>
      <c r="C63" s="7">
        <v>2</v>
      </c>
      <c r="D63" s="9">
        <v>4212.1000000000004</v>
      </c>
      <c r="E63" s="9">
        <f t="shared" si="10"/>
        <v>821359.50000000012</v>
      </c>
      <c r="F63" s="10"/>
      <c r="G63" s="8">
        <v>200</v>
      </c>
      <c r="H63" s="8"/>
      <c r="I63" s="7">
        <v>2</v>
      </c>
      <c r="J63" s="9">
        <v>10037.5</v>
      </c>
      <c r="K63" s="9">
        <f t="shared" si="11"/>
        <v>2007500</v>
      </c>
      <c r="L63" s="10"/>
      <c r="M63" s="8">
        <v>117</v>
      </c>
      <c r="N63" s="8"/>
      <c r="O63" s="7">
        <v>1</v>
      </c>
      <c r="P63" s="7">
        <v>367.3</v>
      </c>
      <c r="Q63" s="9">
        <f t="shared" si="12"/>
        <v>42974.1</v>
      </c>
      <c r="R63" s="10"/>
      <c r="Y63" s="39">
        <v>240</v>
      </c>
      <c r="Z63" s="8"/>
      <c r="AA63" s="7">
        <v>4</v>
      </c>
      <c r="AB63" s="9">
        <v>5949.2</v>
      </c>
      <c r="AC63" s="9">
        <f t="shared" si="14"/>
        <v>1427808</v>
      </c>
      <c r="AD63" s="10"/>
    </row>
    <row r="64" spans="1:30" x14ac:dyDescent="0.25">
      <c r="A64" s="8">
        <v>200</v>
      </c>
      <c r="B64" s="8"/>
      <c r="C64" s="7">
        <v>2</v>
      </c>
      <c r="D64" s="9">
        <v>2965</v>
      </c>
      <c r="E64" s="9">
        <f t="shared" si="10"/>
        <v>593000</v>
      </c>
      <c r="F64" s="10"/>
      <c r="G64" s="8">
        <v>210</v>
      </c>
      <c r="H64" s="8"/>
      <c r="I64" s="7">
        <v>11</v>
      </c>
      <c r="J64" s="9">
        <v>26446.5</v>
      </c>
      <c r="K64" s="9">
        <f t="shared" si="11"/>
        <v>5553765</v>
      </c>
      <c r="L64" s="10"/>
      <c r="M64" s="8">
        <v>119</v>
      </c>
      <c r="N64" s="8"/>
      <c r="O64" s="7">
        <v>1</v>
      </c>
      <c r="P64" s="7">
        <v>249.3</v>
      </c>
      <c r="Q64" s="9">
        <f t="shared" si="12"/>
        <v>29666.7</v>
      </c>
      <c r="R64" s="10"/>
      <c r="Y64" s="39">
        <v>245</v>
      </c>
      <c r="Z64" s="8"/>
      <c r="AA64" s="7">
        <v>1</v>
      </c>
      <c r="AB64" s="7">
        <v>653.20000000000005</v>
      </c>
      <c r="AC64" s="9">
        <f t="shared" si="14"/>
        <v>160034</v>
      </c>
      <c r="AD64" s="10"/>
    </row>
    <row r="65" spans="1:30" x14ac:dyDescent="0.25">
      <c r="A65" s="8">
        <v>210</v>
      </c>
      <c r="B65" s="8"/>
      <c r="C65" s="7">
        <v>10</v>
      </c>
      <c r="D65" s="9">
        <v>17162.7</v>
      </c>
      <c r="E65" s="9">
        <f t="shared" si="10"/>
        <v>3604167</v>
      </c>
      <c r="F65" s="10"/>
      <c r="G65" s="8">
        <v>215</v>
      </c>
      <c r="H65" s="8"/>
      <c r="I65" s="7">
        <v>2</v>
      </c>
      <c r="J65" s="9">
        <v>3142.8</v>
      </c>
      <c r="K65" s="9">
        <f t="shared" si="11"/>
        <v>675702</v>
      </c>
      <c r="L65" s="10"/>
      <c r="M65" s="8">
        <v>120</v>
      </c>
      <c r="N65" s="8"/>
      <c r="O65" s="7">
        <v>69</v>
      </c>
      <c r="P65" s="9">
        <v>137922.9</v>
      </c>
      <c r="Q65" s="9">
        <f t="shared" si="12"/>
        <v>16550748</v>
      </c>
      <c r="R65" s="10"/>
      <c r="Y65" s="39">
        <v>255</v>
      </c>
      <c r="Z65" s="8"/>
      <c r="AA65" s="7">
        <v>1</v>
      </c>
      <c r="AB65" s="9">
        <v>8262.5</v>
      </c>
      <c r="AC65" s="9">
        <f t="shared" si="14"/>
        <v>2106937.5</v>
      </c>
      <c r="AD65" s="10"/>
    </row>
    <row r="66" spans="1:30" x14ac:dyDescent="0.25">
      <c r="A66" s="8">
        <v>215</v>
      </c>
      <c r="B66" s="8"/>
      <c r="C66" s="7">
        <v>1</v>
      </c>
      <c r="D66" s="9">
        <v>1414.2</v>
      </c>
      <c r="E66" s="9">
        <f t="shared" si="10"/>
        <v>304053</v>
      </c>
      <c r="F66" s="10"/>
      <c r="G66" s="8">
        <v>222</v>
      </c>
      <c r="H66" s="8"/>
      <c r="I66" s="7">
        <v>1</v>
      </c>
      <c r="J66" s="9">
        <v>3905.2</v>
      </c>
      <c r="K66" s="9">
        <f t="shared" si="11"/>
        <v>866954.39999999991</v>
      </c>
      <c r="L66" s="10"/>
      <c r="M66" s="8">
        <v>121</v>
      </c>
      <c r="N66" s="8"/>
      <c r="O66" s="7">
        <v>1</v>
      </c>
      <c r="P66" s="9">
        <v>1617.9</v>
      </c>
      <c r="Q66" s="9">
        <f t="shared" si="12"/>
        <v>195765.90000000002</v>
      </c>
      <c r="R66" s="10"/>
      <c r="Y66" s="39">
        <v>260</v>
      </c>
      <c r="Z66" s="8"/>
      <c r="AA66" s="7">
        <v>1</v>
      </c>
      <c r="AB66" s="7">
        <v>242.2</v>
      </c>
      <c r="AC66" s="9">
        <f t="shared" si="14"/>
        <v>62972</v>
      </c>
      <c r="AD66" s="10"/>
    </row>
    <row r="67" spans="1:30" x14ac:dyDescent="0.25">
      <c r="A67" s="8">
        <v>220</v>
      </c>
      <c r="B67" s="8"/>
      <c r="C67" s="7">
        <v>1</v>
      </c>
      <c r="D67" s="9">
        <v>1975.7</v>
      </c>
      <c r="E67" s="9">
        <f t="shared" si="10"/>
        <v>434654</v>
      </c>
      <c r="F67" s="10"/>
      <c r="G67" s="8">
        <v>240</v>
      </c>
      <c r="H67" s="8"/>
      <c r="I67" s="7">
        <v>10</v>
      </c>
      <c r="J67" s="9">
        <v>16516</v>
      </c>
      <c r="K67" s="9">
        <f t="shared" si="11"/>
        <v>3963840</v>
      </c>
      <c r="L67" s="10"/>
      <c r="M67" s="8">
        <v>123</v>
      </c>
      <c r="N67" s="8"/>
      <c r="O67" s="7">
        <v>1</v>
      </c>
      <c r="P67" s="7">
        <v>909.8</v>
      </c>
      <c r="Q67" s="9">
        <f t="shared" si="12"/>
        <v>111905.4</v>
      </c>
      <c r="R67" s="10"/>
      <c r="Y67" s="39">
        <v>270</v>
      </c>
      <c r="Z67" s="8"/>
      <c r="AA67" s="7">
        <v>2</v>
      </c>
      <c r="AB67" s="9">
        <v>8495.2000000000007</v>
      </c>
      <c r="AC67" s="9">
        <f t="shared" si="14"/>
        <v>2293704</v>
      </c>
      <c r="AD67" s="10"/>
    </row>
    <row r="68" spans="1:30" x14ac:dyDescent="0.25">
      <c r="A68" s="8">
        <v>225</v>
      </c>
      <c r="B68" s="8"/>
      <c r="C68" s="7">
        <v>6</v>
      </c>
      <c r="D68" s="9">
        <v>15239.3</v>
      </c>
      <c r="E68" s="9">
        <f t="shared" si="10"/>
        <v>3428842.5</v>
      </c>
      <c r="F68" s="10"/>
      <c r="G68" s="8">
        <v>245</v>
      </c>
      <c r="H68" s="8"/>
      <c r="I68" s="7">
        <v>1</v>
      </c>
      <c r="J68" s="9">
        <v>1588.5</v>
      </c>
      <c r="K68" s="9">
        <f t="shared" si="11"/>
        <v>389182.5</v>
      </c>
      <c r="L68" s="10"/>
      <c r="M68" s="8">
        <v>125</v>
      </c>
      <c r="N68" s="8"/>
      <c r="O68" s="7">
        <v>2</v>
      </c>
      <c r="P68" s="9">
        <v>6472.3</v>
      </c>
      <c r="Q68" s="9">
        <f t="shared" si="12"/>
        <v>809037.5</v>
      </c>
      <c r="R68" s="10"/>
      <c r="Y68" s="39">
        <v>280</v>
      </c>
      <c r="Z68" s="8"/>
      <c r="AA68" s="7">
        <v>1</v>
      </c>
      <c r="AB68" s="9">
        <v>1269.5</v>
      </c>
      <c r="AC68" s="9">
        <f t="shared" si="14"/>
        <v>355460</v>
      </c>
      <c r="AD68" s="10"/>
    </row>
    <row r="69" spans="1:30" x14ac:dyDescent="0.25">
      <c r="A69" s="8">
        <v>240</v>
      </c>
      <c r="B69" s="8"/>
      <c r="C69" s="7">
        <v>9</v>
      </c>
      <c r="D69" s="9">
        <v>19173.400000000001</v>
      </c>
      <c r="E69" s="9">
        <f t="shared" si="10"/>
        <v>4601616</v>
      </c>
      <c r="F69" s="10"/>
      <c r="G69" s="8">
        <v>250</v>
      </c>
      <c r="H69" s="8"/>
      <c r="I69" s="7">
        <v>2</v>
      </c>
      <c r="J69" s="9">
        <v>9393.7999999999993</v>
      </c>
      <c r="K69" s="9">
        <f t="shared" si="11"/>
        <v>2348450</v>
      </c>
      <c r="L69" s="10"/>
      <c r="M69" s="8">
        <v>130</v>
      </c>
      <c r="N69" s="8"/>
      <c r="O69" s="7">
        <v>6</v>
      </c>
      <c r="P69" s="9">
        <v>7144.4</v>
      </c>
      <c r="Q69" s="9">
        <f t="shared" si="12"/>
        <v>928772</v>
      </c>
      <c r="R69" s="10"/>
      <c r="Y69" s="39">
        <v>288</v>
      </c>
      <c r="Z69" s="8"/>
      <c r="AA69" s="7">
        <v>1</v>
      </c>
      <c r="AB69" s="9">
        <v>1100.7</v>
      </c>
      <c r="AC69" s="9">
        <f t="shared" si="14"/>
        <v>317001.60000000003</v>
      </c>
      <c r="AD69" s="10"/>
    </row>
    <row r="70" spans="1:30" x14ac:dyDescent="0.25">
      <c r="A70" s="8">
        <v>255</v>
      </c>
      <c r="B70" s="8"/>
      <c r="C70" s="7">
        <v>3</v>
      </c>
      <c r="D70" s="9">
        <v>3203.4</v>
      </c>
      <c r="E70" s="9">
        <f t="shared" si="10"/>
        <v>816867</v>
      </c>
      <c r="F70" s="10"/>
      <c r="G70" s="8">
        <v>255</v>
      </c>
      <c r="H70" s="8"/>
      <c r="I70" s="7">
        <v>4</v>
      </c>
      <c r="J70" s="9">
        <v>5057.8999999999996</v>
      </c>
      <c r="K70" s="9">
        <f t="shared" si="11"/>
        <v>1289764.5</v>
      </c>
      <c r="L70" s="10"/>
      <c r="M70" s="8">
        <v>135</v>
      </c>
      <c r="N70" s="8"/>
      <c r="O70" s="7">
        <v>6</v>
      </c>
      <c r="P70" s="9">
        <v>4362.2</v>
      </c>
      <c r="Q70" s="9">
        <f t="shared" si="12"/>
        <v>588897</v>
      </c>
      <c r="R70" s="10"/>
      <c r="Y70" s="39">
        <v>300</v>
      </c>
      <c r="Z70" s="8"/>
      <c r="AA70" s="7">
        <v>1</v>
      </c>
      <c r="AB70" s="9">
        <v>1934.2</v>
      </c>
      <c r="AC70" s="9">
        <f t="shared" si="14"/>
        <v>580260</v>
      </c>
      <c r="AD70" s="10"/>
    </row>
    <row r="71" spans="1:30" x14ac:dyDescent="0.25">
      <c r="A71" s="8">
        <v>270</v>
      </c>
      <c r="B71" s="8"/>
      <c r="C71" s="7">
        <v>4</v>
      </c>
      <c r="D71" s="9">
        <v>2924</v>
      </c>
      <c r="E71" s="9">
        <f t="shared" si="10"/>
        <v>789480</v>
      </c>
      <c r="F71" s="10"/>
      <c r="G71" s="8">
        <v>260</v>
      </c>
      <c r="H71" s="8"/>
      <c r="I71" s="7">
        <v>4</v>
      </c>
      <c r="J71" s="9">
        <v>13018.7</v>
      </c>
      <c r="K71" s="9">
        <f t="shared" si="11"/>
        <v>3384862</v>
      </c>
      <c r="L71" s="10"/>
      <c r="M71" s="8">
        <v>140</v>
      </c>
      <c r="N71" s="8"/>
      <c r="O71" s="7">
        <v>5</v>
      </c>
      <c r="P71" s="9">
        <v>5662.1</v>
      </c>
      <c r="Q71" s="9">
        <f t="shared" si="12"/>
        <v>792694</v>
      </c>
      <c r="R71" s="10"/>
      <c r="Y71" s="39">
        <v>305</v>
      </c>
      <c r="Z71" s="8"/>
      <c r="AA71" s="7">
        <v>1</v>
      </c>
      <c r="AB71" s="9">
        <v>1218.9000000000001</v>
      </c>
      <c r="AC71" s="9">
        <f t="shared" si="14"/>
        <v>371764.5</v>
      </c>
      <c r="AD71" s="10"/>
    </row>
    <row r="72" spans="1:30" x14ac:dyDescent="0.25">
      <c r="A72" s="8">
        <v>273</v>
      </c>
      <c r="B72" s="8"/>
      <c r="C72" s="7">
        <v>1</v>
      </c>
      <c r="D72" s="7">
        <v>815</v>
      </c>
      <c r="E72" s="9">
        <f t="shared" si="10"/>
        <v>222495</v>
      </c>
      <c r="F72" s="10"/>
      <c r="G72" s="8">
        <v>270</v>
      </c>
      <c r="H72" s="8"/>
      <c r="I72" s="7">
        <v>7</v>
      </c>
      <c r="J72" s="9">
        <v>26471.5</v>
      </c>
      <c r="K72" s="9">
        <f t="shared" si="11"/>
        <v>7147305</v>
      </c>
      <c r="L72" s="10"/>
      <c r="M72" s="8">
        <v>145</v>
      </c>
      <c r="N72" s="8"/>
      <c r="O72" s="7">
        <v>1</v>
      </c>
      <c r="P72" s="9">
        <v>1126</v>
      </c>
      <c r="Q72" s="9">
        <f t="shared" si="12"/>
        <v>163270</v>
      </c>
      <c r="R72" s="10"/>
      <c r="Y72" s="39">
        <v>315</v>
      </c>
      <c r="Z72" s="8"/>
      <c r="AA72" s="7">
        <v>1</v>
      </c>
      <c r="AB72" s="9">
        <v>3568.1</v>
      </c>
      <c r="AC72" s="9">
        <f t="shared" si="14"/>
        <v>1123951.5</v>
      </c>
      <c r="AD72" s="10"/>
    </row>
    <row r="73" spans="1:30" x14ac:dyDescent="0.25">
      <c r="A73" s="8">
        <v>285</v>
      </c>
      <c r="B73" s="8"/>
      <c r="C73" s="7">
        <v>1</v>
      </c>
      <c r="D73" s="9">
        <v>1254.0999999999999</v>
      </c>
      <c r="E73" s="9">
        <f t="shared" si="10"/>
        <v>357418.5</v>
      </c>
      <c r="F73" s="10"/>
      <c r="G73" s="8">
        <v>285</v>
      </c>
      <c r="H73" s="8"/>
      <c r="I73" s="7">
        <v>1</v>
      </c>
      <c r="J73" s="9">
        <v>2406.1</v>
      </c>
      <c r="K73" s="9">
        <f t="shared" si="11"/>
        <v>685738.5</v>
      </c>
      <c r="L73" s="10"/>
      <c r="M73" s="8">
        <v>150</v>
      </c>
      <c r="N73" s="8"/>
      <c r="O73" s="7">
        <v>12</v>
      </c>
      <c r="P73" s="9">
        <v>26505.8</v>
      </c>
      <c r="Q73" s="9">
        <f t="shared" si="12"/>
        <v>3975870</v>
      </c>
      <c r="R73" s="10"/>
      <c r="Y73" s="39">
        <v>340</v>
      </c>
      <c r="Z73" s="8"/>
      <c r="AA73" s="7">
        <v>1</v>
      </c>
      <c r="AB73" s="7">
        <v>947.8</v>
      </c>
      <c r="AC73" s="9">
        <f t="shared" si="14"/>
        <v>322252</v>
      </c>
      <c r="AD73" s="10"/>
    </row>
    <row r="74" spans="1:30" x14ac:dyDescent="0.25">
      <c r="A74" s="8">
        <v>290</v>
      </c>
      <c r="B74" s="8"/>
      <c r="C74" s="7">
        <v>2</v>
      </c>
      <c r="D74" s="9">
        <v>7211.4</v>
      </c>
      <c r="E74" s="9">
        <f t="shared" si="10"/>
        <v>2091306</v>
      </c>
      <c r="F74" s="10"/>
      <c r="G74" s="8">
        <v>290</v>
      </c>
      <c r="H74" s="8"/>
      <c r="I74" s="7">
        <v>2</v>
      </c>
      <c r="J74" s="9">
        <v>3542.2</v>
      </c>
      <c r="K74" s="9">
        <f t="shared" si="11"/>
        <v>1027238</v>
      </c>
      <c r="L74" s="10"/>
      <c r="M74" s="8">
        <v>155</v>
      </c>
      <c r="N74" s="8"/>
      <c r="O74" s="7">
        <v>1</v>
      </c>
      <c r="P74" s="9">
        <v>3883.5</v>
      </c>
      <c r="Q74" s="9">
        <f t="shared" si="12"/>
        <v>601942.5</v>
      </c>
      <c r="R74" s="10"/>
      <c r="Y74" s="39">
        <v>350</v>
      </c>
      <c r="Z74" s="8"/>
      <c r="AA74" s="7">
        <v>1</v>
      </c>
      <c r="AB74" s="7">
        <v>488.3</v>
      </c>
      <c r="AC74" s="9">
        <f t="shared" si="14"/>
        <v>170905</v>
      </c>
      <c r="AD74" s="10"/>
    </row>
    <row r="75" spans="1:30" x14ac:dyDescent="0.25">
      <c r="A75" s="8">
        <v>300</v>
      </c>
      <c r="B75" s="8"/>
      <c r="C75" s="7">
        <v>7</v>
      </c>
      <c r="D75" s="9">
        <v>14092.8</v>
      </c>
      <c r="E75" s="9">
        <f t="shared" si="10"/>
        <v>4227840</v>
      </c>
      <c r="F75" s="10"/>
      <c r="G75" s="8">
        <v>300</v>
      </c>
      <c r="H75" s="8"/>
      <c r="I75" s="7">
        <v>9</v>
      </c>
      <c r="J75" s="9">
        <v>20674.7</v>
      </c>
      <c r="K75" s="9">
        <f t="shared" si="11"/>
        <v>6202410</v>
      </c>
      <c r="L75" s="10"/>
      <c r="M75" s="8">
        <v>160</v>
      </c>
      <c r="N75" s="8"/>
      <c r="O75" s="7">
        <v>2</v>
      </c>
      <c r="P75" s="9">
        <v>3036.4</v>
      </c>
      <c r="Q75" s="9">
        <f t="shared" si="12"/>
        <v>485824</v>
      </c>
      <c r="R75" s="10"/>
      <c r="Y75" s="39">
        <v>360</v>
      </c>
      <c r="Z75" s="8"/>
      <c r="AA75" s="7">
        <v>1</v>
      </c>
      <c r="AB75" s="9">
        <v>1538.2</v>
      </c>
      <c r="AC75" s="9">
        <f t="shared" si="14"/>
        <v>553752</v>
      </c>
      <c r="AD75" s="10"/>
    </row>
    <row r="76" spans="1:30" x14ac:dyDescent="0.25">
      <c r="A76" s="8">
        <v>310</v>
      </c>
      <c r="B76" s="8"/>
      <c r="C76" s="7">
        <v>1</v>
      </c>
      <c r="D76" s="9">
        <v>1146</v>
      </c>
      <c r="E76" s="9">
        <f t="shared" si="10"/>
        <v>355260</v>
      </c>
      <c r="F76" s="10"/>
      <c r="G76" s="8">
        <v>315</v>
      </c>
      <c r="H76" s="8"/>
      <c r="I76" s="7">
        <v>1</v>
      </c>
      <c r="J76" s="9">
        <v>3008.7</v>
      </c>
      <c r="K76" s="9">
        <f t="shared" si="11"/>
        <v>947740.5</v>
      </c>
      <c r="L76" s="10"/>
      <c r="M76" s="8">
        <v>161</v>
      </c>
      <c r="N76" s="8"/>
      <c r="O76" s="7">
        <v>1</v>
      </c>
      <c r="P76" s="7">
        <v>592.70000000000005</v>
      </c>
      <c r="Q76" s="9">
        <f t="shared" si="12"/>
        <v>95424.700000000012</v>
      </c>
      <c r="R76" s="10"/>
      <c r="Y76" s="39">
        <v>385</v>
      </c>
      <c r="Z76" s="8"/>
      <c r="AA76" s="7">
        <v>1</v>
      </c>
      <c r="AB76" s="9">
        <v>4733.3</v>
      </c>
      <c r="AC76" s="9">
        <f t="shared" si="14"/>
        <v>1822320.5</v>
      </c>
      <c r="AD76" s="10"/>
    </row>
    <row r="77" spans="1:30" x14ac:dyDescent="0.25">
      <c r="A77" s="8">
        <v>330</v>
      </c>
      <c r="B77" s="8"/>
      <c r="C77" s="7">
        <v>2</v>
      </c>
      <c r="D77" s="9">
        <v>5165.7</v>
      </c>
      <c r="E77" s="9">
        <f t="shared" si="10"/>
        <v>1704681</v>
      </c>
      <c r="F77" s="10"/>
      <c r="G77" s="8">
        <v>330</v>
      </c>
      <c r="H77" s="8"/>
      <c r="I77" s="7">
        <v>1</v>
      </c>
      <c r="J77" s="9">
        <v>2765.8</v>
      </c>
      <c r="K77" s="9">
        <f t="shared" si="11"/>
        <v>912714.00000000012</v>
      </c>
      <c r="L77" s="10"/>
      <c r="M77" s="8">
        <v>165</v>
      </c>
      <c r="N77" s="8"/>
      <c r="O77" s="7">
        <v>3</v>
      </c>
      <c r="P77" s="9">
        <v>4891.8999999999996</v>
      </c>
      <c r="Q77" s="9">
        <f t="shared" si="12"/>
        <v>807163.49999999988</v>
      </c>
      <c r="R77" s="10"/>
      <c r="Y77" s="39">
        <v>400</v>
      </c>
      <c r="Z77" s="8"/>
      <c r="AA77" s="7">
        <v>1</v>
      </c>
      <c r="AB77" s="9">
        <v>3542.7</v>
      </c>
      <c r="AC77" s="9">
        <f t="shared" si="14"/>
        <v>1417080</v>
      </c>
      <c r="AD77" s="10"/>
    </row>
    <row r="78" spans="1:30" x14ac:dyDescent="0.25">
      <c r="A78" s="8">
        <v>360</v>
      </c>
      <c r="B78" s="8"/>
      <c r="C78" s="7">
        <v>4</v>
      </c>
      <c r="D78" s="9">
        <v>3256.8</v>
      </c>
      <c r="E78" s="9">
        <f t="shared" si="10"/>
        <v>1172448</v>
      </c>
      <c r="F78" s="10"/>
      <c r="G78" s="8">
        <v>337</v>
      </c>
      <c r="H78" s="8"/>
      <c r="I78" s="7">
        <v>1</v>
      </c>
      <c r="J78" s="9">
        <v>7217.6</v>
      </c>
      <c r="K78" s="9">
        <f t="shared" si="11"/>
        <v>2432331.2000000002</v>
      </c>
      <c r="L78" s="10"/>
      <c r="M78" s="8">
        <v>168</v>
      </c>
      <c r="N78" s="8"/>
      <c r="O78" s="7">
        <v>1</v>
      </c>
      <c r="P78" s="7">
        <v>400.7</v>
      </c>
      <c r="Q78" s="9">
        <f t="shared" si="12"/>
        <v>67317.599999999991</v>
      </c>
      <c r="R78" s="10"/>
      <c r="Y78" s="39">
        <v>420</v>
      </c>
      <c r="Z78" s="8"/>
      <c r="AA78" s="7">
        <v>1</v>
      </c>
      <c r="AB78" s="7">
        <v>811.6</v>
      </c>
      <c r="AC78" s="9">
        <f t="shared" si="14"/>
        <v>340872</v>
      </c>
      <c r="AD78" s="10"/>
    </row>
    <row r="79" spans="1:30" x14ac:dyDescent="0.25">
      <c r="A79" s="8">
        <v>375</v>
      </c>
      <c r="B79" s="8"/>
      <c r="C79" s="7">
        <v>1</v>
      </c>
      <c r="D79" s="9">
        <v>1528.4</v>
      </c>
      <c r="E79" s="9">
        <f t="shared" si="10"/>
        <v>573150</v>
      </c>
      <c r="F79" s="10"/>
      <c r="G79" s="8">
        <v>360</v>
      </c>
      <c r="H79" s="8"/>
      <c r="I79" s="7">
        <v>1</v>
      </c>
      <c r="J79" s="9">
        <v>3732</v>
      </c>
      <c r="K79" s="9">
        <f t="shared" si="11"/>
        <v>1343520</v>
      </c>
      <c r="L79" s="10"/>
      <c r="M79" s="8">
        <v>170</v>
      </c>
      <c r="N79" s="8"/>
      <c r="O79" s="7">
        <v>4</v>
      </c>
      <c r="P79" s="9">
        <v>7147.2</v>
      </c>
      <c r="Q79" s="9">
        <f t="shared" si="12"/>
        <v>1215024</v>
      </c>
      <c r="R79" s="10"/>
      <c r="Y79" s="39">
        <v>423</v>
      </c>
      <c r="Z79" s="8"/>
      <c r="AA79" s="7">
        <v>1</v>
      </c>
      <c r="AB79" s="7">
        <v>246.4</v>
      </c>
      <c r="AC79" s="9">
        <f t="shared" si="14"/>
        <v>104227.2</v>
      </c>
      <c r="AD79" s="10"/>
    </row>
    <row r="80" spans="1:30" x14ac:dyDescent="0.25">
      <c r="A80" s="8">
        <v>390</v>
      </c>
      <c r="B80" s="8"/>
      <c r="C80" s="7">
        <v>1</v>
      </c>
      <c r="D80" s="9">
        <v>2364.9</v>
      </c>
      <c r="E80" s="9">
        <f t="shared" ref="E80:E90" si="20">D80*A80</f>
        <v>922311</v>
      </c>
      <c r="F80" s="10"/>
      <c r="G80" s="8">
        <v>380</v>
      </c>
      <c r="H80" s="8"/>
      <c r="I80" s="7">
        <v>1</v>
      </c>
      <c r="J80" s="9">
        <v>1373.5</v>
      </c>
      <c r="K80" s="9">
        <f t="shared" ref="K80:K99" si="21">J80*G80</f>
        <v>521930</v>
      </c>
      <c r="L80" s="10"/>
      <c r="M80" s="8">
        <v>175</v>
      </c>
      <c r="N80" s="8"/>
      <c r="O80" s="7">
        <v>1</v>
      </c>
      <c r="P80" s="9">
        <v>1920.1</v>
      </c>
      <c r="Q80" s="9">
        <f t="shared" ref="Q80:Q102" si="22">P80*M80</f>
        <v>336017.5</v>
      </c>
      <c r="R80" s="10"/>
      <c r="Y80" s="39">
        <v>488</v>
      </c>
      <c r="Z80" s="8"/>
      <c r="AA80" s="7">
        <v>1</v>
      </c>
      <c r="AB80" s="7">
        <v>355.8</v>
      </c>
      <c r="AC80" s="9">
        <f t="shared" ref="AC80:AC81" si="23">AB80*Y80</f>
        <v>173630.4</v>
      </c>
      <c r="AD80" s="10"/>
    </row>
    <row r="81" spans="1:30" x14ac:dyDescent="0.25">
      <c r="A81" s="8">
        <v>400</v>
      </c>
      <c r="B81" s="8"/>
      <c r="C81" s="7">
        <v>1</v>
      </c>
      <c r="D81" s="9">
        <v>1052.5</v>
      </c>
      <c r="E81" s="9">
        <f t="shared" si="20"/>
        <v>421000</v>
      </c>
      <c r="F81" s="10"/>
      <c r="G81" s="8">
        <v>390</v>
      </c>
      <c r="H81" s="8"/>
      <c r="I81" s="7">
        <v>2</v>
      </c>
      <c r="J81" s="9">
        <v>3368.7</v>
      </c>
      <c r="K81" s="9">
        <f t="shared" si="21"/>
        <v>1313793</v>
      </c>
      <c r="L81" s="10"/>
      <c r="M81" s="8">
        <v>180</v>
      </c>
      <c r="N81" s="8"/>
      <c r="O81" s="7">
        <v>19</v>
      </c>
      <c r="P81" s="9">
        <v>30794.1</v>
      </c>
      <c r="Q81" s="9">
        <f t="shared" si="22"/>
        <v>5542938</v>
      </c>
      <c r="R81" s="10"/>
      <c r="Y81" s="39">
        <v>920</v>
      </c>
      <c r="Z81" s="8"/>
      <c r="AA81" s="7">
        <v>1</v>
      </c>
      <c r="AB81" s="7">
        <v>238.9</v>
      </c>
      <c r="AC81" s="9">
        <f t="shared" si="23"/>
        <v>219788</v>
      </c>
      <c r="AD81" s="10"/>
    </row>
    <row r="82" spans="1:30" x14ac:dyDescent="0.25">
      <c r="A82" s="8">
        <v>420</v>
      </c>
      <c r="B82" s="8"/>
      <c r="C82" s="7">
        <v>1</v>
      </c>
      <c r="D82" s="7">
        <v>733.5</v>
      </c>
      <c r="E82" s="9">
        <f t="shared" si="20"/>
        <v>308070</v>
      </c>
      <c r="F82" s="10"/>
      <c r="G82" s="8">
        <v>400</v>
      </c>
      <c r="H82" s="8"/>
      <c r="I82" s="7">
        <v>1</v>
      </c>
      <c r="J82" s="9">
        <v>1967.9</v>
      </c>
      <c r="K82" s="9">
        <f t="shared" si="21"/>
        <v>787160</v>
      </c>
      <c r="L82" s="10"/>
      <c r="M82" s="8">
        <v>190</v>
      </c>
      <c r="N82" s="8"/>
      <c r="O82" s="7">
        <v>1</v>
      </c>
      <c r="P82" s="7">
        <v>526.6</v>
      </c>
      <c r="Q82" s="9">
        <f t="shared" si="22"/>
        <v>100054</v>
      </c>
      <c r="R82" s="10"/>
    </row>
    <row r="83" spans="1:30" x14ac:dyDescent="0.25">
      <c r="A83" s="8">
        <v>495</v>
      </c>
      <c r="B83" s="8"/>
      <c r="C83" s="7">
        <v>1</v>
      </c>
      <c r="D83" s="7">
        <v>386.8</v>
      </c>
      <c r="E83" s="9">
        <f t="shared" si="20"/>
        <v>191466</v>
      </c>
      <c r="F83" s="10"/>
      <c r="G83" s="8">
        <v>405</v>
      </c>
      <c r="H83" s="8"/>
      <c r="I83" s="7">
        <v>1</v>
      </c>
      <c r="J83" s="7">
        <v>848.2</v>
      </c>
      <c r="K83" s="9">
        <f t="shared" si="21"/>
        <v>343521</v>
      </c>
      <c r="L83" s="10"/>
      <c r="M83" s="8">
        <v>195</v>
      </c>
      <c r="N83" s="8"/>
      <c r="O83" s="7">
        <v>2</v>
      </c>
      <c r="P83" s="9">
        <v>2760.5</v>
      </c>
      <c r="Q83" s="9">
        <f t="shared" si="22"/>
        <v>538297.5</v>
      </c>
      <c r="R83" s="10"/>
    </row>
    <row r="84" spans="1:30" x14ac:dyDescent="0.25">
      <c r="A84" s="8">
        <v>500</v>
      </c>
      <c r="B84" s="8"/>
      <c r="C84" s="7">
        <v>1</v>
      </c>
      <c r="D84" s="9">
        <v>1303.7</v>
      </c>
      <c r="E84" s="9">
        <f t="shared" si="20"/>
        <v>651850</v>
      </c>
      <c r="F84" s="10"/>
      <c r="G84" s="8">
        <v>410</v>
      </c>
      <c r="H84" s="8"/>
      <c r="I84" s="7">
        <v>2</v>
      </c>
      <c r="J84" s="9">
        <v>3541.4</v>
      </c>
      <c r="K84" s="9">
        <f t="shared" si="21"/>
        <v>1451974</v>
      </c>
      <c r="L84" s="10"/>
      <c r="M84" s="8">
        <v>200</v>
      </c>
      <c r="N84" s="8"/>
      <c r="O84" s="7">
        <v>4</v>
      </c>
      <c r="P84" s="9">
        <v>3408.9</v>
      </c>
      <c r="Q84" s="9">
        <f t="shared" si="22"/>
        <v>681780</v>
      </c>
      <c r="R84" s="10"/>
    </row>
    <row r="85" spans="1:30" x14ac:dyDescent="0.25">
      <c r="A85" s="8">
        <v>540</v>
      </c>
      <c r="B85" s="8"/>
      <c r="C85" s="7">
        <v>2</v>
      </c>
      <c r="D85" s="9">
        <v>8123.3</v>
      </c>
      <c r="E85" s="9">
        <f t="shared" si="20"/>
        <v>4386582</v>
      </c>
      <c r="F85" s="10"/>
      <c r="G85" s="8">
        <v>420</v>
      </c>
      <c r="H85" s="8"/>
      <c r="I85" s="7">
        <v>1</v>
      </c>
      <c r="J85" s="7">
        <v>769.3</v>
      </c>
      <c r="K85" s="9">
        <f t="shared" si="21"/>
        <v>323106</v>
      </c>
      <c r="L85" s="10"/>
      <c r="M85" s="8">
        <v>205</v>
      </c>
      <c r="N85" s="8"/>
      <c r="O85" s="7">
        <v>1</v>
      </c>
      <c r="P85" s="7">
        <v>388.7</v>
      </c>
      <c r="Q85" s="9">
        <f t="shared" si="22"/>
        <v>79683.5</v>
      </c>
      <c r="R85" s="10"/>
    </row>
    <row r="86" spans="1:30" x14ac:dyDescent="0.25">
      <c r="A86" s="8">
        <v>570</v>
      </c>
      <c r="B86" s="8"/>
      <c r="C86" s="7">
        <v>1</v>
      </c>
      <c r="D86" s="7">
        <v>984.4</v>
      </c>
      <c r="E86" s="9">
        <f t="shared" si="20"/>
        <v>561108</v>
      </c>
      <c r="F86" s="10"/>
      <c r="G86" s="8">
        <v>425</v>
      </c>
      <c r="H86" s="8"/>
      <c r="I86" s="7">
        <v>1</v>
      </c>
      <c r="J86" s="9">
        <v>3035.3</v>
      </c>
      <c r="K86" s="9">
        <f t="shared" si="21"/>
        <v>1290002.5</v>
      </c>
      <c r="L86" s="10"/>
      <c r="M86" s="8">
        <v>210</v>
      </c>
      <c r="N86" s="8"/>
      <c r="O86" s="7">
        <v>4</v>
      </c>
      <c r="P86" s="9">
        <v>6292.6</v>
      </c>
      <c r="Q86" s="9">
        <f t="shared" si="22"/>
        <v>1321446</v>
      </c>
      <c r="R86" s="10"/>
    </row>
    <row r="87" spans="1:30" x14ac:dyDescent="0.25">
      <c r="A87" s="8">
        <v>590</v>
      </c>
      <c r="B87" s="8"/>
      <c r="C87" s="7">
        <v>1</v>
      </c>
      <c r="D87" s="9">
        <v>1426.1</v>
      </c>
      <c r="E87" s="9">
        <f t="shared" si="20"/>
        <v>841399</v>
      </c>
      <c r="F87" s="10"/>
      <c r="G87" s="8">
        <v>435</v>
      </c>
      <c r="H87" s="8"/>
      <c r="I87" s="7">
        <v>3</v>
      </c>
      <c r="J87" s="9">
        <v>4242.8</v>
      </c>
      <c r="K87" s="9">
        <f t="shared" si="21"/>
        <v>1845618</v>
      </c>
      <c r="L87" s="10"/>
      <c r="M87" s="8">
        <v>215</v>
      </c>
      <c r="N87" s="8"/>
      <c r="O87" s="7">
        <v>1</v>
      </c>
      <c r="P87" s="9">
        <v>1280.5</v>
      </c>
      <c r="Q87" s="9">
        <f t="shared" si="22"/>
        <v>275307.5</v>
      </c>
      <c r="R87" s="10"/>
    </row>
    <row r="88" spans="1:30" x14ac:dyDescent="0.25">
      <c r="A88" s="8">
        <v>625</v>
      </c>
      <c r="B88" s="8"/>
      <c r="C88" s="7">
        <v>1</v>
      </c>
      <c r="D88" s="9">
        <v>3910</v>
      </c>
      <c r="E88" s="9">
        <f t="shared" si="20"/>
        <v>2443750</v>
      </c>
      <c r="F88" s="10"/>
      <c r="G88" s="8">
        <v>450</v>
      </c>
      <c r="H88" s="8"/>
      <c r="I88" s="7">
        <v>1</v>
      </c>
      <c r="J88" s="9">
        <v>4596.8</v>
      </c>
      <c r="K88" s="9">
        <f t="shared" si="21"/>
        <v>2068560</v>
      </c>
      <c r="L88" s="10"/>
      <c r="M88" s="8">
        <v>225</v>
      </c>
      <c r="N88" s="8"/>
      <c r="O88" s="7">
        <v>1</v>
      </c>
      <c r="P88" s="9">
        <v>1257.5</v>
      </c>
      <c r="Q88" s="9">
        <f t="shared" si="22"/>
        <v>282937.5</v>
      </c>
      <c r="R88" s="10"/>
    </row>
    <row r="89" spans="1:30" x14ac:dyDescent="0.25">
      <c r="A89" s="8">
        <v>705</v>
      </c>
      <c r="B89" s="8"/>
      <c r="C89" s="7">
        <v>1</v>
      </c>
      <c r="D89" s="9">
        <v>1431.1</v>
      </c>
      <c r="E89" s="9">
        <f t="shared" si="20"/>
        <v>1008925.4999999999</v>
      </c>
      <c r="F89" s="10"/>
      <c r="G89" s="8">
        <v>460</v>
      </c>
      <c r="H89" s="8"/>
      <c r="I89" s="7">
        <v>1</v>
      </c>
      <c r="J89" s="9">
        <v>1507.4</v>
      </c>
      <c r="K89" s="9">
        <f t="shared" si="21"/>
        <v>693404</v>
      </c>
      <c r="L89" s="10"/>
      <c r="M89" s="8">
        <v>230</v>
      </c>
      <c r="N89" s="8"/>
      <c r="O89" s="7">
        <v>1</v>
      </c>
      <c r="P89" s="9">
        <v>3617.9</v>
      </c>
      <c r="Q89" s="9">
        <f t="shared" si="22"/>
        <v>832117</v>
      </c>
      <c r="R89" s="10"/>
    </row>
    <row r="90" spans="1:30" x14ac:dyDescent="0.25">
      <c r="A90" s="8">
        <v>720</v>
      </c>
      <c r="B90" s="8"/>
      <c r="C90" s="7">
        <v>1</v>
      </c>
      <c r="D90" s="9">
        <v>2249.9</v>
      </c>
      <c r="E90" s="9">
        <f t="shared" si="20"/>
        <v>1619928</v>
      </c>
      <c r="F90" s="10"/>
      <c r="G90" s="8">
        <v>465</v>
      </c>
      <c r="H90" s="8"/>
      <c r="I90" s="7">
        <v>1</v>
      </c>
      <c r="J90" s="9">
        <v>3365.3</v>
      </c>
      <c r="K90" s="9">
        <f t="shared" si="21"/>
        <v>1564864.5</v>
      </c>
      <c r="L90" s="10"/>
      <c r="M90" s="8">
        <v>235</v>
      </c>
      <c r="N90" s="8"/>
      <c r="O90" s="7">
        <v>1</v>
      </c>
      <c r="P90" s="9">
        <v>1781.8</v>
      </c>
      <c r="Q90" s="9">
        <f t="shared" si="22"/>
        <v>418723</v>
      </c>
      <c r="R90" s="10"/>
    </row>
    <row r="91" spans="1:30" x14ac:dyDescent="0.25">
      <c r="G91" s="8">
        <v>470</v>
      </c>
      <c r="H91" s="8"/>
      <c r="I91" s="7">
        <v>1</v>
      </c>
      <c r="J91" s="9">
        <v>2600</v>
      </c>
      <c r="K91" s="9">
        <f t="shared" si="21"/>
        <v>1222000</v>
      </c>
      <c r="L91" s="10"/>
      <c r="M91" s="8">
        <v>240</v>
      </c>
      <c r="N91" s="8"/>
      <c r="O91" s="7">
        <v>5</v>
      </c>
      <c r="P91" s="9">
        <v>6108.7</v>
      </c>
      <c r="Q91" s="9">
        <f t="shared" si="22"/>
        <v>1466088</v>
      </c>
      <c r="R91" s="10"/>
    </row>
    <row r="92" spans="1:30" x14ac:dyDescent="0.25">
      <c r="G92" s="8">
        <v>475</v>
      </c>
      <c r="H92" s="8"/>
      <c r="I92" s="7">
        <v>1</v>
      </c>
      <c r="J92" s="9">
        <v>1299</v>
      </c>
      <c r="K92" s="9">
        <f t="shared" si="21"/>
        <v>617025</v>
      </c>
      <c r="L92" s="10"/>
      <c r="M92" s="8">
        <v>285</v>
      </c>
      <c r="N92" s="8"/>
      <c r="O92" s="7">
        <v>1</v>
      </c>
      <c r="P92" s="9">
        <v>1242.4000000000001</v>
      </c>
      <c r="Q92" s="9">
        <f t="shared" si="22"/>
        <v>354084</v>
      </c>
      <c r="R92" s="10"/>
    </row>
    <row r="93" spans="1:30" x14ac:dyDescent="0.25">
      <c r="G93" s="8">
        <v>480</v>
      </c>
      <c r="H93" s="8"/>
      <c r="I93" s="7">
        <v>1</v>
      </c>
      <c r="J93" s="9">
        <v>3044</v>
      </c>
      <c r="K93" s="9">
        <f t="shared" si="21"/>
        <v>1461120</v>
      </c>
      <c r="L93" s="10"/>
      <c r="M93" s="8">
        <v>300</v>
      </c>
      <c r="N93" s="8"/>
      <c r="O93" s="7">
        <v>1</v>
      </c>
      <c r="P93" s="9">
        <v>1164.8</v>
      </c>
      <c r="Q93" s="9">
        <f t="shared" si="22"/>
        <v>349440</v>
      </c>
      <c r="R93" s="10"/>
    </row>
    <row r="94" spans="1:30" x14ac:dyDescent="0.25">
      <c r="G94" s="8">
        <v>525</v>
      </c>
      <c r="H94" s="8"/>
      <c r="I94" s="7">
        <v>1</v>
      </c>
      <c r="J94" s="9">
        <v>1825.7</v>
      </c>
      <c r="K94" s="9">
        <f t="shared" si="21"/>
        <v>958492.5</v>
      </c>
      <c r="L94" s="10"/>
      <c r="M94" s="8">
        <v>305</v>
      </c>
      <c r="N94" s="8"/>
      <c r="O94" s="7">
        <v>1</v>
      </c>
      <c r="P94" s="7">
        <v>374.4</v>
      </c>
      <c r="Q94" s="9">
        <f t="shared" si="22"/>
        <v>114192</v>
      </c>
      <c r="R94" s="10"/>
    </row>
    <row r="95" spans="1:30" x14ac:dyDescent="0.25">
      <c r="G95" s="8">
        <v>540</v>
      </c>
      <c r="H95" s="8"/>
      <c r="I95" s="7">
        <v>2</v>
      </c>
      <c r="J95" s="9">
        <v>3334.6</v>
      </c>
      <c r="K95" s="9">
        <f t="shared" si="21"/>
        <v>1800684</v>
      </c>
      <c r="L95" s="10"/>
      <c r="M95" s="8">
        <v>330</v>
      </c>
      <c r="N95" s="8"/>
      <c r="O95" s="7">
        <v>1</v>
      </c>
      <c r="P95" s="9">
        <v>2259.6</v>
      </c>
      <c r="Q95" s="9">
        <f t="shared" si="22"/>
        <v>745668</v>
      </c>
      <c r="R95" s="10"/>
    </row>
    <row r="96" spans="1:30" x14ac:dyDescent="0.25">
      <c r="G96" s="8">
        <v>565</v>
      </c>
      <c r="H96" s="8"/>
      <c r="I96" s="7">
        <v>1</v>
      </c>
      <c r="J96" s="9">
        <v>1090.2</v>
      </c>
      <c r="K96" s="9">
        <f t="shared" si="21"/>
        <v>615963</v>
      </c>
      <c r="L96" s="10"/>
      <c r="M96" s="8">
        <v>340</v>
      </c>
      <c r="N96" s="8"/>
      <c r="O96" s="7">
        <v>1</v>
      </c>
      <c r="P96" s="7">
        <v>899.6</v>
      </c>
      <c r="Q96" s="9">
        <f t="shared" si="22"/>
        <v>305864</v>
      </c>
      <c r="R96" s="10"/>
    </row>
    <row r="97" spans="7:18" x14ac:dyDescent="0.25">
      <c r="G97" s="8">
        <v>650</v>
      </c>
      <c r="H97" s="8"/>
      <c r="I97" s="7">
        <v>1</v>
      </c>
      <c r="J97" s="7">
        <v>361.8</v>
      </c>
      <c r="K97" s="9">
        <f t="shared" si="21"/>
        <v>235170</v>
      </c>
      <c r="L97" s="10"/>
      <c r="M97" s="8">
        <v>385</v>
      </c>
      <c r="N97" s="8"/>
      <c r="O97" s="7">
        <v>1</v>
      </c>
      <c r="P97" s="7">
        <v>77.099999999999994</v>
      </c>
      <c r="Q97" s="9">
        <f t="shared" si="22"/>
        <v>29683.499999999996</v>
      </c>
      <c r="R97" s="10"/>
    </row>
    <row r="98" spans="7:18" x14ac:dyDescent="0.25">
      <c r="G98" s="8">
        <v>735</v>
      </c>
      <c r="H98" s="8"/>
      <c r="I98" s="7">
        <v>1</v>
      </c>
      <c r="J98" s="9">
        <v>1677.9</v>
      </c>
      <c r="K98" s="9">
        <f t="shared" si="21"/>
        <v>1233256.5</v>
      </c>
      <c r="L98" s="10"/>
      <c r="M98" s="8">
        <v>390</v>
      </c>
      <c r="N98" s="8"/>
      <c r="O98" s="7">
        <v>2</v>
      </c>
      <c r="P98" s="9">
        <v>7840.5</v>
      </c>
      <c r="Q98" s="9">
        <f t="shared" si="22"/>
        <v>3057795</v>
      </c>
      <c r="R98" s="10"/>
    </row>
    <row r="99" spans="7:18" x14ac:dyDescent="0.25">
      <c r="G99" s="8">
        <v>940</v>
      </c>
      <c r="H99" s="8"/>
      <c r="I99" s="7">
        <v>1</v>
      </c>
      <c r="J99" s="9">
        <v>1964.8</v>
      </c>
      <c r="K99" s="9">
        <f t="shared" si="21"/>
        <v>1846912</v>
      </c>
      <c r="L99" s="10"/>
      <c r="M99" s="8">
        <v>420</v>
      </c>
      <c r="N99" s="8"/>
      <c r="O99" s="7">
        <v>2</v>
      </c>
      <c r="P99" s="9">
        <v>3868.5</v>
      </c>
      <c r="Q99" s="9">
        <f t="shared" si="22"/>
        <v>1624770</v>
      </c>
      <c r="R99" s="10"/>
    </row>
    <row r="100" spans="7:18" x14ac:dyDescent="0.25">
      <c r="M100" s="8">
        <v>470</v>
      </c>
      <c r="N100" s="8"/>
      <c r="O100" s="7">
        <v>1</v>
      </c>
      <c r="P100" s="9">
        <v>1657.2</v>
      </c>
      <c r="Q100" s="9">
        <f t="shared" si="22"/>
        <v>778884</v>
      </c>
      <c r="R100" s="10"/>
    </row>
    <row r="101" spans="7:18" x14ac:dyDescent="0.25">
      <c r="M101" s="8">
        <v>480</v>
      </c>
      <c r="N101" s="8"/>
      <c r="O101" s="7">
        <v>1</v>
      </c>
      <c r="P101" s="7">
        <v>826.2</v>
      </c>
      <c r="Q101" s="9">
        <f t="shared" si="22"/>
        <v>396576</v>
      </c>
      <c r="R101" s="10"/>
    </row>
    <row r="102" spans="7:18" x14ac:dyDescent="0.25">
      <c r="M102" s="8">
        <v>540</v>
      </c>
      <c r="N102" s="8"/>
      <c r="O102" s="7">
        <v>1</v>
      </c>
      <c r="P102" s="9">
        <v>1726.9</v>
      </c>
      <c r="Q102" s="9">
        <f t="shared" si="22"/>
        <v>932526</v>
      </c>
      <c r="R102" s="10"/>
    </row>
  </sheetData>
  <mergeCells count="10">
    <mergeCell ref="AK1:AN1"/>
    <mergeCell ref="AQ1:AT1"/>
    <mergeCell ref="AW1:AZ1"/>
    <mergeCell ref="BC1:BF1"/>
    <mergeCell ref="A1:D1"/>
    <mergeCell ref="G1:J1"/>
    <mergeCell ref="M1:P1"/>
    <mergeCell ref="S1:V1"/>
    <mergeCell ref="Y1:AB1"/>
    <mergeCell ref="AE1:AH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8"/>
  <sheetViews>
    <sheetView workbookViewId="0">
      <selection activeCell="O25" sqref="O25"/>
    </sheetView>
  </sheetViews>
  <sheetFormatPr defaultRowHeight="15" x14ac:dyDescent="0.25"/>
  <cols>
    <col min="2" max="2" width="17.28515625" customWidth="1"/>
    <col min="4" max="4" width="17.28515625" customWidth="1"/>
    <col min="5" max="6" width="9.140625" style="11"/>
    <col min="8" max="8" width="15" customWidth="1"/>
    <col min="10" max="10" width="15.85546875" customWidth="1"/>
    <col min="11" max="12" width="9.140625" style="11"/>
  </cols>
  <sheetData>
    <row r="1" spans="1:12" x14ac:dyDescent="0.25">
      <c r="A1" s="56" t="s">
        <v>67</v>
      </c>
      <c r="B1" s="56"/>
      <c r="C1" s="56"/>
      <c r="D1" s="56"/>
      <c r="E1"/>
      <c r="F1"/>
      <c r="G1" s="56" t="s">
        <v>68</v>
      </c>
      <c r="H1" s="56"/>
      <c r="I1" s="56"/>
      <c r="J1" s="56"/>
      <c r="K1"/>
      <c r="L1"/>
    </row>
    <row r="2" spans="1:12" ht="31.5" x14ac:dyDescent="0.25">
      <c r="A2" s="8">
        <v>0</v>
      </c>
      <c r="B2" s="8" t="s">
        <v>30</v>
      </c>
      <c r="C2" s="7">
        <v>15161</v>
      </c>
      <c r="D2" s="9">
        <v>27798862.300000001</v>
      </c>
      <c r="E2">
        <f>A2*D2</f>
        <v>0</v>
      </c>
      <c r="F2"/>
      <c r="G2" s="8">
        <v>0</v>
      </c>
      <c r="H2" s="8" t="s">
        <v>30</v>
      </c>
      <c r="I2" s="7">
        <v>15315</v>
      </c>
      <c r="J2" s="9">
        <v>27929315.800000001</v>
      </c>
      <c r="K2">
        <f t="shared" ref="K2:K6" si="0">G2*J2</f>
        <v>0</v>
      </c>
      <c r="L2"/>
    </row>
    <row r="3" spans="1:12" x14ac:dyDescent="0.25">
      <c r="A3" s="8">
        <v>1</v>
      </c>
      <c r="B3" s="8"/>
      <c r="C3" s="7">
        <v>204</v>
      </c>
      <c r="D3" s="9">
        <v>253251.1</v>
      </c>
      <c r="E3">
        <f t="shared" ref="E3:E6" si="1">A3*D3</f>
        <v>253251.1</v>
      </c>
      <c r="F3"/>
      <c r="G3" s="8">
        <v>1</v>
      </c>
      <c r="H3" s="8"/>
      <c r="I3" s="7">
        <v>68</v>
      </c>
      <c r="J3" s="9">
        <v>138177.9</v>
      </c>
      <c r="K3">
        <f t="shared" si="0"/>
        <v>138177.9</v>
      </c>
      <c r="L3"/>
    </row>
    <row r="4" spans="1:12" x14ac:dyDescent="0.25">
      <c r="A4" s="8">
        <v>2</v>
      </c>
      <c r="B4" s="8"/>
      <c r="C4" s="7">
        <v>20</v>
      </c>
      <c r="D4" s="9">
        <v>17512.099999999999</v>
      </c>
      <c r="E4">
        <f t="shared" si="1"/>
        <v>35024.199999999997</v>
      </c>
      <c r="F4"/>
      <c r="G4" s="8">
        <v>2</v>
      </c>
      <c r="H4" s="8"/>
      <c r="I4" s="7">
        <v>4</v>
      </c>
      <c r="J4" s="9">
        <v>3688.2</v>
      </c>
      <c r="K4">
        <f t="shared" si="0"/>
        <v>7376.4</v>
      </c>
      <c r="L4"/>
    </row>
    <row r="5" spans="1:12" x14ac:dyDescent="0.25">
      <c r="A5" s="8">
        <v>3</v>
      </c>
      <c r="B5" s="8"/>
      <c r="C5" s="7">
        <v>3</v>
      </c>
      <c r="D5" s="9">
        <v>4237.7</v>
      </c>
      <c r="E5">
        <f t="shared" si="1"/>
        <v>12713.099999999999</v>
      </c>
      <c r="F5"/>
      <c r="G5" s="8">
        <v>3</v>
      </c>
      <c r="H5" s="8"/>
      <c r="I5" s="7">
        <v>2</v>
      </c>
      <c r="J5" s="9">
        <v>3301.9</v>
      </c>
      <c r="K5">
        <f t="shared" si="0"/>
        <v>9905.7000000000007</v>
      </c>
      <c r="L5"/>
    </row>
    <row r="6" spans="1:12" x14ac:dyDescent="0.25">
      <c r="A6" s="8">
        <v>4</v>
      </c>
      <c r="B6" s="8"/>
      <c r="C6" s="7">
        <v>2</v>
      </c>
      <c r="D6" s="9">
        <v>1746.9</v>
      </c>
      <c r="E6">
        <f t="shared" si="1"/>
        <v>6987.6</v>
      </c>
      <c r="F6"/>
      <c r="G6" s="8">
        <v>4</v>
      </c>
      <c r="H6" s="8"/>
      <c r="I6" s="7">
        <v>1</v>
      </c>
      <c r="J6" s="9">
        <v>1126.4000000000001</v>
      </c>
      <c r="K6">
        <f t="shared" si="0"/>
        <v>4505.6000000000004</v>
      </c>
      <c r="L6"/>
    </row>
    <row r="7" spans="1:12" x14ac:dyDescent="0.25">
      <c r="E7">
        <f>SUM(E2:E6)/SUM(D2:D6)</f>
        <v>1.0969521193058595E-2</v>
      </c>
      <c r="F7" s="2" t="s">
        <v>63</v>
      </c>
      <c r="K7">
        <f>SUM(K2:K6)/SUM(J2:J6)</f>
        <v>5.6976713546193925E-3</v>
      </c>
      <c r="L7" s="2" t="s">
        <v>63</v>
      </c>
    </row>
    <row r="8" spans="1:12" x14ac:dyDescent="0.25">
      <c r="E8">
        <f>365*E7</f>
        <v>4.0038752354663867</v>
      </c>
      <c r="F8" s="2" t="s">
        <v>64</v>
      </c>
      <c r="K8">
        <f>365*K7</f>
        <v>2.0796500444360784</v>
      </c>
      <c r="L8" s="2" t="s">
        <v>64</v>
      </c>
    </row>
    <row r="9" spans="1:12" x14ac:dyDescent="0.25">
      <c r="E9">
        <f>SUM(E13:E58)/SUM(D13:D58)</f>
        <v>74.342179661178633</v>
      </c>
      <c r="F9" s="2" t="s">
        <v>40</v>
      </c>
      <c r="K9">
        <f>SUM(K13:K44)/SUM(J13:J44)</f>
        <v>93.828288593608917</v>
      </c>
      <c r="L9" s="2" t="s">
        <v>40</v>
      </c>
    </row>
    <row r="10" spans="1:12" x14ac:dyDescent="0.25">
      <c r="E10"/>
      <c r="F10"/>
      <c r="K10"/>
      <c r="L10"/>
    </row>
    <row r="11" spans="1:12" x14ac:dyDescent="0.25">
      <c r="E11"/>
      <c r="F11"/>
      <c r="K11"/>
      <c r="L11"/>
    </row>
    <row r="12" spans="1:12" ht="21" x14ac:dyDescent="0.25">
      <c r="A12" s="8">
        <v>0</v>
      </c>
      <c r="B12" s="8" t="s">
        <v>34</v>
      </c>
      <c r="C12" s="7">
        <v>15161</v>
      </c>
      <c r="D12" s="9">
        <v>27798862.300000001</v>
      </c>
      <c r="E12">
        <f t="shared" ref="E12:E58" si="2">A12*D12</f>
        <v>0</v>
      </c>
      <c r="F12" s="10"/>
      <c r="G12" s="8">
        <v>0</v>
      </c>
      <c r="H12" s="8" t="s">
        <v>34</v>
      </c>
      <c r="I12" s="7">
        <v>15315</v>
      </c>
      <c r="J12" s="9">
        <v>27929315.800000001</v>
      </c>
      <c r="K12">
        <f t="shared" ref="K12:K44" si="3">G12*J12</f>
        <v>0</v>
      </c>
      <c r="L12" s="10"/>
    </row>
    <row r="13" spans="1:12" x14ac:dyDescent="0.25">
      <c r="A13" s="8">
        <v>5</v>
      </c>
      <c r="B13" s="8"/>
      <c r="C13" s="7">
        <v>7</v>
      </c>
      <c r="D13" s="9">
        <v>10322.6</v>
      </c>
      <c r="E13">
        <f t="shared" si="2"/>
        <v>51613</v>
      </c>
      <c r="F13" s="10"/>
      <c r="G13" s="8">
        <v>10</v>
      </c>
      <c r="H13" s="8"/>
      <c r="I13" s="7">
        <v>4</v>
      </c>
      <c r="J13" s="9">
        <v>9514.6</v>
      </c>
      <c r="K13">
        <f t="shared" si="3"/>
        <v>95146</v>
      </c>
      <c r="L13" s="10"/>
    </row>
    <row r="14" spans="1:12" x14ac:dyDescent="0.25">
      <c r="A14" s="8">
        <v>7</v>
      </c>
      <c r="B14" s="8"/>
      <c r="C14" s="7">
        <v>1</v>
      </c>
      <c r="D14" s="7">
        <v>972.1</v>
      </c>
      <c r="E14">
        <f t="shared" si="2"/>
        <v>6804.7</v>
      </c>
      <c r="F14" s="10"/>
      <c r="G14" s="8">
        <v>14</v>
      </c>
      <c r="H14" s="8"/>
      <c r="I14" s="7">
        <v>1</v>
      </c>
      <c r="J14" s="7">
        <v>569.70000000000005</v>
      </c>
      <c r="K14">
        <f t="shared" si="3"/>
        <v>7975.8000000000011</v>
      </c>
      <c r="L14" s="10"/>
    </row>
    <row r="15" spans="1:12" x14ac:dyDescent="0.25">
      <c r="A15" s="8">
        <v>10</v>
      </c>
      <c r="B15" s="8"/>
      <c r="C15" s="7">
        <v>14</v>
      </c>
      <c r="D15" s="9">
        <v>15152</v>
      </c>
      <c r="E15">
        <f t="shared" si="2"/>
        <v>151520</v>
      </c>
      <c r="F15" s="10"/>
      <c r="G15" s="8">
        <v>15</v>
      </c>
      <c r="H15" s="8"/>
      <c r="I15" s="7">
        <v>3</v>
      </c>
      <c r="J15" s="9">
        <v>5252.9</v>
      </c>
      <c r="K15">
        <f t="shared" si="3"/>
        <v>78793.5</v>
      </c>
      <c r="L15" s="10"/>
    </row>
    <row r="16" spans="1:12" x14ac:dyDescent="0.25">
      <c r="A16" s="8">
        <v>15</v>
      </c>
      <c r="B16" s="8"/>
      <c r="C16" s="7">
        <v>20</v>
      </c>
      <c r="D16" s="9">
        <v>34187.699999999997</v>
      </c>
      <c r="E16">
        <f t="shared" si="2"/>
        <v>512815.49999999994</v>
      </c>
      <c r="F16" s="10"/>
      <c r="G16" s="8">
        <v>20</v>
      </c>
      <c r="H16" s="8"/>
      <c r="I16" s="7">
        <v>1</v>
      </c>
      <c r="J16" s="7">
        <v>144.30000000000001</v>
      </c>
      <c r="K16">
        <f t="shared" si="3"/>
        <v>2886</v>
      </c>
      <c r="L16" s="10"/>
    </row>
    <row r="17" spans="1:12" x14ac:dyDescent="0.25">
      <c r="A17" s="8">
        <v>20</v>
      </c>
      <c r="B17" s="8"/>
      <c r="C17" s="7">
        <v>14</v>
      </c>
      <c r="D17" s="9">
        <v>13593</v>
      </c>
      <c r="E17">
        <f t="shared" si="2"/>
        <v>271860</v>
      </c>
      <c r="F17" s="10"/>
      <c r="G17" s="8">
        <v>30</v>
      </c>
      <c r="H17" s="8"/>
      <c r="I17" s="7">
        <v>12</v>
      </c>
      <c r="J17" s="9">
        <v>30786.2</v>
      </c>
      <c r="K17">
        <f t="shared" si="3"/>
        <v>923586</v>
      </c>
      <c r="L17" s="10"/>
    </row>
    <row r="18" spans="1:12" x14ac:dyDescent="0.25">
      <c r="A18" s="8">
        <v>25</v>
      </c>
      <c r="B18" s="8"/>
      <c r="C18" s="7">
        <v>8</v>
      </c>
      <c r="D18" s="9">
        <v>5124.5</v>
      </c>
      <c r="E18">
        <f t="shared" si="2"/>
        <v>128112.5</v>
      </c>
      <c r="F18" s="10"/>
      <c r="G18" s="8">
        <v>35</v>
      </c>
      <c r="H18" s="8"/>
      <c r="I18" s="7">
        <v>1</v>
      </c>
      <c r="J18" s="7">
        <v>911.7</v>
      </c>
      <c r="K18">
        <f t="shared" si="3"/>
        <v>31909.5</v>
      </c>
      <c r="L18" s="10"/>
    </row>
    <row r="19" spans="1:12" x14ac:dyDescent="0.25">
      <c r="A19" s="8">
        <v>27</v>
      </c>
      <c r="B19" s="8"/>
      <c r="C19" s="7">
        <v>2</v>
      </c>
      <c r="D19" s="7">
        <v>858.3</v>
      </c>
      <c r="E19">
        <f t="shared" si="2"/>
        <v>23174.1</v>
      </c>
      <c r="F19" s="10"/>
      <c r="G19" s="8">
        <v>40</v>
      </c>
      <c r="H19" s="8"/>
      <c r="I19" s="7">
        <v>4</v>
      </c>
      <c r="J19" s="9">
        <v>10001</v>
      </c>
      <c r="K19">
        <f t="shared" si="3"/>
        <v>400040</v>
      </c>
      <c r="L19" s="10"/>
    </row>
    <row r="20" spans="1:12" x14ac:dyDescent="0.25">
      <c r="A20" s="8">
        <v>30</v>
      </c>
      <c r="B20" s="8"/>
      <c r="C20" s="7">
        <v>36</v>
      </c>
      <c r="D20" s="9">
        <v>46957.599999999999</v>
      </c>
      <c r="E20">
        <f t="shared" si="2"/>
        <v>1408728</v>
      </c>
      <c r="F20" s="10"/>
      <c r="G20" s="8">
        <v>45</v>
      </c>
      <c r="H20" s="8"/>
      <c r="I20" s="7">
        <v>3</v>
      </c>
      <c r="J20" s="9">
        <v>7138.2</v>
      </c>
      <c r="K20">
        <f t="shared" si="3"/>
        <v>321219</v>
      </c>
      <c r="L20" s="10"/>
    </row>
    <row r="21" spans="1:12" x14ac:dyDescent="0.25">
      <c r="A21" s="8">
        <v>35</v>
      </c>
      <c r="B21" s="8"/>
      <c r="C21" s="7">
        <v>2</v>
      </c>
      <c r="D21" s="7">
        <v>476</v>
      </c>
      <c r="E21">
        <f t="shared" si="2"/>
        <v>16660</v>
      </c>
      <c r="F21" s="10"/>
      <c r="G21" s="8">
        <v>60</v>
      </c>
      <c r="H21" s="8"/>
      <c r="I21" s="7">
        <v>16</v>
      </c>
      <c r="J21" s="9">
        <v>28883</v>
      </c>
      <c r="K21">
        <f t="shared" si="3"/>
        <v>1732980</v>
      </c>
      <c r="L21" s="10"/>
    </row>
    <row r="22" spans="1:12" x14ac:dyDescent="0.25">
      <c r="A22" s="8">
        <v>40</v>
      </c>
      <c r="B22" s="8"/>
      <c r="C22" s="7">
        <v>2</v>
      </c>
      <c r="D22" s="9">
        <v>3166.6</v>
      </c>
      <c r="E22">
        <f t="shared" si="2"/>
        <v>126664</v>
      </c>
      <c r="F22" s="10"/>
      <c r="G22" s="8">
        <v>70</v>
      </c>
      <c r="H22" s="8"/>
      <c r="I22" s="7">
        <v>1</v>
      </c>
      <c r="J22" s="9">
        <v>1158.5</v>
      </c>
      <c r="K22">
        <f t="shared" si="3"/>
        <v>81095</v>
      </c>
      <c r="L22" s="10"/>
    </row>
    <row r="23" spans="1:12" x14ac:dyDescent="0.25">
      <c r="A23" s="8">
        <v>45</v>
      </c>
      <c r="B23" s="8"/>
      <c r="C23" s="7">
        <v>7</v>
      </c>
      <c r="D23" s="9">
        <v>10219</v>
      </c>
      <c r="E23">
        <f t="shared" si="2"/>
        <v>459855</v>
      </c>
      <c r="F23" s="10"/>
      <c r="G23" s="8">
        <v>80</v>
      </c>
      <c r="H23" s="8"/>
      <c r="I23" s="7">
        <v>1</v>
      </c>
      <c r="J23" s="7">
        <v>698.9</v>
      </c>
      <c r="K23">
        <f t="shared" si="3"/>
        <v>55912</v>
      </c>
      <c r="L23" s="10"/>
    </row>
    <row r="24" spans="1:12" x14ac:dyDescent="0.25">
      <c r="A24" s="8">
        <v>55</v>
      </c>
      <c r="B24" s="8"/>
      <c r="C24" s="7">
        <v>2</v>
      </c>
      <c r="D24" s="9">
        <v>2758.1</v>
      </c>
      <c r="E24">
        <f t="shared" si="2"/>
        <v>151695.5</v>
      </c>
      <c r="F24" s="10"/>
      <c r="G24" s="8">
        <v>85</v>
      </c>
      <c r="H24" s="8"/>
      <c r="I24" s="7">
        <v>1</v>
      </c>
      <c r="J24" s="9">
        <v>1799.7</v>
      </c>
      <c r="K24">
        <f t="shared" si="3"/>
        <v>152974.5</v>
      </c>
      <c r="L24" s="10"/>
    </row>
    <row r="25" spans="1:12" x14ac:dyDescent="0.25">
      <c r="A25" s="8">
        <v>60</v>
      </c>
      <c r="B25" s="8"/>
      <c r="C25" s="7">
        <v>40</v>
      </c>
      <c r="D25" s="9">
        <v>47619.4</v>
      </c>
      <c r="E25">
        <f t="shared" si="2"/>
        <v>2857164</v>
      </c>
      <c r="F25" s="10"/>
      <c r="G25" s="8">
        <v>90</v>
      </c>
      <c r="H25" s="8"/>
      <c r="I25" s="7">
        <v>3</v>
      </c>
      <c r="J25" s="9">
        <v>3127</v>
      </c>
      <c r="K25">
        <f t="shared" si="3"/>
        <v>281430</v>
      </c>
      <c r="L25" s="10"/>
    </row>
    <row r="26" spans="1:12" x14ac:dyDescent="0.25">
      <c r="A26" s="8">
        <v>70</v>
      </c>
      <c r="B26" s="8"/>
      <c r="C26" s="7">
        <v>2</v>
      </c>
      <c r="D26" s="9">
        <v>1151.0999999999999</v>
      </c>
      <c r="E26">
        <f t="shared" si="2"/>
        <v>80577</v>
      </c>
      <c r="F26" s="10"/>
      <c r="G26" s="8">
        <v>95</v>
      </c>
      <c r="H26" s="8"/>
      <c r="I26" s="7">
        <v>1</v>
      </c>
      <c r="J26" s="9">
        <v>4737.5</v>
      </c>
      <c r="K26">
        <f t="shared" si="3"/>
        <v>450062.5</v>
      </c>
      <c r="L26" s="10"/>
    </row>
    <row r="27" spans="1:12" x14ac:dyDescent="0.25">
      <c r="A27" s="8">
        <v>75</v>
      </c>
      <c r="B27" s="8"/>
      <c r="C27" s="7">
        <v>1</v>
      </c>
      <c r="D27" s="7">
        <v>97.2</v>
      </c>
      <c r="E27">
        <f t="shared" si="2"/>
        <v>7290</v>
      </c>
      <c r="F27" s="10"/>
      <c r="G27" s="8">
        <v>100</v>
      </c>
      <c r="H27" s="8"/>
      <c r="I27" s="7">
        <v>1</v>
      </c>
      <c r="J27" s="7">
        <v>637.5</v>
      </c>
      <c r="K27">
        <f t="shared" si="3"/>
        <v>63750</v>
      </c>
      <c r="L27" s="10"/>
    </row>
    <row r="28" spans="1:12" x14ac:dyDescent="0.25">
      <c r="A28" s="8">
        <v>80</v>
      </c>
      <c r="B28" s="8"/>
      <c r="C28" s="7">
        <v>3</v>
      </c>
      <c r="D28" s="9">
        <v>5654.3</v>
      </c>
      <c r="E28">
        <f t="shared" si="2"/>
        <v>452344</v>
      </c>
      <c r="F28" s="10"/>
      <c r="G28" s="8">
        <v>115</v>
      </c>
      <c r="H28" s="8"/>
      <c r="I28" s="7">
        <v>1</v>
      </c>
      <c r="J28" s="9">
        <v>2109.1</v>
      </c>
      <c r="K28">
        <f t="shared" si="3"/>
        <v>242546.5</v>
      </c>
      <c r="L28" s="10"/>
    </row>
    <row r="29" spans="1:12" x14ac:dyDescent="0.25">
      <c r="A29" s="8">
        <v>90</v>
      </c>
      <c r="B29" s="8"/>
      <c r="C29" s="7">
        <v>11</v>
      </c>
      <c r="D29" s="9">
        <v>15166.2</v>
      </c>
      <c r="E29">
        <f t="shared" si="2"/>
        <v>1364958</v>
      </c>
      <c r="F29" s="10"/>
      <c r="G29" s="8">
        <v>120</v>
      </c>
      <c r="H29" s="8"/>
      <c r="I29" s="7">
        <v>5</v>
      </c>
      <c r="J29" s="9">
        <v>5624.1</v>
      </c>
      <c r="K29">
        <f t="shared" si="3"/>
        <v>674892</v>
      </c>
      <c r="L29" s="10"/>
    </row>
    <row r="30" spans="1:12" x14ac:dyDescent="0.25">
      <c r="A30" s="8">
        <v>95</v>
      </c>
      <c r="B30" s="8"/>
      <c r="C30" s="7">
        <v>1</v>
      </c>
      <c r="D30" s="9">
        <v>1864.3</v>
      </c>
      <c r="E30">
        <f t="shared" si="2"/>
        <v>177108.5</v>
      </c>
      <c r="F30" s="10"/>
      <c r="G30" s="8">
        <v>125</v>
      </c>
      <c r="H30" s="8"/>
      <c r="I30" s="7">
        <v>1</v>
      </c>
      <c r="J30" s="7">
        <v>99.4</v>
      </c>
      <c r="K30">
        <f t="shared" si="3"/>
        <v>12425</v>
      </c>
      <c r="L30" s="10"/>
    </row>
    <row r="31" spans="1:12" x14ac:dyDescent="0.25">
      <c r="A31" s="8">
        <v>100</v>
      </c>
      <c r="B31" s="8"/>
      <c r="C31" s="7">
        <v>2</v>
      </c>
      <c r="D31" s="9">
        <v>3340</v>
      </c>
      <c r="E31">
        <f t="shared" si="2"/>
        <v>334000</v>
      </c>
      <c r="F31" s="10"/>
      <c r="G31" s="8">
        <v>145</v>
      </c>
      <c r="H31" s="8"/>
      <c r="I31" s="7">
        <v>1</v>
      </c>
      <c r="J31" s="9">
        <v>1430.2</v>
      </c>
      <c r="K31">
        <f t="shared" si="3"/>
        <v>207379</v>
      </c>
      <c r="L31" s="10"/>
    </row>
    <row r="32" spans="1:12" x14ac:dyDescent="0.25">
      <c r="A32" s="8">
        <v>105</v>
      </c>
      <c r="B32" s="8"/>
      <c r="C32" s="7">
        <v>3</v>
      </c>
      <c r="D32" s="9">
        <v>4350.1000000000004</v>
      </c>
      <c r="E32">
        <f t="shared" si="2"/>
        <v>456760.50000000006</v>
      </c>
      <c r="F32" s="10"/>
      <c r="G32" s="8">
        <v>150</v>
      </c>
      <c r="H32" s="8"/>
      <c r="I32" s="7">
        <v>1</v>
      </c>
      <c r="J32" s="9">
        <v>1300.9000000000001</v>
      </c>
      <c r="K32">
        <f t="shared" si="3"/>
        <v>195135</v>
      </c>
      <c r="L32" s="10"/>
    </row>
    <row r="33" spans="1:12" x14ac:dyDescent="0.25">
      <c r="A33" s="8">
        <v>115</v>
      </c>
      <c r="B33" s="8"/>
      <c r="C33" s="7">
        <v>1</v>
      </c>
      <c r="D33" s="7">
        <v>630.6</v>
      </c>
      <c r="E33">
        <f t="shared" si="2"/>
        <v>72519</v>
      </c>
      <c r="F33" s="10"/>
      <c r="G33" s="8">
        <v>155</v>
      </c>
      <c r="H33" s="8"/>
      <c r="I33" s="7">
        <v>2</v>
      </c>
      <c r="J33" s="9">
        <v>4052.6</v>
      </c>
      <c r="K33">
        <f t="shared" si="3"/>
        <v>628153</v>
      </c>
      <c r="L33" s="10"/>
    </row>
    <row r="34" spans="1:12" x14ac:dyDescent="0.25">
      <c r="A34" s="8">
        <v>119</v>
      </c>
      <c r="B34" s="8"/>
      <c r="C34" s="7">
        <v>1</v>
      </c>
      <c r="D34" s="9">
        <v>1069.5</v>
      </c>
      <c r="E34">
        <f t="shared" si="2"/>
        <v>127270.5</v>
      </c>
      <c r="F34" s="10"/>
      <c r="G34" s="8">
        <v>165</v>
      </c>
      <c r="H34" s="8"/>
      <c r="I34" s="7">
        <v>1</v>
      </c>
      <c r="J34" s="9">
        <v>3352.6</v>
      </c>
      <c r="K34">
        <f t="shared" si="3"/>
        <v>553179</v>
      </c>
      <c r="L34" s="10"/>
    </row>
    <row r="35" spans="1:12" x14ac:dyDescent="0.25">
      <c r="A35" s="8">
        <v>120</v>
      </c>
      <c r="B35" s="8"/>
      <c r="C35" s="7">
        <v>9</v>
      </c>
      <c r="D35" s="9">
        <v>14098.5</v>
      </c>
      <c r="E35">
        <f t="shared" si="2"/>
        <v>1691820</v>
      </c>
      <c r="F35" s="10"/>
      <c r="G35" s="8">
        <v>175</v>
      </c>
      <c r="H35" s="8"/>
      <c r="I35" s="7">
        <v>1</v>
      </c>
      <c r="J35" s="7">
        <v>489.6</v>
      </c>
      <c r="K35">
        <f t="shared" si="3"/>
        <v>85680</v>
      </c>
      <c r="L35" s="10"/>
    </row>
    <row r="36" spans="1:12" x14ac:dyDescent="0.25">
      <c r="A36" s="8">
        <v>135</v>
      </c>
      <c r="B36" s="8"/>
      <c r="C36" s="7">
        <v>1</v>
      </c>
      <c r="D36" s="7">
        <v>895.7</v>
      </c>
      <c r="E36">
        <f t="shared" si="2"/>
        <v>120919.5</v>
      </c>
      <c r="F36" s="10"/>
      <c r="G36" s="8">
        <v>190</v>
      </c>
      <c r="H36" s="8"/>
      <c r="I36" s="7">
        <v>1</v>
      </c>
      <c r="J36" s="9">
        <v>7709</v>
      </c>
      <c r="K36">
        <f t="shared" si="3"/>
        <v>1464710</v>
      </c>
      <c r="L36" s="10"/>
    </row>
    <row r="37" spans="1:12" x14ac:dyDescent="0.25">
      <c r="A37" s="8">
        <v>145</v>
      </c>
      <c r="B37" s="8"/>
      <c r="C37" s="7">
        <v>2</v>
      </c>
      <c r="D37" s="7">
        <v>667.9</v>
      </c>
      <c r="E37">
        <f t="shared" si="2"/>
        <v>96845.5</v>
      </c>
      <c r="F37" s="10"/>
      <c r="G37" s="8">
        <v>225</v>
      </c>
      <c r="H37" s="8"/>
      <c r="I37" s="7">
        <v>1</v>
      </c>
      <c r="J37" s="7">
        <v>367</v>
      </c>
      <c r="K37">
        <f t="shared" si="3"/>
        <v>82575</v>
      </c>
      <c r="L37" s="10"/>
    </row>
    <row r="38" spans="1:12" x14ac:dyDescent="0.25">
      <c r="A38" s="8">
        <v>150</v>
      </c>
      <c r="B38" s="8"/>
      <c r="C38" s="7">
        <v>2</v>
      </c>
      <c r="D38" s="9">
        <v>4372.8</v>
      </c>
      <c r="E38">
        <f t="shared" si="2"/>
        <v>655920</v>
      </c>
      <c r="F38" s="10"/>
      <c r="G38" s="8">
        <v>240</v>
      </c>
      <c r="H38" s="8"/>
      <c r="I38" s="7">
        <v>1</v>
      </c>
      <c r="J38" s="7">
        <v>829.3</v>
      </c>
      <c r="K38">
        <f t="shared" si="3"/>
        <v>199032</v>
      </c>
      <c r="L38" s="10"/>
    </row>
    <row r="39" spans="1:12" x14ac:dyDescent="0.25">
      <c r="A39" s="8">
        <v>165</v>
      </c>
      <c r="B39" s="8"/>
      <c r="C39" s="7">
        <v>2</v>
      </c>
      <c r="D39" s="7">
        <v>742</v>
      </c>
      <c r="E39">
        <f t="shared" si="2"/>
        <v>122430</v>
      </c>
      <c r="F39" s="10"/>
      <c r="G39" s="8">
        <v>250</v>
      </c>
      <c r="H39" s="8"/>
      <c r="I39" s="7">
        <v>1</v>
      </c>
      <c r="J39" s="9">
        <v>1069.5</v>
      </c>
      <c r="K39">
        <f t="shared" si="3"/>
        <v>267375</v>
      </c>
      <c r="L39" s="10"/>
    </row>
    <row r="40" spans="1:12" x14ac:dyDescent="0.25">
      <c r="A40" s="8">
        <v>180</v>
      </c>
      <c r="B40" s="8"/>
      <c r="C40" s="7">
        <v>7</v>
      </c>
      <c r="D40" s="9">
        <v>6062.2</v>
      </c>
      <c r="E40">
        <f t="shared" si="2"/>
        <v>1091196</v>
      </c>
      <c r="F40" s="10"/>
      <c r="G40" s="8">
        <v>255</v>
      </c>
      <c r="H40" s="8"/>
      <c r="I40" s="7">
        <v>1</v>
      </c>
      <c r="J40" s="9">
        <v>2758.3</v>
      </c>
      <c r="K40">
        <f t="shared" si="3"/>
        <v>703366.5</v>
      </c>
      <c r="L40" s="10"/>
    </row>
    <row r="41" spans="1:12" x14ac:dyDescent="0.25">
      <c r="A41" s="8">
        <v>190</v>
      </c>
      <c r="B41" s="8"/>
      <c r="C41" s="7">
        <v>2</v>
      </c>
      <c r="D41" s="9">
        <v>1919.8</v>
      </c>
      <c r="E41">
        <f t="shared" si="2"/>
        <v>364762</v>
      </c>
      <c r="F41" s="10"/>
      <c r="G41" s="8">
        <v>300</v>
      </c>
      <c r="H41" s="8"/>
      <c r="I41" s="7">
        <v>1</v>
      </c>
      <c r="J41" s="9">
        <v>4737.6000000000004</v>
      </c>
      <c r="K41">
        <f t="shared" si="3"/>
        <v>1421280</v>
      </c>
      <c r="L41" s="10"/>
    </row>
    <row r="42" spans="1:12" x14ac:dyDescent="0.25">
      <c r="A42" s="8">
        <v>200</v>
      </c>
      <c r="B42" s="8"/>
      <c r="C42" s="7">
        <v>1</v>
      </c>
      <c r="D42" s="7">
        <v>93.8</v>
      </c>
      <c r="E42">
        <f t="shared" si="2"/>
        <v>18760</v>
      </c>
      <c r="F42" s="10"/>
      <c r="G42" s="8">
        <v>430</v>
      </c>
      <c r="H42" s="8"/>
      <c r="I42" s="7">
        <v>1</v>
      </c>
      <c r="J42" s="9">
        <v>1126.4000000000001</v>
      </c>
      <c r="K42">
        <f t="shared" si="3"/>
        <v>484352.00000000006</v>
      </c>
      <c r="L42" s="10"/>
    </row>
    <row r="43" spans="1:12" x14ac:dyDescent="0.25">
      <c r="A43" s="8">
        <v>205</v>
      </c>
      <c r="B43" s="8"/>
      <c r="C43" s="7">
        <v>1</v>
      </c>
      <c r="D43" s="7">
        <v>229.4</v>
      </c>
      <c r="E43">
        <f t="shared" si="2"/>
        <v>47027</v>
      </c>
      <c r="F43" s="10"/>
      <c r="G43" s="8">
        <v>465</v>
      </c>
      <c r="H43" s="8"/>
      <c r="I43" s="7">
        <v>1</v>
      </c>
      <c r="J43" s="9">
        <v>1734.6</v>
      </c>
      <c r="K43">
        <f t="shared" si="3"/>
        <v>806589</v>
      </c>
      <c r="L43" s="10"/>
    </row>
    <row r="44" spans="1:12" x14ac:dyDescent="0.25">
      <c r="A44" s="8">
        <v>210</v>
      </c>
      <c r="B44" s="8"/>
      <c r="C44" s="7">
        <v>2</v>
      </c>
      <c r="D44" s="9">
        <v>4576.3999999999996</v>
      </c>
      <c r="E44">
        <f t="shared" si="2"/>
        <v>961043.99999999988</v>
      </c>
      <c r="F44" s="10"/>
      <c r="G44" s="8">
        <v>475</v>
      </c>
      <c r="H44" s="8"/>
      <c r="I44" s="7">
        <v>1</v>
      </c>
      <c r="J44" s="9">
        <v>2143.4</v>
      </c>
      <c r="K44">
        <f t="shared" si="3"/>
        <v>1018115</v>
      </c>
      <c r="L44" s="10"/>
    </row>
    <row r="45" spans="1:12" x14ac:dyDescent="0.25">
      <c r="A45" s="8">
        <v>225</v>
      </c>
      <c r="B45" s="8"/>
      <c r="C45" s="7">
        <v>1</v>
      </c>
      <c r="D45" s="9">
        <v>1028</v>
      </c>
      <c r="E45">
        <f t="shared" si="2"/>
        <v>231300</v>
      </c>
      <c r="F45" s="10"/>
    </row>
    <row r="46" spans="1:12" x14ac:dyDescent="0.25">
      <c r="A46" s="8">
        <v>230</v>
      </c>
      <c r="B46" s="8"/>
      <c r="C46" s="7">
        <v>1</v>
      </c>
      <c r="D46" s="7">
        <v>557.5</v>
      </c>
      <c r="E46">
        <f t="shared" si="2"/>
        <v>128225</v>
      </c>
      <c r="F46" s="10"/>
    </row>
    <row r="47" spans="1:12" x14ac:dyDescent="0.25">
      <c r="A47" s="8">
        <v>240</v>
      </c>
      <c r="B47" s="8"/>
      <c r="C47" s="7">
        <v>6</v>
      </c>
      <c r="D47" s="9">
        <v>4594.8</v>
      </c>
      <c r="E47">
        <f t="shared" si="2"/>
        <v>1102752</v>
      </c>
      <c r="F47" s="10"/>
    </row>
    <row r="48" spans="1:12" x14ac:dyDescent="0.25">
      <c r="A48" s="8">
        <v>255</v>
      </c>
      <c r="B48" s="8"/>
      <c r="C48" s="7">
        <v>1</v>
      </c>
      <c r="D48" s="7">
        <v>104.5</v>
      </c>
      <c r="E48">
        <f t="shared" si="2"/>
        <v>26647.5</v>
      </c>
      <c r="F48" s="10"/>
    </row>
    <row r="49" spans="1:6" x14ac:dyDescent="0.25">
      <c r="A49" s="8">
        <v>270</v>
      </c>
      <c r="B49" s="8"/>
      <c r="C49" s="7">
        <v>1</v>
      </c>
      <c r="D49" s="7">
        <v>931.6</v>
      </c>
      <c r="E49">
        <f t="shared" si="2"/>
        <v>251532</v>
      </c>
      <c r="F49" s="10"/>
    </row>
    <row r="50" spans="1:6" x14ac:dyDescent="0.25">
      <c r="A50" s="8">
        <v>300</v>
      </c>
      <c r="B50" s="8"/>
      <c r="C50" s="7">
        <v>2</v>
      </c>
      <c r="D50" s="9">
        <v>2714</v>
      </c>
      <c r="E50">
        <f t="shared" si="2"/>
        <v>814200</v>
      </c>
      <c r="F50" s="10"/>
    </row>
    <row r="51" spans="1:6" x14ac:dyDescent="0.25">
      <c r="A51" s="8">
        <v>325</v>
      </c>
      <c r="B51" s="8"/>
      <c r="C51" s="7">
        <v>1</v>
      </c>
      <c r="D51" s="9">
        <v>1553.7</v>
      </c>
      <c r="E51">
        <f t="shared" si="2"/>
        <v>504952.5</v>
      </c>
      <c r="F51" s="10"/>
    </row>
    <row r="52" spans="1:6" x14ac:dyDescent="0.25">
      <c r="A52" s="8">
        <v>330</v>
      </c>
      <c r="B52" s="8"/>
      <c r="C52" s="7">
        <v>1</v>
      </c>
      <c r="D52" s="9">
        <v>1325.4</v>
      </c>
      <c r="E52">
        <f t="shared" si="2"/>
        <v>437382.00000000006</v>
      </c>
      <c r="F52" s="10"/>
    </row>
    <row r="53" spans="1:6" x14ac:dyDescent="0.25">
      <c r="A53" s="8">
        <v>335</v>
      </c>
      <c r="B53" s="8"/>
      <c r="C53" s="7">
        <v>1</v>
      </c>
      <c r="D53" s="7">
        <v>193.2</v>
      </c>
      <c r="E53">
        <f t="shared" si="2"/>
        <v>64721.999999999993</v>
      </c>
      <c r="F53" s="10"/>
    </row>
    <row r="54" spans="1:6" x14ac:dyDescent="0.25">
      <c r="A54" s="8">
        <v>355</v>
      </c>
      <c r="B54" s="8"/>
      <c r="C54" s="7">
        <v>1</v>
      </c>
      <c r="D54" s="7">
        <v>409.6</v>
      </c>
      <c r="E54">
        <f t="shared" si="2"/>
        <v>145408</v>
      </c>
      <c r="F54" s="10"/>
    </row>
    <row r="55" spans="1:6" x14ac:dyDescent="0.25">
      <c r="A55" s="8">
        <v>380</v>
      </c>
      <c r="B55" s="8"/>
      <c r="C55" s="7">
        <v>1</v>
      </c>
      <c r="D55" s="7">
        <v>721.3</v>
      </c>
      <c r="E55">
        <f t="shared" si="2"/>
        <v>274094</v>
      </c>
      <c r="F55" s="10"/>
    </row>
    <row r="56" spans="1:6" x14ac:dyDescent="0.25">
      <c r="A56" s="8">
        <v>420</v>
      </c>
      <c r="B56" s="8"/>
      <c r="C56" s="7">
        <v>1</v>
      </c>
      <c r="D56" s="9">
        <v>1793.2</v>
      </c>
      <c r="E56">
        <f t="shared" si="2"/>
        <v>753144</v>
      </c>
      <c r="F56" s="10"/>
    </row>
    <row r="57" spans="1:6" x14ac:dyDescent="0.25">
      <c r="A57" s="8">
        <v>540</v>
      </c>
      <c r="B57" s="8"/>
      <c r="C57" s="7">
        <v>1</v>
      </c>
      <c r="D57" s="9">
        <v>2024.7</v>
      </c>
      <c r="E57">
        <f t="shared" si="2"/>
        <v>1093338</v>
      </c>
      <c r="F57" s="10"/>
    </row>
    <row r="58" spans="1:6" x14ac:dyDescent="0.25">
      <c r="A58" s="8">
        <v>825</v>
      </c>
      <c r="B58" s="8"/>
      <c r="C58" s="7">
        <v>1</v>
      </c>
      <c r="D58" s="7">
        <v>407.4</v>
      </c>
      <c r="E58">
        <f t="shared" si="2"/>
        <v>336105</v>
      </c>
      <c r="F58" s="10"/>
    </row>
  </sheetData>
  <mergeCells count="2">
    <mergeCell ref="A1:D1"/>
    <mergeCell ref="G1:J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3"/>
  <sheetViews>
    <sheetView topLeftCell="A7" workbookViewId="0">
      <selection activeCell="A9" sqref="A9"/>
    </sheetView>
  </sheetViews>
  <sheetFormatPr defaultRowHeight="15" x14ac:dyDescent="0.25"/>
  <cols>
    <col min="4" max="4" width="34.7109375" customWidth="1"/>
    <col min="10" max="10" width="23.42578125" customWidth="1"/>
  </cols>
  <sheetData>
    <row r="1" spans="1:12" x14ac:dyDescent="0.25">
      <c r="A1" s="56" t="s">
        <v>73</v>
      </c>
      <c r="B1" s="56"/>
      <c r="C1" s="56"/>
      <c r="D1" s="56"/>
      <c r="G1" s="56" t="s">
        <v>74</v>
      </c>
      <c r="H1" s="56"/>
      <c r="I1" s="56"/>
      <c r="J1" s="56"/>
    </row>
    <row r="2" spans="1:12" ht="31.5" x14ac:dyDescent="0.25">
      <c r="A2" s="8">
        <v>0</v>
      </c>
      <c r="B2" s="8" t="s">
        <v>30</v>
      </c>
      <c r="C2" s="7">
        <v>14640</v>
      </c>
      <c r="D2" s="9">
        <v>26509485.399999999</v>
      </c>
      <c r="E2">
        <f>D2*A2</f>
        <v>0</v>
      </c>
      <c r="G2" s="8">
        <v>0</v>
      </c>
      <c r="H2" s="8" t="s">
        <v>30</v>
      </c>
      <c r="I2" s="7">
        <v>15338</v>
      </c>
      <c r="J2" s="9">
        <v>27980461.100000001</v>
      </c>
      <c r="K2">
        <f t="shared" ref="K2:K5" si="0">J2*G2</f>
        <v>0</v>
      </c>
    </row>
    <row r="3" spans="1:12" x14ac:dyDescent="0.25">
      <c r="A3" s="8">
        <v>1</v>
      </c>
      <c r="B3" s="8"/>
      <c r="C3" s="7">
        <v>689</v>
      </c>
      <c r="D3" s="9">
        <v>1438886.5</v>
      </c>
      <c r="E3">
        <f t="shared" ref="E3:E5" si="1">D3*A3</f>
        <v>1438886.5</v>
      </c>
      <c r="G3" s="8">
        <v>1</v>
      </c>
      <c r="H3" s="8"/>
      <c r="I3" s="7">
        <v>48</v>
      </c>
      <c r="J3" s="9">
        <v>87972.6</v>
      </c>
      <c r="K3">
        <f t="shared" si="0"/>
        <v>87972.6</v>
      </c>
    </row>
    <row r="4" spans="1:12" x14ac:dyDescent="0.25">
      <c r="A4" s="8">
        <v>2</v>
      </c>
      <c r="B4" s="8"/>
      <c r="C4" s="7">
        <v>55</v>
      </c>
      <c r="D4" s="9">
        <v>114761.60000000001</v>
      </c>
      <c r="E4">
        <f t="shared" si="1"/>
        <v>229523.20000000001</v>
      </c>
      <c r="G4" s="8">
        <v>2</v>
      </c>
      <c r="H4" s="8"/>
      <c r="I4" s="7">
        <v>3</v>
      </c>
      <c r="J4" s="9">
        <v>4447.1000000000004</v>
      </c>
      <c r="K4">
        <f t="shared" si="0"/>
        <v>8894.2000000000007</v>
      </c>
    </row>
    <row r="5" spans="1:12" x14ac:dyDescent="0.25">
      <c r="A5" s="8">
        <v>3</v>
      </c>
      <c r="B5" s="8"/>
      <c r="C5" s="7">
        <v>6</v>
      </c>
      <c r="D5" s="9">
        <v>12476.7</v>
      </c>
      <c r="E5">
        <f t="shared" si="1"/>
        <v>37430.100000000006</v>
      </c>
      <c r="G5" s="8">
        <v>3</v>
      </c>
      <c r="H5" s="8"/>
      <c r="I5" s="7">
        <v>1</v>
      </c>
      <c r="J5" s="9">
        <v>2729.4</v>
      </c>
      <c r="K5">
        <f t="shared" si="0"/>
        <v>8188.2000000000007</v>
      </c>
    </row>
    <row r="6" spans="1:12" x14ac:dyDescent="0.25">
      <c r="E6">
        <f>SUM(E2:E5)/SUM(D2:D5)</f>
        <v>6.0758779162705431E-2</v>
      </c>
      <c r="F6" s="2" t="s">
        <v>63</v>
      </c>
      <c r="K6">
        <f>SUM(K2:K5)/SUM(J2:J5)</f>
        <v>3.7418599008758138E-3</v>
      </c>
      <c r="L6" s="2" t="s">
        <v>63</v>
      </c>
    </row>
    <row r="7" spans="1:12" x14ac:dyDescent="0.25">
      <c r="A7">
        <f>E7+K7</f>
        <v>23.542733258207154</v>
      </c>
      <c r="B7" s="2" t="s">
        <v>64</v>
      </c>
      <c r="E7">
        <f>E6*365</f>
        <v>22.176954394387483</v>
      </c>
      <c r="F7" s="2" t="s">
        <v>64</v>
      </c>
      <c r="K7">
        <f>K6*365</f>
        <v>1.365778863819672</v>
      </c>
      <c r="L7" s="2" t="s">
        <v>64</v>
      </c>
    </row>
    <row r="8" spans="1:12" x14ac:dyDescent="0.25">
      <c r="A8">
        <f>SUM(E12:E103,K12:K35)/SUM(D12:D103,J12:J35)</f>
        <v>131.40241548382932</v>
      </c>
      <c r="B8" s="2" t="s">
        <v>75</v>
      </c>
    </row>
    <row r="11" spans="1:12" ht="31.5" x14ac:dyDescent="0.25">
      <c r="A11" s="8">
        <v>0</v>
      </c>
      <c r="B11" s="8" t="s">
        <v>34</v>
      </c>
      <c r="C11" s="7">
        <v>14640</v>
      </c>
      <c r="D11" s="9">
        <v>26509485.399999999</v>
      </c>
      <c r="G11" s="8">
        <v>0</v>
      </c>
      <c r="H11" s="8" t="s">
        <v>34</v>
      </c>
      <c r="I11" s="7">
        <v>15338</v>
      </c>
      <c r="J11" s="9">
        <v>27980461.100000001</v>
      </c>
    </row>
    <row r="12" spans="1:12" x14ac:dyDescent="0.25">
      <c r="A12" s="8">
        <v>10</v>
      </c>
      <c r="B12" s="8"/>
      <c r="C12" s="7">
        <v>2</v>
      </c>
      <c r="D12" s="9">
        <v>3142.9</v>
      </c>
      <c r="E12">
        <f t="shared" ref="E12:E74" si="2">D12*A12</f>
        <v>31429</v>
      </c>
      <c r="G12" s="8">
        <v>10</v>
      </c>
      <c r="H12" s="8"/>
      <c r="I12" s="7">
        <v>5</v>
      </c>
      <c r="J12" s="9">
        <v>8355.7999999999993</v>
      </c>
      <c r="K12">
        <f t="shared" ref="K12:K35" si="3">J12*G12</f>
        <v>83558</v>
      </c>
    </row>
    <row r="13" spans="1:12" x14ac:dyDescent="0.25">
      <c r="A13" s="8">
        <v>15</v>
      </c>
      <c r="B13" s="8"/>
      <c r="C13" s="7">
        <v>4</v>
      </c>
      <c r="D13" s="9">
        <v>11351.1</v>
      </c>
      <c r="E13">
        <f t="shared" si="2"/>
        <v>170266.5</v>
      </c>
      <c r="G13" s="8">
        <v>15</v>
      </c>
      <c r="H13" s="8"/>
      <c r="I13" s="7">
        <v>1</v>
      </c>
      <c r="J13" s="7">
        <v>333.9</v>
      </c>
      <c r="K13">
        <f t="shared" si="3"/>
        <v>5008.5</v>
      </c>
    </row>
    <row r="14" spans="1:12" x14ac:dyDescent="0.25">
      <c r="A14" s="8">
        <v>20</v>
      </c>
      <c r="B14" s="8"/>
      <c r="C14" s="7">
        <v>6</v>
      </c>
      <c r="D14" s="9">
        <v>8003.4</v>
      </c>
      <c r="E14">
        <f t="shared" si="2"/>
        <v>160068</v>
      </c>
      <c r="G14" s="8">
        <v>20</v>
      </c>
      <c r="H14" s="8"/>
      <c r="I14" s="7">
        <v>3</v>
      </c>
      <c r="J14" s="9">
        <v>2757.3</v>
      </c>
      <c r="K14">
        <f t="shared" si="3"/>
        <v>55146</v>
      </c>
    </row>
    <row r="15" spans="1:12" x14ac:dyDescent="0.25">
      <c r="A15" s="8">
        <v>23</v>
      </c>
      <c r="B15" s="8"/>
      <c r="C15" s="7">
        <v>1</v>
      </c>
      <c r="D15" s="9">
        <v>5970</v>
      </c>
      <c r="E15">
        <f t="shared" si="2"/>
        <v>137310</v>
      </c>
      <c r="G15" s="8">
        <v>30</v>
      </c>
      <c r="H15" s="8"/>
      <c r="I15" s="7">
        <v>8</v>
      </c>
      <c r="J15" s="9">
        <v>12566.1</v>
      </c>
      <c r="K15">
        <f t="shared" si="3"/>
        <v>376983</v>
      </c>
    </row>
    <row r="16" spans="1:12" x14ac:dyDescent="0.25">
      <c r="A16" s="8">
        <v>30</v>
      </c>
      <c r="B16" s="8"/>
      <c r="C16" s="7">
        <v>17</v>
      </c>
      <c r="D16" s="9">
        <v>29971.5</v>
      </c>
      <c r="E16">
        <f t="shared" si="2"/>
        <v>899145</v>
      </c>
      <c r="G16" s="8">
        <v>35</v>
      </c>
      <c r="H16" s="8"/>
      <c r="I16" s="7">
        <v>1</v>
      </c>
      <c r="J16" s="9">
        <v>1825.7</v>
      </c>
      <c r="K16">
        <f t="shared" si="3"/>
        <v>63899.5</v>
      </c>
    </row>
    <row r="17" spans="1:11" x14ac:dyDescent="0.25">
      <c r="A17" s="8">
        <v>35</v>
      </c>
      <c r="B17" s="8"/>
      <c r="C17" s="7">
        <v>2</v>
      </c>
      <c r="D17" s="9">
        <v>2958</v>
      </c>
      <c r="E17">
        <f t="shared" si="2"/>
        <v>103530</v>
      </c>
      <c r="G17" s="8">
        <v>45</v>
      </c>
      <c r="H17" s="8"/>
      <c r="I17" s="7">
        <v>3</v>
      </c>
      <c r="J17" s="9">
        <v>14115.9</v>
      </c>
      <c r="K17">
        <f t="shared" si="3"/>
        <v>635215.5</v>
      </c>
    </row>
    <row r="18" spans="1:11" x14ac:dyDescent="0.25">
      <c r="A18" s="8">
        <v>38</v>
      </c>
      <c r="B18" s="8"/>
      <c r="C18" s="7">
        <v>1</v>
      </c>
      <c r="D18" s="7">
        <v>389.5</v>
      </c>
      <c r="E18">
        <f t="shared" si="2"/>
        <v>14801</v>
      </c>
      <c r="G18" s="8">
        <v>60</v>
      </c>
      <c r="H18" s="8"/>
      <c r="I18" s="7">
        <v>4</v>
      </c>
      <c r="J18" s="9">
        <v>7389.6</v>
      </c>
      <c r="K18">
        <f t="shared" si="3"/>
        <v>443376</v>
      </c>
    </row>
    <row r="19" spans="1:11" x14ac:dyDescent="0.25">
      <c r="A19" s="8">
        <v>40</v>
      </c>
      <c r="B19" s="8"/>
      <c r="C19" s="7">
        <v>2</v>
      </c>
      <c r="D19" s="9">
        <v>2789.6</v>
      </c>
      <c r="E19">
        <f t="shared" si="2"/>
        <v>111584</v>
      </c>
      <c r="G19" s="8">
        <v>70</v>
      </c>
      <c r="H19" s="8"/>
      <c r="I19" s="7">
        <v>1</v>
      </c>
      <c r="J19" s="9">
        <v>3277</v>
      </c>
      <c r="K19">
        <f t="shared" si="3"/>
        <v>229390</v>
      </c>
    </row>
    <row r="20" spans="1:11" x14ac:dyDescent="0.25">
      <c r="A20" s="8">
        <v>45</v>
      </c>
      <c r="B20" s="8"/>
      <c r="C20" s="7">
        <v>11</v>
      </c>
      <c r="D20" s="9">
        <v>19668.7</v>
      </c>
      <c r="E20">
        <f t="shared" si="2"/>
        <v>885091.5</v>
      </c>
      <c r="G20" s="8">
        <v>75</v>
      </c>
      <c r="H20" s="8"/>
      <c r="I20" s="7">
        <v>1</v>
      </c>
      <c r="J20" s="9">
        <v>3288.8</v>
      </c>
      <c r="K20">
        <f t="shared" si="3"/>
        <v>246660</v>
      </c>
    </row>
    <row r="21" spans="1:11" x14ac:dyDescent="0.25">
      <c r="A21" s="8">
        <v>50</v>
      </c>
      <c r="B21" s="8"/>
      <c r="C21" s="7">
        <v>4</v>
      </c>
      <c r="D21" s="9">
        <v>7866.9</v>
      </c>
      <c r="E21">
        <f t="shared" si="2"/>
        <v>393345</v>
      </c>
      <c r="G21" s="8">
        <v>85</v>
      </c>
      <c r="H21" s="8"/>
      <c r="I21" s="7">
        <v>1</v>
      </c>
      <c r="J21" s="7">
        <v>782.7</v>
      </c>
      <c r="K21">
        <f t="shared" si="3"/>
        <v>66529.5</v>
      </c>
    </row>
    <row r="22" spans="1:11" x14ac:dyDescent="0.25">
      <c r="A22" s="8">
        <v>55</v>
      </c>
      <c r="B22" s="8"/>
      <c r="C22" s="7">
        <v>2</v>
      </c>
      <c r="D22" s="9">
        <v>4943.1000000000004</v>
      </c>
      <c r="E22">
        <f t="shared" si="2"/>
        <v>271870.5</v>
      </c>
      <c r="G22" s="8">
        <v>90</v>
      </c>
      <c r="H22" s="8"/>
      <c r="I22" s="7">
        <v>5</v>
      </c>
      <c r="J22" s="9">
        <v>3822.3</v>
      </c>
      <c r="K22">
        <f t="shared" si="3"/>
        <v>344007</v>
      </c>
    </row>
    <row r="23" spans="1:11" x14ac:dyDescent="0.25">
      <c r="A23" s="8">
        <v>60</v>
      </c>
      <c r="B23" s="8"/>
      <c r="C23" s="7">
        <v>52</v>
      </c>
      <c r="D23" s="9">
        <v>110808.7</v>
      </c>
      <c r="E23">
        <f t="shared" si="2"/>
        <v>6648522</v>
      </c>
      <c r="G23" s="8">
        <v>100</v>
      </c>
      <c r="H23" s="8"/>
      <c r="I23" s="7">
        <v>2</v>
      </c>
      <c r="J23" s="9">
        <v>5229.1000000000004</v>
      </c>
      <c r="K23">
        <f t="shared" si="3"/>
        <v>522910.00000000006</v>
      </c>
    </row>
    <row r="24" spans="1:11" x14ac:dyDescent="0.25">
      <c r="A24" s="8">
        <v>63</v>
      </c>
      <c r="B24" s="8"/>
      <c r="C24" s="7">
        <v>1</v>
      </c>
      <c r="D24" s="7">
        <v>858.5</v>
      </c>
      <c r="E24">
        <f t="shared" si="2"/>
        <v>54085.5</v>
      </c>
      <c r="G24" s="8">
        <v>115</v>
      </c>
      <c r="H24" s="8"/>
      <c r="I24" s="7">
        <v>1</v>
      </c>
      <c r="J24" s="9">
        <v>4291.2</v>
      </c>
      <c r="K24">
        <f t="shared" si="3"/>
        <v>493488</v>
      </c>
    </row>
    <row r="25" spans="1:11" x14ac:dyDescent="0.25">
      <c r="A25" s="8">
        <v>65</v>
      </c>
      <c r="B25" s="8"/>
      <c r="C25" s="7">
        <v>2</v>
      </c>
      <c r="D25" s="9">
        <v>1890.6</v>
      </c>
      <c r="E25">
        <f t="shared" si="2"/>
        <v>122889</v>
      </c>
      <c r="G25" s="8">
        <v>120</v>
      </c>
      <c r="H25" s="8"/>
      <c r="I25" s="7">
        <v>5</v>
      </c>
      <c r="J25" s="9">
        <v>10351.6</v>
      </c>
      <c r="K25">
        <f t="shared" si="3"/>
        <v>1242192</v>
      </c>
    </row>
    <row r="26" spans="1:11" x14ac:dyDescent="0.25">
      <c r="A26" s="8">
        <v>70</v>
      </c>
      <c r="B26" s="8"/>
      <c r="C26" s="7">
        <v>4</v>
      </c>
      <c r="D26" s="9">
        <v>8962.9</v>
      </c>
      <c r="E26">
        <f t="shared" si="2"/>
        <v>627403</v>
      </c>
      <c r="G26" s="8">
        <v>135</v>
      </c>
      <c r="H26" s="8"/>
      <c r="I26" s="7">
        <v>1</v>
      </c>
      <c r="J26" s="7">
        <v>630.9</v>
      </c>
      <c r="K26">
        <f t="shared" si="3"/>
        <v>85171.5</v>
      </c>
    </row>
    <row r="27" spans="1:11" x14ac:dyDescent="0.25">
      <c r="A27" s="8">
        <v>75</v>
      </c>
      <c r="B27" s="8"/>
      <c r="C27" s="7">
        <v>10</v>
      </c>
      <c r="D27" s="9">
        <v>31938.6</v>
      </c>
      <c r="E27">
        <f t="shared" si="2"/>
        <v>2395395</v>
      </c>
      <c r="G27" s="8">
        <v>150</v>
      </c>
      <c r="H27" s="8"/>
      <c r="I27" s="7">
        <v>1</v>
      </c>
      <c r="J27" s="9">
        <v>1123.5</v>
      </c>
      <c r="K27">
        <f t="shared" si="3"/>
        <v>168525</v>
      </c>
    </row>
    <row r="28" spans="1:11" x14ac:dyDescent="0.25">
      <c r="A28" s="8">
        <v>76</v>
      </c>
      <c r="B28" s="8"/>
      <c r="C28" s="7">
        <v>1</v>
      </c>
      <c r="D28" s="7">
        <v>644.6</v>
      </c>
      <c r="E28">
        <f t="shared" si="2"/>
        <v>48989.599999999999</v>
      </c>
      <c r="G28" s="8">
        <v>155</v>
      </c>
      <c r="H28" s="8"/>
      <c r="I28" s="7">
        <v>1</v>
      </c>
      <c r="J28" s="7">
        <v>754.9</v>
      </c>
      <c r="K28">
        <f t="shared" si="3"/>
        <v>117009.5</v>
      </c>
    </row>
    <row r="29" spans="1:11" x14ac:dyDescent="0.25">
      <c r="A29" s="8">
        <v>80</v>
      </c>
      <c r="B29" s="8"/>
      <c r="C29" s="7">
        <v>4</v>
      </c>
      <c r="D29" s="9">
        <v>7523.6</v>
      </c>
      <c r="E29">
        <f t="shared" si="2"/>
        <v>601888</v>
      </c>
      <c r="G29" s="8">
        <v>180</v>
      </c>
      <c r="H29" s="8"/>
      <c r="I29" s="7">
        <v>1</v>
      </c>
      <c r="J29" s="9">
        <v>1306.3</v>
      </c>
      <c r="K29">
        <f t="shared" si="3"/>
        <v>235134</v>
      </c>
    </row>
    <row r="30" spans="1:11" x14ac:dyDescent="0.25">
      <c r="A30" s="8">
        <v>85</v>
      </c>
      <c r="B30" s="8"/>
      <c r="C30" s="7">
        <v>6</v>
      </c>
      <c r="D30" s="9">
        <v>12920.8</v>
      </c>
      <c r="E30">
        <f t="shared" si="2"/>
        <v>1098268</v>
      </c>
      <c r="G30" s="8">
        <v>210</v>
      </c>
      <c r="H30" s="8"/>
      <c r="I30" s="7">
        <v>1</v>
      </c>
      <c r="J30" s="9">
        <v>2575.6999999999998</v>
      </c>
      <c r="K30">
        <f t="shared" si="3"/>
        <v>540897</v>
      </c>
    </row>
    <row r="31" spans="1:11" x14ac:dyDescent="0.25">
      <c r="A31" s="8">
        <v>88</v>
      </c>
      <c r="B31" s="8"/>
      <c r="C31" s="7">
        <v>1</v>
      </c>
      <c r="D31" s="9">
        <v>1222.5</v>
      </c>
      <c r="E31">
        <f t="shared" si="2"/>
        <v>107580</v>
      </c>
      <c r="G31" s="8">
        <v>240</v>
      </c>
      <c r="H31" s="8"/>
      <c r="I31" s="7">
        <v>2</v>
      </c>
      <c r="J31" s="9">
        <v>2710.3</v>
      </c>
      <c r="K31">
        <f t="shared" si="3"/>
        <v>650472</v>
      </c>
    </row>
    <row r="32" spans="1:11" x14ac:dyDescent="0.25">
      <c r="A32" s="8">
        <v>90</v>
      </c>
      <c r="B32" s="8"/>
      <c r="C32" s="7">
        <v>118</v>
      </c>
      <c r="D32" s="9">
        <v>235515.2</v>
      </c>
      <c r="E32">
        <f t="shared" si="2"/>
        <v>21196368</v>
      </c>
      <c r="G32" s="8">
        <v>260</v>
      </c>
      <c r="H32" s="8"/>
      <c r="I32" s="7">
        <v>1</v>
      </c>
      <c r="J32" s="9">
        <v>2729.4</v>
      </c>
      <c r="K32">
        <f t="shared" si="3"/>
        <v>709644</v>
      </c>
    </row>
    <row r="33" spans="1:11" x14ac:dyDescent="0.25">
      <c r="A33" s="8">
        <v>93</v>
      </c>
      <c r="B33" s="8"/>
      <c r="C33" s="7">
        <v>1</v>
      </c>
      <c r="D33" s="7">
        <v>423.9</v>
      </c>
      <c r="E33">
        <f t="shared" si="2"/>
        <v>39422.699999999997</v>
      </c>
      <c r="G33" s="8">
        <v>290</v>
      </c>
      <c r="H33" s="8"/>
      <c r="I33" s="7">
        <v>1</v>
      </c>
      <c r="J33" s="9">
        <v>1783.8</v>
      </c>
      <c r="K33">
        <f t="shared" si="3"/>
        <v>517302</v>
      </c>
    </row>
    <row r="34" spans="1:11" x14ac:dyDescent="0.25">
      <c r="A34" s="8">
        <v>95</v>
      </c>
      <c r="B34" s="8"/>
      <c r="C34" s="7">
        <v>3</v>
      </c>
      <c r="D34" s="9">
        <v>9457.7000000000007</v>
      </c>
      <c r="E34">
        <f t="shared" si="2"/>
        <v>898481.50000000012</v>
      </c>
      <c r="G34" s="8">
        <v>330</v>
      </c>
      <c r="H34" s="8"/>
      <c r="I34" s="7">
        <v>1</v>
      </c>
      <c r="J34" s="9">
        <v>2571.1999999999998</v>
      </c>
      <c r="K34">
        <f t="shared" si="3"/>
        <v>848495.99999999988</v>
      </c>
    </row>
    <row r="35" spans="1:11" x14ac:dyDescent="0.25">
      <c r="A35" s="8">
        <v>96</v>
      </c>
      <c r="B35" s="8"/>
      <c r="C35" s="7">
        <v>1</v>
      </c>
      <c r="D35" s="7">
        <v>114.4</v>
      </c>
      <c r="E35">
        <f t="shared" si="2"/>
        <v>10982.400000000001</v>
      </c>
      <c r="G35" s="8">
        <v>390</v>
      </c>
      <c r="H35" s="8"/>
      <c r="I35" s="7">
        <v>1</v>
      </c>
      <c r="J35" s="7">
        <v>576.20000000000005</v>
      </c>
      <c r="K35">
        <f t="shared" si="3"/>
        <v>224718.00000000003</v>
      </c>
    </row>
    <row r="36" spans="1:11" x14ac:dyDescent="0.25">
      <c r="A36" s="8">
        <v>100</v>
      </c>
      <c r="B36" s="8"/>
      <c r="C36" s="7">
        <v>12</v>
      </c>
      <c r="D36" s="9">
        <v>18416.2</v>
      </c>
      <c r="E36">
        <f t="shared" si="2"/>
        <v>1841620</v>
      </c>
    </row>
    <row r="37" spans="1:11" x14ac:dyDescent="0.25">
      <c r="A37" s="8">
        <v>103</v>
      </c>
      <c r="B37" s="8"/>
      <c r="C37" s="7">
        <v>1</v>
      </c>
      <c r="D37" s="7">
        <v>749.2</v>
      </c>
      <c r="E37">
        <f t="shared" si="2"/>
        <v>77167.600000000006</v>
      </c>
    </row>
    <row r="38" spans="1:11" x14ac:dyDescent="0.25">
      <c r="A38" s="8">
        <v>105</v>
      </c>
      <c r="B38" s="8"/>
      <c r="C38" s="7">
        <v>23</v>
      </c>
      <c r="D38" s="9">
        <v>44945.3</v>
      </c>
      <c r="E38">
        <f t="shared" si="2"/>
        <v>4719256.5</v>
      </c>
    </row>
    <row r="39" spans="1:11" x14ac:dyDescent="0.25">
      <c r="A39" s="8">
        <v>109</v>
      </c>
      <c r="B39" s="8"/>
      <c r="C39" s="7">
        <v>1</v>
      </c>
      <c r="D39" s="7">
        <v>766.5</v>
      </c>
      <c r="E39">
        <f t="shared" si="2"/>
        <v>83548.5</v>
      </c>
    </row>
    <row r="40" spans="1:11" x14ac:dyDescent="0.25">
      <c r="A40" s="8">
        <v>110</v>
      </c>
      <c r="B40" s="8"/>
      <c r="C40" s="7">
        <v>9</v>
      </c>
      <c r="D40" s="9">
        <v>19494.400000000001</v>
      </c>
      <c r="E40">
        <f t="shared" si="2"/>
        <v>2144384</v>
      </c>
    </row>
    <row r="41" spans="1:11" x14ac:dyDescent="0.25">
      <c r="A41" s="8">
        <v>115</v>
      </c>
      <c r="B41" s="8"/>
      <c r="C41" s="7">
        <v>5</v>
      </c>
      <c r="D41" s="9">
        <v>5103.8999999999996</v>
      </c>
      <c r="E41">
        <f t="shared" si="2"/>
        <v>586948.5</v>
      </c>
    </row>
    <row r="42" spans="1:11" x14ac:dyDescent="0.25">
      <c r="A42" s="8">
        <v>120</v>
      </c>
      <c r="B42" s="8"/>
      <c r="C42" s="7">
        <v>193</v>
      </c>
      <c r="D42" s="9">
        <v>413247.2</v>
      </c>
      <c r="E42">
        <f t="shared" si="2"/>
        <v>49589664</v>
      </c>
    </row>
    <row r="43" spans="1:11" x14ac:dyDescent="0.25">
      <c r="A43" s="8">
        <v>122</v>
      </c>
      <c r="B43" s="8"/>
      <c r="C43" s="7">
        <v>1</v>
      </c>
      <c r="D43" s="7">
        <v>502.4</v>
      </c>
      <c r="E43">
        <f t="shared" si="2"/>
        <v>61292.799999999996</v>
      </c>
    </row>
    <row r="44" spans="1:11" x14ac:dyDescent="0.25">
      <c r="A44" s="8">
        <v>125</v>
      </c>
      <c r="B44" s="8"/>
      <c r="C44" s="7">
        <v>6</v>
      </c>
      <c r="D44" s="9">
        <v>9575</v>
      </c>
      <c r="E44">
        <f t="shared" si="2"/>
        <v>1196875</v>
      </c>
    </row>
    <row r="45" spans="1:11" x14ac:dyDescent="0.25">
      <c r="A45" s="8">
        <v>130</v>
      </c>
      <c r="B45" s="8"/>
      <c r="C45" s="7">
        <v>10</v>
      </c>
      <c r="D45" s="9">
        <v>23172.799999999999</v>
      </c>
      <c r="E45">
        <f t="shared" si="2"/>
        <v>3012464</v>
      </c>
    </row>
    <row r="46" spans="1:11" x14ac:dyDescent="0.25">
      <c r="A46" s="8">
        <v>132</v>
      </c>
      <c r="B46" s="8"/>
      <c r="C46" s="7">
        <v>1</v>
      </c>
      <c r="D46" s="9">
        <v>2065.6999999999998</v>
      </c>
      <c r="E46">
        <f t="shared" si="2"/>
        <v>272672.39999999997</v>
      </c>
    </row>
    <row r="47" spans="1:11" x14ac:dyDescent="0.25">
      <c r="A47" s="8">
        <v>135</v>
      </c>
      <c r="B47" s="8"/>
      <c r="C47" s="7">
        <v>24</v>
      </c>
      <c r="D47" s="9">
        <v>69022.3</v>
      </c>
      <c r="E47">
        <f t="shared" si="2"/>
        <v>9318010.5</v>
      </c>
    </row>
    <row r="48" spans="1:11" x14ac:dyDescent="0.25">
      <c r="A48" s="8">
        <v>138</v>
      </c>
      <c r="B48" s="8"/>
      <c r="C48" s="7">
        <v>1</v>
      </c>
      <c r="D48" s="9">
        <v>2457</v>
      </c>
      <c r="E48">
        <f t="shared" si="2"/>
        <v>339066</v>
      </c>
    </row>
    <row r="49" spans="1:5" x14ac:dyDescent="0.25">
      <c r="A49" s="8">
        <v>140</v>
      </c>
      <c r="B49" s="8"/>
      <c r="C49" s="7">
        <v>8</v>
      </c>
      <c r="D49" s="9">
        <v>13707.3</v>
      </c>
      <c r="E49">
        <f t="shared" si="2"/>
        <v>1919022</v>
      </c>
    </row>
    <row r="50" spans="1:5" x14ac:dyDescent="0.25">
      <c r="A50" s="8">
        <v>144</v>
      </c>
      <c r="B50" s="8"/>
      <c r="C50" s="7">
        <v>1</v>
      </c>
      <c r="D50" s="9">
        <v>1661.5</v>
      </c>
      <c r="E50">
        <f t="shared" si="2"/>
        <v>239256</v>
      </c>
    </row>
    <row r="51" spans="1:5" x14ac:dyDescent="0.25">
      <c r="A51" s="8">
        <v>145</v>
      </c>
      <c r="B51" s="8"/>
      <c r="C51" s="7">
        <v>3</v>
      </c>
      <c r="D51" s="9">
        <v>5822.9</v>
      </c>
      <c r="E51">
        <f t="shared" si="2"/>
        <v>844320.5</v>
      </c>
    </row>
    <row r="52" spans="1:5" x14ac:dyDescent="0.25">
      <c r="A52" s="8">
        <v>148</v>
      </c>
      <c r="B52" s="8"/>
      <c r="C52" s="7">
        <v>1</v>
      </c>
      <c r="D52" s="7">
        <v>581.29999999999995</v>
      </c>
      <c r="E52">
        <f t="shared" si="2"/>
        <v>86032.4</v>
      </c>
    </row>
    <row r="53" spans="1:5" x14ac:dyDescent="0.25">
      <c r="A53" s="8">
        <v>150</v>
      </c>
      <c r="B53" s="8"/>
      <c r="C53" s="7">
        <v>50</v>
      </c>
      <c r="D53" s="9">
        <v>109499.7</v>
      </c>
      <c r="E53">
        <f t="shared" si="2"/>
        <v>16424955</v>
      </c>
    </row>
    <row r="54" spans="1:5" x14ac:dyDescent="0.25">
      <c r="A54" s="8">
        <v>158</v>
      </c>
      <c r="B54" s="8"/>
      <c r="C54" s="7">
        <v>1</v>
      </c>
      <c r="D54" s="9">
        <v>2522.6999999999998</v>
      </c>
      <c r="E54">
        <f t="shared" si="2"/>
        <v>398586.6</v>
      </c>
    </row>
    <row r="55" spans="1:5" x14ac:dyDescent="0.25">
      <c r="A55" s="8">
        <v>160</v>
      </c>
      <c r="B55" s="8"/>
      <c r="C55" s="7">
        <v>3</v>
      </c>
      <c r="D55" s="9">
        <v>3714.7</v>
      </c>
      <c r="E55">
        <f t="shared" si="2"/>
        <v>594352</v>
      </c>
    </row>
    <row r="56" spans="1:5" x14ac:dyDescent="0.25">
      <c r="A56" s="8">
        <v>165</v>
      </c>
      <c r="B56" s="8"/>
      <c r="C56" s="7">
        <v>3</v>
      </c>
      <c r="D56" s="9">
        <v>7976.2</v>
      </c>
      <c r="E56">
        <f t="shared" si="2"/>
        <v>1316073</v>
      </c>
    </row>
    <row r="57" spans="1:5" x14ac:dyDescent="0.25">
      <c r="A57" s="8">
        <v>170</v>
      </c>
      <c r="B57" s="8"/>
      <c r="C57" s="7">
        <v>1</v>
      </c>
      <c r="D57" s="7">
        <v>944.8</v>
      </c>
      <c r="E57">
        <f t="shared" si="2"/>
        <v>160616</v>
      </c>
    </row>
    <row r="58" spans="1:5" x14ac:dyDescent="0.25">
      <c r="A58" s="8">
        <v>171</v>
      </c>
      <c r="B58" s="8"/>
      <c r="C58" s="7">
        <v>1</v>
      </c>
      <c r="D58" s="7">
        <v>86.5</v>
      </c>
      <c r="E58">
        <f t="shared" si="2"/>
        <v>14791.5</v>
      </c>
    </row>
    <row r="59" spans="1:5" x14ac:dyDescent="0.25">
      <c r="A59" s="8">
        <v>175</v>
      </c>
      <c r="B59" s="8"/>
      <c r="C59" s="7">
        <v>3</v>
      </c>
      <c r="D59" s="9">
        <v>2157.1</v>
      </c>
      <c r="E59">
        <f t="shared" si="2"/>
        <v>377492.5</v>
      </c>
    </row>
    <row r="60" spans="1:5" x14ac:dyDescent="0.25">
      <c r="A60" s="8">
        <v>180</v>
      </c>
      <c r="B60" s="8"/>
      <c r="C60" s="7">
        <v>27</v>
      </c>
      <c r="D60" s="9">
        <v>48588.1</v>
      </c>
      <c r="E60">
        <f t="shared" si="2"/>
        <v>8745858</v>
      </c>
    </row>
    <row r="61" spans="1:5" x14ac:dyDescent="0.25">
      <c r="A61" s="8">
        <v>185</v>
      </c>
      <c r="B61" s="8"/>
      <c r="C61" s="7">
        <v>2</v>
      </c>
      <c r="D61" s="9">
        <v>6234.5</v>
      </c>
      <c r="E61">
        <f t="shared" si="2"/>
        <v>1153382.5</v>
      </c>
    </row>
    <row r="62" spans="1:5" x14ac:dyDescent="0.25">
      <c r="A62" s="8">
        <v>190</v>
      </c>
      <c r="B62" s="8"/>
      <c r="C62" s="7">
        <v>2</v>
      </c>
      <c r="D62" s="9">
        <v>3143</v>
      </c>
      <c r="E62">
        <f t="shared" si="2"/>
        <v>597170</v>
      </c>
    </row>
    <row r="63" spans="1:5" x14ac:dyDescent="0.25">
      <c r="A63" s="8">
        <v>191</v>
      </c>
      <c r="B63" s="8"/>
      <c r="C63" s="7">
        <v>1</v>
      </c>
      <c r="D63" s="7">
        <v>432.6</v>
      </c>
      <c r="E63">
        <f t="shared" si="2"/>
        <v>82626.600000000006</v>
      </c>
    </row>
    <row r="64" spans="1:5" x14ac:dyDescent="0.25">
      <c r="A64" s="8">
        <v>195</v>
      </c>
      <c r="B64" s="8"/>
      <c r="C64" s="7">
        <v>6</v>
      </c>
      <c r="D64" s="9">
        <v>13068.8</v>
      </c>
      <c r="E64">
        <f t="shared" si="2"/>
        <v>2548416</v>
      </c>
    </row>
    <row r="65" spans="1:5" x14ac:dyDescent="0.25">
      <c r="A65" s="8">
        <v>200</v>
      </c>
      <c r="B65" s="8"/>
      <c r="C65" s="7">
        <v>1</v>
      </c>
      <c r="D65" s="7">
        <v>336.4</v>
      </c>
      <c r="E65">
        <f t="shared" si="2"/>
        <v>67280</v>
      </c>
    </row>
    <row r="66" spans="1:5" x14ac:dyDescent="0.25">
      <c r="A66" s="8">
        <v>204</v>
      </c>
      <c r="B66" s="8"/>
      <c r="C66" s="7">
        <v>1</v>
      </c>
      <c r="D66" s="9">
        <v>1885.2</v>
      </c>
      <c r="E66">
        <f t="shared" si="2"/>
        <v>384580.8</v>
      </c>
    </row>
    <row r="67" spans="1:5" x14ac:dyDescent="0.25">
      <c r="A67" s="8">
        <v>205</v>
      </c>
      <c r="B67" s="8"/>
      <c r="C67" s="7">
        <v>1</v>
      </c>
      <c r="D67" s="9">
        <v>5010</v>
      </c>
      <c r="E67">
        <f t="shared" si="2"/>
        <v>1027050</v>
      </c>
    </row>
    <row r="68" spans="1:5" x14ac:dyDescent="0.25">
      <c r="A68" s="8">
        <v>210</v>
      </c>
      <c r="B68" s="8"/>
      <c r="C68" s="7">
        <v>10</v>
      </c>
      <c r="D68" s="9">
        <v>28081.1</v>
      </c>
      <c r="E68">
        <f t="shared" si="2"/>
        <v>5897031</v>
      </c>
    </row>
    <row r="69" spans="1:5" x14ac:dyDescent="0.25">
      <c r="A69" s="8">
        <v>215</v>
      </c>
      <c r="B69" s="8"/>
      <c r="C69" s="7">
        <v>1</v>
      </c>
      <c r="D69" s="9">
        <v>3087.8</v>
      </c>
      <c r="E69">
        <f t="shared" si="2"/>
        <v>663877</v>
      </c>
    </row>
    <row r="70" spans="1:5" x14ac:dyDescent="0.25">
      <c r="A70" s="8">
        <v>217</v>
      </c>
      <c r="B70" s="8"/>
      <c r="C70" s="7">
        <v>2</v>
      </c>
      <c r="D70" s="9">
        <v>2675.5</v>
      </c>
      <c r="E70">
        <f t="shared" si="2"/>
        <v>580583.5</v>
      </c>
    </row>
    <row r="71" spans="1:5" x14ac:dyDescent="0.25">
      <c r="A71" s="8">
        <v>225</v>
      </c>
      <c r="B71" s="8"/>
      <c r="C71" s="7">
        <v>3</v>
      </c>
      <c r="D71" s="9">
        <v>11141.2</v>
      </c>
      <c r="E71">
        <f t="shared" si="2"/>
        <v>2506770</v>
      </c>
    </row>
    <row r="72" spans="1:5" x14ac:dyDescent="0.25">
      <c r="A72" s="8">
        <v>230</v>
      </c>
      <c r="B72" s="8"/>
      <c r="C72" s="7">
        <v>1</v>
      </c>
      <c r="D72" s="7">
        <v>854.1</v>
      </c>
      <c r="E72">
        <f t="shared" si="2"/>
        <v>196443</v>
      </c>
    </row>
    <row r="73" spans="1:5" x14ac:dyDescent="0.25">
      <c r="A73" s="8">
        <v>235</v>
      </c>
      <c r="B73" s="8"/>
      <c r="C73" s="7">
        <v>2</v>
      </c>
      <c r="D73" s="9">
        <v>2228</v>
      </c>
      <c r="E73">
        <f t="shared" si="2"/>
        <v>523580</v>
      </c>
    </row>
    <row r="74" spans="1:5" x14ac:dyDescent="0.25">
      <c r="A74" s="8">
        <v>240</v>
      </c>
      <c r="B74" s="8"/>
      <c r="C74" s="7">
        <v>17</v>
      </c>
      <c r="D74" s="9">
        <v>28546.3</v>
      </c>
      <c r="E74">
        <f t="shared" si="2"/>
        <v>6851112</v>
      </c>
    </row>
    <row r="75" spans="1:5" x14ac:dyDescent="0.25">
      <c r="A75" s="8">
        <v>245</v>
      </c>
      <c r="B75" s="8"/>
      <c r="C75" s="7">
        <v>2</v>
      </c>
      <c r="D75" s="9">
        <v>2601.1999999999998</v>
      </c>
      <c r="E75">
        <f t="shared" ref="E75:E103" si="4">D75*A75</f>
        <v>637294</v>
      </c>
    </row>
    <row r="76" spans="1:5" x14ac:dyDescent="0.25">
      <c r="A76" s="8">
        <v>250</v>
      </c>
      <c r="B76" s="8"/>
      <c r="C76" s="7">
        <v>5</v>
      </c>
      <c r="D76" s="9">
        <v>10963.4</v>
      </c>
      <c r="E76">
        <f t="shared" si="4"/>
        <v>2740850</v>
      </c>
    </row>
    <row r="77" spans="1:5" x14ac:dyDescent="0.25">
      <c r="A77" s="8">
        <v>255</v>
      </c>
      <c r="B77" s="8"/>
      <c r="C77" s="7">
        <v>2</v>
      </c>
      <c r="D77" s="9">
        <v>1993.7</v>
      </c>
      <c r="E77">
        <f t="shared" si="4"/>
        <v>508393.5</v>
      </c>
    </row>
    <row r="78" spans="1:5" x14ac:dyDescent="0.25">
      <c r="A78" s="8">
        <v>260</v>
      </c>
      <c r="B78" s="8"/>
      <c r="C78" s="7">
        <v>1</v>
      </c>
      <c r="D78" s="9">
        <v>2818.5</v>
      </c>
      <c r="E78">
        <f t="shared" si="4"/>
        <v>732810</v>
      </c>
    </row>
    <row r="79" spans="1:5" x14ac:dyDescent="0.25">
      <c r="A79" s="8">
        <v>265</v>
      </c>
      <c r="B79" s="8"/>
      <c r="C79" s="7">
        <v>1</v>
      </c>
      <c r="D79" s="9">
        <v>1412.5</v>
      </c>
      <c r="E79">
        <f t="shared" si="4"/>
        <v>374312.5</v>
      </c>
    </row>
    <row r="80" spans="1:5" x14ac:dyDescent="0.25">
      <c r="A80" s="8">
        <v>270</v>
      </c>
      <c r="B80" s="8"/>
      <c r="C80" s="7">
        <v>6</v>
      </c>
      <c r="D80" s="9">
        <v>23378</v>
      </c>
      <c r="E80">
        <f t="shared" si="4"/>
        <v>6312060</v>
      </c>
    </row>
    <row r="81" spans="1:5" x14ac:dyDescent="0.25">
      <c r="A81" s="8">
        <v>275</v>
      </c>
      <c r="B81" s="8"/>
      <c r="C81" s="7">
        <v>1</v>
      </c>
      <c r="D81" s="9">
        <v>5569.1</v>
      </c>
      <c r="E81">
        <f t="shared" si="4"/>
        <v>1531502.5</v>
      </c>
    </row>
    <row r="82" spans="1:5" x14ac:dyDescent="0.25">
      <c r="A82" s="8">
        <v>285</v>
      </c>
      <c r="B82" s="8"/>
      <c r="C82" s="7">
        <v>1</v>
      </c>
      <c r="D82" s="9">
        <v>1893.7</v>
      </c>
      <c r="E82">
        <f t="shared" si="4"/>
        <v>539704.5</v>
      </c>
    </row>
    <row r="83" spans="1:5" x14ac:dyDescent="0.25">
      <c r="A83" s="8">
        <v>290</v>
      </c>
      <c r="B83" s="8"/>
      <c r="C83" s="7">
        <v>6</v>
      </c>
      <c r="D83" s="9">
        <v>13769.5</v>
      </c>
      <c r="E83">
        <f t="shared" si="4"/>
        <v>3993155</v>
      </c>
    </row>
    <row r="84" spans="1:5" x14ac:dyDescent="0.25">
      <c r="A84" s="8">
        <v>300</v>
      </c>
      <c r="B84" s="8"/>
      <c r="C84" s="7">
        <v>3</v>
      </c>
      <c r="D84" s="9">
        <v>4432.2</v>
      </c>
      <c r="E84">
        <f t="shared" si="4"/>
        <v>1329660</v>
      </c>
    </row>
    <row r="85" spans="1:5" x14ac:dyDescent="0.25">
      <c r="A85" s="8">
        <v>305</v>
      </c>
      <c r="B85" s="8"/>
      <c r="C85" s="7">
        <v>1</v>
      </c>
      <c r="D85" s="9">
        <v>1411</v>
      </c>
      <c r="E85">
        <f t="shared" si="4"/>
        <v>430355</v>
      </c>
    </row>
    <row r="86" spans="1:5" x14ac:dyDescent="0.25">
      <c r="A86" s="8">
        <v>310</v>
      </c>
      <c r="B86" s="8"/>
      <c r="C86" s="7">
        <v>1</v>
      </c>
      <c r="D86" s="9">
        <v>1675.3</v>
      </c>
      <c r="E86">
        <f t="shared" si="4"/>
        <v>519343</v>
      </c>
    </row>
    <row r="87" spans="1:5" x14ac:dyDescent="0.25">
      <c r="A87" s="8">
        <v>314</v>
      </c>
      <c r="B87" s="8"/>
      <c r="C87" s="7">
        <v>1</v>
      </c>
      <c r="D87" s="7">
        <v>275.39999999999998</v>
      </c>
      <c r="E87">
        <f t="shared" si="4"/>
        <v>86475.599999999991</v>
      </c>
    </row>
    <row r="88" spans="1:5" x14ac:dyDescent="0.25">
      <c r="A88" s="8">
        <v>315</v>
      </c>
      <c r="B88" s="8"/>
      <c r="C88" s="7">
        <v>2</v>
      </c>
      <c r="D88" s="9">
        <v>4936.5</v>
      </c>
      <c r="E88">
        <f t="shared" si="4"/>
        <v>1554997.5</v>
      </c>
    </row>
    <row r="89" spans="1:5" x14ac:dyDescent="0.25">
      <c r="A89" s="8">
        <v>320</v>
      </c>
      <c r="B89" s="8"/>
      <c r="C89" s="7">
        <v>1</v>
      </c>
      <c r="D89" s="9">
        <v>1113.8</v>
      </c>
      <c r="E89">
        <f t="shared" si="4"/>
        <v>356416</v>
      </c>
    </row>
    <row r="90" spans="1:5" x14ac:dyDescent="0.25">
      <c r="A90" s="8">
        <v>330</v>
      </c>
      <c r="B90" s="8"/>
      <c r="C90" s="7">
        <v>4</v>
      </c>
      <c r="D90" s="9">
        <v>8006.6</v>
      </c>
      <c r="E90">
        <f t="shared" si="4"/>
        <v>2642178</v>
      </c>
    </row>
    <row r="91" spans="1:5" x14ac:dyDescent="0.25">
      <c r="A91" s="8">
        <v>360</v>
      </c>
      <c r="B91" s="8"/>
      <c r="C91" s="7">
        <v>4</v>
      </c>
      <c r="D91" s="9">
        <v>9765.4</v>
      </c>
      <c r="E91">
        <f t="shared" si="4"/>
        <v>3515544</v>
      </c>
    </row>
    <row r="92" spans="1:5" x14ac:dyDescent="0.25">
      <c r="A92" s="8">
        <v>365</v>
      </c>
      <c r="B92" s="8"/>
      <c r="C92" s="7">
        <v>1</v>
      </c>
      <c r="D92" s="9">
        <v>2053</v>
      </c>
      <c r="E92">
        <f t="shared" si="4"/>
        <v>749345</v>
      </c>
    </row>
    <row r="93" spans="1:5" x14ac:dyDescent="0.25">
      <c r="A93" s="8">
        <v>372</v>
      </c>
      <c r="B93" s="8"/>
      <c r="C93" s="7">
        <v>1</v>
      </c>
      <c r="D93" s="9">
        <v>1833.7</v>
      </c>
      <c r="E93">
        <f t="shared" si="4"/>
        <v>682136.4</v>
      </c>
    </row>
    <row r="94" spans="1:5" x14ac:dyDescent="0.25">
      <c r="A94" s="8">
        <v>375</v>
      </c>
      <c r="B94" s="8"/>
      <c r="C94" s="7">
        <v>1</v>
      </c>
      <c r="D94" s="9">
        <v>7350.8</v>
      </c>
      <c r="E94">
        <f t="shared" si="4"/>
        <v>2756550</v>
      </c>
    </row>
    <row r="95" spans="1:5" x14ac:dyDescent="0.25">
      <c r="A95" s="8">
        <v>380</v>
      </c>
      <c r="B95" s="8"/>
      <c r="C95" s="7">
        <v>1</v>
      </c>
      <c r="D95" s="7">
        <v>345</v>
      </c>
      <c r="E95">
        <f t="shared" si="4"/>
        <v>131100</v>
      </c>
    </row>
    <row r="96" spans="1:5" x14ac:dyDescent="0.25">
      <c r="A96" s="8">
        <v>390</v>
      </c>
      <c r="B96" s="8"/>
      <c r="C96" s="7">
        <v>1</v>
      </c>
      <c r="D96" s="9">
        <v>2935.9</v>
      </c>
      <c r="E96">
        <f t="shared" si="4"/>
        <v>1145001</v>
      </c>
    </row>
    <row r="97" spans="1:5" x14ac:dyDescent="0.25">
      <c r="A97" s="8">
        <v>405</v>
      </c>
      <c r="B97" s="8"/>
      <c r="C97" s="7">
        <v>1</v>
      </c>
      <c r="D97" s="7">
        <v>272.10000000000002</v>
      </c>
      <c r="E97">
        <f t="shared" si="4"/>
        <v>110200.50000000001</v>
      </c>
    </row>
    <row r="98" spans="1:5" x14ac:dyDescent="0.25">
      <c r="A98" s="8">
        <v>420</v>
      </c>
      <c r="B98" s="8"/>
      <c r="C98" s="7">
        <v>1</v>
      </c>
      <c r="D98" s="9">
        <v>1209.8</v>
      </c>
      <c r="E98">
        <f t="shared" si="4"/>
        <v>508116</v>
      </c>
    </row>
    <row r="99" spans="1:5" x14ac:dyDescent="0.25">
      <c r="A99" s="8">
        <v>430</v>
      </c>
      <c r="B99" s="8"/>
      <c r="C99" s="7">
        <v>1</v>
      </c>
      <c r="D99" s="9">
        <v>11863.1</v>
      </c>
      <c r="E99">
        <f t="shared" si="4"/>
        <v>5101133</v>
      </c>
    </row>
    <row r="100" spans="1:5" x14ac:dyDescent="0.25">
      <c r="A100" s="8">
        <v>498</v>
      </c>
      <c r="B100" s="8"/>
      <c r="C100" s="7">
        <v>1</v>
      </c>
      <c r="D100" s="7">
        <v>582.9</v>
      </c>
      <c r="E100">
        <f t="shared" si="4"/>
        <v>290284.2</v>
      </c>
    </row>
    <row r="101" spans="1:5" x14ac:dyDescent="0.25">
      <c r="A101" s="8">
        <v>540</v>
      </c>
      <c r="B101" s="8"/>
      <c r="C101" s="7">
        <v>2</v>
      </c>
      <c r="D101" s="9">
        <v>3291.2</v>
      </c>
      <c r="E101">
        <f t="shared" si="4"/>
        <v>1777248</v>
      </c>
    </row>
    <row r="102" spans="1:5" x14ac:dyDescent="0.25">
      <c r="A102" s="8">
        <v>610</v>
      </c>
      <c r="B102" s="8"/>
      <c r="C102" s="7">
        <v>1</v>
      </c>
      <c r="D102" s="9">
        <v>2963</v>
      </c>
      <c r="E102">
        <f t="shared" si="4"/>
        <v>1807430</v>
      </c>
    </row>
    <row r="103" spans="1:5" x14ac:dyDescent="0.25">
      <c r="A103" s="8">
        <v>800</v>
      </c>
      <c r="B103" s="8"/>
      <c r="C103" s="7">
        <v>1</v>
      </c>
      <c r="D103" s="9">
        <v>2566.4</v>
      </c>
      <c r="E103">
        <f t="shared" si="4"/>
        <v>2053120</v>
      </c>
    </row>
  </sheetData>
  <mergeCells count="2">
    <mergeCell ref="A1:D1"/>
    <mergeCell ref="G1:J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7"/>
  <sheetViews>
    <sheetView workbookViewId="0">
      <selection activeCell="I22" sqref="I22"/>
    </sheetView>
  </sheetViews>
  <sheetFormatPr defaultRowHeight="15" x14ac:dyDescent="0.25"/>
  <cols>
    <col min="4" max="4" width="19.42578125" customWidth="1"/>
  </cols>
  <sheetData>
    <row r="1" spans="1:6" x14ac:dyDescent="0.25">
      <c r="A1" s="56" t="s">
        <v>76</v>
      </c>
      <c r="B1" s="56"/>
      <c r="C1" s="56"/>
      <c r="D1" s="56"/>
    </row>
    <row r="2" spans="1:6" ht="31.5" x14ac:dyDescent="0.25">
      <c r="A2" s="8">
        <v>0</v>
      </c>
      <c r="B2" s="8" t="s">
        <v>30</v>
      </c>
      <c r="C2" s="7">
        <v>10605</v>
      </c>
      <c r="D2" s="9">
        <v>20322180</v>
      </c>
      <c r="E2">
        <f>D2*A2</f>
        <v>0</v>
      </c>
    </row>
    <row r="3" spans="1:6" x14ac:dyDescent="0.25">
      <c r="A3" s="8">
        <v>1</v>
      </c>
      <c r="B3" s="8"/>
      <c r="C3" s="7">
        <v>3655</v>
      </c>
      <c r="D3" s="9">
        <v>5987120.7999999998</v>
      </c>
      <c r="E3">
        <f t="shared" ref="E3:E8" si="0">D3*A3</f>
        <v>5987120.7999999998</v>
      </c>
    </row>
    <row r="4" spans="1:6" x14ac:dyDescent="0.25">
      <c r="A4" s="8">
        <v>2</v>
      </c>
      <c r="B4" s="8"/>
      <c r="C4" s="7">
        <v>889</v>
      </c>
      <c r="D4" s="9">
        <v>1394954.5</v>
      </c>
      <c r="E4">
        <f t="shared" si="0"/>
        <v>2789909</v>
      </c>
    </row>
    <row r="5" spans="1:6" x14ac:dyDescent="0.25">
      <c r="A5" s="8">
        <v>3</v>
      </c>
      <c r="B5" s="8"/>
      <c r="C5" s="7">
        <v>190</v>
      </c>
      <c r="D5" s="9">
        <v>284445.5</v>
      </c>
      <c r="E5">
        <f t="shared" si="0"/>
        <v>853336.5</v>
      </c>
    </row>
    <row r="6" spans="1:6" x14ac:dyDescent="0.25">
      <c r="A6" s="8">
        <v>4</v>
      </c>
      <c r="B6" s="8"/>
      <c r="C6" s="7">
        <v>37</v>
      </c>
      <c r="D6" s="9">
        <v>61525.7</v>
      </c>
      <c r="E6">
        <f t="shared" si="0"/>
        <v>246102.8</v>
      </c>
    </row>
    <row r="7" spans="1:6" x14ac:dyDescent="0.25">
      <c r="A7" s="8">
        <v>5</v>
      </c>
      <c r="B7" s="8"/>
      <c r="C7" s="7">
        <v>11</v>
      </c>
      <c r="D7" s="9">
        <v>19191.2</v>
      </c>
      <c r="E7">
        <f t="shared" si="0"/>
        <v>95956</v>
      </c>
    </row>
    <row r="8" spans="1:6" x14ac:dyDescent="0.25">
      <c r="A8" s="8">
        <v>6</v>
      </c>
      <c r="B8" s="8"/>
      <c r="C8" s="7">
        <v>3</v>
      </c>
      <c r="D8" s="9">
        <v>6192.6</v>
      </c>
      <c r="E8">
        <f t="shared" si="0"/>
        <v>37155.600000000006</v>
      </c>
    </row>
    <row r="9" spans="1:6" x14ac:dyDescent="0.25">
      <c r="E9">
        <f>SUM(E2:E8)/SUM(D2:D8)</f>
        <v>0.3565222836847825</v>
      </c>
      <c r="F9" s="2" t="s">
        <v>63</v>
      </c>
    </row>
    <row r="10" spans="1:6" x14ac:dyDescent="0.25">
      <c r="E10">
        <f>E9*365</f>
        <v>130.13063354494562</v>
      </c>
      <c r="F10" s="2" t="s">
        <v>64</v>
      </c>
    </row>
    <row r="11" spans="1:6" x14ac:dyDescent="0.25">
      <c r="E11">
        <f>SUM(E14:E217)/SUM(D14:D217)</f>
        <v>97.42603747917866</v>
      </c>
      <c r="F11" s="2" t="s">
        <v>40</v>
      </c>
    </row>
    <row r="13" spans="1:6" ht="31.5" x14ac:dyDescent="0.25">
      <c r="A13" s="8">
        <v>0</v>
      </c>
      <c r="B13" s="8" t="s">
        <v>34</v>
      </c>
      <c r="C13" s="7">
        <v>10605</v>
      </c>
      <c r="D13" s="9">
        <v>20322180</v>
      </c>
    </row>
    <row r="14" spans="1:6" x14ac:dyDescent="0.25">
      <c r="A14" s="8">
        <v>3</v>
      </c>
      <c r="B14" s="8"/>
      <c r="C14" s="7">
        <v>1</v>
      </c>
      <c r="D14" s="7">
        <v>929.2</v>
      </c>
      <c r="E14">
        <f t="shared" ref="E14:E77" si="1">D14*A14</f>
        <v>2787.6000000000004</v>
      </c>
    </row>
    <row r="15" spans="1:6" x14ac:dyDescent="0.25">
      <c r="A15" s="8">
        <v>5</v>
      </c>
      <c r="B15" s="8"/>
      <c r="C15" s="7">
        <v>70</v>
      </c>
      <c r="D15" s="9">
        <v>112245.4</v>
      </c>
      <c r="E15">
        <f t="shared" si="1"/>
        <v>561227</v>
      </c>
    </row>
    <row r="16" spans="1:6" x14ac:dyDescent="0.25">
      <c r="A16" s="8">
        <v>6</v>
      </c>
      <c r="B16" s="8"/>
      <c r="C16" s="7">
        <v>2</v>
      </c>
      <c r="D16" s="9">
        <v>1793.2</v>
      </c>
      <c r="E16">
        <f t="shared" si="1"/>
        <v>10759.2</v>
      </c>
    </row>
    <row r="17" spans="1:5" x14ac:dyDescent="0.25">
      <c r="A17" s="8">
        <v>7</v>
      </c>
      <c r="B17" s="8"/>
      <c r="C17" s="7">
        <v>1</v>
      </c>
      <c r="D17" s="9">
        <v>2038.1</v>
      </c>
      <c r="E17">
        <f t="shared" si="1"/>
        <v>14266.699999999999</v>
      </c>
    </row>
    <row r="18" spans="1:5" x14ac:dyDescent="0.25">
      <c r="A18" s="8">
        <v>8</v>
      </c>
      <c r="B18" s="8"/>
      <c r="C18" s="7">
        <v>2</v>
      </c>
      <c r="D18" s="9">
        <v>2266.4</v>
      </c>
      <c r="E18">
        <f t="shared" si="1"/>
        <v>18131.2</v>
      </c>
    </row>
    <row r="19" spans="1:5" x14ac:dyDescent="0.25">
      <c r="A19" s="8">
        <v>9</v>
      </c>
      <c r="B19" s="8"/>
      <c r="C19" s="7">
        <v>1</v>
      </c>
      <c r="D19" s="9">
        <v>1147.8</v>
      </c>
      <c r="E19">
        <f t="shared" si="1"/>
        <v>10330.199999999999</v>
      </c>
    </row>
    <row r="20" spans="1:5" x14ac:dyDescent="0.25">
      <c r="A20" s="8">
        <v>10</v>
      </c>
      <c r="B20" s="8"/>
      <c r="C20" s="7">
        <v>153</v>
      </c>
      <c r="D20" s="9">
        <v>253069.4</v>
      </c>
      <c r="E20">
        <f t="shared" si="1"/>
        <v>2530694</v>
      </c>
    </row>
    <row r="21" spans="1:5" x14ac:dyDescent="0.25">
      <c r="A21" s="8">
        <v>12</v>
      </c>
      <c r="B21" s="8"/>
      <c r="C21" s="7">
        <v>1</v>
      </c>
      <c r="D21" s="7">
        <v>116</v>
      </c>
      <c r="E21">
        <f t="shared" si="1"/>
        <v>1392</v>
      </c>
    </row>
    <row r="22" spans="1:5" x14ac:dyDescent="0.25">
      <c r="A22" s="8">
        <v>15</v>
      </c>
      <c r="B22" s="8"/>
      <c r="C22" s="7">
        <v>235</v>
      </c>
      <c r="D22" s="9">
        <v>419568.3</v>
      </c>
      <c r="E22">
        <f t="shared" si="1"/>
        <v>6293524.5</v>
      </c>
    </row>
    <row r="23" spans="1:5" x14ac:dyDescent="0.25">
      <c r="A23" s="8">
        <v>17</v>
      </c>
      <c r="B23" s="8"/>
      <c r="C23" s="7">
        <v>1</v>
      </c>
      <c r="D23" s="9">
        <v>5809</v>
      </c>
      <c r="E23">
        <f t="shared" si="1"/>
        <v>98753</v>
      </c>
    </row>
    <row r="24" spans="1:5" x14ac:dyDescent="0.25">
      <c r="A24" s="8">
        <v>18</v>
      </c>
      <c r="B24" s="8"/>
      <c r="C24" s="7">
        <v>1</v>
      </c>
      <c r="D24" s="7">
        <v>753.8</v>
      </c>
      <c r="E24">
        <f t="shared" si="1"/>
        <v>13568.4</v>
      </c>
    </row>
    <row r="25" spans="1:5" x14ac:dyDescent="0.25">
      <c r="A25" s="8">
        <v>20</v>
      </c>
      <c r="B25" s="8"/>
      <c r="C25" s="7">
        <v>217</v>
      </c>
      <c r="D25" s="9">
        <v>357284.6</v>
      </c>
      <c r="E25">
        <f t="shared" si="1"/>
        <v>7145692</v>
      </c>
    </row>
    <row r="26" spans="1:5" x14ac:dyDescent="0.25">
      <c r="A26" s="8">
        <v>23</v>
      </c>
      <c r="B26" s="8"/>
      <c r="C26" s="7">
        <v>3</v>
      </c>
      <c r="D26" s="9">
        <v>3552.9</v>
      </c>
      <c r="E26">
        <f t="shared" si="1"/>
        <v>81716.7</v>
      </c>
    </row>
    <row r="27" spans="1:5" x14ac:dyDescent="0.25">
      <c r="A27" s="8">
        <v>24</v>
      </c>
      <c r="B27" s="8"/>
      <c r="C27" s="7">
        <v>1</v>
      </c>
      <c r="D27" s="7">
        <v>731.7</v>
      </c>
      <c r="E27">
        <f t="shared" si="1"/>
        <v>17560.800000000003</v>
      </c>
    </row>
    <row r="28" spans="1:5" x14ac:dyDescent="0.25">
      <c r="A28" s="8">
        <v>25</v>
      </c>
      <c r="B28" s="8"/>
      <c r="C28" s="7">
        <v>47</v>
      </c>
      <c r="D28" s="9">
        <v>70233.100000000006</v>
      </c>
      <c r="E28">
        <f t="shared" si="1"/>
        <v>1755827.5000000002</v>
      </c>
    </row>
    <row r="29" spans="1:5" x14ac:dyDescent="0.25">
      <c r="A29" s="8">
        <v>28</v>
      </c>
      <c r="B29" s="8"/>
      <c r="C29" s="7">
        <v>1</v>
      </c>
      <c r="D29" s="9">
        <v>2861</v>
      </c>
      <c r="E29">
        <f t="shared" si="1"/>
        <v>80108</v>
      </c>
    </row>
    <row r="30" spans="1:5" x14ac:dyDescent="0.25">
      <c r="A30" s="8">
        <v>30</v>
      </c>
      <c r="B30" s="8"/>
      <c r="C30" s="7">
        <v>630</v>
      </c>
      <c r="D30" s="9">
        <v>1080145.8999999999</v>
      </c>
      <c r="E30">
        <f t="shared" si="1"/>
        <v>32404376.999999996</v>
      </c>
    </row>
    <row r="31" spans="1:5" x14ac:dyDescent="0.25">
      <c r="A31" s="8">
        <v>33</v>
      </c>
      <c r="B31" s="8"/>
      <c r="C31" s="7">
        <v>1</v>
      </c>
      <c r="D31" s="7">
        <v>973.4</v>
      </c>
      <c r="E31">
        <f t="shared" si="1"/>
        <v>32122.2</v>
      </c>
    </row>
    <row r="32" spans="1:5" x14ac:dyDescent="0.25">
      <c r="A32" s="8">
        <v>35</v>
      </c>
      <c r="B32" s="8"/>
      <c r="C32" s="7">
        <v>43</v>
      </c>
      <c r="D32" s="9">
        <v>50922.2</v>
      </c>
      <c r="E32">
        <f t="shared" si="1"/>
        <v>1782277</v>
      </c>
    </row>
    <row r="33" spans="1:5" x14ac:dyDescent="0.25">
      <c r="A33" s="8">
        <v>37</v>
      </c>
      <c r="B33" s="8"/>
      <c r="C33" s="7">
        <v>1</v>
      </c>
      <c r="D33" s="7">
        <v>735</v>
      </c>
      <c r="E33">
        <f t="shared" si="1"/>
        <v>27195</v>
      </c>
    </row>
    <row r="34" spans="1:5" x14ac:dyDescent="0.25">
      <c r="A34" s="8">
        <v>38</v>
      </c>
      <c r="B34" s="8"/>
      <c r="C34" s="7">
        <v>2</v>
      </c>
      <c r="D34" s="7">
        <v>946.2</v>
      </c>
      <c r="E34">
        <f t="shared" si="1"/>
        <v>35955.599999999999</v>
      </c>
    </row>
    <row r="35" spans="1:5" x14ac:dyDescent="0.25">
      <c r="A35" s="8">
        <v>39</v>
      </c>
      <c r="B35" s="8"/>
      <c r="C35" s="7">
        <v>1</v>
      </c>
      <c r="D35" s="7">
        <v>128</v>
      </c>
      <c r="E35">
        <f t="shared" si="1"/>
        <v>4992</v>
      </c>
    </row>
    <row r="36" spans="1:5" x14ac:dyDescent="0.25">
      <c r="A36" s="8">
        <v>40</v>
      </c>
      <c r="B36" s="8"/>
      <c r="C36" s="7">
        <v>65</v>
      </c>
      <c r="D36" s="9">
        <v>90779.199999999997</v>
      </c>
      <c r="E36">
        <f t="shared" si="1"/>
        <v>3631168</v>
      </c>
    </row>
    <row r="37" spans="1:5" x14ac:dyDescent="0.25">
      <c r="A37" s="8">
        <v>45</v>
      </c>
      <c r="B37" s="8"/>
      <c r="C37" s="7">
        <v>190</v>
      </c>
      <c r="D37" s="9">
        <v>315307.8</v>
      </c>
      <c r="E37">
        <f t="shared" si="1"/>
        <v>14188851</v>
      </c>
    </row>
    <row r="38" spans="1:5" x14ac:dyDescent="0.25">
      <c r="A38" s="8">
        <v>50</v>
      </c>
      <c r="B38" s="8"/>
      <c r="C38" s="7">
        <v>48</v>
      </c>
      <c r="D38" s="9">
        <v>83170.3</v>
      </c>
      <c r="E38">
        <f t="shared" si="1"/>
        <v>4158515</v>
      </c>
    </row>
    <row r="39" spans="1:5" x14ac:dyDescent="0.25">
      <c r="A39" s="8">
        <v>52</v>
      </c>
      <c r="B39" s="8"/>
      <c r="C39" s="7">
        <v>2</v>
      </c>
      <c r="D39" s="9">
        <v>2414.3000000000002</v>
      </c>
      <c r="E39">
        <f t="shared" si="1"/>
        <v>125543.6</v>
      </c>
    </row>
    <row r="40" spans="1:5" x14ac:dyDescent="0.25">
      <c r="A40" s="8">
        <v>53</v>
      </c>
      <c r="B40" s="8"/>
      <c r="C40" s="7">
        <v>3</v>
      </c>
      <c r="D40" s="9">
        <v>6685.3</v>
      </c>
      <c r="E40">
        <f t="shared" si="1"/>
        <v>354320.9</v>
      </c>
    </row>
    <row r="41" spans="1:5" x14ac:dyDescent="0.25">
      <c r="A41" s="8">
        <v>55</v>
      </c>
      <c r="B41" s="8"/>
      <c r="C41" s="7">
        <v>46</v>
      </c>
      <c r="D41" s="9">
        <v>60547.8</v>
      </c>
      <c r="E41">
        <f t="shared" si="1"/>
        <v>3330129</v>
      </c>
    </row>
    <row r="42" spans="1:5" x14ac:dyDescent="0.25">
      <c r="A42" s="8">
        <v>57</v>
      </c>
      <c r="B42" s="8"/>
      <c r="C42" s="7">
        <v>2</v>
      </c>
      <c r="D42" s="9">
        <v>1636.2</v>
      </c>
      <c r="E42">
        <f t="shared" si="1"/>
        <v>93263.400000000009</v>
      </c>
    </row>
    <row r="43" spans="1:5" x14ac:dyDescent="0.25">
      <c r="A43" s="8">
        <v>58</v>
      </c>
      <c r="B43" s="8"/>
      <c r="C43" s="7">
        <v>1</v>
      </c>
      <c r="D43" s="9">
        <v>3149.4</v>
      </c>
      <c r="E43">
        <f t="shared" si="1"/>
        <v>182665.2</v>
      </c>
    </row>
    <row r="44" spans="1:5" x14ac:dyDescent="0.25">
      <c r="A44" s="8">
        <v>59</v>
      </c>
      <c r="B44" s="8"/>
      <c r="C44" s="7">
        <v>4</v>
      </c>
      <c r="D44" s="9">
        <v>4289.3999999999996</v>
      </c>
      <c r="E44">
        <f t="shared" si="1"/>
        <v>253074.59999999998</v>
      </c>
    </row>
    <row r="45" spans="1:5" x14ac:dyDescent="0.25">
      <c r="A45" s="8">
        <v>60</v>
      </c>
      <c r="B45" s="8"/>
      <c r="C45" s="7">
        <v>716</v>
      </c>
      <c r="D45" s="9">
        <v>1163193.1000000001</v>
      </c>
      <c r="E45">
        <f t="shared" si="1"/>
        <v>69791586</v>
      </c>
    </row>
    <row r="46" spans="1:5" x14ac:dyDescent="0.25">
      <c r="A46" s="8">
        <v>62</v>
      </c>
      <c r="B46" s="8"/>
      <c r="C46" s="7">
        <v>1</v>
      </c>
      <c r="D46" s="9">
        <v>1855.4</v>
      </c>
      <c r="E46">
        <f t="shared" si="1"/>
        <v>115034.8</v>
      </c>
    </row>
    <row r="47" spans="1:5" x14ac:dyDescent="0.25">
      <c r="A47" s="8">
        <v>65</v>
      </c>
      <c r="B47" s="8"/>
      <c r="C47" s="7">
        <v>28</v>
      </c>
      <c r="D47" s="9">
        <v>42756</v>
      </c>
      <c r="E47">
        <f t="shared" si="1"/>
        <v>2779140</v>
      </c>
    </row>
    <row r="48" spans="1:5" x14ac:dyDescent="0.25">
      <c r="A48" s="8">
        <v>68</v>
      </c>
      <c r="B48" s="8"/>
      <c r="C48" s="7">
        <v>2</v>
      </c>
      <c r="D48" s="9">
        <v>2075</v>
      </c>
      <c r="E48">
        <f t="shared" si="1"/>
        <v>141100</v>
      </c>
    </row>
    <row r="49" spans="1:5" x14ac:dyDescent="0.25">
      <c r="A49" s="8">
        <v>69</v>
      </c>
      <c r="B49" s="8"/>
      <c r="C49" s="7">
        <v>2</v>
      </c>
      <c r="D49" s="9">
        <v>4609.7</v>
      </c>
      <c r="E49">
        <f t="shared" si="1"/>
        <v>318069.3</v>
      </c>
    </row>
    <row r="50" spans="1:5" x14ac:dyDescent="0.25">
      <c r="A50" s="8">
        <v>70</v>
      </c>
      <c r="B50" s="8"/>
      <c r="C50" s="7">
        <v>38</v>
      </c>
      <c r="D50" s="9">
        <v>43067.5</v>
      </c>
      <c r="E50">
        <f t="shared" si="1"/>
        <v>3014725</v>
      </c>
    </row>
    <row r="51" spans="1:5" x14ac:dyDescent="0.25">
      <c r="A51" s="8">
        <v>71</v>
      </c>
      <c r="B51" s="8"/>
      <c r="C51" s="7">
        <v>2</v>
      </c>
      <c r="D51" s="9">
        <v>1191.2</v>
      </c>
      <c r="E51">
        <f t="shared" si="1"/>
        <v>84575.2</v>
      </c>
    </row>
    <row r="52" spans="1:5" x14ac:dyDescent="0.25">
      <c r="A52" s="8">
        <v>72</v>
      </c>
      <c r="B52" s="8"/>
      <c r="C52" s="7">
        <v>1</v>
      </c>
      <c r="D52" s="9">
        <v>6738.3</v>
      </c>
      <c r="E52">
        <f t="shared" si="1"/>
        <v>485157.60000000003</v>
      </c>
    </row>
    <row r="53" spans="1:5" x14ac:dyDescent="0.25">
      <c r="A53" s="8">
        <v>75</v>
      </c>
      <c r="B53" s="8"/>
      <c r="C53" s="7">
        <v>95</v>
      </c>
      <c r="D53" s="9">
        <v>161083.5</v>
      </c>
      <c r="E53">
        <f t="shared" si="1"/>
        <v>12081262.5</v>
      </c>
    </row>
    <row r="54" spans="1:5" x14ac:dyDescent="0.25">
      <c r="A54" s="8">
        <v>80</v>
      </c>
      <c r="B54" s="8"/>
      <c r="C54" s="7">
        <v>38</v>
      </c>
      <c r="D54" s="9">
        <v>63775.1</v>
      </c>
      <c r="E54">
        <f t="shared" si="1"/>
        <v>5102008</v>
      </c>
    </row>
    <row r="55" spans="1:5" x14ac:dyDescent="0.25">
      <c r="A55" s="8">
        <v>81</v>
      </c>
      <c r="B55" s="8"/>
      <c r="C55" s="7">
        <v>1</v>
      </c>
      <c r="D55" s="9">
        <v>2665.4</v>
      </c>
      <c r="E55">
        <f t="shared" si="1"/>
        <v>215897.4</v>
      </c>
    </row>
    <row r="56" spans="1:5" x14ac:dyDescent="0.25">
      <c r="A56" s="8">
        <v>85</v>
      </c>
      <c r="B56" s="8"/>
      <c r="C56" s="7">
        <v>31</v>
      </c>
      <c r="D56" s="9">
        <v>56403</v>
      </c>
      <c r="E56">
        <f t="shared" si="1"/>
        <v>4794255</v>
      </c>
    </row>
    <row r="57" spans="1:5" x14ac:dyDescent="0.25">
      <c r="A57" s="8">
        <v>86</v>
      </c>
      <c r="B57" s="8"/>
      <c r="C57" s="7">
        <v>1</v>
      </c>
      <c r="D57" s="9">
        <v>1642.8</v>
      </c>
      <c r="E57">
        <f t="shared" si="1"/>
        <v>141280.79999999999</v>
      </c>
    </row>
    <row r="58" spans="1:5" x14ac:dyDescent="0.25">
      <c r="A58" s="8">
        <v>87</v>
      </c>
      <c r="B58" s="8"/>
      <c r="C58" s="7">
        <v>2</v>
      </c>
      <c r="D58" s="9">
        <v>2185.8000000000002</v>
      </c>
      <c r="E58">
        <f t="shared" si="1"/>
        <v>190164.6</v>
      </c>
    </row>
    <row r="59" spans="1:5" x14ac:dyDescent="0.25">
      <c r="A59" s="8">
        <v>88</v>
      </c>
      <c r="B59" s="8"/>
      <c r="C59" s="7">
        <v>1</v>
      </c>
      <c r="D59" s="7">
        <v>230.2</v>
      </c>
      <c r="E59">
        <f t="shared" si="1"/>
        <v>20257.599999999999</v>
      </c>
    </row>
    <row r="60" spans="1:5" x14ac:dyDescent="0.25">
      <c r="A60" s="8">
        <v>90</v>
      </c>
      <c r="B60" s="8"/>
      <c r="C60" s="7">
        <v>297</v>
      </c>
      <c r="D60" s="9">
        <v>503308.6</v>
      </c>
      <c r="E60">
        <f t="shared" si="1"/>
        <v>45297774</v>
      </c>
    </row>
    <row r="61" spans="1:5" x14ac:dyDescent="0.25">
      <c r="A61" s="8">
        <v>91</v>
      </c>
      <c r="B61" s="8"/>
      <c r="C61" s="7">
        <v>1</v>
      </c>
      <c r="D61" s="9">
        <v>2066.3000000000002</v>
      </c>
      <c r="E61">
        <f t="shared" si="1"/>
        <v>188033.30000000002</v>
      </c>
    </row>
    <row r="62" spans="1:5" x14ac:dyDescent="0.25">
      <c r="A62" s="8">
        <v>93</v>
      </c>
      <c r="B62" s="8"/>
      <c r="C62" s="7">
        <v>2</v>
      </c>
      <c r="D62" s="9">
        <v>2579</v>
      </c>
      <c r="E62">
        <f t="shared" si="1"/>
        <v>239847</v>
      </c>
    </row>
    <row r="63" spans="1:5" x14ac:dyDescent="0.25">
      <c r="A63" s="8">
        <v>94</v>
      </c>
      <c r="B63" s="8"/>
      <c r="C63" s="7">
        <v>1</v>
      </c>
      <c r="D63" s="9">
        <v>1178</v>
      </c>
      <c r="E63">
        <f t="shared" si="1"/>
        <v>110732</v>
      </c>
    </row>
    <row r="64" spans="1:5" x14ac:dyDescent="0.25">
      <c r="A64" s="8">
        <v>95</v>
      </c>
      <c r="B64" s="8"/>
      <c r="C64" s="7">
        <v>19</v>
      </c>
      <c r="D64" s="9">
        <v>28293</v>
      </c>
      <c r="E64">
        <f t="shared" si="1"/>
        <v>2687835</v>
      </c>
    </row>
    <row r="65" spans="1:5" x14ac:dyDescent="0.25">
      <c r="A65" s="8">
        <v>98</v>
      </c>
      <c r="B65" s="8"/>
      <c r="C65" s="7">
        <v>1</v>
      </c>
      <c r="D65" s="9">
        <v>2050.4</v>
      </c>
      <c r="E65">
        <f t="shared" si="1"/>
        <v>200939.2</v>
      </c>
    </row>
    <row r="66" spans="1:5" x14ac:dyDescent="0.25">
      <c r="A66" s="8">
        <v>99</v>
      </c>
      <c r="B66" s="8"/>
      <c r="C66" s="7">
        <v>1</v>
      </c>
      <c r="D66" s="9">
        <v>3156.6</v>
      </c>
      <c r="E66">
        <f t="shared" si="1"/>
        <v>312503.39999999997</v>
      </c>
    </row>
    <row r="67" spans="1:5" x14ac:dyDescent="0.25">
      <c r="A67" s="8">
        <v>100</v>
      </c>
      <c r="B67" s="8"/>
      <c r="C67" s="7">
        <v>32</v>
      </c>
      <c r="D67" s="9">
        <v>44693.9</v>
      </c>
      <c r="E67">
        <f t="shared" si="1"/>
        <v>4469390</v>
      </c>
    </row>
    <row r="68" spans="1:5" x14ac:dyDescent="0.25">
      <c r="A68" s="8">
        <v>103</v>
      </c>
      <c r="B68" s="8"/>
      <c r="C68" s="7">
        <v>2</v>
      </c>
      <c r="D68" s="7">
        <v>545.9</v>
      </c>
      <c r="E68">
        <f t="shared" si="1"/>
        <v>56227.7</v>
      </c>
    </row>
    <row r="69" spans="1:5" x14ac:dyDescent="0.25">
      <c r="A69" s="8">
        <v>105</v>
      </c>
      <c r="B69" s="8"/>
      <c r="C69" s="7">
        <v>79</v>
      </c>
      <c r="D69" s="9">
        <v>128138.3</v>
      </c>
      <c r="E69">
        <f t="shared" si="1"/>
        <v>13454521.5</v>
      </c>
    </row>
    <row r="70" spans="1:5" x14ac:dyDescent="0.25">
      <c r="A70" s="8">
        <v>106</v>
      </c>
      <c r="B70" s="8"/>
      <c r="C70" s="7">
        <v>1</v>
      </c>
      <c r="D70" s="7">
        <v>896.9</v>
      </c>
      <c r="E70">
        <f t="shared" si="1"/>
        <v>95071.4</v>
      </c>
    </row>
    <row r="71" spans="1:5" x14ac:dyDescent="0.25">
      <c r="A71" s="8">
        <v>107</v>
      </c>
      <c r="B71" s="8"/>
      <c r="C71" s="7">
        <v>1</v>
      </c>
      <c r="D71" s="9">
        <v>4315.1000000000004</v>
      </c>
      <c r="E71">
        <f t="shared" si="1"/>
        <v>461715.7</v>
      </c>
    </row>
    <row r="72" spans="1:5" x14ac:dyDescent="0.25">
      <c r="A72" s="8">
        <v>109</v>
      </c>
      <c r="B72" s="8"/>
      <c r="C72" s="7">
        <v>2</v>
      </c>
      <c r="D72" s="9">
        <v>2258.5</v>
      </c>
      <c r="E72">
        <f t="shared" si="1"/>
        <v>246176.5</v>
      </c>
    </row>
    <row r="73" spans="1:5" x14ac:dyDescent="0.25">
      <c r="A73" s="8">
        <v>110</v>
      </c>
      <c r="B73" s="8"/>
      <c r="C73" s="7">
        <v>34</v>
      </c>
      <c r="D73" s="9">
        <v>50267.9</v>
      </c>
      <c r="E73">
        <f t="shared" si="1"/>
        <v>5529469</v>
      </c>
    </row>
    <row r="74" spans="1:5" x14ac:dyDescent="0.25">
      <c r="A74" s="8">
        <v>111</v>
      </c>
      <c r="B74" s="8"/>
      <c r="C74" s="7">
        <v>1</v>
      </c>
      <c r="D74" s="9">
        <v>1748.7</v>
      </c>
      <c r="E74">
        <f t="shared" si="1"/>
        <v>194105.7</v>
      </c>
    </row>
    <row r="75" spans="1:5" x14ac:dyDescent="0.25">
      <c r="A75" s="8">
        <v>112</v>
      </c>
      <c r="B75" s="8"/>
      <c r="C75" s="7">
        <v>1</v>
      </c>
      <c r="D75" s="9">
        <v>1687.9</v>
      </c>
      <c r="E75">
        <f t="shared" si="1"/>
        <v>189044.80000000002</v>
      </c>
    </row>
    <row r="76" spans="1:5" x14ac:dyDescent="0.25">
      <c r="A76" s="8">
        <v>113</v>
      </c>
      <c r="B76" s="8"/>
      <c r="C76" s="7">
        <v>1</v>
      </c>
      <c r="D76" s="9">
        <v>1527.7</v>
      </c>
      <c r="E76">
        <f t="shared" si="1"/>
        <v>172630.1</v>
      </c>
    </row>
    <row r="77" spans="1:5" x14ac:dyDescent="0.25">
      <c r="A77" s="8">
        <v>114</v>
      </c>
      <c r="B77" s="8"/>
      <c r="C77" s="7">
        <v>1</v>
      </c>
      <c r="D77" s="9">
        <v>3495.7</v>
      </c>
      <c r="E77">
        <f t="shared" si="1"/>
        <v>398509.8</v>
      </c>
    </row>
    <row r="78" spans="1:5" x14ac:dyDescent="0.25">
      <c r="A78" s="8">
        <v>115</v>
      </c>
      <c r="B78" s="8"/>
      <c r="C78" s="7">
        <v>19</v>
      </c>
      <c r="D78" s="9">
        <v>36700.800000000003</v>
      </c>
      <c r="E78">
        <f t="shared" ref="E78:E141" si="2">D78*A78</f>
        <v>4220592</v>
      </c>
    </row>
    <row r="79" spans="1:5" x14ac:dyDescent="0.25">
      <c r="A79" s="8">
        <v>116</v>
      </c>
      <c r="B79" s="8"/>
      <c r="C79" s="7">
        <v>1</v>
      </c>
      <c r="D79" s="7">
        <v>637.70000000000005</v>
      </c>
      <c r="E79">
        <f t="shared" si="2"/>
        <v>73973.200000000012</v>
      </c>
    </row>
    <row r="80" spans="1:5" x14ac:dyDescent="0.25">
      <c r="A80" s="8">
        <v>118</v>
      </c>
      <c r="B80" s="8"/>
      <c r="C80" s="7">
        <v>1</v>
      </c>
      <c r="D80" s="9">
        <v>2440.9</v>
      </c>
      <c r="E80">
        <f t="shared" si="2"/>
        <v>288026.2</v>
      </c>
    </row>
    <row r="81" spans="1:5" x14ac:dyDescent="0.25">
      <c r="A81" s="8">
        <v>120</v>
      </c>
      <c r="B81" s="8"/>
      <c r="C81" s="7">
        <v>363</v>
      </c>
      <c r="D81" s="9">
        <v>554279</v>
      </c>
      <c r="E81">
        <f t="shared" si="2"/>
        <v>66513480</v>
      </c>
    </row>
    <row r="82" spans="1:5" x14ac:dyDescent="0.25">
      <c r="A82" s="8">
        <v>121</v>
      </c>
      <c r="B82" s="8"/>
      <c r="C82" s="7">
        <v>1</v>
      </c>
      <c r="D82" s="9">
        <v>1250</v>
      </c>
      <c r="E82">
        <f t="shared" si="2"/>
        <v>151250</v>
      </c>
    </row>
    <row r="83" spans="1:5" x14ac:dyDescent="0.25">
      <c r="A83" s="8">
        <v>122</v>
      </c>
      <c r="B83" s="8"/>
      <c r="C83" s="7">
        <v>1</v>
      </c>
      <c r="D83" s="9">
        <v>2283</v>
      </c>
      <c r="E83">
        <f t="shared" si="2"/>
        <v>278526</v>
      </c>
    </row>
    <row r="84" spans="1:5" x14ac:dyDescent="0.25">
      <c r="A84" s="8">
        <v>125</v>
      </c>
      <c r="B84" s="8"/>
      <c r="C84" s="7">
        <v>15</v>
      </c>
      <c r="D84" s="9">
        <v>25031.8</v>
      </c>
      <c r="E84">
        <f t="shared" si="2"/>
        <v>3128975</v>
      </c>
    </row>
    <row r="85" spans="1:5" x14ac:dyDescent="0.25">
      <c r="A85" s="8">
        <v>127</v>
      </c>
      <c r="B85" s="8"/>
      <c r="C85" s="7">
        <v>1</v>
      </c>
      <c r="D85" s="9">
        <v>1510.2</v>
      </c>
      <c r="E85">
        <f t="shared" si="2"/>
        <v>191795.4</v>
      </c>
    </row>
    <row r="86" spans="1:5" x14ac:dyDescent="0.25">
      <c r="A86" s="8">
        <v>130</v>
      </c>
      <c r="B86" s="8"/>
      <c r="C86" s="7">
        <v>24</v>
      </c>
      <c r="D86" s="9">
        <v>44547.5</v>
      </c>
      <c r="E86">
        <f t="shared" si="2"/>
        <v>5791175</v>
      </c>
    </row>
    <row r="87" spans="1:5" x14ac:dyDescent="0.25">
      <c r="A87" s="8">
        <v>134</v>
      </c>
      <c r="B87" s="8"/>
      <c r="C87" s="7">
        <v>1</v>
      </c>
      <c r="D87" s="9">
        <v>3368.9</v>
      </c>
      <c r="E87">
        <f t="shared" si="2"/>
        <v>451432.60000000003</v>
      </c>
    </row>
    <row r="88" spans="1:5" x14ac:dyDescent="0.25">
      <c r="A88" s="8">
        <v>135</v>
      </c>
      <c r="B88" s="8"/>
      <c r="C88" s="7">
        <v>38</v>
      </c>
      <c r="D88" s="9">
        <v>66455.399999999994</v>
      </c>
      <c r="E88">
        <f t="shared" si="2"/>
        <v>8971479</v>
      </c>
    </row>
    <row r="89" spans="1:5" x14ac:dyDescent="0.25">
      <c r="A89" s="8">
        <v>136</v>
      </c>
      <c r="B89" s="8"/>
      <c r="C89" s="7">
        <v>1</v>
      </c>
      <c r="D89" s="7">
        <v>847.2</v>
      </c>
      <c r="E89">
        <f t="shared" si="2"/>
        <v>115219.20000000001</v>
      </c>
    </row>
    <row r="90" spans="1:5" x14ac:dyDescent="0.25">
      <c r="A90" s="8">
        <v>140</v>
      </c>
      <c r="B90" s="8"/>
      <c r="C90" s="7">
        <v>27</v>
      </c>
      <c r="D90" s="9">
        <v>39223.699999999997</v>
      </c>
      <c r="E90">
        <f t="shared" si="2"/>
        <v>5491318</v>
      </c>
    </row>
    <row r="91" spans="1:5" x14ac:dyDescent="0.25">
      <c r="A91" s="8">
        <v>143</v>
      </c>
      <c r="B91" s="8"/>
      <c r="C91" s="7">
        <v>2</v>
      </c>
      <c r="D91" s="9">
        <v>6309.1</v>
      </c>
      <c r="E91">
        <f t="shared" si="2"/>
        <v>902201.3</v>
      </c>
    </row>
    <row r="92" spans="1:5" x14ac:dyDescent="0.25">
      <c r="A92" s="8">
        <v>145</v>
      </c>
      <c r="B92" s="8"/>
      <c r="C92" s="7">
        <v>26</v>
      </c>
      <c r="D92" s="9">
        <v>41689.599999999999</v>
      </c>
      <c r="E92">
        <f t="shared" si="2"/>
        <v>6044992</v>
      </c>
    </row>
    <row r="93" spans="1:5" x14ac:dyDescent="0.25">
      <c r="A93" s="8">
        <v>148</v>
      </c>
      <c r="B93" s="8"/>
      <c r="C93" s="7">
        <v>4</v>
      </c>
      <c r="D93" s="9">
        <v>6213.3</v>
      </c>
      <c r="E93">
        <f t="shared" si="2"/>
        <v>919568.4</v>
      </c>
    </row>
    <row r="94" spans="1:5" x14ac:dyDescent="0.25">
      <c r="A94" s="8">
        <v>150</v>
      </c>
      <c r="B94" s="8"/>
      <c r="C94" s="7">
        <v>123</v>
      </c>
      <c r="D94" s="9">
        <v>200544.6</v>
      </c>
      <c r="E94">
        <f t="shared" si="2"/>
        <v>30081690</v>
      </c>
    </row>
    <row r="95" spans="1:5" x14ac:dyDescent="0.25">
      <c r="A95" s="8">
        <v>153</v>
      </c>
      <c r="B95" s="8"/>
      <c r="C95" s="7">
        <v>1</v>
      </c>
      <c r="D95" s="7">
        <v>674.2</v>
      </c>
      <c r="E95">
        <f t="shared" si="2"/>
        <v>103152.6</v>
      </c>
    </row>
    <row r="96" spans="1:5" x14ac:dyDescent="0.25">
      <c r="A96" s="8">
        <v>154</v>
      </c>
      <c r="B96" s="8"/>
      <c r="C96" s="7">
        <v>2</v>
      </c>
      <c r="D96" s="7">
        <v>467</v>
      </c>
      <c r="E96">
        <f t="shared" si="2"/>
        <v>71918</v>
      </c>
    </row>
    <row r="97" spans="1:5" x14ac:dyDescent="0.25">
      <c r="A97" s="8">
        <v>155</v>
      </c>
      <c r="B97" s="8"/>
      <c r="C97" s="7">
        <v>13</v>
      </c>
      <c r="D97" s="9">
        <v>17484.8</v>
      </c>
      <c r="E97">
        <f t="shared" si="2"/>
        <v>2710144</v>
      </c>
    </row>
    <row r="98" spans="1:5" x14ac:dyDescent="0.25">
      <c r="A98" s="8">
        <v>158</v>
      </c>
      <c r="B98" s="8"/>
      <c r="C98" s="7">
        <v>1</v>
      </c>
      <c r="D98" s="7">
        <v>544.29999999999995</v>
      </c>
      <c r="E98">
        <f t="shared" si="2"/>
        <v>85999.4</v>
      </c>
    </row>
    <row r="99" spans="1:5" x14ac:dyDescent="0.25">
      <c r="A99" s="8">
        <v>160</v>
      </c>
      <c r="B99" s="8"/>
      <c r="C99" s="7">
        <v>21</v>
      </c>
      <c r="D99" s="9">
        <v>35638.9</v>
      </c>
      <c r="E99">
        <f t="shared" si="2"/>
        <v>5702224</v>
      </c>
    </row>
    <row r="100" spans="1:5" x14ac:dyDescent="0.25">
      <c r="A100" s="8">
        <v>162</v>
      </c>
      <c r="B100" s="8"/>
      <c r="C100" s="7">
        <v>1</v>
      </c>
      <c r="D100" s="7">
        <v>307.39999999999998</v>
      </c>
      <c r="E100">
        <f t="shared" si="2"/>
        <v>49798.799999999996</v>
      </c>
    </row>
    <row r="101" spans="1:5" x14ac:dyDescent="0.25">
      <c r="A101" s="8">
        <v>165</v>
      </c>
      <c r="B101" s="8"/>
      <c r="C101" s="7">
        <v>44</v>
      </c>
      <c r="D101" s="9">
        <v>68874.399999999994</v>
      </c>
      <c r="E101">
        <f t="shared" si="2"/>
        <v>11364275.999999998</v>
      </c>
    </row>
    <row r="102" spans="1:5" x14ac:dyDescent="0.25">
      <c r="A102" s="8">
        <v>168</v>
      </c>
      <c r="B102" s="8"/>
      <c r="C102" s="7">
        <v>1</v>
      </c>
      <c r="D102" s="9">
        <v>1939.7</v>
      </c>
      <c r="E102">
        <f t="shared" si="2"/>
        <v>325869.60000000003</v>
      </c>
    </row>
    <row r="103" spans="1:5" x14ac:dyDescent="0.25">
      <c r="A103" s="8">
        <v>170</v>
      </c>
      <c r="B103" s="8"/>
      <c r="C103" s="7">
        <v>26</v>
      </c>
      <c r="D103" s="9">
        <v>35905.5</v>
      </c>
      <c r="E103">
        <f t="shared" si="2"/>
        <v>6103935</v>
      </c>
    </row>
    <row r="104" spans="1:5" x14ac:dyDescent="0.25">
      <c r="A104" s="8">
        <v>172</v>
      </c>
      <c r="B104" s="8"/>
      <c r="C104" s="7">
        <v>1</v>
      </c>
      <c r="D104" s="7">
        <v>401.6</v>
      </c>
      <c r="E104">
        <f t="shared" si="2"/>
        <v>69075.199999999997</v>
      </c>
    </row>
    <row r="105" spans="1:5" x14ac:dyDescent="0.25">
      <c r="A105" s="8">
        <v>173</v>
      </c>
      <c r="B105" s="8"/>
      <c r="C105" s="7">
        <v>1</v>
      </c>
      <c r="D105" s="7">
        <v>538.20000000000005</v>
      </c>
      <c r="E105">
        <f t="shared" si="2"/>
        <v>93108.6</v>
      </c>
    </row>
    <row r="106" spans="1:5" x14ac:dyDescent="0.25">
      <c r="A106" s="8">
        <v>174</v>
      </c>
      <c r="B106" s="8"/>
      <c r="C106" s="7">
        <v>1</v>
      </c>
      <c r="D106" s="7">
        <v>187.5</v>
      </c>
      <c r="E106">
        <f t="shared" si="2"/>
        <v>32625</v>
      </c>
    </row>
    <row r="107" spans="1:5" x14ac:dyDescent="0.25">
      <c r="A107" s="8">
        <v>175</v>
      </c>
      <c r="B107" s="8"/>
      <c r="C107" s="7">
        <v>14</v>
      </c>
      <c r="D107" s="9">
        <v>21172</v>
      </c>
      <c r="E107">
        <f t="shared" si="2"/>
        <v>3705100</v>
      </c>
    </row>
    <row r="108" spans="1:5" x14ac:dyDescent="0.25">
      <c r="A108" s="8">
        <v>177</v>
      </c>
      <c r="B108" s="8"/>
      <c r="C108" s="7">
        <v>2</v>
      </c>
      <c r="D108" s="9">
        <v>4845</v>
      </c>
      <c r="E108">
        <f t="shared" si="2"/>
        <v>857565</v>
      </c>
    </row>
    <row r="109" spans="1:5" x14ac:dyDescent="0.25">
      <c r="A109" s="8">
        <v>178</v>
      </c>
      <c r="B109" s="8"/>
      <c r="C109" s="7">
        <v>1</v>
      </c>
      <c r="D109" s="7">
        <v>617.9</v>
      </c>
      <c r="E109">
        <f t="shared" si="2"/>
        <v>109986.2</v>
      </c>
    </row>
    <row r="110" spans="1:5" x14ac:dyDescent="0.25">
      <c r="A110" s="8">
        <v>180</v>
      </c>
      <c r="B110" s="8"/>
      <c r="C110" s="7">
        <v>129</v>
      </c>
      <c r="D110" s="9">
        <v>221535.4</v>
      </c>
      <c r="E110">
        <f t="shared" si="2"/>
        <v>39876372</v>
      </c>
    </row>
    <row r="111" spans="1:5" x14ac:dyDescent="0.25">
      <c r="A111" s="8">
        <v>183</v>
      </c>
      <c r="B111" s="8"/>
      <c r="C111" s="7">
        <v>2</v>
      </c>
      <c r="D111" s="9">
        <v>1841.2</v>
      </c>
      <c r="E111">
        <f t="shared" si="2"/>
        <v>336939.60000000003</v>
      </c>
    </row>
    <row r="112" spans="1:5" x14ac:dyDescent="0.25">
      <c r="A112" s="8">
        <v>185</v>
      </c>
      <c r="B112" s="8"/>
      <c r="C112" s="7">
        <v>20</v>
      </c>
      <c r="D112" s="9">
        <v>29230.3</v>
      </c>
      <c r="E112">
        <f t="shared" si="2"/>
        <v>5407605.5</v>
      </c>
    </row>
    <row r="113" spans="1:5" x14ac:dyDescent="0.25">
      <c r="A113" s="8">
        <v>187</v>
      </c>
      <c r="B113" s="8"/>
      <c r="C113" s="7">
        <v>1</v>
      </c>
      <c r="D113" s="9">
        <v>4553</v>
      </c>
      <c r="E113">
        <f t="shared" si="2"/>
        <v>851411</v>
      </c>
    </row>
    <row r="114" spans="1:5" x14ac:dyDescent="0.25">
      <c r="A114" s="8">
        <v>190</v>
      </c>
      <c r="B114" s="8"/>
      <c r="C114" s="7">
        <v>24</v>
      </c>
      <c r="D114" s="9">
        <v>38660.5</v>
      </c>
      <c r="E114">
        <f t="shared" si="2"/>
        <v>7345495</v>
      </c>
    </row>
    <row r="115" spans="1:5" x14ac:dyDescent="0.25">
      <c r="A115" s="8">
        <v>191</v>
      </c>
      <c r="B115" s="8"/>
      <c r="C115" s="7">
        <v>1</v>
      </c>
      <c r="D115" s="9">
        <v>2172.1</v>
      </c>
      <c r="E115">
        <f t="shared" si="2"/>
        <v>414871.1</v>
      </c>
    </row>
    <row r="116" spans="1:5" x14ac:dyDescent="0.25">
      <c r="A116" s="8">
        <v>192</v>
      </c>
      <c r="B116" s="8"/>
      <c r="C116" s="7">
        <v>1</v>
      </c>
      <c r="D116" s="9">
        <v>2427.6999999999998</v>
      </c>
      <c r="E116">
        <f t="shared" si="2"/>
        <v>466118.39999999997</v>
      </c>
    </row>
    <row r="117" spans="1:5" x14ac:dyDescent="0.25">
      <c r="A117" s="8">
        <v>193</v>
      </c>
      <c r="B117" s="8"/>
      <c r="C117" s="7">
        <v>1</v>
      </c>
      <c r="D117" s="9">
        <v>1866.9</v>
      </c>
      <c r="E117">
        <f t="shared" si="2"/>
        <v>360311.7</v>
      </c>
    </row>
    <row r="118" spans="1:5" x14ac:dyDescent="0.25">
      <c r="A118" s="8">
        <v>195</v>
      </c>
      <c r="B118" s="8"/>
      <c r="C118" s="7">
        <v>27</v>
      </c>
      <c r="D118" s="9">
        <v>41084.400000000001</v>
      </c>
      <c r="E118">
        <f t="shared" si="2"/>
        <v>8011458</v>
      </c>
    </row>
    <row r="119" spans="1:5" x14ac:dyDescent="0.25">
      <c r="A119" s="8">
        <v>196</v>
      </c>
      <c r="B119" s="8"/>
      <c r="C119" s="7">
        <v>2</v>
      </c>
      <c r="D119" s="9">
        <v>2077.4</v>
      </c>
      <c r="E119">
        <f t="shared" si="2"/>
        <v>407170.4</v>
      </c>
    </row>
    <row r="120" spans="1:5" x14ac:dyDescent="0.25">
      <c r="A120" s="8">
        <v>198</v>
      </c>
      <c r="B120" s="8"/>
      <c r="C120" s="7">
        <v>1</v>
      </c>
      <c r="D120" s="9">
        <v>1082.5</v>
      </c>
      <c r="E120">
        <f t="shared" si="2"/>
        <v>214335</v>
      </c>
    </row>
    <row r="121" spans="1:5" x14ac:dyDescent="0.25">
      <c r="A121" s="8">
        <v>200</v>
      </c>
      <c r="B121" s="8"/>
      <c r="C121" s="7">
        <v>15</v>
      </c>
      <c r="D121" s="9">
        <v>24697.5</v>
      </c>
      <c r="E121">
        <f t="shared" si="2"/>
        <v>4939500</v>
      </c>
    </row>
    <row r="122" spans="1:5" x14ac:dyDescent="0.25">
      <c r="A122" s="8">
        <v>202</v>
      </c>
      <c r="B122" s="8"/>
      <c r="C122" s="7">
        <v>2</v>
      </c>
      <c r="D122" s="9">
        <v>3444.7</v>
      </c>
      <c r="E122">
        <f t="shared" si="2"/>
        <v>695829.39999999991</v>
      </c>
    </row>
    <row r="123" spans="1:5" x14ac:dyDescent="0.25">
      <c r="A123" s="8">
        <v>205</v>
      </c>
      <c r="B123" s="8"/>
      <c r="C123" s="7">
        <v>10</v>
      </c>
      <c r="D123" s="9">
        <v>8711.4</v>
      </c>
      <c r="E123">
        <f t="shared" si="2"/>
        <v>1785837</v>
      </c>
    </row>
    <row r="124" spans="1:5" x14ac:dyDescent="0.25">
      <c r="A124" s="8">
        <v>208</v>
      </c>
      <c r="B124" s="8"/>
      <c r="C124" s="7">
        <v>2</v>
      </c>
      <c r="D124" s="9">
        <v>1298</v>
      </c>
      <c r="E124">
        <f t="shared" si="2"/>
        <v>269984</v>
      </c>
    </row>
    <row r="125" spans="1:5" x14ac:dyDescent="0.25">
      <c r="A125" s="8">
        <v>210</v>
      </c>
      <c r="B125" s="8"/>
      <c r="C125" s="7">
        <v>63</v>
      </c>
      <c r="D125" s="9">
        <v>117367.3</v>
      </c>
      <c r="E125">
        <f t="shared" si="2"/>
        <v>24647133</v>
      </c>
    </row>
    <row r="126" spans="1:5" x14ac:dyDescent="0.25">
      <c r="A126" s="8">
        <v>215</v>
      </c>
      <c r="B126" s="8"/>
      <c r="C126" s="7">
        <v>6</v>
      </c>
      <c r="D126" s="9">
        <v>15095.4</v>
      </c>
      <c r="E126">
        <f t="shared" si="2"/>
        <v>3245511</v>
      </c>
    </row>
    <row r="127" spans="1:5" x14ac:dyDescent="0.25">
      <c r="A127" s="8">
        <v>219</v>
      </c>
      <c r="B127" s="8"/>
      <c r="C127" s="7">
        <v>1</v>
      </c>
      <c r="D127" s="9">
        <v>1020.4</v>
      </c>
      <c r="E127">
        <f t="shared" si="2"/>
        <v>223467.6</v>
      </c>
    </row>
    <row r="128" spans="1:5" x14ac:dyDescent="0.25">
      <c r="A128" s="8">
        <v>220</v>
      </c>
      <c r="B128" s="8"/>
      <c r="C128" s="7">
        <v>17</v>
      </c>
      <c r="D128" s="9">
        <v>27597.9</v>
      </c>
      <c r="E128">
        <f t="shared" si="2"/>
        <v>6071538</v>
      </c>
    </row>
    <row r="129" spans="1:5" x14ac:dyDescent="0.25">
      <c r="A129" s="8">
        <v>223</v>
      </c>
      <c r="B129" s="8"/>
      <c r="C129" s="7">
        <v>1</v>
      </c>
      <c r="D129" s="7">
        <v>250.1</v>
      </c>
      <c r="E129">
        <f t="shared" si="2"/>
        <v>55772.299999999996</v>
      </c>
    </row>
    <row r="130" spans="1:5" x14ac:dyDescent="0.25">
      <c r="A130" s="8">
        <v>225</v>
      </c>
      <c r="B130" s="8"/>
      <c r="C130" s="7">
        <v>21</v>
      </c>
      <c r="D130" s="9">
        <v>34088.300000000003</v>
      </c>
      <c r="E130">
        <f t="shared" si="2"/>
        <v>7669867.5000000009</v>
      </c>
    </row>
    <row r="131" spans="1:5" x14ac:dyDescent="0.25">
      <c r="A131" s="8">
        <v>227</v>
      </c>
      <c r="B131" s="8"/>
      <c r="C131" s="7">
        <v>1</v>
      </c>
      <c r="D131" s="9">
        <v>1961.3</v>
      </c>
      <c r="E131">
        <f t="shared" si="2"/>
        <v>445215.1</v>
      </c>
    </row>
    <row r="132" spans="1:5" x14ac:dyDescent="0.25">
      <c r="A132" s="8">
        <v>230</v>
      </c>
      <c r="B132" s="8"/>
      <c r="C132" s="7">
        <v>14</v>
      </c>
      <c r="D132" s="9">
        <v>19724.099999999999</v>
      </c>
      <c r="E132">
        <f t="shared" si="2"/>
        <v>4536543</v>
      </c>
    </row>
    <row r="133" spans="1:5" x14ac:dyDescent="0.25">
      <c r="A133" s="8">
        <v>235</v>
      </c>
      <c r="B133" s="8"/>
      <c r="C133" s="7">
        <v>5</v>
      </c>
      <c r="D133" s="9">
        <v>8077.1</v>
      </c>
      <c r="E133">
        <f t="shared" si="2"/>
        <v>1898118.5</v>
      </c>
    </row>
    <row r="134" spans="1:5" x14ac:dyDescent="0.25">
      <c r="A134" s="8">
        <v>240</v>
      </c>
      <c r="B134" s="8"/>
      <c r="C134" s="7">
        <v>64</v>
      </c>
      <c r="D134" s="9">
        <v>85532.3</v>
      </c>
      <c r="E134">
        <f t="shared" si="2"/>
        <v>20527752</v>
      </c>
    </row>
    <row r="135" spans="1:5" x14ac:dyDescent="0.25">
      <c r="A135" s="8">
        <v>241</v>
      </c>
      <c r="B135" s="8"/>
      <c r="C135" s="7">
        <v>1</v>
      </c>
      <c r="D135" s="7">
        <v>186.3</v>
      </c>
      <c r="E135">
        <f t="shared" si="2"/>
        <v>44898.3</v>
      </c>
    </row>
    <row r="136" spans="1:5" x14ac:dyDescent="0.25">
      <c r="A136" s="8">
        <v>242</v>
      </c>
      <c r="B136" s="8"/>
      <c r="C136" s="7">
        <v>1</v>
      </c>
      <c r="D136" s="9">
        <v>1081.9000000000001</v>
      </c>
      <c r="E136">
        <f t="shared" si="2"/>
        <v>261819.80000000002</v>
      </c>
    </row>
    <row r="137" spans="1:5" x14ac:dyDescent="0.25">
      <c r="A137" s="8">
        <v>244</v>
      </c>
      <c r="B137" s="8"/>
      <c r="C137" s="7">
        <v>1</v>
      </c>
      <c r="D137" s="9">
        <v>2092.1</v>
      </c>
      <c r="E137">
        <f t="shared" si="2"/>
        <v>510472.39999999997</v>
      </c>
    </row>
    <row r="138" spans="1:5" x14ac:dyDescent="0.25">
      <c r="A138" s="8">
        <v>245</v>
      </c>
      <c r="B138" s="8"/>
      <c r="C138" s="7">
        <v>8</v>
      </c>
      <c r="D138" s="9">
        <v>13272.2</v>
      </c>
      <c r="E138">
        <f t="shared" si="2"/>
        <v>3251689</v>
      </c>
    </row>
    <row r="139" spans="1:5" x14ac:dyDescent="0.25">
      <c r="A139" s="8">
        <v>250</v>
      </c>
      <c r="B139" s="8"/>
      <c r="C139" s="7">
        <v>6</v>
      </c>
      <c r="D139" s="9">
        <v>6148.3</v>
      </c>
      <c r="E139">
        <f t="shared" si="2"/>
        <v>1537075</v>
      </c>
    </row>
    <row r="140" spans="1:5" x14ac:dyDescent="0.25">
      <c r="A140" s="8">
        <v>255</v>
      </c>
      <c r="B140" s="8"/>
      <c r="C140" s="7">
        <v>17</v>
      </c>
      <c r="D140" s="9">
        <v>38057.199999999997</v>
      </c>
      <c r="E140">
        <f t="shared" si="2"/>
        <v>9704586</v>
      </c>
    </row>
    <row r="141" spans="1:5" x14ac:dyDescent="0.25">
      <c r="A141" s="8">
        <v>260</v>
      </c>
      <c r="B141" s="8"/>
      <c r="C141" s="7">
        <v>7</v>
      </c>
      <c r="D141" s="9">
        <v>14737.4</v>
      </c>
      <c r="E141">
        <f t="shared" si="2"/>
        <v>3831724</v>
      </c>
    </row>
    <row r="142" spans="1:5" x14ac:dyDescent="0.25">
      <c r="A142" s="8">
        <v>262</v>
      </c>
      <c r="B142" s="8"/>
      <c r="C142" s="7">
        <v>1</v>
      </c>
      <c r="D142" s="7">
        <v>647.5</v>
      </c>
      <c r="E142">
        <f t="shared" ref="E142:E205" si="3">D142*A142</f>
        <v>169645</v>
      </c>
    </row>
    <row r="143" spans="1:5" x14ac:dyDescent="0.25">
      <c r="A143" s="8">
        <v>265</v>
      </c>
      <c r="B143" s="8"/>
      <c r="C143" s="7">
        <v>2</v>
      </c>
      <c r="D143" s="9">
        <v>2958.2</v>
      </c>
      <c r="E143">
        <f t="shared" si="3"/>
        <v>783923</v>
      </c>
    </row>
    <row r="144" spans="1:5" x14ac:dyDescent="0.25">
      <c r="A144" s="8">
        <v>269</v>
      </c>
      <c r="B144" s="8"/>
      <c r="C144" s="7">
        <v>1</v>
      </c>
      <c r="D144" s="7">
        <v>856.9</v>
      </c>
      <c r="E144">
        <f t="shared" si="3"/>
        <v>230506.1</v>
      </c>
    </row>
    <row r="145" spans="1:5" x14ac:dyDescent="0.25">
      <c r="A145" s="8">
        <v>270</v>
      </c>
      <c r="B145" s="8"/>
      <c r="C145" s="7">
        <v>39</v>
      </c>
      <c r="D145" s="9">
        <v>50116.1</v>
      </c>
      <c r="E145">
        <f t="shared" si="3"/>
        <v>13531347</v>
      </c>
    </row>
    <row r="146" spans="1:5" x14ac:dyDescent="0.25">
      <c r="A146" s="8">
        <v>275</v>
      </c>
      <c r="B146" s="8"/>
      <c r="C146" s="7">
        <v>3</v>
      </c>
      <c r="D146" s="9">
        <v>2618.6</v>
      </c>
      <c r="E146">
        <f t="shared" si="3"/>
        <v>720115</v>
      </c>
    </row>
    <row r="147" spans="1:5" x14ac:dyDescent="0.25">
      <c r="A147" s="8">
        <v>280</v>
      </c>
      <c r="B147" s="8"/>
      <c r="C147" s="7">
        <v>12</v>
      </c>
      <c r="D147" s="9">
        <v>16902.599999999999</v>
      </c>
      <c r="E147">
        <f t="shared" si="3"/>
        <v>4732728</v>
      </c>
    </row>
    <row r="148" spans="1:5" x14ac:dyDescent="0.25">
      <c r="A148" s="8">
        <v>284</v>
      </c>
      <c r="B148" s="8"/>
      <c r="C148" s="7">
        <v>1</v>
      </c>
      <c r="D148" s="9">
        <v>1217.7</v>
      </c>
      <c r="E148">
        <f t="shared" si="3"/>
        <v>345826.8</v>
      </c>
    </row>
    <row r="149" spans="1:5" x14ac:dyDescent="0.25">
      <c r="A149" s="8">
        <v>285</v>
      </c>
      <c r="B149" s="8"/>
      <c r="C149" s="7">
        <v>14</v>
      </c>
      <c r="D149" s="9">
        <v>20860.8</v>
      </c>
      <c r="E149">
        <f t="shared" si="3"/>
        <v>5945328</v>
      </c>
    </row>
    <row r="150" spans="1:5" x14ac:dyDescent="0.25">
      <c r="A150" s="8">
        <v>290</v>
      </c>
      <c r="B150" s="8"/>
      <c r="C150" s="7">
        <v>6</v>
      </c>
      <c r="D150" s="9">
        <v>6238.3</v>
      </c>
      <c r="E150">
        <f t="shared" si="3"/>
        <v>1809107</v>
      </c>
    </row>
    <row r="151" spans="1:5" x14ac:dyDescent="0.25">
      <c r="A151" s="8">
        <v>295</v>
      </c>
      <c r="B151" s="8"/>
      <c r="C151" s="7">
        <v>6</v>
      </c>
      <c r="D151" s="9">
        <v>9810.9</v>
      </c>
      <c r="E151">
        <f t="shared" si="3"/>
        <v>2894215.5</v>
      </c>
    </row>
    <row r="152" spans="1:5" x14ac:dyDescent="0.25">
      <c r="A152" s="8">
        <v>297</v>
      </c>
      <c r="B152" s="8"/>
      <c r="C152" s="7">
        <v>1</v>
      </c>
      <c r="D152" s="7">
        <v>831.7</v>
      </c>
      <c r="E152">
        <f t="shared" si="3"/>
        <v>247014.90000000002</v>
      </c>
    </row>
    <row r="153" spans="1:5" x14ac:dyDescent="0.25">
      <c r="A153" s="8">
        <v>300</v>
      </c>
      <c r="B153" s="8"/>
      <c r="C153" s="7">
        <v>29</v>
      </c>
      <c r="D153" s="9">
        <v>55324.2</v>
      </c>
      <c r="E153">
        <f t="shared" si="3"/>
        <v>16597260</v>
      </c>
    </row>
    <row r="154" spans="1:5" x14ac:dyDescent="0.25">
      <c r="A154" s="8">
        <v>301</v>
      </c>
      <c r="B154" s="8"/>
      <c r="C154" s="7">
        <v>1</v>
      </c>
      <c r="D154" s="9">
        <v>2574.6999999999998</v>
      </c>
      <c r="E154">
        <f t="shared" si="3"/>
        <v>774984.7</v>
      </c>
    </row>
    <row r="155" spans="1:5" x14ac:dyDescent="0.25">
      <c r="A155" s="8">
        <v>305</v>
      </c>
      <c r="B155" s="8"/>
      <c r="C155" s="7">
        <v>7</v>
      </c>
      <c r="D155" s="9">
        <v>12107.4</v>
      </c>
      <c r="E155">
        <f t="shared" si="3"/>
        <v>3692757</v>
      </c>
    </row>
    <row r="156" spans="1:5" x14ac:dyDescent="0.25">
      <c r="A156" s="8">
        <v>310</v>
      </c>
      <c r="B156" s="8"/>
      <c r="C156" s="7">
        <v>6</v>
      </c>
      <c r="D156" s="9">
        <v>5460.1</v>
      </c>
      <c r="E156">
        <f t="shared" si="3"/>
        <v>1692631</v>
      </c>
    </row>
    <row r="157" spans="1:5" x14ac:dyDescent="0.25">
      <c r="A157" s="8">
        <v>315</v>
      </c>
      <c r="B157" s="8"/>
      <c r="C157" s="7">
        <v>10</v>
      </c>
      <c r="D157" s="9">
        <v>20100.099999999999</v>
      </c>
      <c r="E157">
        <f t="shared" si="3"/>
        <v>6331531.5</v>
      </c>
    </row>
    <row r="158" spans="1:5" x14ac:dyDescent="0.25">
      <c r="A158" s="8">
        <v>320</v>
      </c>
      <c r="B158" s="8"/>
      <c r="C158" s="7">
        <v>7</v>
      </c>
      <c r="D158" s="9">
        <v>13002.9</v>
      </c>
      <c r="E158">
        <f t="shared" si="3"/>
        <v>4160928</v>
      </c>
    </row>
    <row r="159" spans="1:5" x14ac:dyDescent="0.25">
      <c r="A159" s="8">
        <v>325</v>
      </c>
      <c r="B159" s="8"/>
      <c r="C159" s="7">
        <v>5</v>
      </c>
      <c r="D159" s="9">
        <v>6444.6</v>
      </c>
      <c r="E159">
        <f t="shared" si="3"/>
        <v>2094495.0000000002</v>
      </c>
    </row>
    <row r="160" spans="1:5" x14ac:dyDescent="0.25">
      <c r="A160" s="8">
        <v>328</v>
      </c>
      <c r="B160" s="8"/>
      <c r="C160" s="7">
        <v>1</v>
      </c>
      <c r="D160" s="7">
        <v>943.5</v>
      </c>
      <c r="E160">
        <f t="shared" si="3"/>
        <v>309468</v>
      </c>
    </row>
    <row r="161" spans="1:5" x14ac:dyDescent="0.25">
      <c r="A161" s="8">
        <v>330</v>
      </c>
      <c r="B161" s="8"/>
      <c r="C161" s="7">
        <v>14</v>
      </c>
      <c r="D161" s="9">
        <v>25697.1</v>
      </c>
      <c r="E161">
        <f t="shared" si="3"/>
        <v>8480043</v>
      </c>
    </row>
    <row r="162" spans="1:5" x14ac:dyDescent="0.25">
      <c r="A162" s="8">
        <v>331</v>
      </c>
      <c r="B162" s="8"/>
      <c r="C162" s="7">
        <v>1</v>
      </c>
      <c r="D162" s="7">
        <v>444.4</v>
      </c>
      <c r="E162">
        <f t="shared" si="3"/>
        <v>147096.4</v>
      </c>
    </row>
    <row r="163" spans="1:5" x14ac:dyDescent="0.25">
      <c r="A163" s="8">
        <v>335</v>
      </c>
      <c r="B163" s="8"/>
      <c r="C163" s="7">
        <v>2</v>
      </c>
      <c r="D163" s="9">
        <v>6342.6</v>
      </c>
      <c r="E163">
        <f t="shared" si="3"/>
        <v>2124771</v>
      </c>
    </row>
    <row r="164" spans="1:5" x14ac:dyDescent="0.25">
      <c r="A164" s="8">
        <v>340</v>
      </c>
      <c r="B164" s="8"/>
      <c r="C164" s="7">
        <v>5</v>
      </c>
      <c r="D164" s="9">
        <v>11698.9</v>
      </c>
      <c r="E164">
        <f t="shared" si="3"/>
        <v>3977626</v>
      </c>
    </row>
    <row r="165" spans="1:5" x14ac:dyDescent="0.25">
      <c r="A165" s="8">
        <v>345</v>
      </c>
      <c r="B165" s="8"/>
      <c r="C165" s="7">
        <v>6</v>
      </c>
      <c r="D165" s="9">
        <v>6247</v>
      </c>
      <c r="E165">
        <f t="shared" si="3"/>
        <v>2155215</v>
      </c>
    </row>
    <row r="166" spans="1:5" x14ac:dyDescent="0.25">
      <c r="A166" s="8">
        <v>350</v>
      </c>
      <c r="B166" s="8"/>
      <c r="C166" s="7">
        <v>1</v>
      </c>
      <c r="D166" s="9">
        <v>2346.6999999999998</v>
      </c>
      <c r="E166">
        <f t="shared" si="3"/>
        <v>821344.99999999988</v>
      </c>
    </row>
    <row r="167" spans="1:5" x14ac:dyDescent="0.25">
      <c r="A167" s="8">
        <v>355</v>
      </c>
      <c r="B167" s="8"/>
      <c r="C167" s="7">
        <v>2</v>
      </c>
      <c r="D167" s="9">
        <v>5477.2</v>
      </c>
      <c r="E167">
        <f t="shared" si="3"/>
        <v>1944406</v>
      </c>
    </row>
    <row r="168" spans="1:5" x14ac:dyDescent="0.25">
      <c r="A168" s="8">
        <v>360</v>
      </c>
      <c r="B168" s="8"/>
      <c r="C168" s="7">
        <v>27</v>
      </c>
      <c r="D168" s="9">
        <v>40717.599999999999</v>
      </c>
      <c r="E168">
        <f t="shared" si="3"/>
        <v>14658336</v>
      </c>
    </row>
    <row r="169" spans="1:5" x14ac:dyDescent="0.25">
      <c r="A169" s="8">
        <v>365</v>
      </c>
      <c r="B169" s="8"/>
      <c r="C169" s="7">
        <v>1</v>
      </c>
      <c r="D169" s="9">
        <v>4458.3999999999996</v>
      </c>
      <c r="E169">
        <f t="shared" si="3"/>
        <v>1627315.9999999998</v>
      </c>
    </row>
    <row r="170" spans="1:5" x14ac:dyDescent="0.25">
      <c r="A170" s="8">
        <v>370</v>
      </c>
      <c r="B170" s="8"/>
      <c r="C170" s="7">
        <v>4</v>
      </c>
      <c r="D170" s="9">
        <v>8413.4</v>
      </c>
      <c r="E170">
        <f t="shared" si="3"/>
        <v>3112958</v>
      </c>
    </row>
    <row r="171" spans="1:5" x14ac:dyDescent="0.25">
      <c r="A171" s="8">
        <v>375</v>
      </c>
      <c r="B171" s="8"/>
      <c r="C171" s="7">
        <v>2</v>
      </c>
      <c r="D171" s="9">
        <v>5526.6</v>
      </c>
      <c r="E171">
        <f t="shared" si="3"/>
        <v>2072475.0000000002</v>
      </c>
    </row>
    <row r="172" spans="1:5" x14ac:dyDescent="0.25">
      <c r="A172" s="8">
        <v>380</v>
      </c>
      <c r="B172" s="8"/>
      <c r="C172" s="7">
        <v>4</v>
      </c>
      <c r="D172" s="9">
        <v>1712.7</v>
      </c>
      <c r="E172">
        <f t="shared" si="3"/>
        <v>650826</v>
      </c>
    </row>
    <row r="173" spans="1:5" x14ac:dyDescent="0.25">
      <c r="A173" s="8">
        <v>385</v>
      </c>
      <c r="B173" s="8"/>
      <c r="C173" s="7">
        <v>3</v>
      </c>
      <c r="D173" s="9">
        <v>2257</v>
      </c>
      <c r="E173">
        <f t="shared" si="3"/>
        <v>868945</v>
      </c>
    </row>
    <row r="174" spans="1:5" x14ac:dyDescent="0.25">
      <c r="A174" s="8">
        <v>388</v>
      </c>
      <c r="B174" s="8"/>
      <c r="C174" s="7">
        <v>1</v>
      </c>
      <c r="D174" s="7">
        <v>569.79999999999995</v>
      </c>
      <c r="E174">
        <f t="shared" si="3"/>
        <v>221082.4</v>
      </c>
    </row>
    <row r="175" spans="1:5" x14ac:dyDescent="0.25">
      <c r="A175" s="8">
        <v>389</v>
      </c>
      <c r="B175" s="8"/>
      <c r="C175" s="7">
        <v>1</v>
      </c>
      <c r="D175" s="7">
        <v>944</v>
      </c>
      <c r="E175">
        <f t="shared" si="3"/>
        <v>367216</v>
      </c>
    </row>
    <row r="176" spans="1:5" x14ac:dyDescent="0.25">
      <c r="A176" s="8">
        <v>390</v>
      </c>
      <c r="B176" s="8"/>
      <c r="C176" s="7">
        <v>10</v>
      </c>
      <c r="D176" s="9">
        <v>16369.4</v>
      </c>
      <c r="E176">
        <f t="shared" si="3"/>
        <v>6384066</v>
      </c>
    </row>
    <row r="177" spans="1:5" x14ac:dyDescent="0.25">
      <c r="A177" s="8">
        <v>395</v>
      </c>
      <c r="B177" s="8"/>
      <c r="C177" s="7">
        <v>1</v>
      </c>
      <c r="D177" s="7">
        <v>843.2</v>
      </c>
      <c r="E177">
        <f t="shared" si="3"/>
        <v>333064</v>
      </c>
    </row>
    <row r="178" spans="1:5" x14ac:dyDescent="0.25">
      <c r="A178" s="8">
        <v>405</v>
      </c>
      <c r="B178" s="8"/>
      <c r="C178" s="7">
        <v>5</v>
      </c>
      <c r="D178" s="9">
        <v>5893.6</v>
      </c>
      <c r="E178">
        <f t="shared" si="3"/>
        <v>2386908</v>
      </c>
    </row>
    <row r="179" spans="1:5" x14ac:dyDescent="0.25">
      <c r="A179" s="8">
        <v>410</v>
      </c>
      <c r="B179" s="8"/>
      <c r="C179" s="7">
        <v>4</v>
      </c>
      <c r="D179" s="9">
        <v>4926.7</v>
      </c>
      <c r="E179">
        <f t="shared" si="3"/>
        <v>2019947</v>
      </c>
    </row>
    <row r="180" spans="1:5" x14ac:dyDescent="0.25">
      <c r="A180" s="8">
        <v>411</v>
      </c>
      <c r="B180" s="8"/>
      <c r="C180" s="7">
        <v>1</v>
      </c>
      <c r="D180" s="7">
        <v>740.3</v>
      </c>
      <c r="E180">
        <f t="shared" si="3"/>
        <v>304263.3</v>
      </c>
    </row>
    <row r="181" spans="1:5" x14ac:dyDescent="0.25">
      <c r="A181" s="8">
        <v>415</v>
      </c>
      <c r="B181" s="8"/>
      <c r="C181" s="7">
        <v>2</v>
      </c>
      <c r="D181" s="9">
        <v>2359.6</v>
      </c>
      <c r="E181">
        <f t="shared" si="3"/>
        <v>979234</v>
      </c>
    </row>
    <row r="182" spans="1:5" x14ac:dyDescent="0.25">
      <c r="A182" s="8">
        <v>420</v>
      </c>
      <c r="B182" s="8"/>
      <c r="C182" s="7">
        <v>8</v>
      </c>
      <c r="D182" s="9">
        <v>14986.9</v>
      </c>
      <c r="E182">
        <f t="shared" si="3"/>
        <v>6294498</v>
      </c>
    </row>
    <row r="183" spans="1:5" x14ac:dyDescent="0.25">
      <c r="A183" s="8">
        <v>425</v>
      </c>
      <c r="B183" s="8"/>
      <c r="C183" s="7">
        <v>1</v>
      </c>
      <c r="D183" s="9">
        <v>1366.1</v>
      </c>
      <c r="E183">
        <f t="shared" si="3"/>
        <v>580592.5</v>
      </c>
    </row>
    <row r="184" spans="1:5" x14ac:dyDescent="0.25">
      <c r="A184" s="8">
        <v>430</v>
      </c>
      <c r="B184" s="8"/>
      <c r="C184" s="7">
        <v>1</v>
      </c>
      <c r="D184" s="9">
        <v>2858</v>
      </c>
      <c r="E184">
        <f t="shared" si="3"/>
        <v>1228940</v>
      </c>
    </row>
    <row r="185" spans="1:5" x14ac:dyDescent="0.25">
      <c r="A185" s="8">
        <v>435</v>
      </c>
      <c r="B185" s="8"/>
      <c r="C185" s="7">
        <v>2</v>
      </c>
      <c r="D185" s="9">
        <v>2650.8</v>
      </c>
      <c r="E185">
        <f t="shared" si="3"/>
        <v>1153098</v>
      </c>
    </row>
    <row r="186" spans="1:5" x14ac:dyDescent="0.25">
      <c r="A186" s="8">
        <v>445</v>
      </c>
      <c r="B186" s="8"/>
      <c r="C186" s="7">
        <v>1</v>
      </c>
      <c r="D186" s="9">
        <v>1362.3</v>
      </c>
      <c r="E186">
        <f t="shared" si="3"/>
        <v>606223.5</v>
      </c>
    </row>
    <row r="187" spans="1:5" x14ac:dyDescent="0.25">
      <c r="A187" s="8">
        <v>450</v>
      </c>
      <c r="B187" s="8"/>
      <c r="C187" s="7">
        <v>4</v>
      </c>
      <c r="D187" s="9">
        <v>3247.4</v>
      </c>
      <c r="E187">
        <f t="shared" si="3"/>
        <v>1461330</v>
      </c>
    </row>
    <row r="188" spans="1:5" x14ac:dyDescent="0.25">
      <c r="A188" s="8">
        <v>453</v>
      </c>
      <c r="B188" s="8"/>
      <c r="C188" s="7">
        <v>1</v>
      </c>
      <c r="D188" s="7">
        <v>915.8</v>
      </c>
      <c r="E188">
        <f t="shared" si="3"/>
        <v>414857.39999999997</v>
      </c>
    </row>
    <row r="189" spans="1:5" x14ac:dyDescent="0.25">
      <c r="A189" s="8">
        <v>455</v>
      </c>
      <c r="B189" s="8"/>
      <c r="C189" s="7">
        <v>1</v>
      </c>
      <c r="D189" s="9">
        <v>3213.5</v>
      </c>
      <c r="E189">
        <f t="shared" si="3"/>
        <v>1462142.5</v>
      </c>
    </row>
    <row r="190" spans="1:5" x14ac:dyDescent="0.25">
      <c r="A190" s="8">
        <v>460</v>
      </c>
      <c r="B190" s="8"/>
      <c r="C190" s="7">
        <v>2</v>
      </c>
      <c r="D190" s="9">
        <v>1279</v>
      </c>
      <c r="E190">
        <f t="shared" si="3"/>
        <v>588340</v>
      </c>
    </row>
    <row r="191" spans="1:5" x14ac:dyDescent="0.25">
      <c r="A191" s="8">
        <v>465</v>
      </c>
      <c r="B191" s="8"/>
      <c r="C191" s="7">
        <v>4</v>
      </c>
      <c r="D191" s="9">
        <v>8357.7000000000007</v>
      </c>
      <c r="E191">
        <f t="shared" si="3"/>
        <v>3886330.5000000005</v>
      </c>
    </row>
    <row r="192" spans="1:5" x14ac:dyDescent="0.25">
      <c r="A192" s="8">
        <v>470</v>
      </c>
      <c r="B192" s="8"/>
      <c r="C192" s="7">
        <v>4</v>
      </c>
      <c r="D192" s="9">
        <v>2673.4</v>
      </c>
      <c r="E192">
        <f t="shared" si="3"/>
        <v>1256498</v>
      </c>
    </row>
    <row r="193" spans="1:5" x14ac:dyDescent="0.25">
      <c r="A193" s="8">
        <v>475</v>
      </c>
      <c r="B193" s="8"/>
      <c r="C193" s="7">
        <v>1</v>
      </c>
      <c r="D193" s="9">
        <v>4862.8</v>
      </c>
      <c r="E193">
        <f t="shared" si="3"/>
        <v>2309830</v>
      </c>
    </row>
    <row r="194" spans="1:5" x14ac:dyDescent="0.25">
      <c r="A194" s="8">
        <v>480</v>
      </c>
      <c r="B194" s="8"/>
      <c r="C194" s="7">
        <v>5</v>
      </c>
      <c r="D194" s="9">
        <v>5563.2</v>
      </c>
      <c r="E194">
        <f t="shared" si="3"/>
        <v>2670336</v>
      </c>
    </row>
    <row r="195" spans="1:5" x14ac:dyDescent="0.25">
      <c r="A195" s="8">
        <v>485</v>
      </c>
      <c r="B195" s="8"/>
      <c r="C195" s="7">
        <v>1</v>
      </c>
      <c r="D195" s="9">
        <v>2653.8</v>
      </c>
      <c r="E195">
        <f t="shared" si="3"/>
        <v>1287093</v>
      </c>
    </row>
    <row r="196" spans="1:5" x14ac:dyDescent="0.25">
      <c r="A196" s="8">
        <v>495</v>
      </c>
      <c r="B196" s="8"/>
      <c r="C196" s="7">
        <v>2</v>
      </c>
      <c r="D196" s="9">
        <v>1960.8</v>
      </c>
      <c r="E196">
        <f t="shared" si="3"/>
        <v>970596</v>
      </c>
    </row>
    <row r="197" spans="1:5" x14ac:dyDescent="0.25">
      <c r="A197" s="8">
        <v>510</v>
      </c>
      <c r="B197" s="8"/>
      <c r="C197" s="7">
        <v>4</v>
      </c>
      <c r="D197" s="9">
        <v>4462.6000000000004</v>
      </c>
      <c r="E197">
        <f t="shared" si="3"/>
        <v>2275926</v>
      </c>
    </row>
    <row r="198" spans="1:5" x14ac:dyDescent="0.25">
      <c r="A198" s="8">
        <v>520</v>
      </c>
      <c r="B198" s="8"/>
      <c r="C198" s="7">
        <v>1</v>
      </c>
      <c r="D198" s="9">
        <v>1176</v>
      </c>
      <c r="E198">
        <f t="shared" si="3"/>
        <v>611520</v>
      </c>
    </row>
    <row r="199" spans="1:5" x14ac:dyDescent="0.25">
      <c r="A199" s="8">
        <v>530</v>
      </c>
      <c r="B199" s="8"/>
      <c r="C199" s="7">
        <v>1</v>
      </c>
      <c r="D199" s="7">
        <v>420.4</v>
      </c>
      <c r="E199">
        <f t="shared" si="3"/>
        <v>222812</v>
      </c>
    </row>
    <row r="200" spans="1:5" x14ac:dyDescent="0.25">
      <c r="A200" s="8">
        <v>533</v>
      </c>
      <c r="B200" s="8"/>
      <c r="C200" s="7">
        <v>1</v>
      </c>
      <c r="D200" s="7">
        <v>369.5</v>
      </c>
      <c r="E200">
        <f t="shared" si="3"/>
        <v>196943.5</v>
      </c>
    </row>
    <row r="201" spans="1:5" x14ac:dyDescent="0.25">
      <c r="A201" s="8">
        <v>535</v>
      </c>
      <c r="B201" s="8"/>
      <c r="C201" s="7">
        <v>2</v>
      </c>
      <c r="D201" s="9">
        <v>4555.3</v>
      </c>
      <c r="E201">
        <f t="shared" si="3"/>
        <v>2437085.5</v>
      </c>
    </row>
    <row r="202" spans="1:5" x14ac:dyDescent="0.25">
      <c r="A202" s="8">
        <v>540</v>
      </c>
      <c r="B202" s="8"/>
      <c r="C202" s="7">
        <v>3</v>
      </c>
      <c r="D202" s="9">
        <v>2904.8</v>
      </c>
      <c r="E202">
        <f t="shared" si="3"/>
        <v>1568592</v>
      </c>
    </row>
    <row r="203" spans="1:5" x14ac:dyDescent="0.25">
      <c r="A203" s="8">
        <v>550</v>
      </c>
      <c r="B203" s="8"/>
      <c r="C203" s="7">
        <v>1</v>
      </c>
      <c r="D203" s="7">
        <v>759.1</v>
      </c>
      <c r="E203">
        <f t="shared" si="3"/>
        <v>417505</v>
      </c>
    </row>
    <row r="204" spans="1:5" x14ac:dyDescent="0.25">
      <c r="A204" s="8">
        <v>560</v>
      </c>
      <c r="B204" s="8"/>
      <c r="C204" s="7">
        <v>1</v>
      </c>
      <c r="D204" s="7">
        <v>214.9</v>
      </c>
      <c r="E204">
        <f t="shared" si="3"/>
        <v>120344</v>
      </c>
    </row>
    <row r="205" spans="1:5" x14ac:dyDescent="0.25">
      <c r="A205" s="8">
        <v>570</v>
      </c>
      <c r="B205" s="8"/>
      <c r="C205" s="7">
        <v>3</v>
      </c>
      <c r="D205" s="9">
        <v>4279.3999999999996</v>
      </c>
      <c r="E205">
        <f t="shared" si="3"/>
        <v>2439258</v>
      </c>
    </row>
    <row r="206" spans="1:5" x14ac:dyDescent="0.25">
      <c r="A206" s="8">
        <v>575</v>
      </c>
      <c r="B206" s="8"/>
      <c r="C206" s="7">
        <v>1</v>
      </c>
      <c r="D206" s="7">
        <v>232.4</v>
      </c>
      <c r="E206">
        <f t="shared" ref="E206:E217" si="4">D206*A206</f>
        <v>133630</v>
      </c>
    </row>
    <row r="207" spans="1:5" x14ac:dyDescent="0.25">
      <c r="A207" s="8">
        <v>580</v>
      </c>
      <c r="B207" s="8"/>
      <c r="C207" s="7">
        <v>1</v>
      </c>
      <c r="D207" s="9">
        <v>1779.1</v>
      </c>
      <c r="E207">
        <f t="shared" si="4"/>
        <v>1031878</v>
      </c>
    </row>
    <row r="208" spans="1:5" x14ac:dyDescent="0.25">
      <c r="A208" s="8">
        <v>585</v>
      </c>
      <c r="B208" s="8"/>
      <c r="C208" s="7">
        <v>1</v>
      </c>
      <c r="D208" s="9">
        <v>1833</v>
      </c>
      <c r="E208">
        <f t="shared" si="4"/>
        <v>1072305</v>
      </c>
    </row>
    <row r="209" spans="1:5" x14ac:dyDescent="0.25">
      <c r="A209" s="8">
        <v>595</v>
      </c>
      <c r="B209" s="8"/>
      <c r="C209" s="7">
        <v>1</v>
      </c>
      <c r="D209" s="7">
        <v>667.9</v>
      </c>
      <c r="E209">
        <f t="shared" si="4"/>
        <v>397400.5</v>
      </c>
    </row>
    <row r="210" spans="1:5" x14ac:dyDescent="0.25">
      <c r="A210" s="8">
        <v>600</v>
      </c>
      <c r="B210" s="8"/>
      <c r="C210" s="7">
        <v>4</v>
      </c>
      <c r="D210" s="9">
        <v>6607.4</v>
      </c>
      <c r="E210">
        <f t="shared" si="4"/>
        <v>3964440</v>
      </c>
    </row>
    <row r="211" spans="1:5" x14ac:dyDescent="0.25">
      <c r="A211" s="8">
        <v>620</v>
      </c>
      <c r="B211" s="8"/>
      <c r="C211" s="7">
        <v>2</v>
      </c>
      <c r="D211" s="9">
        <v>3408.1</v>
      </c>
      <c r="E211">
        <f t="shared" si="4"/>
        <v>2113022</v>
      </c>
    </row>
    <row r="212" spans="1:5" x14ac:dyDescent="0.25">
      <c r="A212" s="8">
        <v>630</v>
      </c>
      <c r="B212" s="8"/>
      <c r="C212" s="7">
        <v>3</v>
      </c>
      <c r="D212" s="9">
        <v>5212.5</v>
      </c>
      <c r="E212">
        <f t="shared" si="4"/>
        <v>3283875</v>
      </c>
    </row>
    <row r="213" spans="1:5" x14ac:dyDescent="0.25">
      <c r="A213" s="8">
        <v>655</v>
      </c>
      <c r="B213" s="8"/>
      <c r="C213" s="7">
        <v>1</v>
      </c>
      <c r="D213" s="7">
        <v>823.6</v>
      </c>
      <c r="E213">
        <f t="shared" si="4"/>
        <v>539458</v>
      </c>
    </row>
    <row r="214" spans="1:5" x14ac:dyDescent="0.25">
      <c r="A214" s="8">
        <v>690</v>
      </c>
      <c r="B214" s="8"/>
      <c r="C214" s="7">
        <v>2</v>
      </c>
      <c r="D214" s="9">
        <v>1222.8</v>
      </c>
      <c r="E214">
        <f t="shared" si="4"/>
        <v>843732</v>
      </c>
    </row>
    <row r="215" spans="1:5" x14ac:dyDescent="0.25">
      <c r="A215" s="8">
        <v>840</v>
      </c>
      <c r="B215" s="8"/>
      <c r="C215" s="7">
        <v>1</v>
      </c>
      <c r="D215" s="9">
        <v>2979.2</v>
      </c>
      <c r="E215">
        <f t="shared" si="4"/>
        <v>2502528</v>
      </c>
    </row>
    <row r="216" spans="1:5" x14ac:dyDescent="0.25">
      <c r="A216" s="8">
        <v>915</v>
      </c>
      <c r="B216" s="8"/>
      <c r="C216" s="7">
        <v>1</v>
      </c>
      <c r="D216" s="9">
        <v>1453.4</v>
      </c>
      <c r="E216">
        <f t="shared" si="4"/>
        <v>1329861</v>
      </c>
    </row>
    <row r="217" spans="1:5" x14ac:dyDescent="0.25">
      <c r="A217" s="8">
        <v>1035</v>
      </c>
      <c r="B217" s="8"/>
      <c r="C217" s="7">
        <v>1</v>
      </c>
      <c r="D217" s="9">
        <v>1300</v>
      </c>
      <c r="E217">
        <f t="shared" si="4"/>
        <v>1345500</v>
      </c>
    </row>
  </sheetData>
  <mergeCells count="1">
    <mergeCell ref="A1:D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0"/>
  <sheetViews>
    <sheetView workbookViewId="0">
      <selection activeCell="D11" sqref="D11"/>
    </sheetView>
  </sheetViews>
  <sheetFormatPr defaultRowHeight="15" x14ac:dyDescent="0.25"/>
  <cols>
    <col min="4" max="4" width="14.28515625" customWidth="1"/>
    <col min="10" max="10" width="14.42578125" customWidth="1"/>
  </cols>
  <sheetData>
    <row r="1" spans="1:12" x14ac:dyDescent="0.25">
      <c r="A1" s="56" t="s">
        <v>77</v>
      </c>
      <c r="B1" s="56"/>
      <c r="C1" s="56"/>
      <c r="D1" s="56"/>
      <c r="G1" s="56" t="s">
        <v>78</v>
      </c>
      <c r="H1" s="56"/>
      <c r="I1" s="56"/>
      <c r="J1" s="56"/>
    </row>
    <row r="2" spans="1:12" ht="31.5" x14ac:dyDescent="0.25">
      <c r="A2" s="8">
        <v>0</v>
      </c>
      <c r="B2" s="8" t="s">
        <v>30</v>
      </c>
      <c r="C2" s="7">
        <v>14669</v>
      </c>
      <c r="D2" s="9">
        <v>26575166.699999999</v>
      </c>
      <c r="E2">
        <f>D2*A2</f>
        <v>0</v>
      </c>
      <c r="G2" s="8">
        <v>0</v>
      </c>
      <c r="H2" s="8" t="s">
        <v>30</v>
      </c>
      <c r="I2" s="7">
        <v>15263</v>
      </c>
      <c r="J2" s="9">
        <v>27784605</v>
      </c>
      <c r="K2">
        <f t="shared" ref="K2:K5" si="0">J2*G2</f>
        <v>0</v>
      </c>
    </row>
    <row r="3" spans="1:12" x14ac:dyDescent="0.25">
      <c r="A3" s="8">
        <v>1</v>
      </c>
      <c r="B3" s="8"/>
      <c r="C3" s="7">
        <v>554</v>
      </c>
      <c r="D3" s="9">
        <v>1104084.3999999999</v>
      </c>
      <c r="E3">
        <f t="shared" ref="E3:E7" si="1">D3*A3</f>
        <v>1104084.3999999999</v>
      </c>
      <c r="G3" s="8">
        <v>1</v>
      </c>
      <c r="H3" s="8"/>
      <c r="I3" s="7">
        <v>110</v>
      </c>
      <c r="J3" s="9">
        <v>251354.8</v>
      </c>
      <c r="K3">
        <f t="shared" si="0"/>
        <v>251354.8</v>
      </c>
    </row>
    <row r="4" spans="1:12" x14ac:dyDescent="0.25">
      <c r="A4" s="8">
        <v>2</v>
      </c>
      <c r="B4" s="8"/>
      <c r="C4" s="7">
        <v>127</v>
      </c>
      <c r="D4" s="9">
        <v>309267.3</v>
      </c>
      <c r="E4">
        <f t="shared" si="1"/>
        <v>618534.6</v>
      </c>
      <c r="G4" s="8">
        <v>2</v>
      </c>
      <c r="H4" s="8"/>
      <c r="I4" s="7">
        <v>16</v>
      </c>
      <c r="J4" s="9">
        <v>36749.1</v>
      </c>
      <c r="K4">
        <f t="shared" si="0"/>
        <v>73498.2</v>
      </c>
    </row>
    <row r="5" spans="1:12" x14ac:dyDescent="0.25">
      <c r="A5" s="8">
        <v>3</v>
      </c>
      <c r="B5" s="8"/>
      <c r="C5" s="7">
        <v>35</v>
      </c>
      <c r="D5" s="9">
        <v>77425</v>
      </c>
      <c r="E5">
        <f t="shared" si="1"/>
        <v>232275</v>
      </c>
      <c r="G5" s="8">
        <v>3</v>
      </c>
      <c r="H5" s="8"/>
      <c r="I5" s="7">
        <v>1</v>
      </c>
      <c r="J5" s="9">
        <v>2901.2</v>
      </c>
      <c r="K5">
        <f t="shared" si="0"/>
        <v>8703.5999999999985</v>
      </c>
    </row>
    <row r="6" spans="1:12" x14ac:dyDescent="0.25">
      <c r="A6" s="8">
        <v>4</v>
      </c>
      <c r="B6" s="8"/>
      <c r="C6" s="7">
        <v>3</v>
      </c>
      <c r="D6" s="9">
        <v>6232.7</v>
      </c>
      <c r="E6">
        <f t="shared" si="1"/>
        <v>24930.799999999999</v>
      </c>
      <c r="K6">
        <f>SUM(K2:K5)/SUM(J2:J5)</f>
        <v>1.1880653663871759E-2</v>
      </c>
      <c r="L6" s="2" t="s">
        <v>63</v>
      </c>
    </row>
    <row r="7" spans="1:12" x14ac:dyDescent="0.25">
      <c r="A7" s="8">
        <v>5</v>
      </c>
      <c r="B7" s="8"/>
      <c r="C7" s="7">
        <v>2</v>
      </c>
      <c r="D7" s="9">
        <v>3433.9</v>
      </c>
      <c r="E7">
        <f t="shared" si="1"/>
        <v>17169.5</v>
      </c>
      <c r="K7">
        <f>K6*365</f>
        <v>4.3364385873131921</v>
      </c>
      <c r="L7" s="2" t="s">
        <v>64</v>
      </c>
    </row>
    <row r="8" spans="1:12" x14ac:dyDescent="0.25">
      <c r="E8">
        <f>SUM(E2:E7)/SUM(D2:D7)</f>
        <v>7.1129150889330639E-2</v>
      </c>
      <c r="F8" s="2" t="s">
        <v>63</v>
      </c>
    </row>
    <row r="9" spans="1:12" x14ac:dyDescent="0.25">
      <c r="A9" t="s">
        <v>65</v>
      </c>
      <c r="B9">
        <f>E9+K7</f>
        <v>30.298578661918878</v>
      </c>
      <c r="C9" s="2" t="s">
        <v>64</v>
      </c>
      <c r="E9">
        <f>E8*365</f>
        <v>25.962140074605685</v>
      </c>
      <c r="F9" s="2" t="s">
        <v>64</v>
      </c>
    </row>
    <row r="10" spans="1:12" x14ac:dyDescent="0.25">
      <c r="B10">
        <f>SUM(E14:E130,K14:K57)/SUM(D14:D130,J14:J57)</f>
        <v>140.18039240313058</v>
      </c>
      <c r="C10" s="2" t="s">
        <v>36</v>
      </c>
    </row>
    <row r="13" spans="1:12" ht="31.5" x14ac:dyDescent="0.25">
      <c r="A13" s="8">
        <v>0</v>
      </c>
      <c r="B13" s="8" t="s">
        <v>34</v>
      </c>
      <c r="C13" s="7">
        <v>14669</v>
      </c>
      <c r="D13" s="9">
        <v>26575166.699999999</v>
      </c>
      <c r="E13">
        <f t="shared" ref="E13:E76" si="2">D13*A13</f>
        <v>0</v>
      </c>
      <c r="G13" s="8">
        <v>0</v>
      </c>
      <c r="H13" s="8" t="s">
        <v>34</v>
      </c>
      <c r="I13" s="7">
        <v>15263</v>
      </c>
      <c r="J13" s="9">
        <v>27784605</v>
      </c>
      <c r="K13">
        <f t="shared" ref="K13:K57" si="3">J13*G13</f>
        <v>0</v>
      </c>
    </row>
    <row r="14" spans="1:12" x14ac:dyDescent="0.25">
      <c r="A14" s="8">
        <v>3</v>
      </c>
      <c r="B14" s="8"/>
      <c r="C14" s="7">
        <v>1</v>
      </c>
      <c r="D14" s="9">
        <v>1687.4</v>
      </c>
      <c r="E14">
        <f t="shared" si="2"/>
        <v>5062.2000000000007</v>
      </c>
      <c r="G14" s="8">
        <v>5</v>
      </c>
      <c r="H14" s="8"/>
      <c r="I14" s="7">
        <v>1</v>
      </c>
      <c r="J14" s="7">
        <v>484.2</v>
      </c>
      <c r="K14">
        <f t="shared" si="3"/>
        <v>2421</v>
      </c>
    </row>
    <row r="15" spans="1:12" x14ac:dyDescent="0.25">
      <c r="A15" s="8">
        <v>5</v>
      </c>
      <c r="B15" s="8"/>
      <c r="C15" s="7">
        <v>2</v>
      </c>
      <c r="D15" s="9">
        <v>3166.8</v>
      </c>
      <c r="E15">
        <f t="shared" si="2"/>
        <v>15834</v>
      </c>
      <c r="G15" s="8">
        <v>10</v>
      </c>
      <c r="H15" s="8"/>
      <c r="I15" s="7">
        <v>1</v>
      </c>
      <c r="J15" s="9">
        <v>2767.9</v>
      </c>
      <c r="K15">
        <f t="shared" si="3"/>
        <v>27679</v>
      </c>
    </row>
    <row r="16" spans="1:12" x14ac:dyDescent="0.25">
      <c r="A16" s="8">
        <v>10</v>
      </c>
      <c r="B16" s="8"/>
      <c r="C16" s="7">
        <v>8</v>
      </c>
      <c r="D16" s="9">
        <v>18580.900000000001</v>
      </c>
      <c r="E16">
        <f t="shared" si="2"/>
        <v>185809</v>
      </c>
      <c r="G16" s="8">
        <v>15</v>
      </c>
      <c r="H16" s="8"/>
      <c r="I16" s="7">
        <v>2</v>
      </c>
      <c r="J16" s="9">
        <v>14718</v>
      </c>
      <c r="K16">
        <f t="shared" si="3"/>
        <v>220770</v>
      </c>
    </row>
    <row r="17" spans="1:11" x14ac:dyDescent="0.25">
      <c r="A17" s="8">
        <v>11</v>
      </c>
      <c r="B17" s="8"/>
      <c r="C17" s="7">
        <v>1</v>
      </c>
      <c r="D17" s="7">
        <v>779.9</v>
      </c>
      <c r="E17">
        <f t="shared" si="2"/>
        <v>8578.9</v>
      </c>
      <c r="G17" s="8">
        <v>20</v>
      </c>
      <c r="H17" s="8"/>
      <c r="I17" s="7">
        <v>1</v>
      </c>
      <c r="J17" s="9">
        <v>1730</v>
      </c>
      <c r="K17">
        <f t="shared" si="3"/>
        <v>34600</v>
      </c>
    </row>
    <row r="18" spans="1:11" x14ac:dyDescent="0.25">
      <c r="A18" s="8">
        <v>15</v>
      </c>
      <c r="B18" s="8"/>
      <c r="C18" s="7">
        <v>14</v>
      </c>
      <c r="D18" s="9">
        <v>20494.900000000001</v>
      </c>
      <c r="E18">
        <f t="shared" si="2"/>
        <v>307423.5</v>
      </c>
      <c r="G18" s="8">
        <v>30</v>
      </c>
      <c r="H18" s="8"/>
      <c r="I18" s="7">
        <v>13</v>
      </c>
      <c r="J18" s="9">
        <v>18712.3</v>
      </c>
      <c r="K18">
        <f t="shared" si="3"/>
        <v>561369</v>
      </c>
    </row>
    <row r="19" spans="1:11" x14ac:dyDescent="0.25">
      <c r="A19" s="8">
        <v>18</v>
      </c>
      <c r="B19" s="8"/>
      <c r="C19" s="7">
        <v>1</v>
      </c>
      <c r="D19" s="7">
        <v>982.8</v>
      </c>
      <c r="E19">
        <f t="shared" si="2"/>
        <v>17690.399999999998</v>
      </c>
      <c r="G19" s="8">
        <v>35</v>
      </c>
      <c r="H19" s="8"/>
      <c r="I19" s="7">
        <v>2</v>
      </c>
      <c r="J19" s="9">
        <v>6593.4</v>
      </c>
      <c r="K19">
        <f t="shared" si="3"/>
        <v>230769</v>
      </c>
    </row>
    <row r="20" spans="1:11" x14ac:dyDescent="0.25">
      <c r="A20" s="8">
        <v>20</v>
      </c>
      <c r="B20" s="8"/>
      <c r="C20" s="7">
        <v>28</v>
      </c>
      <c r="D20" s="9">
        <v>33562.5</v>
      </c>
      <c r="E20">
        <f t="shared" si="2"/>
        <v>671250</v>
      </c>
      <c r="G20" s="8">
        <v>40</v>
      </c>
      <c r="H20" s="8"/>
      <c r="I20" s="7">
        <v>2</v>
      </c>
      <c r="J20" s="9">
        <v>4143.8</v>
      </c>
      <c r="K20">
        <f t="shared" si="3"/>
        <v>165752</v>
      </c>
    </row>
    <row r="21" spans="1:11" x14ac:dyDescent="0.25">
      <c r="A21" s="8">
        <v>25</v>
      </c>
      <c r="B21" s="8"/>
      <c r="C21" s="7">
        <v>4</v>
      </c>
      <c r="D21" s="9">
        <v>10478.4</v>
      </c>
      <c r="E21">
        <f t="shared" si="2"/>
        <v>261960</v>
      </c>
      <c r="G21" s="8">
        <v>45</v>
      </c>
      <c r="H21" s="8"/>
      <c r="I21" s="7">
        <v>4</v>
      </c>
      <c r="J21" s="9">
        <v>8025.6</v>
      </c>
      <c r="K21">
        <f t="shared" si="3"/>
        <v>361152</v>
      </c>
    </row>
    <row r="22" spans="1:11" x14ac:dyDescent="0.25">
      <c r="A22" s="8">
        <v>30</v>
      </c>
      <c r="B22" s="8"/>
      <c r="C22" s="7">
        <v>74</v>
      </c>
      <c r="D22" s="9">
        <v>111214.8</v>
      </c>
      <c r="E22">
        <f t="shared" si="2"/>
        <v>3336444</v>
      </c>
      <c r="G22" s="8">
        <v>47</v>
      </c>
      <c r="H22" s="8"/>
      <c r="I22" s="7">
        <v>1</v>
      </c>
      <c r="J22" s="9">
        <v>1528.8</v>
      </c>
      <c r="K22">
        <f t="shared" si="3"/>
        <v>71853.599999999991</v>
      </c>
    </row>
    <row r="23" spans="1:11" x14ac:dyDescent="0.25">
      <c r="A23" s="8">
        <v>34</v>
      </c>
      <c r="B23" s="8"/>
      <c r="C23" s="7">
        <v>1</v>
      </c>
      <c r="D23" s="7">
        <v>226.1</v>
      </c>
      <c r="E23">
        <f t="shared" si="2"/>
        <v>7687.4</v>
      </c>
      <c r="G23" s="8">
        <v>50</v>
      </c>
      <c r="H23" s="8"/>
      <c r="I23" s="7">
        <v>2</v>
      </c>
      <c r="J23" s="9">
        <v>1634</v>
      </c>
      <c r="K23">
        <f t="shared" si="3"/>
        <v>81700</v>
      </c>
    </row>
    <row r="24" spans="1:11" x14ac:dyDescent="0.25">
      <c r="A24" s="8">
        <v>35</v>
      </c>
      <c r="B24" s="8"/>
      <c r="C24" s="7">
        <v>4</v>
      </c>
      <c r="D24" s="9">
        <v>7258.4</v>
      </c>
      <c r="E24">
        <f t="shared" si="2"/>
        <v>254044</v>
      </c>
      <c r="G24" s="8">
        <v>55</v>
      </c>
      <c r="H24" s="8"/>
      <c r="I24" s="7">
        <v>1</v>
      </c>
      <c r="J24" s="9">
        <v>1217.7</v>
      </c>
      <c r="K24">
        <f t="shared" si="3"/>
        <v>66973.5</v>
      </c>
    </row>
    <row r="25" spans="1:11" x14ac:dyDescent="0.25">
      <c r="A25" s="8">
        <v>40</v>
      </c>
      <c r="B25" s="8"/>
      <c r="C25" s="7">
        <v>9</v>
      </c>
      <c r="D25" s="9">
        <v>26054.2</v>
      </c>
      <c r="E25">
        <f t="shared" si="2"/>
        <v>1042168</v>
      </c>
      <c r="G25" s="8">
        <v>60</v>
      </c>
      <c r="H25" s="8"/>
      <c r="I25" s="7">
        <v>29</v>
      </c>
      <c r="J25" s="9">
        <v>74150.7</v>
      </c>
      <c r="K25">
        <f t="shared" si="3"/>
        <v>4449042</v>
      </c>
    </row>
    <row r="26" spans="1:11" x14ac:dyDescent="0.25">
      <c r="A26" s="8">
        <v>45</v>
      </c>
      <c r="B26" s="8"/>
      <c r="C26" s="7">
        <v>20</v>
      </c>
      <c r="D26" s="9">
        <v>36098.9</v>
      </c>
      <c r="E26">
        <f t="shared" si="2"/>
        <v>1624450.5</v>
      </c>
      <c r="G26" s="8">
        <v>61</v>
      </c>
      <c r="H26" s="8"/>
      <c r="I26" s="7">
        <v>1</v>
      </c>
      <c r="J26" s="9">
        <v>1336.3</v>
      </c>
      <c r="K26">
        <f t="shared" si="3"/>
        <v>81514.3</v>
      </c>
    </row>
    <row r="27" spans="1:11" x14ac:dyDescent="0.25">
      <c r="A27" s="8">
        <v>50</v>
      </c>
      <c r="B27" s="8"/>
      <c r="C27" s="7">
        <v>8</v>
      </c>
      <c r="D27" s="9">
        <v>17482.599999999999</v>
      </c>
      <c r="E27">
        <f t="shared" si="2"/>
        <v>874129.99999999988</v>
      </c>
      <c r="G27" s="8">
        <v>65</v>
      </c>
      <c r="H27" s="8"/>
      <c r="I27" s="7">
        <v>1</v>
      </c>
      <c r="J27" s="9">
        <v>3064</v>
      </c>
      <c r="K27">
        <f t="shared" si="3"/>
        <v>199160</v>
      </c>
    </row>
    <row r="28" spans="1:11" x14ac:dyDescent="0.25">
      <c r="A28" s="8">
        <v>55</v>
      </c>
      <c r="B28" s="8"/>
      <c r="C28" s="7">
        <v>7</v>
      </c>
      <c r="D28" s="9">
        <v>12577.8</v>
      </c>
      <c r="E28">
        <f t="shared" si="2"/>
        <v>691779</v>
      </c>
      <c r="G28" s="8">
        <v>70</v>
      </c>
      <c r="H28" s="8"/>
      <c r="I28" s="7">
        <v>4</v>
      </c>
      <c r="J28" s="9">
        <v>3193.8</v>
      </c>
      <c r="K28">
        <f t="shared" si="3"/>
        <v>223566</v>
      </c>
    </row>
    <row r="29" spans="1:11" x14ac:dyDescent="0.25">
      <c r="A29" s="8">
        <v>58</v>
      </c>
      <c r="B29" s="8"/>
      <c r="C29" s="7">
        <v>1</v>
      </c>
      <c r="D29" s="7">
        <v>242.1</v>
      </c>
      <c r="E29">
        <f t="shared" si="2"/>
        <v>14041.8</v>
      </c>
      <c r="G29" s="8">
        <v>75</v>
      </c>
      <c r="H29" s="8"/>
      <c r="I29" s="7">
        <v>3</v>
      </c>
      <c r="J29" s="9">
        <v>20165.3</v>
      </c>
      <c r="K29">
        <f t="shared" si="3"/>
        <v>1512397.5</v>
      </c>
    </row>
    <row r="30" spans="1:11" x14ac:dyDescent="0.25">
      <c r="A30" s="8">
        <v>60</v>
      </c>
      <c r="B30" s="8"/>
      <c r="C30" s="7">
        <v>103</v>
      </c>
      <c r="D30" s="9">
        <v>236048.3</v>
      </c>
      <c r="E30">
        <f t="shared" si="2"/>
        <v>14162898</v>
      </c>
      <c r="G30" s="8">
        <v>85</v>
      </c>
      <c r="H30" s="8"/>
      <c r="I30" s="7">
        <v>4</v>
      </c>
      <c r="J30" s="9">
        <v>14049.3</v>
      </c>
      <c r="K30">
        <f t="shared" si="3"/>
        <v>1194190.5</v>
      </c>
    </row>
    <row r="31" spans="1:11" x14ac:dyDescent="0.25">
      <c r="A31" s="8">
        <v>62</v>
      </c>
      <c r="B31" s="8"/>
      <c r="C31" s="7">
        <v>1</v>
      </c>
      <c r="D31" s="9">
        <v>1650.4</v>
      </c>
      <c r="E31">
        <f t="shared" si="2"/>
        <v>102324.8</v>
      </c>
      <c r="G31" s="8">
        <v>87</v>
      </c>
      <c r="H31" s="8"/>
      <c r="I31" s="7">
        <v>1</v>
      </c>
      <c r="J31" s="7">
        <v>514.4</v>
      </c>
      <c r="K31">
        <f t="shared" si="3"/>
        <v>44752.799999999996</v>
      </c>
    </row>
    <row r="32" spans="1:11" x14ac:dyDescent="0.25">
      <c r="A32" s="8">
        <v>65</v>
      </c>
      <c r="B32" s="8"/>
      <c r="C32" s="7">
        <v>1</v>
      </c>
      <c r="D32" s="9">
        <v>3157.6</v>
      </c>
      <c r="E32">
        <f t="shared" si="2"/>
        <v>205244</v>
      </c>
      <c r="G32" s="8">
        <v>90</v>
      </c>
      <c r="H32" s="8"/>
      <c r="I32" s="7">
        <v>12</v>
      </c>
      <c r="J32" s="9">
        <v>23128.9</v>
      </c>
      <c r="K32">
        <f t="shared" si="3"/>
        <v>2081601.0000000002</v>
      </c>
    </row>
    <row r="33" spans="1:11" x14ac:dyDescent="0.25">
      <c r="A33" s="8">
        <v>70</v>
      </c>
      <c r="B33" s="8"/>
      <c r="C33" s="7">
        <v>7</v>
      </c>
      <c r="D33" s="9">
        <v>6112.9</v>
      </c>
      <c r="E33">
        <f t="shared" si="2"/>
        <v>427903</v>
      </c>
      <c r="G33" s="8">
        <v>95</v>
      </c>
      <c r="H33" s="8"/>
      <c r="I33" s="7">
        <v>2</v>
      </c>
      <c r="J33" s="9">
        <v>1120</v>
      </c>
      <c r="K33">
        <f t="shared" si="3"/>
        <v>106400</v>
      </c>
    </row>
    <row r="34" spans="1:11" x14ac:dyDescent="0.25">
      <c r="A34" s="8">
        <v>75</v>
      </c>
      <c r="B34" s="8"/>
      <c r="C34" s="7">
        <v>15</v>
      </c>
      <c r="D34" s="9">
        <v>25559.1</v>
      </c>
      <c r="E34">
        <f t="shared" si="2"/>
        <v>1916932.5</v>
      </c>
      <c r="G34" s="8">
        <v>105</v>
      </c>
      <c r="H34" s="8"/>
      <c r="I34" s="7">
        <v>1</v>
      </c>
      <c r="J34" s="9">
        <v>2088.8000000000002</v>
      </c>
      <c r="K34">
        <f t="shared" si="3"/>
        <v>219324.00000000003</v>
      </c>
    </row>
    <row r="35" spans="1:11" x14ac:dyDescent="0.25">
      <c r="A35" s="8">
        <v>76</v>
      </c>
      <c r="B35" s="8"/>
      <c r="C35" s="7">
        <v>1</v>
      </c>
      <c r="D35" s="9">
        <v>2317.3000000000002</v>
      </c>
      <c r="E35">
        <f t="shared" si="2"/>
        <v>176114.80000000002</v>
      </c>
      <c r="G35" s="8">
        <v>110</v>
      </c>
      <c r="H35" s="8"/>
      <c r="I35" s="7">
        <v>1</v>
      </c>
      <c r="J35" s="7">
        <v>609.1</v>
      </c>
      <c r="K35">
        <f t="shared" si="3"/>
        <v>67001</v>
      </c>
    </row>
    <row r="36" spans="1:11" x14ac:dyDescent="0.25">
      <c r="A36" s="8">
        <v>77</v>
      </c>
      <c r="B36" s="8"/>
      <c r="C36" s="7">
        <v>1</v>
      </c>
      <c r="D36" s="9">
        <v>1805.2</v>
      </c>
      <c r="E36">
        <f t="shared" si="2"/>
        <v>139000.4</v>
      </c>
      <c r="G36" s="8">
        <v>115</v>
      </c>
      <c r="H36" s="8"/>
      <c r="I36" s="7">
        <v>1</v>
      </c>
      <c r="J36" s="9">
        <v>2900.3</v>
      </c>
      <c r="K36">
        <f t="shared" si="3"/>
        <v>333534.5</v>
      </c>
    </row>
    <row r="37" spans="1:11" x14ac:dyDescent="0.25">
      <c r="A37" s="8">
        <v>80</v>
      </c>
      <c r="B37" s="8"/>
      <c r="C37" s="7">
        <v>4</v>
      </c>
      <c r="D37" s="9">
        <v>5866.9</v>
      </c>
      <c r="E37">
        <f t="shared" si="2"/>
        <v>469352</v>
      </c>
      <c r="G37" s="8">
        <v>120</v>
      </c>
      <c r="H37" s="8"/>
      <c r="I37" s="7">
        <v>10</v>
      </c>
      <c r="J37" s="9">
        <v>26990.1</v>
      </c>
      <c r="K37">
        <f t="shared" si="3"/>
        <v>3238812</v>
      </c>
    </row>
    <row r="38" spans="1:11" x14ac:dyDescent="0.25">
      <c r="A38" s="8">
        <v>85</v>
      </c>
      <c r="B38" s="8"/>
      <c r="C38" s="7">
        <v>3</v>
      </c>
      <c r="D38" s="9">
        <v>10927.8</v>
      </c>
      <c r="E38">
        <f t="shared" si="2"/>
        <v>928862.99999999988</v>
      </c>
      <c r="G38" s="8">
        <v>130</v>
      </c>
      <c r="H38" s="8"/>
      <c r="I38" s="7">
        <v>1</v>
      </c>
      <c r="J38" s="9">
        <v>2078.3000000000002</v>
      </c>
      <c r="K38">
        <f t="shared" si="3"/>
        <v>270179</v>
      </c>
    </row>
    <row r="39" spans="1:11" x14ac:dyDescent="0.25">
      <c r="A39" s="8">
        <v>86</v>
      </c>
      <c r="B39" s="8"/>
      <c r="C39" s="7">
        <v>1</v>
      </c>
      <c r="D39" s="9">
        <v>7805</v>
      </c>
      <c r="E39">
        <f t="shared" si="2"/>
        <v>671230</v>
      </c>
      <c r="G39" s="8">
        <v>135</v>
      </c>
      <c r="H39" s="8"/>
      <c r="I39" s="7">
        <v>4</v>
      </c>
      <c r="J39" s="9">
        <v>7853.4</v>
      </c>
      <c r="K39">
        <f t="shared" si="3"/>
        <v>1060209</v>
      </c>
    </row>
    <row r="40" spans="1:11" x14ac:dyDescent="0.25">
      <c r="A40" s="8">
        <v>88</v>
      </c>
      <c r="B40" s="8"/>
      <c r="C40" s="7">
        <v>2</v>
      </c>
      <c r="D40" s="9">
        <v>4519</v>
      </c>
      <c r="E40">
        <f t="shared" si="2"/>
        <v>397672</v>
      </c>
      <c r="G40" s="8">
        <v>140</v>
      </c>
      <c r="H40" s="8"/>
      <c r="I40" s="7">
        <v>1</v>
      </c>
      <c r="J40" s="7">
        <v>939.5</v>
      </c>
      <c r="K40">
        <f t="shared" si="3"/>
        <v>131530</v>
      </c>
    </row>
    <row r="41" spans="1:11" x14ac:dyDescent="0.25">
      <c r="A41" s="8">
        <v>90</v>
      </c>
      <c r="B41" s="8"/>
      <c r="C41" s="7">
        <v>65</v>
      </c>
      <c r="D41" s="9">
        <v>142234.20000000001</v>
      </c>
      <c r="E41">
        <f t="shared" si="2"/>
        <v>12801078.000000002</v>
      </c>
      <c r="G41" s="8">
        <v>145</v>
      </c>
      <c r="H41" s="8"/>
      <c r="I41" s="7">
        <v>1</v>
      </c>
      <c r="J41" s="7">
        <v>126.7</v>
      </c>
      <c r="K41">
        <f t="shared" si="3"/>
        <v>18371.5</v>
      </c>
    </row>
    <row r="42" spans="1:11" x14ac:dyDescent="0.25">
      <c r="A42" s="8">
        <v>95</v>
      </c>
      <c r="B42" s="8"/>
      <c r="C42" s="7">
        <v>1</v>
      </c>
      <c r="D42" s="9">
        <v>1457.3</v>
      </c>
      <c r="E42">
        <f t="shared" si="2"/>
        <v>138443.5</v>
      </c>
      <c r="G42" s="8">
        <v>150</v>
      </c>
      <c r="H42" s="8"/>
      <c r="I42" s="7">
        <v>2</v>
      </c>
      <c r="J42" s="9">
        <v>3514.6</v>
      </c>
      <c r="K42">
        <f t="shared" si="3"/>
        <v>527190</v>
      </c>
    </row>
    <row r="43" spans="1:11" x14ac:dyDescent="0.25">
      <c r="A43" s="8">
        <v>100</v>
      </c>
      <c r="B43" s="8"/>
      <c r="C43" s="7">
        <v>4</v>
      </c>
      <c r="D43" s="9">
        <v>8224.2999999999993</v>
      </c>
      <c r="E43">
        <f t="shared" si="2"/>
        <v>822429.99999999988</v>
      </c>
      <c r="G43" s="8">
        <v>155</v>
      </c>
      <c r="H43" s="8"/>
      <c r="I43" s="7">
        <v>1</v>
      </c>
      <c r="J43" s="9">
        <v>6355.2</v>
      </c>
      <c r="K43">
        <f t="shared" si="3"/>
        <v>985056</v>
      </c>
    </row>
    <row r="44" spans="1:11" x14ac:dyDescent="0.25">
      <c r="A44" s="8">
        <v>103</v>
      </c>
      <c r="B44" s="8"/>
      <c r="C44" s="7">
        <v>1</v>
      </c>
      <c r="D44" s="7">
        <v>630.29999999999995</v>
      </c>
      <c r="E44">
        <f t="shared" si="2"/>
        <v>64920.899999999994</v>
      </c>
      <c r="G44" s="8">
        <v>160</v>
      </c>
      <c r="H44" s="8"/>
      <c r="I44" s="7">
        <v>2</v>
      </c>
      <c r="J44" s="9">
        <v>5031.3999999999996</v>
      </c>
      <c r="K44">
        <f t="shared" si="3"/>
        <v>805024</v>
      </c>
    </row>
    <row r="45" spans="1:11" x14ac:dyDescent="0.25">
      <c r="A45" s="8">
        <v>105</v>
      </c>
      <c r="B45" s="8"/>
      <c r="C45" s="7">
        <v>11</v>
      </c>
      <c r="D45" s="9">
        <v>22537.8</v>
      </c>
      <c r="E45">
        <f t="shared" si="2"/>
        <v>2366469</v>
      </c>
      <c r="G45" s="8">
        <v>180</v>
      </c>
      <c r="H45" s="8"/>
      <c r="I45" s="7">
        <v>3</v>
      </c>
      <c r="J45" s="9">
        <v>7332.5</v>
      </c>
      <c r="K45">
        <f t="shared" si="3"/>
        <v>1319850</v>
      </c>
    </row>
    <row r="46" spans="1:11" x14ac:dyDescent="0.25">
      <c r="A46" s="8">
        <v>110</v>
      </c>
      <c r="B46" s="8"/>
      <c r="C46" s="7">
        <v>4</v>
      </c>
      <c r="D46" s="9">
        <v>12480.5</v>
      </c>
      <c r="E46">
        <f t="shared" si="2"/>
        <v>1372855</v>
      </c>
      <c r="G46" s="8">
        <v>190</v>
      </c>
      <c r="H46" s="8"/>
      <c r="I46" s="7">
        <v>1</v>
      </c>
      <c r="J46" s="9">
        <v>3279.2</v>
      </c>
      <c r="K46">
        <f t="shared" si="3"/>
        <v>623048</v>
      </c>
    </row>
    <row r="47" spans="1:11" x14ac:dyDescent="0.25">
      <c r="A47" s="8">
        <v>115</v>
      </c>
      <c r="B47" s="8"/>
      <c r="C47" s="7">
        <v>2</v>
      </c>
      <c r="D47" s="9">
        <v>1696.9</v>
      </c>
      <c r="E47">
        <f t="shared" si="2"/>
        <v>195143.5</v>
      </c>
      <c r="G47" s="8">
        <v>202</v>
      </c>
      <c r="H47" s="8"/>
      <c r="I47" s="7">
        <v>1</v>
      </c>
      <c r="J47" s="9">
        <v>3699.6</v>
      </c>
      <c r="K47">
        <f t="shared" si="3"/>
        <v>747319.2</v>
      </c>
    </row>
    <row r="48" spans="1:11" x14ac:dyDescent="0.25">
      <c r="A48" s="8">
        <v>120</v>
      </c>
      <c r="B48" s="8"/>
      <c r="C48" s="7">
        <v>82</v>
      </c>
      <c r="D48" s="9">
        <v>155337.1</v>
      </c>
      <c r="E48">
        <f t="shared" si="2"/>
        <v>18640452</v>
      </c>
      <c r="G48" s="8">
        <v>210</v>
      </c>
      <c r="H48" s="8"/>
      <c r="I48" s="7">
        <v>1</v>
      </c>
      <c r="J48" s="7">
        <v>781.3</v>
      </c>
      <c r="K48">
        <f t="shared" si="3"/>
        <v>164073</v>
      </c>
    </row>
    <row r="49" spans="1:11" x14ac:dyDescent="0.25">
      <c r="A49" s="8">
        <v>123</v>
      </c>
      <c r="B49" s="8"/>
      <c r="C49" s="7">
        <v>1</v>
      </c>
      <c r="D49" s="7">
        <v>105.6</v>
      </c>
      <c r="E49">
        <f t="shared" si="2"/>
        <v>12988.8</v>
      </c>
      <c r="G49" s="8">
        <v>240</v>
      </c>
      <c r="H49" s="8"/>
      <c r="I49" s="7">
        <v>1</v>
      </c>
      <c r="J49" s="9">
        <v>1525.7</v>
      </c>
      <c r="K49">
        <f t="shared" si="3"/>
        <v>366168</v>
      </c>
    </row>
    <row r="50" spans="1:11" x14ac:dyDescent="0.25">
      <c r="A50" s="8">
        <v>125</v>
      </c>
      <c r="B50" s="8"/>
      <c r="C50" s="7">
        <v>4</v>
      </c>
      <c r="D50" s="9">
        <v>10498.7</v>
      </c>
      <c r="E50">
        <f t="shared" si="2"/>
        <v>1312337.5</v>
      </c>
      <c r="G50" s="8">
        <v>245</v>
      </c>
      <c r="H50" s="8"/>
      <c r="I50" s="7">
        <v>1</v>
      </c>
      <c r="J50" s="9">
        <v>1939.3</v>
      </c>
      <c r="K50">
        <f t="shared" si="3"/>
        <v>475128.5</v>
      </c>
    </row>
    <row r="51" spans="1:11" x14ac:dyDescent="0.25">
      <c r="A51" s="8">
        <v>127</v>
      </c>
      <c r="B51" s="8"/>
      <c r="C51" s="7">
        <v>1</v>
      </c>
      <c r="D51" s="7">
        <v>810.7</v>
      </c>
      <c r="E51">
        <f t="shared" si="2"/>
        <v>102958.90000000001</v>
      </c>
      <c r="G51" s="8">
        <v>265</v>
      </c>
      <c r="H51" s="8"/>
      <c r="I51" s="7">
        <v>1</v>
      </c>
      <c r="J51" s="7">
        <v>815.1</v>
      </c>
      <c r="K51">
        <f t="shared" si="3"/>
        <v>216001.5</v>
      </c>
    </row>
    <row r="52" spans="1:11" x14ac:dyDescent="0.25">
      <c r="A52" s="8">
        <v>130</v>
      </c>
      <c r="B52" s="8"/>
      <c r="C52" s="7">
        <v>3</v>
      </c>
      <c r="D52" s="9">
        <v>1911.8</v>
      </c>
      <c r="E52">
        <f t="shared" si="2"/>
        <v>248534</v>
      </c>
      <c r="G52" s="8">
        <v>270</v>
      </c>
      <c r="H52" s="8"/>
      <c r="I52" s="7">
        <v>1</v>
      </c>
      <c r="J52" s="9">
        <v>1973.2</v>
      </c>
      <c r="K52">
        <f t="shared" si="3"/>
        <v>532764</v>
      </c>
    </row>
    <row r="53" spans="1:11" x14ac:dyDescent="0.25">
      <c r="A53" s="8">
        <v>135</v>
      </c>
      <c r="B53" s="8"/>
      <c r="C53" s="7">
        <v>3</v>
      </c>
      <c r="D53" s="9">
        <v>5397.3</v>
      </c>
      <c r="E53">
        <f t="shared" si="2"/>
        <v>728635.5</v>
      </c>
      <c r="G53" s="8">
        <v>281</v>
      </c>
      <c r="H53" s="8"/>
      <c r="I53" s="7">
        <v>1</v>
      </c>
      <c r="J53" s="9">
        <v>1130.5999999999999</v>
      </c>
      <c r="K53">
        <f t="shared" si="3"/>
        <v>317698.59999999998</v>
      </c>
    </row>
    <row r="54" spans="1:11" x14ac:dyDescent="0.25">
      <c r="A54" s="8">
        <v>140</v>
      </c>
      <c r="B54" s="8"/>
      <c r="C54" s="7">
        <v>3</v>
      </c>
      <c r="D54" s="9">
        <v>3990.2</v>
      </c>
      <c r="E54">
        <f t="shared" si="2"/>
        <v>558628</v>
      </c>
      <c r="G54" s="8">
        <v>300</v>
      </c>
      <c r="H54" s="8"/>
      <c r="I54" s="7">
        <v>1</v>
      </c>
      <c r="J54" s="9">
        <v>1009.3</v>
      </c>
      <c r="K54">
        <f t="shared" si="3"/>
        <v>302790</v>
      </c>
    </row>
    <row r="55" spans="1:11" x14ac:dyDescent="0.25">
      <c r="A55" s="8">
        <v>144</v>
      </c>
      <c r="B55" s="8"/>
      <c r="C55" s="7">
        <v>1</v>
      </c>
      <c r="D55" s="9">
        <v>1371.4</v>
      </c>
      <c r="E55">
        <f t="shared" si="2"/>
        <v>197481.60000000001</v>
      </c>
      <c r="G55" s="8">
        <v>370</v>
      </c>
      <c r="H55" s="8"/>
      <c r="I55" s="7">
        <v>1</v>
      </c>
      <c r="J55" s="9">
        <v>2901.2</v>
      </c>
      <c r="K55">
        <f t="shared" si="3"/>
        <v>1073444</v>
      </c>
    </row>
    <row r="56" spans="1:11" x14ac:dyDescent="0.25">
      <c r="A56" s="8">
        <v>145</v>
      </c>
      <c r="B56" s="8"/>
      <c r="C56" s="7">
        <v>2</v>
      </c>
      <c r="D56" s="9">
        <v>8397.2999999999993</v>
      </c>
      <c r="E56">
        <f t="shared" si="2"/>
        <v>1217608.5</v>
      </c>
      <c r="G56" s="8">
        <v>450</v>
      </c>
      <c r="H56" s="8"/>
      <c r="I56" s="7">
        <v>1</v>
      </c>
      <c r="J56" s="9">
        <v>2408.1</v>
      </c>
      <c r="K56">
        <f t="shared" si="3"/>
        <v>1083645</v>
      </c>
    </row>
    <row r="57" spans="1:11" x14ac:dyDescent="0.25">
      <c r="A57" s="8">
        <v>150</v>
      </c>
      <c r="B57" s="8"/>
      <c r="C57" s="7">
        <v>18</v>
      </c>
      <c r="D57" s="9">
        <v>40989.800000000003</v>
      </c>
      <c r="E57">
        <f t="shared" si="2"/>
        <v>6148470</v>
      </c>
      <c r="G57" s="8">
        <v>510</v>
      </c>
      <c r="H57" s="8"/>
      <c r="I57" s="7">
        <v>1</v>
      </c>
      <c r="J57" s="9">
        <v>1444</v>
      </c>
      <c r="K57">
        <f t="shared" si="3"/>
        <v>736440</v>
      </c>
    </row>
    <row r="58" spans="1:11" x14ac:dyDescent="0.25">
      <c r="A58" s="8">
        <v>153</v>
      </c>
      <c r="B58" s="8"/>
      <c r="C58" s="7">
        <v>1</v>
      </c>
      <c r="D58" s="9">
        <v>3620.1</v>
      </c>
      <c r="E58">
        <f t="shared" si="2"/>
        <v>553875.29999999993</v>
      </c>
    </row>
    <row r="59" spans="1:11" x14ac:dyDescent="0.25">
      <c r="A59" s="8">
        <v>155</v>
      </c>
      <c r="B59" s="8"/>
      <c r="C59" s="7">
        <v>1</v>
      </c>
      <c r="D59" s="9">
        <v>1398.4</v>
      </c>
      <c r="E59">
        <f t="shared" si="2"/>
        <v>216752</v>
      </c>
    </row>
    <row r="60" spans="1:11" x14ac:dyDescent="0.25">
      <c r="A60" s="8">
        <v>158</v>
      </c>
      <c r="B60" s="8"/>
      <c r="C60" s="7">
        <v>1</v>
      </c>
      <c r="D60" s="9">
        <v>1429.6</v>
      </c>
      <c r="E60">
        <f t="shared" si="2"/>
        <v>225876.8</v>
      </c>
    </row>
    <row r="61" spans="1:11" x14ac:dyDescent="0.25">
      <c r="A61" s="8">
        <v>160</v>
      </c>
      <c r="B61" s="8"/>
      <c r="C61" s="7">
        <v>2</v>
      </c>
      <c r="D61" s="9">
        <v>7694.6</v>
      </c>
      <c r="E61">
        <f t="shared" si="2"/>
        <v>1231136</v>
      </c>
    </row>
    <row r="62" spans="1:11" x14ac:dyDescent="0.25">
      <c r="A62" s="8">
        <v>165</v>
      </c>
      <c r="B62" s="8"/>
      <c r="C62" s="7">
        <v>6</v>
      </c>
      <c r="D62" s="9">
        <v>11480.7</v>
      </c>
      <c r="E62">
        <f t="shared" si="2"/>
        <v>1894315.5000000002</v>
      </c>
    </row>
    <row r="63" spans="1:11" x14ac:dyDescent="0.25">
      <c r="A63" s="8">
        <v>170</v>
      </c>
      <c r="B63" s="8"/>
      <c r="C63" s="7">
        <v>4</v>
      </c>
      <c r="D63" s="9">
        <v>8131.3</v>
      </c>
      <c r="E63">
        <f t="shared" si="2"/>
        <v>1382321</v>
      </c>
    </row>
    <row r="64" spans="1:11" x14ac:dyDescent="0.25">
      <c r="A64" s="8">
        <v>175</v>
      </c>
      <c r="B64" s="8"/>
      <c r="C64" s="7">
        <v>4</v>
      </c>
      <c r="D64" s="9">
        <v>12222.2</v>
      </c>
      <c r="E64">
        <f t="shared" si="2"/>
        <v>2138885</v>
      </c>
    </row>
    <row r="65" spans="1:5" x14ac:dyDescent="0.25">
      <c r="A65" s="8">
        <v>180</v>
      </c>
      <c r="B65" s="8"/>
      <c r="C65" s="7">
        <v>34</v>
      </c>
      <c r="D65" s="9">
        <v>87967</v>
      </c>
      <c r="E65">
        <f t="shared" si="2"/>
        <v>15834060</v>
      </c>
    </row>
    <row r="66" spans="1:5" x14ac:dyDescent="0.25">
      <c r="A66" s="8">
        <v>185</v>
      </c>
      <c r="B66" s="8"/>
      <c r="C66" s="7">
        <v>1</v>
      </c>
      <c r="D66" s="9">
        <v>2560.8000000000002</v>
      </c>
      <c r="E66">
        <f t="shared" si="2"/>
        <v>473748.00000000006</v>
      </c>
    </row>
    <row r="67" spans="1:5" x14ac:dyDescent="0.25">
      <c r="A67" s="8">
        <v>190</v>
      </c>
      <c r="B67" s="8"/>
      <c r="C67" s="7">
        <v>3</v>
      </c>
      <c r="D67" s="9">
        <v>6777.1</v>
      </c>
      <c r="E67">
        <f t="shared" si="2"/>
        <v>1287649</v>
      </c>
    </row>
    <row r="68" spans="1:5" x14ac:dyDescent="0.25">
      <c r="A68" s="8">
        <v>193</v>
      </c>
      <c r="B68" s="8"/>
      <c r="C68" s="7">
        <v>1</v>
      </c>
      <c r="D68" s="7">
        <v>530.79999999999995</v>
      </c>
      <c r="E68">
        <f t="shared" si="2"/>
        <v>102444.4</v>
      </c>
    </row>
    <row r="69" spans="1:5" x14ac:dyDescent="0.25">
      <c r="A69" s="8">
        <v>195</v>
      </c>
      <c r="B69" s="8"/>
      <c r="C69" s="7">
        <v>2</v>
      </c>
      <c r="D69" s="9">
        <v>2462.1999999999998</v>
      </c>
      <c r="E69">
        <f t="shared" si="2"/>
        <v>480128.99999999994</v>
      </c>
    </row>
    <row r="70" spans="1:5" x14ac:dyDescent="0.25">
      <c r="A70" s="8">
        <v>200</v>
      </c>
      <c r="B70" s="8"/>
      <c r="C70" s="7">
        <v>5</v>
      </c>
      <c r="D70" s="9">
        <v>12409.5</v>
      </c>
      <c r="E70">
        <f t="shared" si="2"/>
        <v>2481900</v>
      </c>
    </row>
    <row r="71" spans="1:5" x14ac:dyDescent="0.25">
      <c r="A71" s="8">
        <v>202</v>
      </c>
      <c r="B71" s="8"/>
      <c r="C71" s="7">
        <v>1</v>
      </c>
      <c r="D71" s="9">
        <v>2109.1</v>
      </c>
      <c r="E71">
        <f t="shared" si="2"/>
        <v>426038.19999999995</v>
      </c>
    </row>
    <row r="72" spans="1:5" x14ac:dyDescent="0.25">
      <c r="A72" s="8">
        <v>205</v>
      </c>
      <c r="B72" s="8"/>
      <c r="C72" s="7">
        <v>1</v>
      </c>
      <c r="D72" s="7">
        <v>526</v>
      </c>
      <c r="E72">
        <f t="shared" si="2"/>
        <v>107830</v>
      </c>
    </row>
    <row r="73" spans="1:5" x14ac:dyDescent="0.25">
      <c r="A73" s="8">
        <v>210</v>
      </c>
      <c r="B73" s="8"/>
      <c r="C73" s="7">
        <v>10</v>
      </c>
      <c r="D73" s="9">
        <v>18211.7</v>
      </c>
      <c r="E73">
        <f t="shared" si="2"/>
        <v>3824457</v>
      </c>
    </row>
    <row r="74" spans="1:5" x14ac:dyDescent="0.25">
      <c r="A74" s="8">
        <v>215</v>
      </c>
      <c r="B74" s="8"/>
      <c r="C74" s="7">
        <v>2</v>
      </c>
      <c r="D74" s="9">
        <v>2825.9</v>
      </c>
      <c r="E74">
        <f t="shared" si="2"/>
        <v>607568.5</v>
      </c>
    </row>
    <row r="75" spans="1:5" x14ac:dyDescent="0.25">
      <c r="A75" s="8">
        <v>220</v>
      </c>
      <c r="B75" s="8"/>
      <c r="C75" s="7">
        <v>1</v>
      </c>
      <c r="D75" s="9">
        <v>2388.6</v>
      </c>
      <c r="E75">
        <f t="shared" si="2"/>
        <v>525492</v>
      </c>
    </row>
    <row r="76" spans="1:5" x14ac:dyDescent="0.25">
      <c r="A76" s="8">
        <v>222</v>
      </c>
      <c r="B76" s="8"/>
      <c r="C76" s="7">
        <v>1</v>
      </c>
      <c r="D76" s="9">
        <v>3239.8</v>
      </c>
      <c r="E76">
        <f t="shared" si="2"/>
        <v>719235.60000000009</v>
      </c>
    </row>
    <row r="77" spans="1:5" x14ac:dyDescent="0.25">
      <c r="A77" s="8">
        <v>223</v>
      </c>
      <c r="B77" s="8"/>
      <c r="C77" s="7">
        <v>1</v>
      </c>
      <c r="D77" s="9">
        <v>1714.1</v>
      </c>
      <c r="E77">
        <f t="shared" ref="E77:E130" si="4">D77*A77</f>
        <v>382244.3</v>
      </c>
    </row>
    <row r="78" spans="1:5" x14ac:dyDescent="0.25">
      <c r="A78" s="8">
        <v>225</v>
      </c>
      <c r="B78" s="8"/>
      <c r="C78" s="7">
        <v>4</v>
      </c>
      <c r="D78" s="9">
        <v>7780.6</v>
      </c>
      <c r="E78">
        <f t="shared" si="4"/>
        <v>1750635</v>
      </c>
    </row>
    <row r="79" spans="1:5" x14ac:dyDescent="0.25">
      <c r="A79" s="8">
        <v>230</v>
      </c>
      <c r="B79" s="8"/>
      <c r="C79" s="7">
        <v>2</v>
      </c>
      <c r="D79" s="9">
        <v>4894.5</v>
      </c>
      <c r="E79">
        <f t="shared" si="4"/>
        <v>1125735</v>
      </c>
    </row>
    <row r="80" spans="1:5" x14ac:dyDescent="0.25">
      <c r="A80" s="8">
        <v>235</v>
      </c>
      <c r="B80" s="8"/>
      <c r="C80" s="7">
        <v>3</v>
      </c>
      <c r="D80" s="9">
        <v>4607.3999999999996</v>
      </c>
      <c r="E80">
        <f t="shared" si="4"/>
        <v>1082739</v>
      </c>
    </row>
    <row r="81" spans="1:5" x14ac:dyDescent="0.25">
      <c r="A81" s="8">
        <v>240</v>
      </c>
      <c r="B81" s="8"/>
      <c r="C81" s="7">
        <v>19</v>
      </c>
      <c r="D81" s="9">
        <v>42660.1</v>
      </c>
      <c r="E81">
        <f t="shared" si="4"/>
        <v>10238424</v>
      </c>
    </row>
    <row r="82" spans="1:5" x14ac:dyDescent="0.25">
      <c r="A82" s="8">
        <v>245</v>
      </c>
      <c r="B82" s="8"/>
      <c r="C82" s="7">
        <v>1</v>
      </c>
      <c r="D82" s="9">
        <v>4119.3999999999996</v>
      </c>
      <c r="E82">
        <f t="shared" si="4"/>
        <v>1009252.9999999999</v>
      </c>
    </row>
    <row r="83" spans="1:5" x14ac:dyDescent="0.25">
      <c r="A83" s="8">
        <v>247</v>
      </c>
      <c r="B83" s="8"/>
      <c r="C83" s="7">
        <v>2</v>
      </c>
      <c r="D83" s="9">
        <v>7540.8</v>
      </c>
      <c r="E83">
        <f t="shared" si="4"/>
        <v>1862577.6</v>
      </c>
    </row>
    <row r="84" spans="1:5" x14ac:dyDescent="0.25">
      <c r="A84" s="8">
        <v>250</v>
      </c>
      <c r="B84" s="8"/>
      <c r="C84" s="7">
        <v>1</v>
      </c>
      <c r="D84" s="7">
        <v>752.8</v>
      </c>
      <c r="E84">
        <f t="shared" si="4"/>
        <v>188200</v>
      </c>
    </row>
    <row r="85" spans="1:5" x14ac:dyDescent="0.25">
      <c r="A85" s="8">
        <v>260</v>
      </c>
      <c r="B85" s="8"/>
      <c r="C85" s="7">
        <v>2</v>
      </c>
      <c r="D85" s="9">
        <v>2963.1</v>
      </c>
      <c r="E85">
        <f t="shared" si="4"/>
        <v>770406</v>
      </c>
    </row>
    <row r="86" spans="1:5" x14ac:dyDescent="0.25">
      <c r="A86" s="8">
        <v>265</v>
      </c>
      <c r="B86" s="8"/>
      <c r="C86" s="7">
        <v>3</v>
      </c>
      <c r="D86" s="9">
        <v>8532.1</v>
      </c>
      <c r="E86">
        <f t="shared" si="4"/>
        <v>2261006.5</v>
      </c>
    </row>
    <row r="87" spans="1:5" x14ac:dyDescent="0.25">
      <c r="A87" s="8">
        <v>270</v>
      </c>
      <c r="B87" s="8"/>
      <c r="C87" s="7">
        <v>7</v>
      </c>
      <c r="D87" s="9">
        <v>16630.5</v>
      </c>
      <c r="E87">
        <f t="shared" si="4"/>
        <v>4490235</v>
      </c>
    </row>
    <row r="88" spans="1:5" x14ac:dyDescent="0.25">
      <c r="A88" s="8">
        <v>280</v>
      </c>
      <c r="B88" s="8"/>
      <c r="C88" s="7">
        <v>4</v>
      </c>
      <c r="D88" s="9">
        <v>32713.599999999999</v>
      </c>
      <c r="E88">
        <f t="shared" si="4"/>
        <v>9159808</v>
      </c>
    </row>
    <row r="89" spans="1:5" x14ac:dyDescent="0.25">
      <c r="A89" s="8">
        <v>290</v>
      </c>
      <c r="B89" s="8"/>
      <c r="C89" s="7">
        <v>1</v>
      </c>
      <c r="D89" s="9">
        <v>1172.7</v>
      </c>
      <c r="E89">
        <f t="shared" si="4"/>
        <v>340083</v>
      </c>
    </row>
    <row r="90" spans="1:5" x14ac:dyDescent="0.25">
      <c r="A90" s="8">
        <v>300</v>
      </c>
      <c r="B90" s="8"/>
      <c r="C90" s="7">
        <v>8</v>
      </c>
      <c r="D90" s="9">
        <v>16972</v>
      </c>
      <c r="E90">
        <f t="shared" si="4"/>
        <v>5091600</v>
      </c>
    </row>
    <row r="91" spans="1:5" x14ac:dyDescent="0.25">
      <c r="A91" s="8">
        <v>310</v>
      </c>
      <c r="B91" s="8"/>
      <c r="C91" s="7">
        <v>2</v>
      </c>
      <c r="D91" s="9">
        <v>2189</v>
      </c>
      <c r="E91">
        <f t="shared" si="4"/>
        <v>678590</v>
      </c>
    </row>
    <row r="92" spans="1:5" x14ac:dyDescent="0.25">
      <c r="A92" s="8">
        <v>315</v>
      </c>
      <c r="B92" s="8"/>
      <c r="C92" s="7">
        <v>1</v>
      </c>
      <c r="D92" s="9">
        <v>2352.3000000000002</v>
      </c>
      <c r="E92">
        <f t="shared" si="4"/>
        <v>740974.5</v>
      </c>
    </row>
    <row r="93" spans="1:5" x14ac:dyDescent="0.25">
      <c r="A93" s="8">
        <v>320</v>
      </c>
      <c r="B93" s="8"/>
      <c r="C93" s="7">
        <v>2</v>
      </c>
      <c r="D93" s="9">
        <v>2348.3000000000002</v>
      </c>
      <c r="E93">
        <f t="shared" si="4"/>
        <v>751456</v>
      </c>
    </row>
    <row r="94" spans="1:5" x14ac:dyDescent="0.25">
      <c r="A94" s="8">
        <v>330</v>
      </c>
      <c r="B94" s="8"/>
      <c r="C94" s="7">
        <v>2</v>
      </c>
      <c r="D94" s="9">
        <v>8694.1</v>
      </c>
      <c r="E94">
        <f t="shared" si="4"/>
        <v>2869053</v>
      </c>
    </row>
    <row r="95" spans="1:5" x14ac:dyDescent="0.25">
      <c r="A95" s="8">
        <v>335</v>
      </c>
      <c r="B95" s="8"/>
      <c r="C95" s="7">
        <v>1</v>
      </c>
      <c r="D95" s="9">
        <v>3166.6</v>
      </c>
      <c r="E95">
        <f t="shared" si="4"/>
        <v>1060811</v>
      </c>
    </row>
    <row r="96" spans="1:5" x14ac:dyDescent="0.25">
      <c r="A96" s="8">
        <v>340</v>
      </c>
      <c r="B96" s="8"/>
      <c r="C96" s="7">
        <v>4</v>
      </c>
      <c r="D96" s="9">
        <v>5531.4</v>
      </c>
      <c r="E96">
        <f t="shared" si="4"/>
        <v>1880675.9999999998</v>
      </c>
    </row>
    <row r="97" spans="1:5" x14ac:dyDescent="0.25">
      <c r="A97" s="8">
        <v>345</v>
      </c>
      <c r="B97" s="8"/>
      <c r="C97" s="7">
        <v>2</v>
      </c>
      <c r="D97" s="9">
        <v>5934.5</v>
      </c>
      <c r="E97">
        <f t="shared" si="4"/>
        <v>2047402.5</v>
      </c>
    </row>
    <row r="98" spans="1:5" x14ac:dyDescent="0.25">
      <c r="A98" s="8">
        <v>350</v>
      </c>
      <c r="B98" s="8"/>
      <c r="C98" s="7">
        <v>1</v>
      </c>
      <c r="D98" s="7">
        <v>799.1</v>
      </c>
      <c r="E98">
        <f t="shared" si="4"/>
        <v>279685</v>
      </c>
    </row>
    <row r="99" spans="1:5" x14ac:dyDescent="0.25">
      <c r="A99" s="8">
        <v>353</v>
      </c>
      <c r="B99" s="8"/>
      <c r="C99" s="7">
        <v>1</v>
      </c>
      <c r="D99" s="7">
        <v>313.8</v>
      </c>
      <c r="E99">
        <f t="shared" si="4"/>
        <v>110771.40000000001</v>
      </c>
    </row>
    <row r="100" spans="1:5" x14ac:dyDescent="0.25">
      <c r="A100" s="8">
        <v>360</v>
      </c>
      <c r="B100" s="8"/>
      <c r="C100" s="7">
        <v>3</v>
      </c>
      <c r="D100" s="9">
        <v>4800.1000000000004</v>
      </c>
      <c r="E100">
        <f t="shared" si="4"/>
        <v>1728036.0000000002</v>
      </c>
    </row>
    <row r="101" spans="1:5" x14ac:dyDescent="0.25">
      <c r="A101" s="8">
        <v>365</v>
      </c>
      <c r="B101" s="8"/>
      <c r="C101" s="7">
        <v>1</v>
      </c>
      <c r="D101" s="7">
        <v>936.8</v>
      </c>
      <c r="E101">
        <f t="shared" si="4"/>
        <v>341932</v>
      </c>
    </row>
    <row r="102" spans="1:5" x14ac:dyDescent="0.25">
      <c r="A102" s="8">
        <v>370</v>
      </c>
      <c r="B102" s="8"/>
      <c r="C102" s="7">
        <v>2</v>
      </c>
      <c r="D102" s="9">
        <v>4832.8999999999996</v>
      </c>
      <c r="E102">
        <f t="shared" si="4"/>
        <v>1788172.9999999998</v>
      </c>
    </row>
    <row r="103" spans="1:5" x14ac:dyDescent="0.25">
      <c r="A103" s="8">
        <v>380</v>
      </c>
      <c r="B103" s="8"/>
      <c r="C103" s="7">
        <v>1</v>
      </c>
      <c r="D103" s="9">
        <v>4184.2</v>
      </c>
      <c r="E103">
        <f t="shared" si="4"/>
        <v>1589996</v>
      </c>
    </row>
    <row r="104" spans="1:5" x14ac:dyDescent="0.25">
      <c r="A104" s="8">
        <v>390</v>
      </c>
      <c r="B104" s="8"/>
      <c r="C104" s="7">
        <v>2</v>
      </c>
      <c r="D104" s="9">
        <v>3919.2</v>
      </c>
      <c r="E104">
        <f t="shared" si="4"/>
        <v>1528488</v>
      </c>
    </row>
    <row r="105" spans="1:5" x14ac:dyDescent="0.25">
      <c r="A105" s="8">
        <v>400</v>
      </c>
      <c r="B105" s="8"/>
      <c r="C105" s="7">
        <v>2</v>
      </c>
      <c r="D105" s="9">
        <v>7812.6</v>
      </c>
      <c r="E105">
        <f t="shared" si="4"/>
        <v>3125040</v>
      </c>
    </row>
    <row r="106" spans="1:5" x14ac:dyDescent="0.25">
      <c r="A106" s="8">
        <v>405</v>
      </c>
      <c r="B106" s="8"/>
      <c r="C106" s="7">
        <v>1</v>
      </c>
      <c r="D106" s="7">
        <v>566.79999999999995</v>
      </c>
      <c r="E106">
        <f t="shared" si="4"/>
        <v>229553.99999999997</v>
      </c>
    </row>
    <row r="107" spans="1:5" x14ac:dyDescent="0.25">
      <c r="A107" s="8">
        <v>420</v>
      </c>
      <c r="B107" s="8"/>
      <c r="C107" s="7">
        <v>2</v>
      </c>
      <c r="D107" s="9">
        <v>5415.6</v>
      </c>
      <c r="E107">
        <f t="shared" si="4"/>
        <v>2274552</v>
      </c>
    </row>
    <row r="108" spans="1:5" x14ac:dyDescent="0.25">
      <c r="A108" s="8">
        <v>421</v>
      </c>
      <c r="B108" s="8"/>
      <c r="C108" s="7">
        <v>1</v>
      </c>
      <c r="D108" s="7">
        <v>430.5</v>
      </c>
      <c r="E108">
        <f t="shared" si="4"/>
        <v>181240.5</v>
      </c>
    </row>
    <row r="109" spans="1:5" x14ac:dyDescent="0.25">
      <c r="A109" s="8">
        <v>425</v>
      </c>
      <c r="B109" s="8"/>
      <c r="C109" s="7">
        <v>1</v>
      </c>
      <c r="D109" s="9">
        <v>2464.6999999999998</v>
      </c>
      <c r="E109">
        <f t="shared" si="4"/>
        <v>1047497.4999999999</v>
      </c>
    </row>
    <row r="110" spans="1:5" x14ac:dyDescent="0.25">
      <c r="A110" s="8">
        <v>440</v>
      </c>
      <c r="B110" s="8"/>
      <c r="C110" s="7">
        <v>1</v>
      </c>
      <c r="D110" s="9">
        <v>4446</v>
      </c>
      <c r="E110">
        <f t="shared" si="4"/>
        <v>1956240</v>
      </c>
    </row>
    <row r="111" spans="1:5" x14ac:dyDescent="0.25">
      <c r="A111" s="8">
        <v>450</v>
      </c>
      <c r="B111" s="8"/>
      <c r="C111" s="7">
        <v>1</v>
      </c>
      <c r="D111" s="7">
        <v>629.9</v>
      </c>
      <c r="E111">
        <f t="shared" si="4"/>
        <v>283455</v>
      </c>
    </row>
    <row r="112" spans="1:5" x14ac:dyDescent="0.25">
      <c r="A112" s="8">
        <v>460</v>
      </c>
      <c r="B112" s="8"/>
      <c r="C112" s="7">
        <v>1</v>
      </c>
      <c r="D112" s="9">
        <v>1238.5</v>
      </c>
      <c r="E112">
        <f t="shared" si="4"/>
        <v>569710</v>
      </c>
    </row>
    <row r="113" spans="1:5" x14ac:dyDescent="0.25">
      <c r="A113" s="8">
        <v>480</v>
      </c>
      <c r="B113" s="8"/>
      <c r="C113" s="7">
        <v>1</v>
      </c>
      <c r="D113" s="9">
        <v>5055.2</v>
      </c>
      <c r="E113">
        <f t="shared" si="4"/>
        <v>2426496</v>
      </c>
    </row>
    <row r="114" spans="1:5" x14ac:dyDescent="0.25">
      <c r="A114" s="8">
        <v>510</v>
      </c>
      <c r="B114" s="8"/>
      <c r="C114" s="7">
        <v>1</v>
      </c>
      <c r="D114" s="7">
        <v>450.3</v>
      </c>
      <c r="E114">
        <f t="shared" si="4"/>
        <v>229653</v>
      </c>
    </row>
    <row r="115" spans="1:5" x14ac:dyDescent="0.25">
      <c r="A115" s="8">
        <v>530</v>
      </c>
      <c r="B115" s="8"/>
      <c r="C115" s="7">
        <v>1</v>
      </c>
      <c r="D115" s="9">
        <v>5743.6</v>
      </c>
      <c r="E115">
        <f t="shared" si="4"/>
        <v>3044108</v>
      </c>
    </row>
    <row r="116" spans="1:5" x14ac:dyDescent="0.25">
      <c r="A116" s="8">
        <v>538</v>
      </c>
      <c r="B116" s="8"/>
      <c r="C116" s="7">
        <v>2</v>
      </c>
      <c r="D116" s="7">
        <v>920.1</v>
      </c>
      <c r="E116">
        <f t="shared" si="4"/>
        <v>495013.8</v>
      </c>
    </row>
    <row r="117" spans="1:5" x14ac:dyDescent="0.25">
      <c r="A117" s="8">
        <v>540</v>
      </c>
      <c r="B117" s="8"/>
      <c r="C117" s="7">
        <v>1</v>
      </c>
      <c r="D117" s="9">
        <v>3130</v>
      </c>
      <c r="E117">
        <f t="shared" si="4"/>
        <v>1690200</v>
      </c>
    </row>
    <row r="118" spans="1:5" x14ac:dyDescent="0.25">
      <c r="A118" s="8">
        <v>545</v>
      </c>
      <c r="B118" s="8"/>
      <c r="C118" s="7">
        <v>1</v>
      </c>
      <c r="D118" s="9">
        <v>2534.8000000000002</v>
      </c>
      <c r="E118">
        <f t="shared" si="4"/>
        <v>1381466</v>
      </c>
    </row>
    <row r="119" spans="1:5" x14ac:dyDescent="0.25">
      <c r="A119" s="8">
        <v>555</v>
      </c>
      <c r="B119" s="8"/>
      <c r="C119" s="7">
        <v>1</v>
      </c>
      <c r="D119" s="9">
        <v>2777.3</v>
      </c>
      <c r="E119">
        <f t="shared" si="4"/>
        <v>1541401.5</v>
      </c>
    </row>
    <row r="120" spans="1:5" x14ac:dyDescent="0.25">
      <c r="A120" s="8">
        <v>620</v>
      </c>
      <c r="B120" s="8"/>
      <c r="C120" s="7">
        <v>1</v>
      </c>
      <c r="D120" s="9">
        <v>1397.7</v>
      </c>
      <c r="E120">
        <f t="shared" si="4"/>
        <v>866574</v>
      </c>
    </row>
    <row r="121" spans="1:5" x14ac:dyDescent="0.25">
      <c r="A121" s="8">
        <v>660</v>
      </c>
      <c r="B121" s="8"/>
      <c r="C121" s="7">
        <v>1</v>
      </c>
      <c r="D121" s="9">
        <v>1196</v>
      </c>
      <c r="E121">
        <f t="shared" si="4"/>
        <v>789360</v>
      </c>
    </row>
    <row r="122" spans="1:5" x14ac:dyDescent="0.25">
      <c r="A122" s="8">
        <v>685</v>
      </c>
      <c r="B122" s="8"/>
      <c r="C122" s="7">
        <v>1</v>
      </c>
      <c r="D122" s="9">
        <v>2801.6</v>
      </c>
      <c r="E122">
        <f t="shared" si="4"/>
        <v>1919096</v>
      </c>
    </row>
    <row r="123" spans="1:5" x14ac:dyDescent="0.25">
      <c r="A123" s="8">
        <v>715</v>
      </c>
      <c r="B123" s="8"/>
      <c r="C123" s="7">
        <v>1</v>
      </c>
      <c r="D123" s="9">
        <v>2382.4</v>
      </c>
      <c r="E123">
        <f t="shared" si="4"/>
        <v>1703416</v>
      </c>
    </row>
    <row r="124" spans="1:5" x14ac:dyDescent="0.25">
      <c r="A124" s="8">
        <v>720</v>
      </c>
      <c r="B124" s="8"/>
      <c r="C124" s="7">
        <v>1</v>
      </c>
      <c r="D124" s="7">
        <v>431.1</v>
      </c>
      <c r="E124">
        <f t="shared" si="4"/>
        <v>310392</v>
      </c>
    </row>
    <row r="125" spans="1:5" x14ac:dyDescent="0.25">
      <c r="A125" s="8">
        <v>739</v>
      </c>
      <c r="B125" s="8"/>
      <c r="C125" s="7">
        <v>1</v>
      </c>
      <c r="D125" s="9">
        <v>7772.1</v>
      </c>
      <c r="E125">
        <f t="shared" si="4"/>
        <v>5743581.9000000004</v>
      </c>
    </row>
    <row r="126" spans="1:5" x14ac:dyDescent="0.25">
      <c r="A126" s="8">
        <v>775</v>
      </c>
      <c r="B126" s="8"/>
      <c r="C126" s="7">
        <v>1</v>
      </c>
      <c r="D126" s="9">
        <v>1004.7</v>
      </c>
      <c r="E126">
        <f t="shared" si="4"/>
        <v>778642.5</v>
      </c>
    </row>
    <row r="127" spans="1:5" x14ac:dyDescent="0.25">
      <c r="A127" s="8">
        <v>900</v>
      </c>
      <c r="B127" s="8"/>
      <c r="C127" s="7">
        <v>1</v>
      </c>
      <c r="D127" s="9">
        <v>6866.2</v>
      </c>
      <c r="E127">
        <f t="shared" si="4"/>
        <v>6179580</v>
      </c>
    </row>
    <row r="128" spans="1:5" x14ac:dyDescent="0.25">
      <c r="A128" s="8">
        <v>945</v>
      </c>
      <c r="B128" s="8"/>
      <c r="C128" s="7">
        <v>1</v>
      </c>
      <c r="D128" s="9">
        <v>3967.1</v>
      </c>
      <c r="E128">
        <f t="shared" si="4"/>
        <v>3748909.5</v>
      </c>
    </row>
    <row r="129" spans="1:5" x14ac:dyDescent="0.25">
      <c r="A129" s="8">
        <v>1035</v>
      </c>
      <c r="B129" s="8"/>
      <c r="C129" s="7">
        <v>1</v>
      </c>
      <c r="D129" s="9">
        <v>8641.7000000000007</v>
      </c>
      <c r="E129">
        <f t="shared" si="4"/>
        <v>8944159.5</v>
      </c>
    </row>
    <row r="130" spans="1:5" x14ac:dyDescent="0.25">
      <c r="A130" s="8">
        <v>1050</v>
      </c>
      <c r="B130" s="8"/>
      <c r="C130" s="7">
        <v>1</v>
      </c>
      <c r="D130" s="9">
        <v>4596.5</v>
      </c>
      <c r="E130">
        <f t="shared" si="4"/>
        <v>4826325</v>
      </c>
    </row>
  </sheetData>
  <mergeCells count="2">
    <mergeCell ref="A1:D1"/>
    <mergeCell ref="G1:J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6"/>
  <sheetViews>
    <sheetView workbookViewId="0">
      <selection activeCell="J14" sqref="J14"/>
    </sheetView>
  </sheetViews>
  <sheetFormatPr defaultRowHeight="15" x14ac:dyDescent="0.25"/>
  <cols>
    <col min="4" max="4" width="17.7109375" customWidth="1"/>
    <col min="10" max="10" width="21.7109375" customWidth="1"/>
  </cols>
  <sheetData>
    <row r="1" spans="1:12" x14ac:dyDescent="0.25">
      <c r="A1" s="56" t="s">
        <v>31</v>
      </c>
      <c r="B1" s="56"/>
      <c r="C1" s="56"/>
      <c r="D1" s="56"/>
      <c r="G1" s="56" t="s">
        <v>79</v>
      </c>
      <c r="H1" s="56"/>
      <c r="I1" s="56"/>
      <c r="J1" s="56"/>
    </row>
    <row r="2" spans="1:12" ht="31.5" x14ac:dyDescent="0.25">
      <c r="A2" s="8">
        <v>0</v>
      </c>
      <c r="B2" s="8" t="s">
        <v>30</v>
      </c>
      <c r="C2" s="7">
        <v>5392</v>
      </c>
      <c r="D2" s="9">
        <v>10871763.9</v>
      </c>
      <c r="E2">
        <f>D2*A2</f>
        <v>0</v>
      </c>
      <c r="G2" s="8">
        <v>0</v>
      </c>
      <c r="H2" s="8" t="s">
        <v>30</v>
      </c>
      <c r="I2" s="7">
        <v>15154</v>
      </c>
      <c r="J2" s="9">
        <v>27782429.699999999</v>
      </c>
      <c r="K2">
        <f t="shared" ref="K2:K6" si="0">J2*G2</f>
        <v>0</v>
      </c>
    </row>
    <row r="3" spans="1:12" x14ac:dyDescent="0.25">
      <c r="A3" s="8">
        <v>1</v>
      </c>
      <c r="B3" s="8"/>
      <c r="C3" s="7">
        <v>5099</v>
      </c>
      <c r="D3" s="9">
        <v>9261160.1999999993</v>
      </c>
      <c r="E3">
        <f t="shared" ref="E3:E9" si="1">D3*A3</f>
        <v>9261160.1999999993</v>
      </c>
      <c r="G3" s="8">
        <v>1</v>
      </c>
      <c r="H3" s="8"/>
      <c r="I3" s="7">
        <v>211</v>
      </c>
      <c r="J3" s="9">
        <v>261948.6</v>
      </c>
      <c r="K3">
        <f t="shared" si="0"/>
        <v>261948.6</v>
      </c>
    </row>
    <row r="4" spans="1:12" x14ac:dyDescent="0.25">
      <c r="A4" s="8">
        <v>2</v>
      </c>
      <c r="B4" s="8"/>
      <c r="C4" s="7">
        <v>3183</v>
      </c>
      <c r="D4" s="9">
        <v>5272199.5</v>
      </c>
      <c r="E4">
        <f t="shared" si="1"/>
        <v>10544399</v>
      </c>
      <c r="G4" s="8">
        <v>2</v>
      </c>
      <c r="H4" s="8"/>
      <c r="I4" s="7">
        <v>21</v>
      </c>
      <c r="J4" s="9">
        <v>28519.599999999999</v>
      </c>
      <c r="K4">
        <f t="shared" si="0"/>
        <v>57039.199999999997</v>
      </c>
    </row>
    <row r="5" spans="1:12" x14ac:dyDescent="0.25">
      <c r="A5" s="8">
        <v>3</v>
      </c>
      <c r="B5" s="8"/>
      <c r="C5" s="7">
        <v>1347</v>
      </c>
      <c r="D5" s="9">
        <v>2064612.7</v>
      </c>
      <c r="E5">
        <f t="shared" si="1"/>
        <v>6193838.0999999996</v>
      </c>
      <c r="G5" s="8">
        <v>3</v>
      </c>
      <c r="H5" s="8"/>
      <c r="I5" s="7">
        <v>3</v>
      </c>
      <c r="J5" s="9">
        <v>2370</v>
      </c>
      <c r="K5">
        <f t="shared" si="0"/>
        <v>7110</v>
      </c>
    </row>
    <row r="6" spans="1:12" x14ac:dyDescent="0.25">
      <c r="A6" s="8">
        <v>4</v>
      </c>
      <c r="B6" s="8"/>
      <c r="C6" s="7">
        <v>271</v>
      </c>
      <c r="D6" s="9">
        <v>448758</v>
      </c>
      <c r="E6">
        <f t="shared" si="1"/>
        <v>1795032</v>
      </c>
      <c r="G6" s="8">
        <v>5</v>
      </c>
      <c r="H6" s="8"/>
      <c r="I6" s="7">
        <v>1</v>
      </c>
      <c r="J6" s="7">
        <v>342.3</v>
      </c>
      <c r="K6">
        <f t="shared" si="0"/>
        <v>1711.5</v>
      </c>
    </row>
    <row r="7" spans="1:12" x14ac:dyDescent="0.25">
      <c r="A7" s="8">
        <v>5</v>
      </c>
      <c r="B7" s="8"/>
      <c r="C7" s="7">
        <v>72</v>
      </c>
      <c r="D7" s="9">
        <v>114295.8</v>
      </c>
      <c r="E7">
        <f t="shared" si="1"/>
        <v>571479</v>
      </c>
      <c r="K7">
        <f>SUM(K2:K6)/SUM(J2:J6)</f>
        <v>1.1675945693248011E-2</v>
      </c>
      <c r="L7" t="s">
        <v>63</v>
      </c>
    </row>
    <row r="8" spans="1:12" x14ac:dyDescent="0.25">
      <c r="A8" s="8">
        <v>6</v>
      </c>
      <c r="B8" s="8"/>
      <c r="C8" s="7">
        <v>22</v>
      </c>
      <c r="D8" s="9">
        <v>33864.699999999997</v>
      </c>
      <c r="E8">
        <f t="shared" si="1"/>
        <v>203188.19999999998</v>
      </c>
      <c r="K8">
        <f>K7*365</f>
        <v>4.2617201780355245</v>
      </c>
      <c r="L8" t="s">
        <v>64</v>
      </c>
    </row>
    <row r="9" spans="1:12" x14ac:dyDescent="0.25">
      <c r="A9" s="8">
        <v>7</v>
      </c>
      <c r="B9" s="8"/>
      <c r="C9" s="7">
        <v>4</v>
      </c>
      <c r="D9" s="9">
        <v>8955.4</v>
      </c>
      <c r="E9">
        <f t="shared" si="1"/>
        <v>62687.799999999996</v>
      </c>
    </row>
    <row r="10" spans="1:12" x14ac:dyDescent="0.25">
      <c r="E10">
        <f>SUM(E2:E9)/SUM(D2:D9)</f>
        <v>1.0198098668573194</v>
      </c>
      <c r="F10" t="s">
        <v>63</v>
      </c>
    </row>
    <row r="11" spans="1:12" x14ac:dyDescent="0.25">
      <c r="E11">
        <f>E10*365</f>
        <v>372.23060140292159</v>
      </c>
      <c r="F11" t="s">
        <v>64</v>
      </c>
    </row>
    <row r="16" spans="1:12" ht="31.5" x14ac:dyDescent="0.25">
      <c r="A16" s="8">
        <v>0</v>
      </c>
      <c r="B16" s="8" t="s">
        <v>34</v>
      </c>
      <c r="C16" s="7">
        <v>5392</v>
      </c>
      <c r="D16" s="9">
        <v>10871763.9</v>
      </c>
      <c r="E16">
        <f t="shared" ref="E16:E79" si="2">D16*A16</f>
        <v>0</v>
      </c>
      <c r="G16" s="8">
        <v>0</v>
      </c>
      <c r="H16" s="8" t="s">
        <v>34</v>
      </c>
      <c r="I16" s="7">
        <v>15154</v>
      </c>
      <c r="J16" s="9">
        <v>27782429.699999999</v>
      </c>
      <c r="K16">
        <f t="shared" ref="K16:K67" si="3">J16*G16</f>
        <v>0</v>
      </c>
    </row>
    <row r="17" spans="1:11" x14ac:dyDescent="0.25">
      <c r="A17" s="8">
        <v>2</v>
      </c>
      <c r="B17" s="8"/>
      <c r="C17" s="7">
        <v>5</v>
      </c>
      <c r="D17" s="9">
        <v>21112.2</v>
      </c>
      <c r="E17">
        <f t="shared" si="2"/>
        <v>42224.4</v>
      </c>
      <c r="G17" s="8">
        <v>5</v>
      </c>
      <c r="H17" s="8"/>
      <c r="I17" s="7">
        <v>2</v>
      </c>
      <c r="J17" s="9">
        <v>6533.7</v>
      </c>
      <c r="K17">
        <f t="shared" si="3"/>
        <v>32668.5</v>
      </c>
    </row>
    <row r="18" spans="1:11" x14ac:dyDescent="0.25">
      <c r="A18" s="8">
        <v>3</v>
      </c>
      <c r="B18" s="8"/>
      <c r="C18" s="7">
        <v>6</v>
      </c>
      <c r="D18" s="9">
        <v>13637.6</v>
      </c>
      <c r="E18">
        <f t="shared" si="2"/>
        <v>40912.800000000003</v>
      </c>
      <c r="G18" s="8">
        <v>10</v>
      </c>
      <c r="H18" s="8"/>
      <c r="I18" s="7">
        <v>8</v>
      </c>
      <c r="J18" s="9">
        <v>13653.1</v>
      </c>
      <c r="K18">
        <f t="shared" si="3"/>
        <v>136531</v>
      </c>
    </row>
    <row r="19" spans="1:11" x14ac:dyDescent="0.25">
      <c r="A19" s="8">
        <v>4</v>
      </c>
      <c r="B19" s="8"/>
      <c r="C19" s="7">
        <v>3</v>
      </c>
      <c r="D19" s="9">
        <v>2951</v>
      </c>
      <c r="E19">
        <f t="shared" si="2"/>
        <v>11804</v>
      </c>
      <c r="G19" s="8">
        <v>14</v>
      </c>
      <c r="H19" s="8"/>
      <c r="I19" s="7">
        <v>1</v>
      </c>
      <c r="J19" s="9">
        <v>1751</v>
      </c>
      <c r="K19">
        <f t="shared" si="3"/>
        <v>24514</v>
      </c>
    </row>
    <row r="20" spans="1:11" x14ac:dyDescent="0.25">
      <c r="A20" s="8">
        <v>5</v>
      </c>
      <c r="B20" s="8"/>
      <c r="C20" s="7">
        <v>344</v>
      </c>
      <c r="D20" s="9">
        <v>574820.5</v>
      </c>
      <c r="E20">
        <f t="shared" si="2"/>
        <v>2874102.5</v>
      </c>
      <c r="G20" s="8">
        <v>15</v>
      </c>
      <c r="H20" s="8"/>
      <c r="I20" s="7">
        <v>4</v>
      </c>
      <c r="J20" s="9">
        <v>1651.9</v>
      </c>
      <c r="K20">
        <f t="shared" si="3"/>
        <v>24778.5</v>
      </c>
    </row>
    <row r="21" spans="1:11" x14ac:dyDescent="0.25">
      <c r="A21" s="8">
        <v>6</v>
      </c>
      <c r="B21" s="8"/>
      <c r="C21" s="7">
        <v>7</v>
      </c>
      <c r="D21" s="9">
        <v>17363.2</v>
      </c>
      <c r="E21">
        <f t="shared" si="2"/>
        <v>104179.20000000001</v>
      </c>
      <c r="G21" s="8">
        <v>20</v>
      </c>
      <c r="H21" s="8"/>
      <c r="I21" s="7">
        <v>10</v>
      </c>
      <c r="J21" s="9">
        <v>9439.2999999999993</v>
      </c>
      <c r="K21">
        <f t="shared" si="3"/>
        <v>188786</v>
      </c>
    </row>
    <row r="22" spans="1:11" x14ac:dyDescent="0.25">
      <c r="A22" s="8">
        <v>7</v>
      </c>
      <c r="B22" s="8"/>
      <c r="C22" s="7">
        <v>9</v>
      </c>
      <c r="D22" s="9">
        <v>11136.1</v>
      </c>
      <c r="E22">
        <f t="shared" si="2"/>
        <v>77952.7</v>
      </c>
      <c r="G22" s="8">
        <v>25</v>
      </c>
      <c r="H22" s="8"/>
      <c r="I22" s="7">
        <v>1</v>
      </c>
      <c r="J22" s="9">
        <v>2676</v>
      </c>
      <c r="K22">
        <f t="shared" si="3"/>
        <v>66900</v>
      </c>
    </row>
    <row r="23" spans="1:11" x14ac:dyDescent="0.25">
      <c r="A23" s="8">
        <v>8</v>
      </c>
      <c r="B23" s="8"/>
      <c r="C23" s="7">
        <v>7</v>
      </c>
      <c r="D23" s="9">
        <v>8640.2000000000007</v>
      </c>
      <c r="E23">
        <f t="shared" si="2"/>
        <v>69121.600000000006</v>
      </c>
      <c r="G23" s="8">
        <v>30</v>
      </c>
      <c r="H23" s="8"/>
      <c r="I23" s="7">
        <v>22</v>
      </c>
      <c r="J23" s="9">
        <v>21509.5</v>
      </c>
      <c r="K23">
        <f t="shared" si="3"/>
        <v>645285</v>
      </c>
    </row>
    <row r="24" spans="1:11" x14ac:dyDescent="0.25">
      <c r="A24" s="8">
        <v>10</v>
      </c>
      <c r="B24" s="8"/>
      <c r="C24" s="7">
        <v>665</v>
      </c>
      <c r="D24" s="9">
        <v>1139617.3</v>
      </c>
      <c r="E24">
        <f t="shared" si="2"/>
        <v>11396173</v>
      </c>
      <c r="G24" s="8">
        <v>40</v>
      </c>
      <c r="H24" s="8"/>
      <c r="I24" s="7">
        <v>2</v>
      </c>
      <c r="J24" s="9">
        <v>2176.8000000000002</v>
      </c>
      <c r="K24">
        <f t="shared" si="3"/>
        <v>87072</v>
      </c>
    </row>
    <row r="25" spans="1:11" x14ac:dyDescent="0.25">
      <c r="A25" s="8">
        <v>11</v>
      </c>
      <c r="B25" s="8"/>
      <c r="C25" s="7">
        <v>2</v>
      </c>
      <c r="D25" s="9">
        <v>2935.2</v>
      </c>
      <c r="E25">
        <f t="shared" si="2"/>
        <v>32287.199999999997</v>
      </c>
      <c r="G25" s="8">
        <v>45</v>
      </c>
      <c r="H25" s="8"/>
      <c r="I25" s="7">
        <v>12</v>
      </c>
      <c r="J25" s="9">
        <v>17148.099999999999</v>
      </c>
      <c r="K25">
        <f t="shared" si="3"/>
        <v>771664.49999999988</v>
      </c>
    </row>
    <row r="26" spans="1:11" x14ac:dyDescent="0.25">
      <c r="A26" s="8">
        <v>12</v>
      </c>
      <c r="B26" s="8"/>
      <c r="C26" s="7">
        <v>11</v>
      </c>
      <c r="D26" s="9">
        <v>17473.7</v>
      </c>
      <c r="E26">
        <f t="shared" si="2"/>
        <v>209684.40000000002</v>
      </c>
      <c r="G26" s="8">
        <v>50</v>
      </c>
      <c r="H26" s="8"/>
      <c r="I26" s="7">
        <v>3</v>
      </c>
      <c r="J26" s="9">
        <v>3756.3</v>
      </c>
      <c r="K26">
        <f t="shared" si="3"/>
        <v>187815</v>
      </c>
    </row>
    <row r="27" spans="1:11" x14ac:dyDescent="0.25">
      <c r="A27" s="8">
        <v>13</v>
      </c>
      <c r="B27" s="8"/>
      <c r="C27" s="7">
        <v>3</v>
      </c>
      <c r="D27" s="9">
        <v>3668</v>
      </c>
      <c r="E27">
        <f t="shared" si="2"/>
        <v>47684</v>
      </c>
      <c r="G27" s="8">
        <v>55</v>
      </c>
      <c r="H27" s="8"/>
      <c r="I27" s="7">
        <v>2</v>
      </c>
      <c r="J27" s="9">
        <v>1623.9</v>
      </c>
      <c r="K27">
        <f t="shared" si="3"/>
        <v>89314.5</v>
      </c>
    </row>
    <row r="28" spans="1:11" x14ac:dyDescent="0.25">
      <c r="A28" s="8">
        <v>14</v>
      </c>
      <c r="B28" s="8"/>
      <c r="C28" s="7">
        <v>1</v>
      </c>
      <c r="D28" s="9">
        <v>3368.9</v>
      </c>
      <c r="E28">
        <f t="shared" si="2"/>
        <v>47164.6</v>
      </c>
      <c r="G28" s="8">
        <v>60</v>
      </c>
      <c r="H28" s="8"/>
      <c r="I28" s="7">
        <v>49</v>
      </c>
      <c r="J28" s="9">
        <v>50223.6</v>
      </c>
      <c r="K28">
        <f t="shared" si="3"/>
        <v>3013416</v>
      </c>
    </row>
    <row r="29" spans="1:11" x14ac:dyDescent="0.25">
      <c r="A29" s="8">
        <v>15</v>
      </c>
      <c r="B29" s="8"/>
      <c r="C29" s="7">
        <v>774</v>
      </c>
      <c r="D29" s="9">
        <v>1363750.9</v>
      </c>
      <c r="E29">
        <f t="shared" si="2"/>
        <v>20456263.5</v>
      </c>
      <c r="G29" s="8">
        <v>61</v>
      </c>
      <c r="H29" s="8"/>
      <c r="I29" s="7">
        <v>1</v>
      </c>
      <c r="J29" s="9">
        <v>1298.4000000000001</v>
      </c>
      <c r="K29">
        <f t="shared" si="3"/>
        <v>79202.400000000009</v>
      </c>
    </row>
    <row r="30" spans="1:11" x14ac:dyDescent="0.25">
      <c r="A30" s="8">
        <v>16</v>
      </c>
      <c r="B30" s="8"/>
      <c r="C30" s="7">
        <v>2</v>
      </c>
      <c r="D30" s="9">
        <v>3543.8</v>
      </c>
      <c r="E30">
        <f t="shared" si="2"/>
        <v>56700.800000000003</v>
      </c>
      <c r="G30" s="8">
        <v>65</v>
      </c>
      <c r="H30" s="8"/>
      <c r="I30" s="7">
        <v>4</v>
      </c>
      <c r="J30" s="9">
        <v>4932.3999999999996</v>
      </c>
      <c r="K30">
        <f t="shared" si="3"/>
        <v>320606</v>
      </c>
    </row>
    <row r="31" spans="1:11" x14ac:dyDescent="0.25">
      <c r="A31" s="8">
        <v>17</v>
      </c>
      <c r="B31" s="8"/>
      <c r="C31" s="7">
        <v>4</v>
      </c>
      <c r="D31" s="9">
        <v>7629.8</v>
      </c>
      <c r="E31">
        <f t="shared" si="2"/>
        <v>129706.6</v>
      </c>
      <c r="G31" s="8">
        <v>75</v>
      </c>
      <c r="H31" s="8"/>
      <c r="I31" s="7">
        <v>4</v>
      </c>
      <c r="J31" s="9">
        <v>3231.7</v>
      </c>
      <c r="K31">
        <f t="shared" si="3"/>
        <v>242377.5</v>
      </c>
    </row>
    <row r="32" spans="1:11" x14ac:dyDescent="0.25">
      <c r="A32" s="8">
        <v>18</v>
      </c>
      <c r="B32" s="8"/>
      <c r="C32" s="7">
        <v>3</v>
      </c>
      <c r="D32" s="9">
        <v>2480</v>
      </c>
      <c r="E32">
        <f t="shared" si="2"/>
        <v>44640</v>
      </c>
      <c r="G32" s="8">
        <v>80</v>
      </c>
      <c r="H32" s="8"/>
      <c r="I32" s="7">
        <v>3</v>
      </c>
      <c r="J32" s="9">
        <v>2670.2</v>
      </c>
      <c r="K32">
        <f t="shared" si="3"/>
        <v>213616</v>
      </c>
    </row>
    <row r="33" spans="1:11" x14ac:dyDescent="0.25">
      <c r="A33" s="8">
        <v>19</v>
      </c>
      <c r="B33" s="8"/>
      <c r="C33" s="7">
        <v>1</v>
      </c>
      <c r="D33" s="7">
        <v>458.9</v>
      </c>
      <c r="E33">
        <f t="shared" si="2"/>
        <v>8719.1</v>
      </c>
      <c r="G33" s="8">
        <v>83</v>
      </c>
      <c r="H33" s="8"/>
      <c r="I33" s="7">
        <v>1</v>
      </c>
      <c r="J33" s="9">
        <v>2596.8000000000002</v>
      </c>
      <c r="K33">
        <f t="shared" si="3"/>
        <v>215534.40000000002</v>
      </c>
    </row>
    <row r="34" spans="1:11" x14ac:dyDescent="0.25">
      <c r="A34" s="8">
        <v>20</v>
      </c>
      <c r="B34" s="8"/>
      <c r="C34" s="7">
        <v>643</v>
      </c>
      <c r="D34" s="9">
        <v>1107238.8</v>
      </c>
      <c r="E34">
        <f t="shared" si="2"/>
        <v>22144776</v>
      </c>
      <c r="G34" s="8">
        <v>85</v>
      </c>
      <c r="H34" s="8"/>
      <c r="I34" s="7">
        <v>1</v>
      </c>
      <c r="J34" s="7">
        <v>464.1</v>
      </c>
      <c r="K34">
        <f t="shared" si="3"/>
        <v>39448.5</v>
      </c>
    </row>
    <row r="35" spans="1:11" x14ac:dyDescent="0.25">
      <c r="A35" s="8">
        <v>21</v>
      </c>
      <c r="B35" s="8"/>
      <c r="C35" s="7">
        <v>1</v>
      </c>
      <c r="D35" s="9">
        <v>2560.8000000000002</v>
      </c>
      <c r="E35">
        <f t="shared" si="2"/>
        <v>53776.800000000003</v>
      </c>
      <c r="G35" s="8">
        <v>90</v>
      </c>
      <c r="H35" s="8"/>
      <c r="I35" s="7">
        <v>22</v>
      </c>
      <c r="J35" s="9">
        <v>24069.200000000001</v>
      </c>
      <c r="K35">
        <f t="shared" si="3"/>
        <v>2166228</v>
      </c>
    </row>
    <row r="36" spans="1:11" x14ac:dyDescent="0.25">
      <c r="A36" s="8">
        <v>22</v>
      </c>
      <c r="B36" s="8"/>
      <c r="C36" s="7">
        <v>5</v>
      </c>
      <c r="D36" s="9">
        <v>2572.6</v>
      </c>
      <c r="E36">
        <f t="shared" si="2"/>
        <v>56597.2</v>
      </c>
      <c r="G36" s="8">
        <v>95</v>
      </c>
      <c r="H36" s="8"/>
      <c r="I36" s="7">
        <v>1</v>
      </c>
      <c r="J36" s="9">
        <v>4797.3</v>
      </c>
      <c r="K36">
        <f t="shared" si="3"/>
        <v>455743.5</v>
      </c>
    </row>
    <row r="37" spans="1:11" x14ac:dyDescent="0.25">
      <c r="A37" s="8">
        <v>23</v>
      </c>
      <c r="B37" s="8"/>
      <c r="C37" s="7">
        <v>3</v>
      </c>
      <c r="D37" s="9">
        <v>2865.8</v>
      </c>
      <c r="E37">
        <f t="shared" si="2"/>
        <v>65913.400000000009</v>
      </c>
      <c r="G37" s="8">
        <v>100</v>
      </c>
      <c r="H37" s="8"/>
      <c r="I37" s="7">
        <v>1</v>
      </c>
      <c r="J37" s="9">
        <v>4108.3999999999996</v>
      </c>
      <c r="K37">
        <f t="shared" si="3"/>
        <v>410839.99999999994</v>
      </c>
    </row>
    <row r="38" spans="1:11" x14ac:dyDescent="0.25">
      <c r="A38" s="8">
        <v>25</v>
      </c>
      <c r="B38" s="8"/>
      <c r="C38" s="7">
        <v>257</v>
      </c>
      <c r="D38" s="9">
        <v>430345.7</v>
      </c>
      <c r="E38">
        <f t="shared" si="2"/>
        <v>10758642.5</v>
      </c>
      <c r="G38" s="8">
        <v>105</v>
      </c>
      <c r="H38" s="8"/>
      <c r="I38" s="7">
        <v>3</v>
      </c>
      <c r="J38" s="9">
        <v>3742.5</v>
      </c>
      <c r="K38">
        <f t="shared" si="3"/>
        <v>392962.5</v>
      </c>
    </row>
    <row r="39" spans="1:11" x14ac:dyDescent="0.25">
      <c r="A39" s="8">
        <v>27</v>
      </c>
      <c r="B39" s="8"/>
      <c r="C39" s="7">
        <v>5</v>
      </c>
      <c r="D39" s="9">
        <v>14085.4</v>
      </c>
      <c r="E39">
        <f t="shared" si="2"/>
        <v>380305.8</v>
      </c>
      <c r="G39" s="8">
        <v>110</v>
      </c>
      <c r="H39" s="8"/>
      <c r="I39" s="7">
        <v>2</v>
      </c>
      <c r="J39" s="9">
        <v>8130.3</v>
      </c>
      <c r="K39">
        <f t="shared" si="3"/>
        <v>894333</v>
      </c>
    </row>
    <row r="40" spans="1:11" x14ac:dyDescent="0.25">
      <c r="A40" s="8">
        <v>28</v>
      </c>
      <c r="B40" s="8"/>
      <c r="C40" s="7">
        <v>4</v>
      </c>
      <c r="D40" s="9">
        <v>11091.8</v>
      </c>
      <c r="E40">
        <f t="shared" si="2"/>
        <v>310570.39999999997</v>
      </c>
      <c r="G40" s="8">
        <v>120</v>
      </c>
      <c r="H40" s="8"/>
      <c r="I40" s="7">
        <v>18</v>
      </c>
      <c r="J40" s="9">
        <v>23805.7</v>
      </c>
      <c r="K40">
        <f t="shared" si="3"/>
        <v>2856684</v>
      </c>
    </row>
    <row r="41" spans="1:11" x14ac:dyDescent="0.25">
      <c r="A41" s="8">
        <v>29</v>
      </c>
      <c r="B41" s="8"/>
      <c r="C41" s="7">
        <v>1</v>
      </c>
      <c r="D41" s="9">
        <v>4743.2</v>
      </c>
      <c r="E41">
        <f t="shared" si="2"/>
        <v>137552.79999999999</v>
      </c>
      <c r="G41" s="8">
        <v>130</v>
      </c>
      <c r="H41" s="8"/>
      <c r="I41" s="7">
        <v>3</v>
      </c>
      <c r="J41" s="9">
        <v>9001.2999999999993</v>
      </c>
      <c r="K41">
        <f t="shared" si="3"/>
        <v>1170169</v>
      </c>
    </row>
    <row r="42" spans="1:11" x14ac:dyDescent="0.25">
      <c r="A42" s="8">
        <v>30</v>
      </c>
      <c r="B42" s="8"/>
      <c r="C42" s="7">
        <v>1513</v>
      </c>
      <c r="D42" s="9">
        <v>2747955.9</v>
      </c>
      <c r="E42">
        <f t="shared" si="2"/>
        <v>82438677</v>
      </c>
      <c r="G42" s="8">
        <v>135</v>
      </c>
      <c r="H42" s="8"/>
      <c r="I42" s="7">
        <v>3</v>
      </c>
      <c r="J42" s="9">
        <v>4826.3</v>
      </c>
      <c r="K42">
        <f t="shared" si="3"/>
        <v>651550.5</v>
      </c>
    </row>
    <row r="43" spans="1:11" x14ac:dyDescent="0.25">
      <c r="A43" s="8">
        <v>31</v>
      </c>
      <c r="B43" s="8"/>
      <c r="C43" s="7">
        <v>1</v>
      </c>
      <c r="D43" s="9">
        <v>2317.3000000000002</v>
      </c>
      <c r="E43">
        <f t="shared" si="2"/>
        <v>71836.3</v>
      </c>
      <c r="G43" s="8">
        <v>140</v>
      </c>
      <c r="H43" s="8"/>
      <c r="I43" s="7">
        <v>2</v>
      </c>
      <c r="J43" s="9">
        <v>1965.1</v>
      </c>
      <c r="K43">
        <f t="shared" si="3"/>
        <v>275114</v>
      </c>
    </row>
    <row r="44" spans="1:11" x14ac:dyDescent="0.25">
      <c r="A44" s="8">
        <v>32</v>
      </c>
      <c r="B44" s="8"/>
      <c r="C44" s="7">
        <v>5</v>
      </c>
      <c r="D44" s="9">
        <v>5847.4</v>
      </c>
      <c r="E44">
        <f t="shared" si="2"/>
        <v>187116.79999999999</v>
      </c>
      <c r="G44" s="8">
        <v>143</v>
      </c>
      <c r="H44" s="8"/>
      <c r="I44" s="7">
        <v>1</v>
      </c>
      <c r="J44" s="7">
        <v>166.7</v>
      </c>
      <c r="K44">
        <f t="shared" si="3"/>
        <v>23838.1</v>
      </c>
    </row>
    <row r="45" spans="1:11" x14ac:dyDescent="0.25">
      <c r="A45" s="8">
        <v>34</v>
      </c>
      <c r="B45" s="8"/>
      <c r="C45" s="7">
        <v>2</v>
      </c>
      <c r="D45" s="9">
        <v>5343.2</v>
      </c>
      <c r="E45">
        <f t="shared" si="2"/>
        <v>181668.8</v>
      </c>
      <c r="G45" s="8">
        <v>145</v>
      </c>
      <c r="H45" s="8"/>
      <c r="I45" s="7">
        <v>1</v>
      </c>
      <c r="J45" s="7">
        <v>865.5</v>
      </c>
      <c r="K45">
        <f t="shared" si="3"/>
        <v>125497.5</v>
      </c>
    </row>
    <row r="46" spans="1:11" x14ac:dyDescent="0.25">
      <c r="A46" s="8">
        <v>35</v>
      </c>
      <c r="B46" s="8"/>
      <c r="C46" s="7">
        <v>305</v>
      </c>
      <c r="D46" s="9">
        <v>496893.6</v>
      </c>
      <c r="E46">
        <f t="shared" si="2"/>
        <v>17391276</v>
      </c>
      <c r="G46" s="8">
        <v>150</v>
      </c>
      <c r="H46" s="8"/>
      <c r="I46" s="7">
        <v>10</v>
      </c>
      <c r="J46" s="9">
        <v>10098.6</v>
      </c>
      <c r="K46">
        <f t="shared" si="3"/>
        <v>1514790</v>
      </c>
    </row>
    <row r="47" spans="1:11" x14ac:dyDescent="0.25">
      <c r="A47" s="8">
        <v>36</v>
      </c>
      <c r="B47" s="8"/>
      <c r="C47" s="7">
        <v>4</v>
      </c>
      <c r="D47" s="9">
        <v>9341.4</v>
      </c>
      <c r="E47">
        <f t="shared" si="2"/>
        <v>336290.39999999997</v>
      </c>
      <c r="G47" s="8">
        <v>160</v>
      </c>
      <c r="H47" s="8"/>
      <c r="I47" s="7">
        <v>1</v>
      </c>
      <c r="J47" s="7">
        <v>577.70000000000005</v>
      </c>
      <c r="K47">
        <f t="shared" si="3"/>
        <v>92432</v>
      </c>
    </row>
    <row r="48" spans="1:11" x14ac:dyDescent="0.25">
      <c r="A48" s="8">
        <v>37</v>
      </c>
      <c r="B48" s="8"/>
      <c r="C48" s="7">
        <v>6</v>
      </c>
      <c r="D48" s="9">
        <v>9105.6</v>
      </c>
      <c r="E48">
        <f t="shared" si="2"/>
        <v>336907.2</v>
      </c>
      <c r="G48" s="8">
        <v>165</v>
      </c>
      <c r="H48" s="8"/>
      <c r="I48" s="7">
        <v>4</v>
      </c>
      <c r="J48" s="9">
        <v>4767.2</v>
      </c>
      <c r="K48">
        <f t="shared" si="3"/>
        <v>786588</v>
      </c>
    </row>
    <row r="49" spans="1:11" x14ac:dyDescent="0.25">
      <c r="A49" s="8">
        <v>38</v>
      </c>
      <c r="B49" s="8"/>
      <c r="C49" s="7">
        <v>6</v>
      </c>
      <c r="D49" s="9">
        <v>8061.1</v>
      </c>
      <c r="E49">
        <f t="shared" si="2"/>
        <v>306321.8</v>
      </c>
      <c r="G49" s="8">
        <v>170</v>
      </c>
      <c r="H49" s="8"/>
      <c r="I49" s="7">
        <v>1</v>
      </c>
      <c r="J49" s="9">
        <v>3840.3</v>
      </c>
      <c r="K49">
        <f t="shared" si="3"/>
        <v>652851</v>
      </c>
    </row>
    <row r="50" spans="1:11" x14ac:dyDescent="0.25">
      <c r="A50" s="8">
        <v>39</v>
      </c>
      <c r="B50" s="8"/>
      <c r="C50" s="7">
        <v>1</v>
      </c>
      <c r="D50" s="7">
        <v>623.29999999999995</v>
      </c>
      <c r="E50">
        <f t="shared" si="2"/>
        <v>24308.699999999997</v>
      </c>
      <c r="G50" s="8">
        <v>179</v>
      </c>
      <c r="H50" s="8"/>
      <c r="I50" s="7">
        <v>1</v>
      </c>
      <c r="J50" s="7">
        <v>627.79999999999995</v>
      </c>
      <c r="K50">
        <f t="shared" si="3"/>
        <v>112376.2</v>
      </c>
    </row>
    <row r="51" spans="1:11" x14ac:dyDescent="0.25">
      <c r="A51" s="8">
        <v>40</v>
      </c>
      <c r="B51" s="8"/>
      <c r="C51" s="7">
        <v>445</v>
      </c>
      <c r="D51" s="9">
        <v>711558.1</v>
      </c>
      <c r="E51">
        <f t="shared" si="2"/>
        <v>28462324</v>
      </c>
      <c r="G51" s="8">
        <v>180</v>
      </c>
      <c r="H51" s="8"/>
      <c r="I51" s="7">
        <v>12</v>
      </c>
      <c r="J51" s="9">
        <v>15729.5</v>
      </c>
      <c r="K51">
        <f t="shared" si="3"/>
        <v>2831310</v>
      </c>
    </row>
    <row r="52" spans="1:11" x14ac:dyDescent="0.25">
      <c r="A52" s="8">
        <v>41</v>
      </c>
      <c r="B52" s="8"/>
      <c r="C52" s="7">
        <v>1</v>
      </c>
      <c r="D52" s="9">
        <v>1756.1</v>
      </c>
      <c r="E52">
        <f t="shared" si="2"/>
        <v>72000.099999999991</v>
      </c>
      <c r="G52" s="8">
        <v>185</v>
      </c>
      <c r="H52" s="8"/>
      <c r="I52" s="7">
        <v>1</v>
      </c>
      <c r="J52" s="7">
        <v>342.3</v>
      </c>
      <c r="K52">
        <f t="shared" si="3"/>
        <v>63325.5</v>
      </c>
    </row>
    <row r="53" spans="1:11" x14ac:dyDescent="0.25">
      <c r="A53" s="8">
        <v>42</v>
      </c>
      <c r="B53" s="8"/>
      <c r="C53" s="7">
        <v>5</v>
      </c>
      <c r="D53" s="9">
        <v>11547.6</v>
      </c>
      <c r="E53">
        <f t="shared" si="2"/>
        <v>484999.2</v>
      </c>
      <c r="G53" s="8">
        <v>195</v>
      </c>
      <c r="H53" s="8"/>
      <c r="I53" s="7">
        <v>1</v>
      </c>
      <c r="J53" s="9">
        <v>3003.5</v>
      </c>
      <c r="K53">
        <f t="shared" si="3"/>
        <v>585682.5</v>
      </c>
    </row>
    <row r="54" spans="1:11" x14ac:dyDescent="0.25">
      <c r="A54" s="8">
        <v>43</v>
      </c>
      <c r="B54" s="8"/>
      <c r="C54" s="7">
        <v>1</v>
      </c>
      <c r="D54" s="9">
        <v>1465.4</v>
      </c>
      <c r="E54">
        <f t="shared" si="2"/>
        <v>63012.200000000004</v>
      </c>
      <c r="G54" s="8">
        <v>210</v>
      </c>
      <c r="H54" s="8"/>
      <c r="I54" s="7">
        <v>1</v>
      </c>
      <c r="J54" s="9">
        <v>2487.5</v>
      </c>
      <c r="K54">
        <f t="shared" si="3"/>
        <v>522375</v>
      </c>
    </row>
    <row r="55" spans="1:11" x14ac:dyDescent="0.25">
      <c r="A55" s="8">
        <v>44</v>
      </c>
      <c r="B55" s="8"/>
      <c r="C55" s="7">
        <v>2</v>
      </c>
      <c r="D55" s="9">
        <v>2530.6999999999998</v>
      </c>
      <c r="E55">
        <f t="shared" si="2"/>
        <v>111350.79999999999</v>
      </c>
      <c r="G55" s="8">
        <v>220</v>
      </c>
      <c r="H55" s="8"/>
      <c r="I55" s="7">
        <v>1</v>
      </c>
      <c r="J55" s="9">
        <v>1694.6</v>
      </c>
      <c r="K55">
        <f t="shared" si="3"/>
        <v>372812</v>
      </c>
    </row>
    <row r="56" spans="1:11" x14ac:dyDescent="0.25">
      <c r="A56" s="8">
        <v>45</v>
      </c>
      <c r="B56" s="8"/>
      <c r="C56" s="7">
        <v>713</v>
      </c>
      <c r="D56" s="9">
        <v>1207425.8</v>
      </c>
      <c r="E56">
        <f t="shared" si="2"/>
        <v>54334161</v>
      </c>
      <c r="G56" s="8">
        <v>235</v>
      </c>
      <c r="H56" s="8"/>
      <c r="I56" s="7">
        <v>2</v>
      </c>
      <c r="J56" s="9">
        <v>1902</v>
      </c>
      <c r="K56">
        <f t="shared" si="3"/>
        <v>446970</v>
      </c>
    </row>
    <row r="57" spans="1:11" x14ac:dyDescent="0.25">
      <c r="A57" s="8">
        <v>46</v>
      </c>
      <c r="B57" s="8"/>
      <c r="C57" s="7">
        <v>1</v>
      </c>
      <c r="D57" s="7">
        <v>736.8</v>
      </c>
      <c r="E57">
        <f t="shared" si="2"/>
        <v>33892.799999999996</v>
      </c>
      <c r="G57" s="8">
        <v>240</v>
      </c>
      <c r="H57" s="8"/>
      <c r="I57" s="7">
        <v>2</v>
      </c>
      <c r="J57" s="9">
        <v>1264.8</v>
      </c>
      <c r="K57">
        <f t="shared" si="3"/>
        <v>303552</v>
      </c>
    </row>
    <row r="58" spans="1:11" x14ac:dyDescent="0.25">
      <c r="A58" s="8">
        <v>47</v>
      </c>
      <c r="B58" s="8"/>
      <c r="C58" s="7">
        <v>5</v>
      </c>
      <c r="D58" s="9">
        <v>8575.6</v>
      </c>
      <c r="E58">
        <f t="shared" si="2"/>
        <v>403053.2</v>
      </c>
      <c r="G58" s="8">
        <v>255</v>
      </c>
      <c r="H58" s="8"/>
      <c r="I58" s="7">
        <v>1</v>
      </c>
      <c r="J58" s="9">
        <v>2031.4</v>
      </c>
      <c r="K58">
        <f t="shared" si="3"/>
        <v>518007</v>
      </c>
    </row>
    <row r="59" spans="1:11" x14ac:dyDescent="0.25">
      <c r="A59" s="8">
        <v>48</v>
      </c>
      <c r="B59" s="8"/>
      <c r="C59" s="7">
        <v>4</v>
      </c>
      <c r="D59" s="9">
        <v>4199.6000000000004</v>
      </c>
      <c r="E59">
        <f t="shared" si="2"/>
        <v>201580.80000000002</v>
      </c>
      <c r="G59" s="8">
        <v>268</v>
      </c>
      <c r="H59" s="8"/>
      <c r="I59" s="7">
        <v>1</v>
      </c>
      <c r="J59" s="7">
        <v>303.60000000000002</v>
      </c>
      <c r="K59">
        <f t="shared" si="3"/>
        <v>81364.800000000003</v>
      </c>
    </row>
    <row r="60" spans="1:11" x14ac:dyDescent="0.25">
      <c r="A60" s="8">
        <v>50</v>
      </c>
      <c r="B60" s="8"/>
      <c r="C60" s="7">
        <v>335</v>
      </c>
      <c r="D60" s="9">
        <v>530184.4</v>
      </c>
      <c r="E60">
        <f t="shared" si="2"/>
        <v>26509220</v>
      </c>
      <c r="G60" s="8">
        <v>270</v>
      </c>
      <c r="H60" s="8"/>
      <c r="I60" s="7">
        <v>1</v>
      </c>
      <c r="J60" s="9">
        <v>1682.1</v>
      </c>
      <c r="K60">
        <f t="shared" si="3"/>
        <v>454167</v>
      </c>
    </row>
    <row r="61" spans="1:11" x14ac:dyDescent="0.25">
      <c r="A61" s="8">
        <v>51</v>
      </c>
      <c r="B61" s="8"/>
      <c r="C61" s="7">
        <v>2</v>
      </c>
      <c r="D61" s="7">
        <v>808.4</v>
      </c>
      <c r="E61">
        <f t="shared" si="2"/>
        <v>41228.400000000001</v>
      </c>
      <c r="G61" s="8">
        <v>295</v>
      </c>
      <c r="H61" s="8"/>
      <c r="I61" s="7">
        <v>2</v>
      </c>
      <c r="J61" s="9">
        <v>1897.5</v>
      </c>
      <c r="K61">
        <f t="shared" si="3"/>
        <v>559762.5</v>
      </c>
    </row>
    <row r="62" spans="1:11" x14ac:dyDescent="0.25">
      <c r="A62" s="8">
        <v>52</v>
      </c>
      <c r="B62" s="8"/>
      <c r="C62" s="7">
        <v>6</v>
      </c>
      <c r="D62" s="9">
        <v>5038.5</v>
      </c>
      <c r="E62">
        <f t="shared" si="2"/>
        <v>262002</v>
      </c>
      <c r="G62" s="8">
        <v>300</v>
      </c>
      <c r="H62" s="8"/>
      <c r="I62" s="7">
        <v>2</v>
      </c>
      <c r="J62" s="9">
        <v>1413.4</v>
      </c>
      <c r="K62">
        <f t="shared" si="3"/>
        <v>424020</v>
      </c>
    </row>
    <row r="63" spans="1:11" x14ac:dyDescent="0.25">
      <c r="A63" s="8">
        <v>53</v>
      </c>
      <c r="B63" s="8"/>
      <c r="C63" s="7">
        <v>5</v>
      </c>
      <c r="D63" s="9">
        <v>6387.2</v>
      </c>
      <c r="E63">
        <f t="shared" si="2"/>
        <v>338521.59999999998</v>
      </c>
      <c r="G63" s="8">
        <v>330</v>
      </c>
      <c r="H63" s="8"/>
      <c r="I63" s="7">
        <v>1</v>
      </c>
      <c r="J63" s="9">
        <v>1162.4000000000001</v>
      </c>
      <c r="K63">
        <f t="shared" si="3"/>
        <v>383592.00000000006</v>
      </c>
    </row>
    <row r="64" spans="1:11" x14ac:dyDescent="0.25">
      <c r="A64" s="8">
        <v>54</v>
      </c>
      <c r="B64" s="8"/>
      <c r="C64" s="7">
        <v>1</v>
      </c>
      <c r="D64" s="9">
        <v>1474.9</v>
      </c>
      <c r="E64">
        <f t="shared" si="2"/>
        <v>79644.600000000006</v>
      </c>
      <c r="G64" s="8">
        <v>415</v>
      </c>
      <c r="H64" s="8"/>
      <c r="I64" s="7">
        <v>1</v>
      </c>
      <c r="J64" s="7">
        <v>458.3</v>
      </c>
      <c r="K64">
        <f t="shared" si="3"/>
        <v>190194.5</v>
      </c>
    </row>
    <row r="65" spans="1:11" x14ac:dyDescent="0.25">
      <c r="A65" s="8">
        <v>55</v>
      </c>
      <c r="B65" s="8"/>
      <c r="C65" s="7">
        <v>173</v>
      </c>
      <c r="D65" s="9">
        <v>280558.7</v>
      </c>
      <c r="E65">
        <f t="shared" si="2"/>
        <v>15430728.5</v>
      </c>
      <c r="G65" s="8">
        <v>430</v>
      </c>
      <c r="H65" s="8"/>
      <c r="I65" s="7">
        <v>1</v>
      </c>
      <c r="J65" s="9">
        <v>1335.5</v>
      </c>
      <c r="K65">
        <f t="shared" si="3"/>
        <v>574265</v>
      </c>
    </row>
    <row r="66" spans="1:11" x14ac:dyDescent="0.25">
      <c r="A66" s="8">
        <v>57</v>
      </c>
      <c r="B66" s="8"/>
      <c r="C66" s="7">
        <v>3</v>
      </c>
      <c r="D66" s="9">
        <v>2005.2</v>
      </c>
      <c r="E66">
        <f t="shared" si="2"/>
        <v>114296.40000000001</v>
      </c>
      <c r="G66" s="8">
        <v>470</v>
      </c>
      <c r="H66" s="8"/>
      <c r="I66" s="7">
        <v>1</v>
      </c>
      <c r="J66" s="9">
        <v>3499.5</v>
      </c>
      <c r="K66">
        <f t="shared" si="3"/>
        <v>1644765</v>
      </c>
    </row>
    <row r="67" spans="1:11" x14ac:dyDescent="0.25">
      <c r="A67" s="8">
        <v>58</v>
      </c>
      <c r="B67" s="8"/>
      <c r="C67" s="7">
        <v>3</v>
      </c>
      <c r="D67" s="9">
        <v>6424</v>
      </c>
      <c r="E67">
        <f t="shared" si="2"/>
        <v>372592</v>
      </c>
      <c r="G67" s="8">
        <v>650</v>
      </c>
      <c r="H67" s="8"/>
      <c r="I67" s="7">
        <v>1</v>
      </c>
      <c r="J67" s="7">
        <v>245.8</v>
      </c>
      <c r="K67">
        <f t="shared" si="3"/>
        <v>159770</v>
      </c>
    </row>
    <row r="68" spans="1:11" x14ac:dyDescent="0.25">
      <c r="A68" s="8">
        <v>59</v>
      </c>
      <c r="B68" s="8"/>
      <c r="C68" s="7">
        <v>3</v>
      </c>
      <c r="D68" s="9">
        <v>4952.7</v>
      </c>
      <c r="E68">
        <f t="shared" si="2"/>
        <v>292209.3</v>
      </c>
    </row>
    <row r="69" spans="1:11" x14ac:dyDescent="0.25">
      <c r="A69" s="8">
        <v>60</v>
      </c>
      <c r="B69" s="8"/>
      <c r="C69" s="7">
        <v>968</v>
      </c>
      <c r="D69" s="9">
        <v>1760153</v>
      </c>
      <c r="E69">
        <f t="shared" si="2"/>
        <v>105609180</v>
      </c>
    </row>
    <row r="70" spans="1:11" x14ac:dyDescent="0.25">
      <c r="A70" s="8">
        <v>61</v>
      </c>
      <c r="B70" s="8"/>
      <c r="C70" s="7">
        <v>3</v>
      </c>
      <c r="D70" s="9">
        <v>3468.6</v>
      </c>
      <c r="E70">
        <f t="shared" si="2"/>
        <v>211584.6</v>
      </c>
    </row>
    <row r="71" spans="1:11" x14ac:dyDescent="0.25">
      <c r="A71" s="8">
        <v>62</v>
      </c>
      <c r="B71" s="8"/>
      <c r="C71" s="7">
        <v>4</v>
      </c>
      <c r="D71" s="9">
        <v>11587.2</v>
      </c>
      <c r="E71">
        <f t="shared" si="2"/>
        <v>718406.4</v>
      </c>
    </row>
    <row r="72" spans="1:11" x14ac:dyDescent="0.25">
      <c r="A72" s="8">
        <v>63</v>
      </c>
      <c r="B72" s="8"/>
      <c r="C72" s="7">
        <v>2</v>
      </c>
      <c r="D72" s="9">
        <v>2406.3000000000002</v>
      </c>
      <c r="E72">
        <f t="shared" si="2"/>
        <v>151596.90000000002</v>
      </c>
    </row>
    <row r="73" spans="1:11" x14ac:dyDescent="0.25">
      <c r="A73" s="8">
        <v>65</v>
      </c>
      <c r="B73" s="8"/>
      <c r="C73" s="7">
        <v>203</v>
      </c>
      <c r="D73" s="9">
        <v>312798.5</v>
      </c>
      <c r="E73">
        <f t="shared" si="2"/>
        <v>20331902.5</v>
      </c>
    </row>
    <row r="74" spans="1:11" x14ac:dyDescent="0.25">
      <c r="A74" s="8">
        <v>66</v>
      </c>
      <c r="B74" s="8"/>
      <c r="C74" s="7">
        <v>3</v>
      </c>
      <c r="D74" s="9">
        <v>1879.8</v>
      </c>
      <c r="E74">
        <f t="shared" si="2"/>
        <v>124066.8</v>
      </c>
    </row>
    <row r="75" spans="1:11" x14ac:dyDescent="0.25">
      <c r="A75" s="8">
        <v>67</v>
      </c>
      <c r="B75" s="8"/>
      <c r="C75" s="7">
        <v>4</v>
      </c>
      <c r="D75" s="9">
        <v>2454.1</v>
      </c>
      <c r="E75">
        <f t="shared" si="2"/>
        <v>164424.69999999998</v>
      </c>
    </row>
    <row r="76" spans="1:11" x14ac:dyDescent="0.25">
      <c r="A76" s="8">
        <v>68</v>
      </c>
      <c r="B76" s="8"/>
      <c r="C76" s="7">
        <v>2</v>
      </c>
      <c r="D76" s="9">
        <v>1605.2</v>
      </c>
      <c r="E76">
        <f t="shared" si="2"/>
        <v>109153.60000000001</v>
      </c>
    </row>
    <row r="77" spans="1:11" x14ac:dyDescent="0.25">
      <c r="A77" s="8">
        <v>69</v>
      </c>
      <c r="B77" s="8"/>
      <c r="C77" s="7">
        <v>2</v>
      </c>
      <c r="D77" s="9">
        <v>4718.8999999999996</v>
      </c>
      <c r="E77">
        <f t="shared" si="2"/>
        <v>325604.09999999998</v>
      </c>
    </row>
    <row r="78" spans="1:11" x14ac:dyDescent="0.25">
      <c r="A78" s="8">
        <v>70</v>
      </c>
      <c r="B78" s="8"/>
      <c r="C78" s="7">
        <v>216</v>
      </c>
      <c r="D78" s="9">
        <v>361362.7</v>
      </c>
      <c r="E78">
        <f t="shared" si="2"/>
        <v>25295389</v>
      </c>
    </row>
    <row r="79" spans="1:11" x14ac:dyDescent="0.25">
      <c r="A79" s="8">
        <v>71</v>
      </c>
      <c r="B79" s="8"/>
      <c r="C79" s="7">
        <v>1</v>
      </c>
      <c r="D79" s="9">
        <v>1025.7</v>
      </c>
      <c r="E79">
        <f t="shared" si="2"/>
        <v>72824.7</v>
      </c>
    </row>
    <row r="80" spans="1:11" x14ac:dyDescent="0.25">
      <c r="A80" s="8">
        <v>72</v>
      </c>
      <c r="B80" s="8"/>
      <c r="C80" s="7">
        <v>1</v>
      </c>
      <c r="D80" s="7">
        <v>211.2</v>
      </c>
      <c r="E80">
        <f t="shared" ref="E80:E143" si="4">D80*A80</f>
        <v>15206.4</v>
      </c>
    </row>
    <row r="81" spans="1:5" x14ac:dyDescent="0.25">
      <c r="A81" s="8">
        <v>73</v>
      </c>
      <c r="B81" s="8"/>
      <c r="C81" s="7">
        <v>3</v>
      </c>
      <c r="D81" s="9">
        <v>7364.7</v>
      </c>
      <c r="E81">
        <f t="shared" si="4"/>
        <v>537623.1</v>
      </c>
    </row>
    <row r="82" spans="1:5" x14ac:dyDescent="0.25">
      <c r="A82" s="8">
        <v>74</v>
      </c>
      <c r="B82" s="8"/>
      <c r="C82" s="7">
        <v>2</v>
      </c>
      <c r="D82" s="9">
        <v>7303.9</v>
      </c>
      <c r="E82">
        <f t="shared" si="4"/>
        <v>540488.6</v>
      </c>
    </row>
    <row r="83" spans="1:5" x14ac:dyDescent="0.25">
      <c r="A83" s="8">
        <v>75</v>
      </c>
      <c r="B83" s="8"/>
      <c r="C83" s="7">
        <v>327</v>
      </c>
      <c r="D83" s="9">
        <v>557127.1</v>
      </c>
      <c r="E83">
        <f t="shared" si="4"/>
        <v>41784532.5</v>
      </c>
    </row>
    <row r="84" spans="1:5" x14ac:dyDescent="0.25">
      <c r="A84" s="8">
        <v>76</v>
      </c>
      <c r="B84" s="8"/>
      <c r="C84" s="7">
        <v>1</v>
      </c>
      <c r="D84" s="7">
        <v>777.2</v>
      </c>
      <c r="E84">
        <f t="shared" si="4"/>
        <v>59067.200000000004</v>
      </c>
    </row>
    <row r="85" spans="1:5" x14ac:dyDescent="0.25">
      <c r="A85" s="8">
        <v>78</v>
      </c>
      <c r="B85" s="8"/>
      <c r="C85" s="7">
        <v>3</v>
      </c>
      <c r="D85" s="9">
        <v>4523.2</v>
      </c>
      <c r="E85">
        <f t="shared" si="4"/>
        <v>352809.6</v>
      </c>
    </row>
    <row r="86" spans="1:5" x14ac:dyDescent="0.25">
      <c r="A86" s="8">
        <v>79</v>
      </c>
      <c r="B86" s="8"/>
      <c r="C86" s="7">
        <v>1</v>
      </c>
      <c r="D86" s="7">
        <v>567.4</v>
      </c>
      <c r="E86">
        <f t="shared" si="4"/>
        <v>44824.6</v>
      </c>
    </row>
    <row r="87" spans="1:5" x14ac:dyDescent="0.25">
      <c r="A87" s="8">
        <v>80</v>
      </c>
      <c r="B87" s="8"/>
      <c r="C87" s="7">
        <v>182</v>
      </c>
      <c r="D87" s="9">
        <v>295458.7</v>
      </c>
      <c r="E87">
        <f t="shared" si="4"/>
        <v>23636696</v>
      </c>
    </row>
    <row r="88" spans="1:5" x14ac:dyDescent="0.25">
      <c r="A88" s="8">
        <v>82</v>
      </c>
      <c r="B88" s="8"/>
      <c r="C88" s="7">
        <v>4</v>
      </c>
      <c r="D88" s="9">
        <v>2974.2</v>
      </c>
      <c r="E88">
        <f t="shared" si="4"/>
        <v>243884.4</v>
      </c>
    </row>
    <row r="89" spans="1:5" x14ac:dyDescent="0.25">
      <c r="A89" s="8">
        <v>83</v>
      </c>
      <c r="B89" s="8"/>
      <c r="C89" s="7">
        <v>4</v>
      </c>
      <c r="D89" s="9">
        <v>6286.4</v>
      </c>
      <c r="E89">
        <f t="shared" si="4"/>
        <v>521771.19999999995</v>
      </c>
    </row>
    <row r="90" spans="1:5" x14ac:dyDescent="0.25">
      <c r="A90" s="8">
        <v>84</v>
      </c>
      <c r="B90" s="8"/>
      <c r="C90" s="7">
        <v>1</v>
      </c>
      <c r="D90" s="7">
        <v>310.60000000000002</v>
      </c>
      <c r="E90">
        <f t="shared" si="4"/>
        <v>26090.400000000001</v>
      </c>
    </row>
    <row r="91" spans="1:5" x14ac:dyDescent="0.25">
      <c r="A91" s="8">
        <v>85</v>
      </c>
      <c r="B91" s="8"/>
      <c r="C91" s="7">
        <v>97</v>
      </c>
      <c r="D91" s="9">
        <v>140225.60000000001</v>
      </c>
      <c r="E91">
        <f t="shared" si="4"/>
        <v>11919176</v>
      </c>
    </row>
    <row r="92" spans="1:5" x14ac:dyDescent="0.25">
      <c r="A92" s="8">
        <v>86</v>
      </c>
      <c r="B92" s="8"/>
      <c r="C92" s="7">
        <v>3</v>
      </c>
      <c r="D92" s="9">
        <v>1088.9000000000001</v>
      </c>
      <c r="E92">
        <f t="shared" si="4"/>
        <v>93645.400000000009</v>
      </c>
    </row>
    <row r="93" spans="1:5" x14ac:dyDescent="0.25">
      <c r="A93" s="8">
        <v>87</v>
      </c>
      <c r="B93" s="8"/>
      <c r="C93" s="7">
        <v>2</v>
      </c>
      <c r="D93" s="9">
        <v>2287.4</v>
      </c>
      <c r="E93">
        <f t="shared" si="4"/>
        <v>199003.80000000002</v>
      </c>
    </row>
    <row r="94" spans="1:5" x14ac:dyDescent="0.25">
      <c r="A94" s="8">
        <v>88</v>
      </c>
      <c r="B94" s="8"/>
      <c r="C94" s="7">
        <v>1</v>
      </c>
      <c r="D94" s="7">
        <v>94.2</v>
      </c>
      <c r="E94">
        <f t="shared" si="4"/>
        <v>8289.6</v>
      </c>
    </row>
    <row r="95" spans="1:5" x14ac:dyDescent="0.25">
      <c r="A95" s="8">
        <v>89</v>
      </c>
      <c r="B95" s="8"/>
      <c r="C95" s="7">
        <v>1</v>
      </c>
      <c r="D95" s="9">
        <v>2462.5</v>
      </c>
      <c r="E95">
        <f t="shared" si="4"/>
        <v>219162.5</v>
      </c>
    </row>
    <row r="96" spans="1:5" x14ac:dyDescent="0.25">
      <c r="A96" s="8">
        <v>90</v>
      </c>
      <c r="B96" s="8"/>
      <c r="C96" s="7">
        <v>381</v>
      </c>
      <c r="D96" s="9">
        <v>639129.9</v>
      </c>
      <c r="E96">
        <f t="shared" si="4"/>
        <v>57521691</v>
      </c>
    </row>
    <row r="97" spans="1:5" x14ac:dyDescent="0.25">
      <c r="A97" s="8">
        <v>94</v>
      </c>
      <c r="B97" s="8"/>
      <c r="C97" s="7">
        <v>1</v>
      </c>
      <c r="D97" s="9">
        <v>1664.6</v>
      </c>
      <c r="E97">
        <f t="shared" si="4"/>
        <v>156472.4</v>
      </c>
    </row>
    <row r="98" spans="1:5" x14ac:dyDescent="0.25">
      <c r="A98" s="8">
        <v>95</v>
      </c>
      <c r="B98" s="8"/>
      <c r="C98" s="7">
        <v>83</v>
      </c>
      <c r="D98" s="9">
        <v>130671.1</v>
      </c>
      <c r="E98">
        <f t="shared" si="4"/>
        <v>12413754.5</v>
      </c>
    </row>
    <row r="99" spans="1:5" x14ac:dyDescent="0.25">
      <c r="A99" s="8">
        <v>98</v>
      </c>
      <c r="B99" s="8"/>
      <c r="C99" s="7">
        <v>2</v>
      </c>
      <c r="D99" s="9">
        <v>4325.8</v>
      </c>
      <c r="E99">
        <f t="shared" si="4"/>
        <v>423928.4</v>
      </c>
    </row>
    <row r="100" spans="1:5" x14ac:dyDescent="0.25">
      <c r="A100" s="8">
        <v>100</v>
      </c>
      <c r="B100" s="8"/>
      <c r="C100" s="7">
        <v>86</v>
      </c>
      <c r="D100" s="9">
        <v>141471.9</v>
      </c>
      <c r="E100">
        <f t="shared" si="4"/>
        <v>14147190</v>
      </c>
    </row>
    <row r="101" spans="1:5" x14ac:dyDescent="0.25">
      <c r="A101" s="8">
        <v>102</v>
      </c>
      <c r="B101" s="8"/>
      <c r="C101" s="7">
        <v>1</v>
      </c>
      <c r="D101" s="7">
        <v>927.6</v>
      </c>
      <c r="E101">
        <f t="shared" si="4"/>
        <v>94615.2</v>
      </c>
    </row>
    <row r="102" spans="1:5" x14ac:dyDescent="0.25">
      <c r="A102" s="8">
        <v>103</v>
      </c>
      <c r="B102" s="8"/>
      <c r="C102" s="7">
        <v>2</v>
      </c>
      <c r="D102" s="9">
        <v>1911.3</v>
      </c>
      <c r="E102">
        <f t="shared" si="4"/>
        <v>196863.9</v>
      </c>
    </row>
    <row r="103" spans="1:5" x14ac:dyDescent="0.25">
      <c r="A103" s="8">
        <v>104</v>
      </c>
      <c r="B103" s="8"/>
      <c r="C103" s="7">
        <v>1</v>
      </c>
      <c r="D103" s="7">
        <v>272.10000000000002</v>
      </c>
      <c r="E103">
        <f t="shared" si="4"/>
        <v>28298.400000000001</v>
      </c>
    </row>
    <row r="104" spans="1:5" x14ac:dyDescent="0.25">
      <c r="A104" s="8">
        <v>105</v>
      </c>
      <c r="B104" s="8"/>
      <c r="C104" s="7">
        <v>138</v>
      </c>
      <c r="D104" s="9">
        <v>253231</v>
      </c>
      <c r="E104">
        <f t="shared" si="4"/>
        <v>26589255</v>
      </c>
    </row>
    <row r="105" spans="1:5" x14ac:dyDescent="0.25">
      <c r="A105" s="8">
        <v>106</v>
      </c>
      <c r="B105" s="8"/>
      <c r="C105" s="7">
        <v>1</v>
      </c>
      <c r="D105" s="9">
        <v>1085.9000000000001</v>
      </c>
      <c r="E105">
        <f t="shared" si="4"/>
        <v>115105.40000000001</v>
      </c>
    </row>
    <row r="106" spans="1:5" x14ac:dyDescent="0.25">
      <c r="A106" s="8">
        <v>108</v>
      </c>
      <c r="B106" s="8"/>
      <c r="C106" s="7">
        <v>4</v>
      </c>
      <c r="D106" s="9">
        <v>5569.8</v>
      </c>
      <c r="E106">
        <f t="shared" si="4"/>
        <v>601538.4</v>
      </c>
    </row>
    <row r="107" spans="1:5" x14ac:dyDescent="0.25">
      <c r="A107" s="8">
        <v>109</v>
      </c>
      <c r="B107" s="8"/>
      <c r="C107" s="7">
        <v>1</v>
      </c>
      <c r="D107" s="9">
        <v>2172.1</v>
      </c>
      <c r="E107">
        <f t="shared" si="4"/>
        <v>236758.9</v>
      </c>
    </row>
    <row r="108" spans="1:5" x14ac:dyDescent="0.25">
      <c r="A108" s="8">
        <v>110</v>
      </c>
      <c r="B108" s="8"/>
      <c r="C108" s="7">
        <v>71</v>
      </c>
      <c r="D108" s="9">
        <v>137330.4</v>
      </c>
      <c r="E108">
        <f t="shared" si="4"/>
        <v>15106344</v>
      </c>
    </row>
    <row r="109" spans="1:5" x14ac:dyDescent="0.25">
      <c r="A109" s="8">
        <v>111</v>
      </c>
      <c r="B109" s="8"/>
      <c r="C109" s="7">
        <v>2</v>
      </c>
      <c r="D109" s="9">
        <v>2667.8</v>
      </c>
      <c r="E109">
        <f t="shared" si="4"/>
        <v>296125.80000000005</v>
      </c>
    </row>
    <row r="110" spans="1:5" x14ac:dyDescent="0.25">
      <c r="A110" s="8">
        <v>112</v>
      </c>
      <c r="B110" s="8"/>
      <c r="C110" s="7">
        <v>2</v>
      </c>
      <c r="D110" s="9">
        <v>1614.3</v>
      </c>
      <c r="E110">
        <f t="shared" si="4"/>
        <v>180801.6</v>
      </c>
    </row>
    <row r="111" spans="1:5" x14ac:dyDescent="0.25">
      <c r="A111" s="8">
        <v>113</v>
      </c>
      <c r="B111" s="8"/>
      <c r="C111" s="7">
        <v>4</v>
      </c>
      <c r="D111" s="9">
        <v>6157.6</v>
      </c>
      <c r="E111">
        <f t="shared" si="4"/>
        <v>695808.8</v>
      </c>
    </row>
    <row r="112" spans="1:5" x14ac:dyDescent="0.25">
      <c r="A112" s="8">
        <v>115</v>
      </c>
      <c r="B112" s="8"/>
      <c r="C112" s="7">
        <v>37</v>
      </c>
      <c r="D112" s="9">
        <v>54317.3</v>
      </c>
      <c r="E112">
        <f t="shared" si="4"/>
        <v>6246489.5</v>
      </c>
    </row>
    <row r="113" spans="1:5" x14ac:dyDescent="0.25">
      <c r="A113" s="8">
        <v>117</v>
      </c>
      <c r="B113" s="8"/>
      <c r="C113" s="7">
        <v>2</v>
      </c>
      <c r="D113" s="9">
        <v>5373.4</v>
      </c>
      <c r="E113">
        <f t="shared" si="4"/>
        <v>628687.79999999993</v>
      </c>
    </row>
    <row r="114" spans="1:5" x14ac:dyDescent="0.25">
      <c r="A114" s="8">
        <v>120</v>
      </c>
      <c r="B114" s="8"/>
      <c r="C114" s="7">
        <v>226</v>
      </c>
      <c r="D114" s="9">
        <v>397772</v>
      </c>
      <c r="E114">
        <f t="shared" si="4"/>
        <v>47732640</v>
      </c>
    </row>
    <row r="115" spans="1:5" x14ac:dyDescent="0.25">
      <c r="A115" s="8">
        <v>123</v>
      </c>
      <c r="B115" s="8"/>
      <c r="C115" s="7">
        <v>1</v>
      </c>
      <c r="D115" s="9">
        <v>1678.5</v>
      </c>
      <c r="E115">
        <f t="shared" si="4"/>
        <v>206455.5</v>
      </c>
    </row>
    <row r="116" spans="1:5" x14ac:dyDescent="0.25">
      <c r="A116" s="8">
        <v>125</v>
      </c>
      <c r="B116" s="8"/>
      <c r="C116" s="7">
        <v>37</v>
      </c>
      <c r="D116" s="9">
        <v>61420.5</v>
      </c>
      <c r="E116">
        <f t="shared" si="4"/>
        <v>7677562.5</v>
      </c>
    </row>
    <row r="117" spans="1:5" x14ac:dyDescent="0.25">
      <c r="A117" s="8">
        <v>128</v>
      </c>
      <c r="B117" s="8"/>
      <c r="C117" s="7">
        <v>1</v>
      </c>
      <c r="D117" s="9">
        <v>3260.9</v>
      </c>
      <c r="E117">
        <f t="shared" si="4"/>
        <v>417395.20000000001</v>
      </c>
    </row>
    <row r="118" spans="1:5" x14ac:dyDescent="0.25">
      <c r="A118" s="8">
        <v>130</v>
      </c>
      <c r="B118" s="8"/>
      <c r="C118" s="7">
        <v>42</v>
      </c>
      <c r="D118" s="9">
        <v>74830.3</v>
      </c>
      <c r="E118">
        <f t="shared" si="4"/>
        <v>9727939</v>
      </c>
    </row>
    <row r="119" spans="1:5" x14ac:dyDescent="0.25">
      <c r="A119" s="8">
        <v>131</v>
      </c>
      <c r="B119" s="8"/>
      <c r="C119" s="7">
        <v>1</v>
      </c>
      <c r="D119" s="7">
        <v>475.8</v>
      </c>
      <c r="E119">
        <f t="shared" si="4"/>
        <v>62329.8</v>
      </c>
    </row>
    <row r="120" spans="1:5" x14ac:dyDescent="0.25">
      <c r="A120" s="8">
        <v>133</v>
      </c>
      <c r="B120" s="8"/>
      <c r="C120" s="7">
        <v>1</v>
      </c>
      <c r="D120" s="9">
        <v>2283</v>
      </c>
      <c r="E120">
        <f t="shared" si="4"/>
        <v>303639</v>
      </c>
    </row>
    <row r="121" spans="1:5" x14ac:dyDescent="0.25">
      <c r="A121" s="8">
        <v>135</v>
      </c>
      <c r="B121" s="8"/>
      <c r="C121" s="7">
        <v>60</v>
      </c>
      <c r="D121" s="9">
        <v>113842.3</v>
      </c>
      <c r="E121">
        <f t="shared" si="4"/>
        <v>15368710.5</v>
      </c>
    </row>
    <row r="122" spans="1:5" x14ac:dyDescent="0.25">
      <c r="A122" s="8">
        <v>138</v>
      </c>
      <c r="B122" s="8"/>
      <c r="C122" s="7">
        <v>1</v>
      </c>
      <c r="D122" s="7">
        <v>483.4</v>
      </c>
      <c r="E122">
        <f t="shared" si="4"/>
        <v>66709.2</v>
      </c>
    </row>
    <row r="123" spans="1:5" x14ac:dyDescent="0.25">
      <c r="A123" s="8">
        <v>140</v>
      </c>
      <c r="B123" s="8"/>
      <c r="C123" s="7">
        <v>25</v>
      </c>
      <c r="D123" s="9">
        <v>34249.599999999999</v>
      </c>
      <c r="E123">
        <f t="shared" si="4"/>
        <v>4794944</v>
      </c>
    </row>
    <row r="124" spans="1:5" x14ac:dyDescent="0.25">
      <c r="A124" s="8">
        <v>144</v>
      </c>
      <c r="B124" s="8"/>
      <c r="C124" s="7">
        <v>1</v>
      </c>
      <c r="D124" s="7">
        <v>225</v>
      </c>
      <c r="E124">
        <f t="shared" si="4"/>
        <v>32400</v>
      </c>
    </row>
    <row r="125" spans="1:5" x14ac:dyDescent="0.25">
      <c r="A125" s="8">
        <v>145</v>
      </c>
      <c r="B125" s="8"/>
      <c r="C125" s="7">
        <v>17</v>
      </c>
      <c r="D125" s="9">
        <v>27989.9</v>
      </c>
      <c r="E125">
        <f t="shared" si="4"/>
        <v>4058535.5</v>
      </c>
    </row>
    <row r="126" spans="1:5" x14ac:dyDescent="0.25">
      <c r="A126" s="8">
        <v>147</v>
      </c>
      <c r="B126" s="8"/>
      <c r="C126" s="7">
        <v>1</v>
      </c>
      <c r="D126" s="7">
        <v>493.4</v>
      </c>
      <c r="E126">
        <f t="shared" si="4"/>
        <v>72529.8</v>
      </c>
    </row>
    <row r="127" spans="1:5" x14ac:dyDescent="0.25">
      <c r="A127" s="8">
        <v>150</v>
      </c>
      <c r="B127" s="8"/>
      <c r="C127" s="7">
        <v>76</v>
      </c>
      <c r="D127" s="9">
        <v>140467.70000000001</v>
      </c>
      <c r="E127">
        <f t="shared" si="4"/>
        <v>21070155</v>
      </c>
    </row>
    <row r="128" spans="1:5" x14ac:dyDescent="0.25">
      <c r="A128" s="8">
        <v>155</v>
      </c>
      <c r="B128" s="8"/>
      <c r="C128" s="7">
        <v>15</v>
      </c>
      <c r="D128" s="9">
        <v>30789.4</v>
      </c>
      <c r="E128">
        <f t="shared" si="4"/>
        <v>4772357</v>
      </c>
    </row>
    <row r="129" spans="1:5" x14ac:dyDescent="0.25">
      <c r="A129" s="8">
        <v>158</v>
      </c>
      <c r="B129" s="8"/>
      <c r="C129" s="7">
        <v>1</v>
      </c>
      <c r="D129" s="7">
        <v>973.6</v>
      </c>
      <c r="E129">
        <f t="shared" si="4"/>
        <v>153828.80000000002</v>
      </c>
    </row>
    <row r="130" spans="1:5" x14ac:dyDescent="0.25">
      <c r="A130" s="8">
        <v>160</v>
      </c>
      <c r="B130" s="8"/>
      <c r="C130" s="7">
        <v>27</v>
      </c>
      <c r="D130" s="9">
        <v>50097.599999999999</v>
      </c>
      <c r="E130">
        <f t="shared" si="4"/>
        <v>8015616</v>
      </c>
    </row>
    <row r="131" spans="1:5" x14ac:dyDescent="0.25">
      <c r="A131" s="8">
        <v>163</v>
      </c>
      <c r="B131" s="8"/>
      <c r="C131" s="7">
        <v>1</v>
      </c>
      <c r="D131" s="7">
        <v>285.60000000000002</v>
      </c>
      <c r="E131">
        <f t="shared" si="4"/>
        <v>46552.800000000003</v>
      </c>
    </row>
    <row r="132" spans="1:5" x14ac:dyDescent="0.25">
      <c r="A132" s="8">
        <v>165</v>
      </c>
      <c r="B132" s="8"/>
      <c r="C132" s="7">
        <v>31</v>
      </c>
      <c r="D132" s="9">
        <v>56502.9</v>
      </c>
      <c r="E132">
        <f t="shared" si="4"/>
        <v>9322978.5</v>
      </c>
    </row>
    <row r="133" spans="1:5" x14ac:dyDescent="0.25">
      <c r="A133" s="8">
        <v>170</v>
      </c>
      <c r="B133" s="8"/>
      <c r="C133" s="7">
        <v>18</v>
      </c>
      <c r="D133" s="9">
        <v>38555.300000000003</v>
      </c>
      <c r="E133">
        <f t="shared" si="4"/>
        <v>6554401.0000000009</v>
      </c>
    </row>
    <row r="134" spans="1:5" x14ac:dyDescent="0.25">
      <c r="A134" s="8">
        <v>175</v>
      </c>
      <c r="B134" s="8"/>
      <c r="C134" s="7">
        <v>7</v>
      </c>
      <c r="D134" s="9">
        <v>12790.2</v>
      </c>
      <c r="E134">
        <f t="shared" si="4"/>
        <v>2238285</v>
      </c>
    </row>
    <row r="135" spans="1:5" x14ac:dyDescent="0.25">
      <c r="A135" s="8">
        <v>178</v>
      </c>
      <c r="B135" s="8"/>
      <c r="C135" s="7">
        <v>1</v>
      </c>
      <c r="D135" s="9">
        <v>2095.1999999999998</v>
      </c>
      <c r="E135">
        <f t="shared" si="4"/>
        <v>372945.6</v>
      </c>
    </row>
    <row r="136" spans="1:5" x14ac:dyDescent="0.25">
      <c r="A136" s="8">
        <v>180</v>
      </c>
      <c r="B136" s="8"/>
      <c r="C136" s="7">
        <v>53</v>
      </c>
      <c r="D136" s="9">
        <v>92969.8</v>
      </c>
      <c r="E136">
        <f t="shared" si="4"/>
        <v>16734564</v>
      </c>
    </row>
    <row r="137" spans="1:5" x14ac:dyDescent="0.25">
      <c r="A137" s="8">
        <v>181</v>
      </c>
      <c r="B137" s="8"/>
      <c r="C137" s="7">
        <v>1</v>
      </c>
      <c r="D137" s="9">
        <v>4245.2</v>
      </c>
      <c r="E137">
        <f t="shared" si="4"/>
        <v>768381.2</v>
      </c>
    </row>
    <row r="138" spans="1:5" x14ac:dyDescent="0.25">
      <c r="A138" s="8">
        <v>183</v>
      </c>
      <c r="B138" s="8"/>
      <c r="C138" s="7">
        <v>1</v>
      </c>
      <c r="D138" s="9">
        <v>2116.5</v>
      </c>
      <c r="E138">
        <f t="shared" si="4"/>
        <v>387319.5</v>
      </c>
    </row>
    <row r="139" spans="1:5" x14ac:dyDescent="0.25">
      <c r="A139" s="8">
        <v>184</v>
      </c>
      <c r="B139" s="8"/>
      <c r="C139" s="7">
        <v>1</v>
      </c>
      <c r="D139" s="9">
        <v>1565</v>
      </c>
      <c r="E139">
        <f t="shared" si="4"/>
        <v>287960</v>
      </c>
    </row>
    <row r="140" spans="1:5" x14ac:dyDescent="0.25">
      <c r="A140" s="8">
        <v>185</v>
      </c>
      <c r="B140" s="8"/>
      <c r="C140" s="7">
        <v>8</v>
      </c>
      <c r="D140" s="9">
        <v>15832.6</v>
      </c>
      <c r="E140">
        <f t="shared" si="4"/>
        <v>2929031</v>
      </c>
    </row>
    <row r="141" spans="1:5" x14ac:dyDescent="0.25">
      <c r="A141" s="8">
        <v>188</v>
      </c>
      <c r="B141" s="8"/>
      <c r="C141" s="7">
        <v>1</v>
      </c>
      <c r="D141" s="9">
        <v>2855.5</v>
      </c>
      <c r="E141">
        <f t="shared" si="4"/>
        <v>536834</v>
      </c>
    </row>
    <row r="142" spans="1:5" x14ac:dyDescent="0.25">
      <c r="A142" s="8">
        <v>189</v>
      </c>
      <c r="B142" s="8"/>
      <c r="C142" s="7">
        <v>1</v>
      </c>
      <c r="D142" s="9">
        <v>2173.9</v>
      </c>
      <c r="E142">
        <f t="shared" si="4"/>
        <v>410867.10000000003</v>
      </c>
    </row>
    <row r="143" spans="1:5" x14ac:dyDescent="0.25">
      <c r="A143" s="8">
        <v>190</v>
      </c>
      <c r="B143" s="8"/>
      <c r="C143" s="7">
        <v>13</v>
      </c>
      <c r="D143" s="9">
        <v>25407.8</v>
      </c>
      <c r="E143">
        <f t="shared" si="4"/>
        <v>4827482</v>
      </c>
    </row>
    <row r="144" spans="1:5" x14ac:dyDescent="0.25">
      <c r="A144" s="8">
        <v>195</v>
      </c>
      <c r="B144" s="8"/>
      <c r="C144" s="7">
        <v>17</v>
      </c>
      <c r="D144" s="9">
        <v>42027</v>
      </c>
      <c r="E144">
        <f t="shared" ref="E144:E196" si="5">D144*A144</f>
        <v>8195265</v>
      </c>
    </row>
    <row r="145" spans="1:5" x14ac:dyDescent="0.25">
      <c r="A145" s="8">
        <v>198</v>
      </c>
      <c r="B145" s="8"/>
      <c r="C145" s="7">
        <v>2</v>
      </c>
      <c r="D145" s="9">
        <v>3535.6</v>
      </c>
      <c r="E145">
        <f t="shared" si="5"/>
        <v>700048.79999999993</v>
      </c>
    </row>
    <row r="146" spans="1:5" x14ac:dyDescent="0.25">
      <c r="A146" s="8">
        <v>200</v>
      </c>
      <c r="B146" s="8"/>
      <c r="C146" s="7">
        <v>6</v>
      </c>
      <c r="D146" s="9">
        <v>10682.2</v>
      </c>
      <c r="E146">
        <f t="shared" si="5"/>
        <v>2136440</v>
      </c>
    </row>
    <row r="147" spans="1:5" x14ac:dyDescent="0.25">
      <c r="A147" s="8">
        <v>205</v>
      </c>
      <c r="B147" s="8"/>
      <c r="C147" s="7">
        <v>4</v>
      </c>
      <c r="D147" s="9">
        <v>8537.7000000000007</v>
      </c>
      <c r="E147">
        <f t="shared" si="5"/>
        <v>1750228.5000000002</v>
      </c>
    </row>
    <row r="148" spans="1:5" x14ac:dyDescent="0.25">
      <c r="A148" s="8">
        <v>208</v>
      </c>
      <c r="B148" s="8"/>
      <c r="C148" s="7">
        <v>1</v>
      </c>
      <c r="D148" s="9">
        <v>2213.1999999999998</v>
      </c>
      <c r="E148">
        <f t="shared" si="5"/>
        <v>460345.59999999998</v>
      </c>
    </row>
    <row r="149" spans="1:5" x14ac:dyDescent="0.25">
      <c r="A149" s="8">
        <v>210</v>
      </c>
      <c r="B149" s="8"/>
      <c r="C149" s="7">
        <v>18</v>
      </c>
      <c r="D149" s="9">
        <v>31501.599999999999</v>
      </c>
      <c r="E149">
        <f t="shared" si="5"/>
        <v>6615336</v>
      </c>
    </row>
    <row r="150" spans="1:5" x14ac:dyDescent="0.25">
      <c r="A150" s="8">
        <v>211</v>
      </c>
      <c r="B150" s="8"/>
      <c r="C150" s="7">
        <v>1</v>
      </c>
      <c r="D150" s="9">
        <v>1840.1</v>
      </c>
      <c r="E150">
        <f t="shared" si="5"/>
        <v>388261.1</v>
      </c>
    </row>
    <row r="151" spans="1:5" x14ac:dyDescent="0.25">
      <c r="A151" s="8">
        <v>215</v>
      </c>
      <c r="B151" s="8"/>
      <c r="C151" s="7">
        <v>4</v>
      </c>
      <c r="D151" s="9">
        <v>6278.3</v>
      </c>
      <c r="E151">
        <f t="shared" si="5"/>
        <v>1349834.5</v>
      </c>
    </row>
    <row r="152" spans="1:5" x14ac:dyDescent="0.25">
      <c r="A152" s="8">
        <v>220</v>
      </c>
      <c r="B152" s="8"/>
      <c r="C152" s="7">
        <v>4</v>
      </c>
      <c r="D152" s="9">
        <v>7327.8</v>
      </c>
      <c r="E152">
        <f t="shared" si="5"/>
        <v>1612116</v>
      </c>
    </row>
    <row r="153" spans="1:5" x14ac:dyDescent="0.25">
      <c r="A153" s="8">
        <v>221</v>
      </c>
      <c r="B153" s="8"/>
      <c r="C153" s="7">
        <v>1</v>
      </c>
      <c r="D153" s="9">
        <v>2071.4</v>
      </c>
      <c r="E153">
        <f t="shared" si="5"/>
        <v>457779.4</v>
      </c>
    </row>
    <row r="154" spans="1:5" x14ac:dyDescent="0.25">
      <c r="A154" s="8">
        <v>225</v>
      </c>
      <c r="B154" s="8"/>
      <c r="C154" s="7">
        <v>9</v>
      </c>
      <c r="D154" s="9">
        <v>17254.2</v>
      </c>
      <c r="E154">
        <f t="shared" si="5"/>
        <v>3882195</v>
      </c>
    </row>
    <row r="155" spans="1:5" x14ac:dyDescent="0.25">
      <c r="A155" s="8">
        <v>230</v>
      </c>
      <c r="B155" s="8"/>
      <c r="C155" s="7">
        <v>5</v>
      </c>
      <c r="D155" s="9">
        <v>8744.5</v>
      </c>
      <c r="E155">
        <f t="shared" si="5"/>
        <v>2011235</v>
      </c>
    </row>
    <row r="156" spans="1:5" x14ac:dyDescent="0.25">
      <c r="A156" s="8">
        <v>235</v>
      </c>
      <c r="B156" s="8"/>
      <c r="C156" s="7">
        <v>3</v>
      </c>
      <c r="D156" s="9">
        <v>6581.3</v>
      </c>
      <c r="E156">
        <f t="shared" si="5"/>
        <v>1546605.5</v>
      </c>
    </row>
    <row r="157" spans="1:5" x14ac:dyDescent="0.25">
      <c r="A157" s="8">
        <v>236</v>
      </c>
      <c r="B157" s="8"/>
      <c r="C157" s="7">
        <v>1</v>
      </c>
      <c r="D157" s="9">
        <v>4110.8</v>
      </c>
      <c r="E157">
        <f t="shared" si="5"/>
        <v>970148.8</v>
      </c>
    </row>
    <row r="158" spans="1:5" x14ac:dyDescent="0.25">
      <c r="A158" s="8">
        <v>240</v>
      </c>
      <c r="B158" s="8"/>
      <c r="C158" s="7">
        <v>14</v>
      </c>
      <c r="D158" s="9">
        <v>28154.7</v>
      </c>
      <c r="E158">
        <f t="shared" si="5"/>
        <v>6757128</v>
      </c>
    </row>
    <row r="159" spans="1:5" x14ac:dyDescent="0.25">
      <c r="A159" s="8">
        <v>241</v>
      </c>
      <c r="B159" s="8"/>
      <c r="C159" s="7">
        <v>1</v>
      </c>
      <c r="D159" s="9">
        <v>1209.7</v>
      </c>
      <c r="E159">
        <f t="shared" si="5"/>
        <v>291537.7</v>
      </c>
    </row>
    <row r="160" spans="1:5" x14ac:dyDescent="0.25">
      <c r="A160" s="8">
        <v>245</v>
      </c>
      <c r="B160" s="8"/>
      <c r="C160" s="7">
        <v>3</v>
      </c>
      <c r="D160" s="9">
        <v>10040.5</v>
      </c>
      <c r="E160">
        <f t="shared" si="5"/>
        <v>2459922.5</v>
      </c>
    </row>
    <row r="161" spans="1:5" x14ac:dyDescent="0.25">
      <c r="A161" s="8">
        <v>250</v>
      </c>
      <c r="B161" s="8"/>
      <c r="C161" s="7">
        <v>2</v>
      </c>
      <c r="D161" s="9">
        <v>1453.1</v>
      </c>
      <c r="E161">
        <f t="shared" si="5"/>
        <v>363275</v>
      </c>
    </row>
    <row r="162" spans="1:5" x14ac:dyDescent="0.25">
      <c r="A162" s="8">
        <v>251</v>
      </c>
      <c r="B162" s="8"/>
      <c r="C162" s="7">
        <v>1</v>
      </c>
      <c r="D162" s="7">
        <v>219.1</v>
      </c>
      <c r="E162">
        <f t="shared" si="5"/>
        <v>54994.1</v>
      </c>
    </row>
    <row r="163" spans="1:5" x14ac:dyDescent="0.25">
      <c r="A163" s="8">
        <v>255</v>
      </c>
      <c r="B163" s="8"/>
      <c r="C163" s="7">
        <v>2</v>
      </c>
      <c r="D163" s="9">
        <v>2196.1999999999998</v>
      </c>
      <c r="E163">
        <f t="shared" si="5"/>
        <v>560031</v>
      </c>
    </row>
    <row r="164" spans="1:5" x14ac:dyDescent="0.25">
      <c r="A164" s="8">
        <v>260</v>
      </c>
      <c r="B164" s="8"/>
      <c r="C164" s="7">
        <v>3</v>
      </c>
      <c r="D164" s="9">
        <v>8966.7999999999993</v>
      </c>
      <c r="E164">
        <f t="shared" si="5"/>
        <v>2331368</v>
      </c>
    </row>
    <row r="165" spans="1:5" x14ac:dyDescent="0.25">
      <c r="A165" s="8">
        <v>265</v>
      </c>
      <c r="B165" s="8"/>
      <c r="C165" s="7">
        <v>1</v>
      </c>
      <c r="D165" s="9">
        <v>1235</v>
      </c>
      <c r="E165">
        <f t="shared" si="5"/>
        <v>327275</v>
      </c>
    </row>
    <row r="166" spans="1:5" x14ac:dyDescent="0.25">
      <c r="A166" s="8">
        <v>270</v>
      </c>
      <c r="B166" s="8"/>
      <c r="C166" s="7">
        <v>6</v>
      </c>
      <c r="D166" s="9">
        <v>12081.7</v>
      </c>
      <c r="E166">
        <f t="shared" si="5"/>
        <v>3262059</v>
      </c>
    </row>
    <row r="167" spans="1:5" x14ac:dyDescent="0.25">
      <c r="A167" s="8">
        <v>275</v>
      </c>
      <c r="B167" s="8"/>
      <c r="C167" s="7">
        <v>1</v>
      </c>
      <c r="D167" s="9">
        <v>1183.3</v>
      </c>
      <c r="E167">
        <f t="shared" si="5"/>
        <v>325407.5</v>
      </c>
    </row>
    <row r="168" spans="1:5" x14ac:dyDescent="0.25">
      <c r="A168" s="8">
        <v>285</v>
      </c>
      <c r="B168" s="8"/>
      <c r="C168" s="7">
        <v>4</v>
      </c>
      <c r="D168" s="9">
        <v>6830.3</v>
      </c>
      <c r="E168">
        <f t="shared" si="5"/>
        <v>1946635.5</v>
      </c>
    </row>
    <row r="169" spans="1:5" x14ac:dyDescent="0.25">
      <c r="A169" s="8">
        <v>300</v>
      </c>
      <c r="B169" s="8"/>
      <c r="C169" s="7">
        <v>5</v>
      </c>
      <c r="D169" s="9">
        <v>6264.3</v>
      </c>
      <c r="E169">
        <f t="shared" si="5"/>
        <v>1879290</v>
      </c>
    </row>
    <row r="170" spans="1:5" x14ac:dyDescent="0.25">
      <c r="A170" s="8">
        <v>305</v>
      </c>
      <c r="B170" s="8"/>
      <c r="C170" s="7">
        <v>1</v>
      </c>
      <c r="D170" s="7">
        <v>691.9</v>
      </c>
      <c r="E170">
        <f t="shared" si="5"/>
        <v>211029.5</v>
      </c>
    </row>
    <row r="171" spans="1:5" x14ac:dyDescent="0.25">
      <c r="A171" s="8">
        <v>315</v>
      </c>
      <c r="B171" s="8"/>
      <c r="C171" s="7">
        <v>1</v>
      </c>
      <c r="D171" s="7">
        <v>812.6</v>
      </c>
      <c r="E171">
        <f t="shared" si="5"/>
        <v>255969</v>
      </c>
    </row>
    <row r="172" spans="1:5" x14ac:dyDescent="0.25">
      <c r="A172" s="8">
        <v>320</v>
      </c>
      <c r="B172" s="8"/>
      <c r="C172" s="7">
        <v>1</v>
      </c>
      <c r="D172" s="7">
        <v>458.1</v>
      </c>
      <c r="E172">
        <f t="shared" si="5"/>
        <v>146592</v>
      </c>
    </row>
    <row r="173" spans="1:5" x14ac:dyDescent="0.25">
      <c r="A173" s="8">
        <v>325</v>
      </c>
      <c r="B173" s="8"/>
      <c r="C173" s="7">
        <v>1</v>
      </c>
      <c r="D173" s="9">
        <v>2063</v>
      </c>
      <c r="E173">
        <f t="shared" si="5"/>
        <v>670475</v>
      </c>
    </row>
    <row r="174" spans="1:5" x14ac:dyDescent="0.25">
      <c r="A174" s="8">
        <v>330</v>
      </c>
      <c r="B174" s="8"/>
      <c r="C174" s="7">
        <v>3</v>
      </c>
      <c r="D174" s="9">
        <v>2343.6999999999998</v>
      </c>
      <c r="E174">
        <f t="shared" si="5"/>
        <v>773420.99999999988</v>
      </c>
    </row>
    <row r="175" spans="1:5" x14ac:dyDescent="0.25">
      <c r="A175" s="8">
        <v>345</v>
      </c>
      <c r="B175" s="8"/>
      <c r="C175" s="7">
        <v>2</v>
      </c>
      <c r="D175" s="7">
        <v>773.3</v>
      </c>
      <c r="E175">
        <f t="shared" si="5"/>
        <v>266788.5</v>
      </c>
    </row>
    <row r="176" spans="1:5" x14ac:dyDescent="0.25">
      <c r="A176" s="8">
        <v>350</v>
      </c>
      <c r="B176" s="8"/>
      <c r="C176" s="7">
        <v>1</v>
      </c>
      <c r="D176" s="7">
        <v>987.1</v>
      </c>
      <c r="E176">
        <f t="shared" si="5"/>
        <v>345485</v>
      </c>
    </row>
    <row r="177" spans="1:5" x14ac:dyDescent="0.25">
      <c r="A177" s="8">
        <v>355</v>
      </c>
      <c r="B177" s="8"/>
      <c r="C177" s="7">
        <v>1</v>
      </c>
      <c r="D177" s="9">
        <v>1456.5</v>
      </c>
      <c r="E177">
        <f t="shared" si="5"/>
        <v>517057.5</v>
      </c>
    </row>
    <row r="178" spans="1:5" x14ac:dyDescent="0.25">
      <c r="A178" s="8">
        <v>360</v>
      </c>
      <c r="B178" s="8"/>
      <c r="C178" s="7">
        <v>2</v>
      </c>
      <c r="D178" s="9">
        <v>2510.4</v>
      </c>
      <c r="E178">
        <f t="shared" si="5"/>
        <v>903744</v>
      </c>
    </row>
    <row r="179" spans="1:5" x14ac:dyDescent="0.25">
      <c r="A179" s="8">
        <v>365</v>
      </c>
      <c r="B179" s="8"/>
      <c r="C179" s="7">
        <v>1</v>
      </c>
      <c r="D179" s="7">
        <v>742.2</v>
      </c>
      <c r="E179">
        <f t="shared" si="5"/>
        <v>270903</v>
      </c>
    </row>
    <row r="180" spans="1:5" x14ac:dyDescent="0.25">
      <c r="A180" s="8">
        <v>370</v>
      </c>
      <c r="B180" s="8"/>
      <c r="C180" s="7">
        <v>1</v>
      </c>
      <c r="D180" s="9">
        <v>3785.5</v>
      </c>
      <c r="E180">
        <f t="shared" si="5"/>
        <v>1400635</v>
      </c>
    </row>
    <row r="181" spans="1:5" x14ac:dyDescent="0.25">
      <c r="A181" s="8">
        <v>375</v>
      </c>
      <c r="B181" s="8"/>
      <c r="C181" s="7">
        <v>1</v>
      </c>
      <c r="D181" s="9">
        <v>4337.5</v>
      </c>
      <c r="E181">
        <f t="shared" si="5"/>
        <v>1626562.5</v>
      </c>
    </row>
    <row r="182" spans="1:5" x14ac:dyDescent="0.25">
      <c r="A182" s="8">
        <v>385</v>
      </c>
      <c r="B182" s="8"/>
      <c r="C182" s="7">
        <v>1</v>
      </c>
      <c r="D182" s="9">
        <v>2408.6999999999998</v>
      </c>
      <c r="E182">
        <f t="shared" si="5"/>
        <v>927349.49999999988</v>
      </c>
    </row>
    <row r="183" spans="1:5" x14ac:dyDescent="0.25">
      <c r="A183" s="8">
        <v>390</v>
      </c>
      <c r="B183" s="8"/>
      <c r="C183" s="7">
        <v>2</v>
      </c>
      <c r="D183" s="7">
        <v>783.3</v>
      </c>
      <c r="E183">
        <f t="shared" si="5"/>
        <v>305487</v>
      </c>
    </row>
    <row r="184" spans="1:5" x14ac:dyDescent="0.25">
      <c r="A184" s="8">
        <v>398</v>
      </c>
      <c r="B184" s="8"/>
      <c r="C184" s="7">
        <v>1</v>
      </c>
      <c r="D184" s="9">
        <v>1745.5</v>
      </c>
      <c r="E184">
        <f t="shared" si="5"/>
        <v>694709</v>
      </c>
    </row>
    <row r="185" spans="1:5" x14ac:dyDescent="0.25">
      <c r="A185" s="8">
        <v>405</v>
      </c>
      <c r="B185" s="8"/>
      <c r="C185" s="7">
        <v>1</v>
      </c>
      <c r="D185" s="9">
        <v>3293.3</v>
      </c>
      <c r="E185">
        <f t="shared" si="5"/>
        <v>1333786.5</v>
      </c>
    </row>
    <row r="186" spans="1:5" x14ac:dyDescent="0.25">
      <c r="A186" s="8">
        <v>410</v>
      </c>
      <c r="B186" s="8"/>
      <c r="C186" s="7">
        <v>1</v>
      </c>
      <c r="D186" s="9">
        <v>2563.1999999999998</v>
      </c>
      <c r="E186">
        <f t="shared" si="5"/>
        <v>1050912</v>
      </c>
    </row>
    <row r="187" spans="1:5" x14ac:dyDescent="0.25">
      <c r="A187" s="8">
        <v>420</v>
      </c>
      <c r="B187" s="8"/>
      <c r="C187" s="7">
        <v>1</v>
      </c>
      <c r="D187" s="9">
        <v>1738.7</v>
      </c>
      <c r="E187">
        <f t="shared" si="5"/>
        <v>730254</v>
      </c>
    </row>
    <row r="188" spans="1:5" x14ac:dyDescent="0.25">
      <c r="A188" s="8">
        <v>435</v>
      </c>
      <c r="B188" s="8"/>
      <c r="C188" s="7">
        <v>1</v>
      </c>
      <c r="D188" s="9">
        <v>2621.3000000000002</v>
      </c>
      <c r="E188">
        <f t="shared" si="5"/>
        <v>1140265.5</v>
      </c>
    </row>
    <row r="189" spans="1:5" x14ac:dyDescent="0.25">
      <c r="A189" s="8">
        <v>445</v>
      </c>
      <c r="B189" s="8"/>
      <c r="C189" s="7">
        <v>1</v>
      </c>
      <c r="D189" s="9">
        <v>1538.6</v>
      </c>
      <c r="E189">
        <f t="shared" si="5"/>
        <v>684677</v>
      </c>
    </row>
    <row r="190" spans="1:5" x14ac:dyDescent="0.25">
      <c r="A190" s="8">
        <v>450</v>
      </c>
      <c r="B190" s="8"/>
      <c r="C190" s="7">
        <v>1</v>
      </c>
      <c r="D190" s="7">
        <v>931.5</v>
      </c>
      <c r="E190">
        <f t="shared" si="5"/>
        <v>419175</v>
      </c>
    </row>
    <row r="191" spans="1:5" x14ac:dyDescent="0.25">
      <c r="A191" s="8">
        <v>480</v>
      </c>
      <c r="B191" s="8"/>
      <c r="C191" s="7">
        <v>1</v>
      </c>
      <c r="D191" s="9">
        <v>1207</v>
      </c>
      <c r="E191">
        <f t="shared" si="5"/>
        <v>579360</v>
      </c>
    </row>
    <row r="192" spans="1:5" x14ac:dyDescent="0.25">
      <c r="A192" s="8">
        <v>540</v>
      </c>
      <c r="B192" s="8"/>
      <c r="C192" s="7">
        <v>1</v>
      </c>
      <c r="D192" s="9">
        <v>1720</v>
      </c>
      <c r="E192">
        <f t="shared" si="5"/>
        <v>928800</v>
      </c>
    </row>
    <row r="193" spans="1:5" x14ac:dyDescent="0.25">
      <c r="A193" s="8">
        <v>688</v>
      </c>
      <c r="B193" s="8"/>
      <c r="C193" s="7">
        <v>1</v>
      </c>
      <c r="D193" s="9">
        <v>1049.2</v>
      </c>
      <c r="E193">
        <f t="shared" si="5"/>
        <v>721849.6</v>
      </c>
    </row>
    <row r="194" spans="1:5" x14ac:dyDescent="0.25">
      <c r="A194" s="8">
        <v>785</v>
      </c>
      <c r="B194" s="8"/>
      <c r="C194" s="7">
        <v>1</v>
      </c>
      <c r="D194" s="9">
        <v>3273.1</v>
      </c>
      <c r="E194">
        <f t="shared" si="5"/>
        <v>2569383.5</v>
      </c>
    </row>
    <row r="195" spans="1:5" x14ac:dyDescent="0.25">
      <c r="A195" s="8">
        <v>842</v>
      </c>
      <c r="B195" s="8"/>
      <c r="C195" s="7">
        <v>1</v>
      </c>
      <c r="D195" s="7">
        <v>844.2</v>
      </c>
      <c r="E195">
        <f t="shared" si="5"/>
        <v>710816.4</v>
      </c>
    </row>
    <row r="196" spans="1:5" x14ac:dyDescent="0.25">
      <c r="A196" s="8">
        <v>930</v>
      </c>
      <c r="B196" s="8"/>
      <c r="C196" s="7">
        <v>1</v>
      </c>
      <c r="D196" s="7">
        <v>270.3</v>
      </c>
      <c r="E196">
        <f t="shared" si="5"/>
        <v>251379</v>
      </c>
    </row>
  </sheetData>
  <mergeCells count="2">
    <mergeCell ref="A1:D1"/>
    <mergeCell ref="G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Sheet1</vt:lpstr>
      <vt:lpstr>Cooking</vt:lpstr>
      <vt:lpstr>TV</vt:lpstr>
      <vt:lpstr>PC</vt:lpstr>
      <vt:lpstr>Audio</vt:lpstr>
      <vt:lpstr>VCR</vt:lpstr>
      <vt:lpstr>Cleaning</vt:lpstr>
      <vt:lpstr>Games</vt:lpstr>
      <vt:lpstr>Meal</vt:lpstr>
      <vt:lpstr>LBNL_Cooktop</vt:lpstr>
      <vt:lpstr>Sheet13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</dc:creator>
  <cp:lastModifiedBy>Adam</cp:lastModifiedBy>
  <dcterms:created xsi:type="dcterms:W3CDTF">2017-03-28T18:24:08Z</dcterms:created>
  <dcterms:modified xsi:type="dcterms:W3CDTF">2017-04-06T20:25:16Z</dcterms:modified>
</cp:coreProperties>
</file>