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renukasriram/Box Sync/RCC_spspdyn/Updated RCC_spspdyn/"/>
    </mc:Choice>
  </mc:AlternateContent>
  <bookViews>
    <workbookView xWindow="0" yWindow="460" windowWidth="21780" windowHeight="14180" activeTab="3"/>
  </bookViews>
  <sheets>
    <sheet name="lactate " sheetId="1" r:id="rId1"/>
    <sheet name="pyruvate" sheetId="2" r:id="rId2"/>
    <sheet name="Average" sheetId="3" r:id="rId3"/>
    <sheet name="Updated Average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4" l="1"/>
  <c r="C26" i="4"/>
  <c r="B26" i="4"/>
  <c r="Y3" i="1"/>
  <c r="Z3" i="1"/>
  <c r="Z3" i="2"/>
  <c r="Y4" i="1"/>
  <c r="Z4" i="1"/>
  <c r="Z4" i="2"/>
  <c r="Y5" i="1"/>
  <c r="Z5" i="1"/>
  <c r="Z5" i="2"/>
  <c r="Y6" i="1"/>
  <c r="Z6" i="1"/>
  <c r="Z6" i="2"/>
  <c r="Y7" i="1"/>
  <c r="Z7" i="1"/>
  <c r="Z7" i="2"/>
  <c r="Y8" i="1"/>
  <c r="Z8" i="1"/>
  <c r="Z8" i="2"/>
  <c r="Y9" i="1"/>
  <c r="Z9" i="1"/>
  <c r="Z9" i="2"/>
  <c r="Y10" i="1"/>
  <c r="Z10" i="1"/>
  <c r="Z10" i="2"/>
  <c r="Y11" i="1"/>
  <c r="Z11" i="1"/>
  <c r="Z11" i="2"/>
  <c r="Y12" i="1"/>
  <c r="Z12" i="1"/>
  <c r="Z12" i="2"/>
  <c r="Y13" i="1"/>
  <c r="Z13" i="1"/>
  <c r="Z13" i="2"/>
  <c r="Y14" i="1"/>
  <c r="Z14" i="1"/>
  <c r="Z14" i="2"/>
  <c r="Y15" i="1"/>
  <c r="Z15" i="1"/>
  <c r="Z15" i="2"/>
  <c r="Y16" i="1"/>
  <c r="Z16" i="1"/>
  <c r="Z16" i="2"/>
  <c r="Y17" i="1"/>
  <c r="Z17" i="1"/>
  <c r="Z17" i="2"/>
  <c r="Y18" i="1"/>
  <c r="Z18" i="1"/>
  <c r="Z18" i="2"/>
  <c r="Y19" i="1"/>
  <c r="Z19" i="1"/>
  <c r="Z19" i="2"/>
  <c r="Y20" i="1"/>
  <c r="Z20" i="1"/>
  <c r="Z20" i="2"/>
  <c r="Z21" i="2"/>
  <c r="AA3" i="1"/>
  <c r="AA3" i="2"/>
  <c r="AA4" i="1"/>
  <c r="AA4" i="2"/>
  <c r="AA5" i="1"/>
  <c r="AA5" i="2"/>
  <c r="AA6" i="1"/>
  <c r="AA6" i="2"/>
  <c r="AA7" i="1"/>
  <c r="AA7" i="2"/>
  <c r="AA8" i="1"/>
  <c r="AA8" i="2"/>
  <c r="AA9" i="1"/>
  <c r="AA9" i="2"/>
  <c r="AA10" i="1"/>
  <c r="AA10" i="2"/>
  <c r="AA11" i="1"/>
  <c r="AA11" i="2"/>
  <c r="AA12" i="1"/>
  <c r="AA12" i="2"/>
  <c r="AA13" i="1"/>
  <c r="AA13" i="2"/>
  <c r="AA14" i="1"/>
  <c r="AA14" i="2"/>
  <c r="AA15" i="1"/>
  <c r="AA15" i="2"/>
  <c r="AA16" i="1"/>
  <c r="AA16" i="2"/>
  <c r="AA17" i="1"/>
  <c r="AA17" i="2"/>
  <c r="AA18" i="1"/>
  <c r="AA18" i="2"/>
  <c r="AA19" i="1"/>
  <c r="AA19" i="2"/>
  <c r="AA20" i="1"/>
  <c r="AA20" i="2"/>
  <c r="AA21" i="2"/>
  <c r="AB3" i="1"/>
  <c r="AB3" i="2"/>
  <c r="AB4" i="1"/>
  <c r="AB4" i="2"/>
  <c r="AB5" i="1"/>
  <c r="AB5" i="2"/>
  <c r="AB6" i="1"/>
  <c r="AB6" i="2"/>
  <c r="AB7" i="1"/>
  <c r="AB7" i="2"/>
  <c r="AB8" i="1"/>
  <c r="AB8" i="2"/>
  <c r="AB9" i="1"/>
  <c r="AB9" i="2"/>
  <c r="AB10" i="1"/>
  <c r="AB10" i="2"/>
  <c r="AB11" i="1"/>
  <c r="AB11" i="2"/>
  <c r="AB12" i="1"/>
  <c r="AB12" i="2"/>
  <c r="AB13" i="1"/>
  <c r="AB13" i="2"/>
  <c r="AB14" i="1"/>
  <c r="AB14" i="2"/>
  <c r="AB15" i="1"/>
  <c r="AB15" i="2"/>
  <c r="AB16" i="1"/>
  <c r="AB16" i="2"/>
  <c r="AB17" i="1"/>
  <c r="AB17" i="2"/>
  <c r="AB18" i="1"/>
  <c r="AB18" i="2"/>
  <c r="AB19" i="1"/>
  <c r="AB19" i="2"/>
  <c r="AB20" i="1"/>
  <c r="AB20" i="2"/>
  <c r="AB21" i="2"/>
  <c r="AC3" i="1"/>
  <c r="AC3" i="2"/>
  <c r="AC4" i="1"/>
  <c r="AC4" i="2"/>
  <c r="AC5" i="1"/>
  <c r="AC5" i="2"/>
  <c r="AC6" i="1"/>
  <c r="AC6" i="2"/>
  <c r="AC7" i="1"/>
  <c r="AC7" i="2"/>
  <c r="AC8" i="1"/>
  <c r="AC8" i="2"/>
  <c r="AC9" i="1"/>
  <c r="AC9" i="2"/>
  <c r="AC10" i="1"/>
  <c r="AC10" i="2"/>
  <c r="AC11" i="1"/>
  <c r="AC11" i="2"/>
  <c r="AC12" i="1"/>
  <c r="AC12" i="2"/>
  <c r="AC13" i="1"/>
  <c r="AC13" i="2"/>
  <c r="AC14" i="1"/>
  <c r="AC14" i="2"/>
  <c r="AC15" i="1"/>
  <c r="AC15" i="2"/>
  <c r="AC16" i="1"/>
  <c r="AC16" i="2"/>
  <c r="AC17" i="1"/>
  <c r="AC17" i="2"/>
  <c r="AC18" i="1"/>
  <c r="AC18" i="2"/>
  <c r="AC19" i="1"/>
  <c r="AC19" i="2"/>
  <c r="AC20" i="1"/>
  <c r="AC20" i="2"/>
  <c r="AC21" i="2"/>
  <c r="AD3" i="1"/>
  <c r="AD3" i="2"/>
  <c r="AD4" i="1"/>
  <c r="AD4" i="2"/>
  <c r="AD5" i="1"/>
  <c r="AD5" i="2"/>
  <c r="AD6" i="1"/>
  <c r="AD6" i="2"/>
  <c r="AD7" i="1"/>
  <c r="AD7" i="2"/>
  <c r="AD8" i="1"/>
  <c r="AD8" i="2"/>
  <c r="AD9" i="1"/>
  <c r="AD9" i="2"/>
  <c r="AD10" i="1"/>
  <c r="AD10" i="2"/>
  <c r="AD11" i="1"/>
  <c r="AD11" i="2"/>
  <c r="AD12" i="1"/>
  <c r="AD12" i="2"/>
  <c r="AD13" i="1"/>
  <c r="AD13" i="2"/>
  <c r="AD14" i="1"/>
  <c r="AD14" i="2"/>
  <c r="AD15" i="1"/>
  <c r="AD15" i="2"/>
  <c r="AD16" i="1"/>
  <c r="AD16" i="2"/>
  <c r="AD17" i="1"/>
  <c r="AD17" i="2"/>
  <c r="AD18" i="1"/>
  <c r="AD18" i="2"/>
  <c r="AD19" i="1"/>
  <c r="AD19" i="2"/>
  <c r="AD20" i="1"/>
  <c r="AD20" i="2"/>
  <c r="AD21" i="2"/>
  <c r="AE3" i="1"/>
  <c r="AE3" i="2"/>
  <c r="AE4" i="1"/>
  <c r="AE4" i="2"/>
  <c r="AE5" i="1"/>
  <c r="AE5" i="2"/>
  <c r="AE6" i="1"/>
  <c r="AE6" i="2"/>
  <c r="AE7" i="1"/>
  <c r="AE7" i="2"/>
  <c r="AE8" i="1"/>
  <c r="AE8" i="2"/>
  <c r="AE9" i="1"/>
  <c r="AE9" i="2"/>
  <c r="AE10" i="1"/>
  <c r="AE10" i="2"/>
  <c r="AE11" i="1"/>
  <c r="AE11" i="2"/>
  <c r="AE12" i="1"/>
  <c r="AE12" i="2"/>
  <c r="AE13" i="1"/>
  <c r="AE13" i="2"/>
  <c r="AE14" i="1"/>
  <c r="AE14" i="2"/>
  <c r="AE15" i="1"/>
  <c r="AE15" i="2"/>
  <c r="AE16" i="1"/>
  <c r="AE16" i="2"/>
  <c r="AE17" i="1"/>
  <c r="AE17" i="2"/>
  <c r="AE18" i="1"/>
  <c r="AE18" i="2"/>
  <c r="AE19" i="1"/>
  <c r="AE19" i="2"/>
  <c r="AE20" i="1"/>
  <c r="AE20" i="2"/>
  <c r="AE21" i="2"/>
  <c r="AF3" i="1"/>
  <c r="AF3" i="2"/>
  <c r="AF4" i="1"/>
  <c r="AF4" i="2"/>
  <c r="AF5" i="1"/>
  <c r="AF5" i="2"/>
  <c r="AF6" i="1"/>
  <c r="AF6" i="2"/>
  <c r="AF7" i="1"/>
  <c r="AF7" i="2"/>
  <c r="AF8" i="1"/>
  <c r="AF8" i="2"/>
  <c r="AF9" i="1"/>
  <c r="AF9" i="2"/>
  <c r="AF10" i="1"/>
  <c r="AF10" i="2"/>
  <c r="AF11" i="1"/>
  <c r="AF11" i="2"/>
  <c r="AF12" i="1"/>
  <c r="AF12" i="2"/>
  <c r="AF13" i="1"/>
  <c r="AF13" i="2"/>
  <c r="AF14" i="1"/>
  <c r="AF14" i="2"/>
  <c r="AF15" i="1"/>
  <c r="AF15" i="2"/>
  <c r="AF16" i="1"/>
  <c r="AF16" i="2"/>
  <c r="AF17" i="1"/>
  <c r="AF17" i="2"/>
  <c r="AF18" i="1"/>
  <c r="AF18" i="2"/>
  <c r="AF19" i="1"/>
  <c r="AF19" i="2"/>
  <c r="AF20" i="1"/>
  <c r="AF20" i="2"/>
  <c r="AF21" i="2"/>
  <c r="AG3" i="1"/>
  <c r="AG3" i="2"/>
  <c r="AG4" i="1"/>
  <c r="AG4" i="2"/>
  <c r="AG5" i="1"/>
  <c r="AG5" i="2"/>
  <c r="AG6" i="1"/>
  <c r="AG6" i="2"/>
  <c r="AG7" i="1"/>
  <c r="AG7" i="2"/>
  <c r="AG8" i="1"/>
  <c r="AG8" i="2"/>
  <c r="AG9" i="1"/>
  <c r="AG9" i="2"/>
  <c r="AG10" i="1"/>
  <c r="AG10" i="2"/>
  <c r="AG11" i="1"/>
  <c r="AG11" i="2"/>
  <c r="AG12" i="1"/>
  <c r="AG12" i="2"/>
  <c r="AG13" i="1"/>
  <c r="AG13" i="2"/>
  <c r="AG14" i="1"/>
  <c r="AG14" i="2"/>
  <c r="AG15" i="1"/>
  <c r="AG15" i="2"/>
  <c r="AG16" i="1"/>
  <c r="AG16" i="2"/>
  <c r="AG17" i="1"/>
  <c r="AG17" i="2"/>
  <c r="AG18" i="1"/>
  <c r="AG18" i="2"/>
  <c r="AG19" i="1"/>
  <c r="AG19" i="2"/>
  <c r="AG20" i="1"/>
  <c r="AG20" i="2"/>
  <c r="AG21" i="2"/>
  <c r="AH3" i="1"/>
  <c r="AH3" i="2"/>
  <c r="AH4" i="1"/>
  <c r="AH4" i="2"/>
  <c r="AH5" i="1"/>
  <c r="AH5" i="2"/>
  <c r="AH6" i="1"/>
  <c r="AH6" i="2"/>
  <c r="AH7" i="1"/>
  <c r="AH7" i="2"/>
  <c r="AH8" i="1"/>
  <c r="AH8" i="2"/>
  <c r="AH9" i="1"/>
  <c r="AH9" i="2"/>
  <c r="AH10" i="1"/>
  <c r="AH10" i="2"/>
  <c r="AH11" i="1"/>
  <c r="AH11" i="2"/>
  <c r="AH12" i="1"/>
  <c r="AH12" i="2"/>
  <c r="AH13" i="1"/>
  <c r="AH13" i="2"/>
  <c r="AH14" i="1"/>
  <c r="AH14" i="2"/>
  <c r="AH15" i="1"/>
  <c r="AH15" i="2"/>
  <c r="AH16" i="1"/>
  <c r="AH16" i="2"/>
  <c r="AH17" i="1"/>
  <c r="AH17" i="2"/>
  <c r="AH18" i="1"/>
  <c r="AH18" i="2"/>
  <c r="AH19" i="1"/>
  <c r="AH19" i="2"/>
  <c r="AH20" i="1"/>
  <c r="AH20" i="2"/>
  <c r="AH21" i="2"/>
  <c r="AI3" i="1"/>
  <c r="AI3" i="2"/>
  <c r="AI4" i="1"/>
  <c r="AI4" i="2"/>
  <c r="AI5" i="1"/>
  <c r="AI5" i="2"/>
  <c r="AI6" i="1"/>
  <c r="AI6" i="2"/>
  <c r="AI7" i="1"/>
  <c r="AI7" i="2"/>
  <c r="AI8" i="1"/>
  <c r="AI8" i="2"/>
  <c r="AI9" i="1"/>
  <c r="AI9" i="2"/>
  <c r="AI10" i="1"/>
  <c r="AI10" i="2"/>
  <c r="AI11" i="1"/>
  <c r="AI11" i="2"/>
  <c r="AI12" i="1"/>
  <c r="AI12" i="2"/>
  <c r="AI13" i="1"/>
  <c r="AI13" i="2"/>
  <c r="AI14" i="1"/>
  <c r="AI14" i="2"/>
  <c r="AI15" i="1"/>
  <c r="AI15" i="2"/>
  <c r="AI16" i="1"/>
  <c r="AI16" i="2"/>
  <c r="AI17" i="1"/>
  <c r="AI17" i="2"/>
  <c r="AI18" i="1"/>
  <c r="AI18" i="2"/>
  <c r="AI19" i="1"/>
  <c r="AI19" i="2"/>
  <c r="AI20" i="1"/>
  <c r="AI20" i="2"/>
  <c r="AI21" i="2"/>
  <c r="AJ3" i="1"/>
  <c r="AJ3" i="2"/>
  <c r="AJ4" i="1"/>
  <c r="AJ4" i="2"/>
  <c r="AJ5" i="1"/>
  <c r="AJ5" i="2"/>
  <c r="AJ6" i="1"/>
  <c r="AJ6" i="2"/>
  <c r="AJ7" i="1"/>
  <c r="AJ7" i="2"/>
  <c r="AJ8" i="1"/>
  <c r="AJ8" i="2"/>
  <c r="AJ9" i="1"/>
  <c r="AJ9" i="2"/>
  <c r="AJ10" i="1"/>
  <c r="AJ10" i="2"/>
  <c r="AJ11" i="1"/>
  <c r="AJ11" i="2"/>
  <c r="AJ12" i="1"/>
  <c r="AJ12" i="2"/>
  <c r="AJ13" i="1"/>
  <c r="AJ13" i="2"/>
  <c r="AJ14" i="1"/>
  <c r="AJ14" i="2"/>
  <c r="AJ15" i="1"/>
  <c r="AJ15" i="2"/>
  <c r="AJ16" i="1"/>
  <c r="AJ16" i="2"/>
  <c r="AJ17" i="1"/>
  <c r="AJ17" i="2"/>
  <c r="AJ18" i="1"/>
  <c r="AJ18" i="2"/>
  <c r="AJ19" i="1"/>
  <c r="AJ19" i="2"/>
  <c r="AJ20" i="1"/>
  <c r="AJ20" i="2"/>
  <c r="AJ21" i="2"/>
  <c r="AK3" i="1"/>
  <c r="AK3" i="2"/>
  <c r="AK4" i="1"/>
  <c r="AK4" i="2"/>
  <c r="AK5" i="1"/>
  <c r="AK5" i="2"/>
  <c r="AK6" i="1"/>
  <c r="AK6" i="2"/>
  <c r="AK7" i="1"/>
  <c r="AK7" i="2"/>
  <c r="AK8" i="1"/>
  <c r="AK8" i="2"/>
  <c r="AK9" i="1"/>
  <c r="AK9" i="2"/>
  <c r="AK10" i="1"/>
  <c r="AK10" i="2"/>
  <c r="AK11" i="1"/>
  <c r="AK11" i="2"/>
  <c r="AK12" i="1"/>
  <c r="AK12" i="2"/>
  <c r="AK13" i="1"/>
  <c r="AK13" i="2"/>
  <c r="AK14" i="1"/>
  <c r="AK14" i="2"/>
  <c r="AK15" i="1"/>
  <c r="AK15" i="2"/>
  <c r="AK16" i="1"/>
  <c r="AK16" i="2"/>
  <c r="AK17" i="1"/>
  <c r="AK17" i="2"/>
  <c r="AK18" i="1"/>
  <c r="AK18" i="2"/>
  <c r="AK19" i="1"/>
  <c r="AK19" i="2"/>
  <c r="AK20" i="1"/>
  <c r="AK20" i="2"/>
  <c r="AK21" i="2"/>
  <c r="AL3" i="1"/>
  <c r="AL3" i="2"/>
  <c r="AL4" i="1"/>
  <c r="AL4" i="2"/>
  <c r="AL5" i="1"/>
  <c r="AL5" i="2"/>
  <c r="AL6" i="1"/>
  <c r="AL6" i="2"/>
  <c r="AL7" i="1"/>
  <c r="AL7" i="2"/>
  <c r="AL8" i="1"/>
  <c r="AL8" i="2"/>
  <c r="AL9" i="1"/>
  <c r="AL9" i="2"/>
  <c r="AL10" i="1"/>
  <c r="AL10" i="2"/>
  <c r="AL11" i="1"/>
  <c r="AL11" i="2"/>
  <c r="AL12" i="1"/>
  <c r="AL12" i="2"/>
  <c r="AL13" i="1"/>
  <c r="AL13" i="2"/>
  <c r="AL14" i="1"/>
  <c r="AL14" i="2"/>
  <c r="AL15" i="1"/>
  <c r="AL15" i="2"/>
  <c r="AL16" i="1"/>
  <c r="AL16" i="2"/>
  <c r="AL17" i="1"/>
  <c r="AL17" i="2"/>
  <c r="AL18" i="1"/>
  <c r="AL18" i="2"/>
  <c r="AL19" i="1"/>
  <c r="AL19" i="2"/>
  <c r="AL20" i="1"/>
  <c r="AL20" i="2"/>
  <c r="AL21" i="2"/>
  <c r="AM3" i="1"/>
  <c r="AM3" i="2"/>
  <c r="AM4" i="1"/>
  <c r="AM4" i="2"/>
  <c r="AM5" i="1"/>
  <c r="AM5" i="2"/>
  <c r="AM6" i="1"/>
  <c r="AM6" i="2"/>
  <c r="AM7" i="1"/>
  <c r="AM7" i="2"/>
  <c r="AM8" i="1"/>
  <c r="AM8" i="2"/>
  <c r="AM9" i="1"/>
  <c r="AM9" i="2"/>
  <c r="AM10" i="1"/>
  <c r="AM10" i="2"/>
  <c r="AM11" i="1"/>
  <c r="AM11" i="2"/>
  <c r="AM12" i="1"/>
  <c r="AM12" i="2"/>
  <c r="AM13" i="1"/>
  <c r="AM13" i="2"/>
  <c r="AM14" i="1"/>
  <c r="AM14" i="2"/>
  <c r="AM15" i="1"/>
  <c r="AM15" i="2"/>
  <c r="AM16" i="1"/>
  <c r="AM16" i="2"/>
  <c r="AM17" i="1"/>
  <c r="AM17" i="2"/>
  <c r="AM18" i="1"/>
  <c r="AM18" i="2"/>
  <c r="AM19" i="1"/>
  <c r="AM19" i="2"/>
  <c r="AM20" i="1"/>
  <c r="AM20" i="2"/>
  <c r="AM21" i="2"/>
  <c r="AN3" i="1"/>
  <c r="AN3" i="2"/>
  <c r="AN4" i="1"/>
  <c r="AN4" i="2"/>
  <c r="AN5" i="1"/>
  <c r="AN5" i="2"/>
  <c r="AN6" i="1"/>
  <c r="AN6" i="2"/>
  <c r="AN7" i="1"/>
  <c r="AN7" i="2"/>
  <c r="AN8" i="1"/>
  <c r="AN8" i="2"/>
  <c r="AN9" i="1"/>
  <c r="AN9" i="2"/>
  <c r="AN10" i="1"/>
  <c r="AN10" i="2"/>
  <c r="AN11" i="1"/>
  <c r="AN11" i="2"/>
  <c r="AN12" i="1"/>
  <c r="AN12" i="2"/>
  <c r="AN13" i="1"/>
  <c r="AN13" i="2"/>
  <c r="AN14" i="1"/>
  <c r="AN14" i="2"/>
  <c r="AN15" i="1"/>
  <c r="AN15" i="2"/>
  <c r="AN16" i="1"/>
  <c r="AN16" i="2"/>
  <c r="AN17" i="1"/>
  <c r="AN17" i="2"/>
  <c r="AN18" i="1"/>
  <c r="AN18" i="2"/>
  <c r="AN19" i="1"/>
  <c r="AN19" i="2"/>
  <c r="AN20" i="1"/>
  <c r="AN20" i="2"/>
  <c r="AN21" i="2"/>
  <c r="AO3" i="1"/>
  <c r="AO3" i="2"/>
  <c r="AO4" i="1"/>
  <c r="AO4" i="2"/>
  <c r="AO5" i="1"/>
  <c r="AO5" i="2"/>
  <c r="AO6" i="1"/>
  <c r="AO6" i="2"/>
  <c r="AO7" i="1"/>
  <c r="AO7" i="2"/>
  <c r="AO8" i="1"/>
  <c r="AO8" i="2"/>
  <c r="AO9" i="1"/>
  <c r="AO9" i="2"/>
  <c r="AO10" i="1"/>
  <c r="AO10" i="2"/>
  <c r="AO11" i="1"/>
  <c r="AO11" i="2"/>
  <c r="AO12" i="1"/>
  <c r="AO12" i="2"/>
  <c r="AO13" i="1"/>
  <c r="AO13" i="2"/>
  <c r="AO14" i="1"/>
  <c r="AO14" i="2"/>
  <c r="AO15" i="1"/>
  <c r="AO15" i="2"/>
  <c r="AO16" i="1"/>
  <c r="AO16" i="2"/>
  <c r="AO17" i="1"/>
  <c r="AO17" i="2"/>
  <c r="AO18" i="1"/>
  <c r="AO18" i="2"/>
  <c r="AO19" i="1"/>
  <c r="AO19" i="2"/>
  <c r="AO20" i="1"/>
  <c r="AO20" i="2"/>
  <c r="AO21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Y21" i="1"/>
  <c r="V3" i="4"/>
  <c r="H3" i="4"/>
  <c r="T4" i="4"/>
  <c r="U4" i="4"/>
  <c r="V4" i="4"/>
  <c r="H4" i="4"/>
  <c r="T5" i="4"/>
  <c r="U5" i="4"/>
  <c r="V5" i="4"/>
  <c r="H5" i="4"/>
  <c r="T6" i="4"/>
  <c r="U6" i="4"/>
  <c r="V6" i="4"/>
  <c r="H6" i="4"/>
  <c r="T7" i="4"/>
  <c r="U7" i="4"/>
  <c r="V7" i="4"/>
  <c r="H7" i="4"/>
  <c r="T8" i="4"/>
  <c r="U8" i="4"/>
  <c r="V8" i="4"/>
  <c r="H8" i="4"/>
  <c r="T9" i="4"/>
  <c r="U9" i="4"/>
  <c r="V9" i="4"/>
  <c r="H9" i="4"/>
  <c r="T10" i="4"/>
  <c r="U10" i="4"/>
  <c r="V10" i="4"/>
  <c r="H10" i="4"/>
  <c r="T11" i="4"/>
  <c r="U11" i="4"/>
  <c r="V11" i="4"/>
  <c r="H11" i="4"/>
  <c r="T12" i="4"/>
  <c r="U12" i="4"/>
  <c r="V12" i="4"/>
  <c r="H12" i="4"/>
  <c r="T13" i="4"/>
  <c r="U13" i="4"/>
  <c r="V13" i="4"/>
  <c r="H13" i="4"/>
  <c r="T14" i="4"/>
  <c r="U14" i="4"/>
  <c r="V14" i="4"/>
  <c r="H14" i="4"/>
  <c r="F28" i="4"/>
  <c r="D3" i="4"/>
  <c r="D4" i="4"/>
  <c r="D5" i="4"/>
  <c r="D6" i="4"/>
  <c r="D7" i="4"/>
  <c r="D8" i="4"/>
  <c r="D9" i="4"/>
  <c r="D10" i="4"/>
  <c r="D11" i="4"/>
  <c r="D12" i="4"/>
  <c r="D13" i="4"/>
  <c r="D14" i="4"/>
  <c r="T15" i="4"/>
  <c r="U15" i="4"/>
  <c r="V15" i="4"/>
  <c r="D15" i="4"/>
  <c r="T16" i="4"/>
  <c r="U16" i="4"/>
  <c r="V16" i="4"/>
  <c r="D16" i="4"/>
  <c r="T17" i="4"/>
  <c r="U17" i="4"/>
  <c r="V17" i="4"/>
  <c r="D17" i="4"/>
  <c r="T18" i="4"/>
  <c r="U18" i="4"/>
  <c r="V18" i="4"/>
  <c r="D18" i="4"/>
  <c r="T19" i="4"/>
  <c r="U19" i="4"/>
  <c r="V19" i="4"/>
  <c r="D19" i="4"/>
  <c r="T20" i="4"/>
  <c r="U20" i="4"/>
  <c r="V20" i="4"/>
  <c r="D20" i="4"/>
  <c r="H15" i="4"/>
  <c r="H16" i="4"/>
  <c r="H17" i="4"/>
  <c r="H18" i="4"/>
  <c r="H19" i="4"/>
  <c r="H20" i="4"/>
  <c r="T21" i="4"/>
  <c r="U21" i="4"/>
  <c r="V21" i="4"/>
  <c r="H21" i="4"/>
  <c r="T22" i="4"/>
  <c r="U22" i="4"/>
  <c r="V22" i="4"/>
  <c r="H22" i="4"/>
  <c r="G26" i="4"/>
  <c r="F26" i="4"/>
  <c r="D21" i="4"/>
  <c r="D22" i="4"/>
  <c r="K25" i="4"/>
  <c r="J25" i="4"/>
  <c r="G25" i="4"/>
  <c r="F25" i="4"/>
  <c r="C25" i="4"/>
  <c r="B25" i="4"/>
  <c r="K24" i="4"/>
  <c r="J24" i="4"/>
  <c r="T3" i="4"/>
  <c r="V3" i="3"/>
  <c r="H3" i="3"/>
  <c r="T4" i="3"/>
  <c r="U4" i="3"/>
  <c r="V4" i="3"/>
  <c r="H4" i="3"/>
  <c r="T5" i="3"/>
  <c r="U5" i="3"/>
  <c r="V5" i="3"/>
  <c r="H5" i="3"/>
  <c r="T6" i="3"/>
  <c r="U6" i="3"/>
  <c r="V6" i="3"/>
  <c r="H6" i="3"/>
  <c r="T7" i="3"/>
  <c r="U7" i="3"/>
  <c r="V7" i="3"/>
  <c r="H7" i="3"/>
  <c r="T8" i="3"/>
  <c r="U8" i="3"/>
  <c r="V8" i="3"/>
  <c r="H8" i="3"/>
  <c r="T9" i="3"/>
  <c r="U9" i="3"/>
  <c r="V9" i="3"/>
  <c r="H9" i="3"/>
  <c r="T10" i="3"/>
  <c r="U10" i="3"/>
  <c r="V10" i="3"/>
  <c r="H10" i="3"/>
  <c r="T11" i="3"/>
  <c r="U11" i="3"/>
  <c r="V11" i="3"/>
  <c r="H11" i="3"/>
  <c r="T12" i="3"/>
  <c r="U12" i="3"/>
  <c r="V12" i="3"/>
  <c r="H12" i="3"/>
  <c r="T13" i="3"/>
  <c r="U13" i="3"/>
  <c r="V13" i="3"/>
  <c r="H13" i="3"/>
  <c r="T14" i="3"/>
  <c r="U14" i="3"/>
  <c r="V14" i="3"/>
  <c r="H14" i="3"/>
  <c r="F28" i="3"/>
  <c r="F26" i="3"/>
  <c r="D3" i="3"/>
  <c r="D4" i="3"/>
  <c r="D5" i="3"/>
  <c r="D6" i="3"/>
  <c r="D7" i="3"/>
  <c r="D8" i="3"/>
  <c r="D9" i="3"/>
  <c r="D10" i="3"/>
  <c r="D11" i="3"/>
  <c r="D12" i="3"/>
  <c r="D13" i="3"/>
  <c r="D14" i="3"/>
  <c r="T15" i="3"/>
  <c r="U15" i="3"/>
  <c r="V15" i="3"/>
  <c r="D15" i="3"/>
  <c r="T16" i="3"/>
  <c r="U16" i="3"/>
  <c r="V16" i="3"/>
  <c r="D16" i="3"/>
  <c r="T17" i="3"/>
  <c r="U17" i="3"/>
  <c r="V17" i="3"/>
  <c r="D17" i="3"/>
  <c r="T18" i="3"/>
  <c r="U18" i="3"/>
  <c r="V18" i="3"/>
  <c r="D18" i="3"/>
  <c r="T19" i="3"/>
  <c r="U19" i="3"/>
  <c r="V19" i="3"/>
  <c r="D19" i="3"/>
  <c r="T20" i="3"/>
  <c r="U20" i="3"/>
  <c r="V20" i="3"/>
  <c r="D20" i="3"/>
  <c r="B28" i="3"/>
  <c r="B26" i="3"/>
  <c r="H15" i="3"/>
  <c r="H16" i="3"/>
  <c r="H17" i="3"/>
  <c r="H18" i="3"/>
  <c r="H19" i="3"/>
  <c r="H20" i="3"/>
  <c r="T21" i="3"/>
  <c r="U21" i="3"/>
  <c r="V21" i="3"/>
  <c r="H21" i="3"/>
  <c r="T22" i="3"/>
  <c r="U22" i="3"/>
  <c r="V22" i="3"/>
  <c r="H22" i="3"/>
  <c r="G26" i="3"/>
  <c r="D21" i="3"/>
  <c r="D22" i="3"/>
  <c r="C26" i="3"/>
  <c r="K25" i="3"/>
  <c r="J25" i="3"/>
  <c r="K24" i="3"/>
  <c r="J24" i="3"/>
  <c r="G25" i="3"/>
  <c r="F25" i="3"/>
  <c r="C25" i="3"/>
  <c r="B25" i="3"/>
  <c r="T3" i="3"/>
</calcChain>
</file>

<file path=xl/sharedStrings.xml><?xml version="1.0" encoding="utf-8"?>
<sst xmlns="http://schemas.openxmlformats.org/spreadsheetml/2006/main" count="134" uniqueCount="47">
  <si>
    <t>Frequency</t>
  </si>
  <si>
    <t>ROI</t>
  </si>
  <si>
    <t>Pixel List</t>
  </si>
  <si>
    <t xml:space="preserve"> </t>
  </si>
  <si>
    <t>t=6s</t>
  </si>
  <si>
    <t>t=9s</t>
  </si>
  <si>
    <t>t=12s</t>
  </si>
  <si>
    <t>t=15s</t>
  </si>
  <si>
    <t>t=18s</t>
  </si>
  <si>
    <t>t=21s</t>
  </si>
  <si>
    <t>t=24s</t>
  </si>
  <si>
    <t>t=27s</t>
  </si>
  <si>
    <t>t=30s</t>
  </si>
  <si>
    <t>t=33s</t>
  </si>
  <si>
    <t>t=36s</t>
  </si>
  <si>
    <t>t=39s</t>
  </si>
  <si>
    <t>t=42s</t>
  </si>
  <si>
    <t>t=45s</t>
  </si>
  <si>
    <t>t=48s</t>
  </si>
  <si>
    <t>t=51s</t>
  </si>
  <si>
    <t>t=54s</t>
  </si>
  <si>
    <t>t=57s</t>
  </si>
  <si>
    <t>t=60s</t>
  </si>
  <si>
    <t>t=63s</t>
  </si>
  <si>
    <t>t</t>
  </si>
  <si>
    <t>c</t>
  </si>
  <si>
    <t>n</t>
  </si>
  <si>
    <t>Tumor</t>
  </si>
  <si>
    <t>Contrlateral Kidney</t>
  </si>
  <si>
    <t>noise</t>
  </si>
  <si>
    <t>Time in sec</t>
  </si>
  <si>
    <t>Lactate</t>
  </si>
  <si>
    <t>Pyruvate</t>
  </si>
  <si>
    <t>Urea</t>
  </si>
  <si>
    <t>PYR (theta)</t>
  </si>
  <si>
    <t>(COS)^n-1</t>
  </si>
  <si>
    <t>(COS)^n-1!</t>
  </si>
  <si>
    <t>COSnSIN</t>
  </si>
  <si>
    <t>pyr</t>
  </si>
  <si>
    <t>Pyr</t>
  </si>
  <si>
    <t>RF Corrected Pyr</t>
  </si>
  <si>
    <t>AUC (Lac/Pyr)</t>
  </si>
  <si>
    <t>AUC Lac/ Max. Pyr</t>
  </si>
  <si>
    <t>above noise</t>
  </si>
  <si>
    <t>mean</t>
  </si>
  <si>
    <t>S.D</t>
  </si>
  <si>
    <t>AUC Lac/tC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</si>
</sst>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JW330_A498_04/18/16</a:t>
            </a:r>
          </a:p>
          <a:p>
            <a:pPr>
              <a:defRPr/>
            </a:pPr>
            <a:r>
              <a:rPr lang="en-US"/>
              <a:t>Tumor</a:t>
            </a:r>
          </a:p>
        </c:rich>
      </c:tx>
      <c:layout>
        <c:manualLayout>
          <c:xMode val="edge"/>
          <c:yMode val="edge"/>
          <c:x val="0.288504593175853"/>
          <c:y val="0.0"/>
        </c:manualLayout>
      </c:layout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Average!$B$2</c:f>
              <c:strCache>
                <c:ptCount val="1"/>
                <c:pt idx="0">
                  <c:v>Lactate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1223.048248714871</c:v>
                </c:pt>
                <c:pt idx="1">
                  <c:v>1419.899957444933</c:v>
                </c:pt>
                <c:pt idx="2">
                  <c:v>1480.582543267144</c:v>
                </c:pt>
                <c:pt idx="3">
                  <c:v>31581.36555989583</c:v>
                </c:pt>
                <c:pt idx="4">
                  <c:v>19802.75396050347</c:v>
                </c:pt>
                <c:pt idx="5">
                  <c:v>14716.37367078993</c:v>
                </c:pt>
                <c:pt idx="6">
                  <c:v>11333.52254231771</c:v>
                </c:pt>
                <c:pt idx="7">
                  <c:v>8328.111070421007</c:v>
                </c:pt>
                <c:pt idx="8">
                  <c:v>7171.281914605035</c:v>
                </c:pt>
                <c:pt idx="9">
                  <c:v>6126.90247938368</c:v>
                </c:pt>
                <c:pt idx="10">
                  <c:v>4153.989247639974</c:v>
                </c:pt>
                <c:pt idx="11">
                  <c:v>4421.311377631293</c:v>
                </c:pt>
                <c:pt idx="12">
                  <c:v>2881.806894938151</c:v>
                </c:pt>
                <c:pt idx="13">
                  <c:v>3004.049775865343</c:v>
                </c:pt>
                <c:pt idx="14">
                  <c:v>2510.709326850043</c:v>
                </c:pt>
                <c:pt idx="15">
                  <c:v>1740.948386298286</c:v>
                </c:pt>
                <c:pt idx="16">
                  <c:v>2283.456532796224</c:v>
                </c:pt>
                <c:pt idx="17">
                  <c:v>1429.484227498372</c:v>
                </c:pt>
                <c:pt idx="18">
                  <c:v>1950.074103461372</c:v>
                </c:pt>
                <c:pt idx="19">
                  <c:v>1271.191580878364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2F3-49DC-9F97-BCF956128810}"/>
            </c:ext>
          </c:extLst>
        </c:ser>
        <c:ser>
          <c:idx val="1"/>
          <c:order val="1"/>
          <c:tx>
            <c:strRef>
              <c:f>Average!$D$2</c:f>
              <c:strCache>
                <c:ptCount val="1"/>
                <c:pt idx="0">
                  <c:v>RF Corrected Pyr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Average!$D$3:$D$22</c:f>
              <c:numCache>
                <c:formatCode>General</c:formatCode>
                <c:ptCount val="20"/>
                <c:pt idx="0">
                  <c:v>70899.49377826443</c:v>
                </c:pt>
                <c:pt idx="1">
                  <c:v>95489.66583971941</c:v>
                </c:pt>
                <c:pt idx="2">
                  <c:v>87473.83824214714</c:v>
                </c:pt>
                <c:pt idx="3">
                  <c:v>73341.18263680759</c:v>
                </c:pt>
                <c:pt idx="4">
                  <c:v>55364.78590770451</c:v>
                </c:pt>
                <c:pt idx="5">
                  <c:v>43846.227952664</c:v>
                </c:pt>
                <c:pt idx="6">
                  <c:v>39571.78082965421</c:v>
                </c:pt>
                <c:pt idx="7">
                  <c:v>28127.96196236739</c:v>
                </c:pt>
                <c:pt idx="8">
                  <c:v>24768.44230676154</c:v>
                </c:pt>
                <c:pt idx="9">
                  <c:v>21385.05882606085</c:v>
                </c:pt>
                <c:pt idx="10">
                  <c:v>20396.47448668111</c:v>
                </c:pt>
                <c:pt idx="11">
                  <c:v>17832.29207860515</c:v>
                </c:pt>
                <c:pt idx="12">
                  <c:v>13876.92856701617</c:v>
                </c:pt>
                <c:pt idx="13">
                  <c:v>11085.8077277911</c:v>
                </c:pt>
                <c:pt idx="14">
                  <c:v>8993.849738907693</c:v>
                </c:pt>
                <c:pt idx="15">
                  <c:v>9364.632628795156</c:v>
                </c:pt>
                <c:pt idx="16">
                  <c:v>8440.986466779402</c:v>
                </c:pt>
                <c:pt idx="17">
                  <c:v>10841.4691170951</c:v>
                </c:pt>
                <c:pt idx="18">
                  <c:v>7756.890794348656</c:v>
                </c:pt>
                <c:pt idx="19">
                  <c:v>6462.718458647876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2F3-49DC-9F97-BCF956128810}"/>
            </c:ext>
          </c:extLst>
        </c:ser>
        <c:ser>
          <c:idx val="2"/>
          <c:order val="2"/>
          <c:tx>
            <c:strRef>
              <c:f>Average!$J$1:$J$2</c:f>
              <c:strCache>
                <c:ptCount val="2"/>
                <c:pt idx="0">
                  <c:v> </c:v>
                </c:pt>
                <c:pt idx="1">
                  <c:v>Lactate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Average!$J$3:$J$22</c:f>
              <c:numCache>
                <c:formatCode>General</c:formatCode>
                <c:ptCount val="20"/>
                <c:pt idx="0">
                  <c:v>1221.459846814473</c:v>
                </c:pt>
                <c:pt idx="1">
                  <c:v>1215.393600463867</c:v>
                </c:pt>
                <c:pt idx="2">
                  <c:v>1289.113416671753</c:v>
                </c:pt>
                <c:pt idx="3">
                  <c:v>1747.541277567546</c:v>
                </c:pt>
                <c:pt idx="4">
                  <c:v>1337.265450159709</c:v>
                </c:pt>
                <c:pt idx="5">
                  <c:v>996.3272641499838</c:v>
                </c:pt>
                <c:pt idx="6">
                  <c:v>1348.237442016602</c:v>
                </c:pt>
                <c:pt idx="7">
                  <c:v>1732.310300191243</c:v>
                </c:pt>
                <c:pt idx="8">
                  <c:v>1363.666695912679</c:v>
                </c:pt>
                <c:pt idx="9">
                  <c:v>1286.633866628011</c:v>
                </c:pt>
                <c:pt idx="10">
                  <c:v>978.6221199035645</c:v>
                </c:pt>
                <c:pt idx="11">
                  <c:v>1585.764998435974</c:v>
                </c:pt>
                <c:pt idx="12">
                  <c:v>1084.521579106649</c:v>
                </c:pt>
                <c:pt idx="13">
                  <c:v>1104.572203000386</c:v>
                </c:pt>
                <c:pt idx="14">
                  <c:v>1255.421216964722</c:v>
                </c:pt>
                <c:pt idx="15">
                  <c:v>1227.017588297526</c:v>
                </c:pt>
                <c:pt idx="16">
                  <c:v>1201.445539792379</c:v>
                </c:pt>
                <c:pt idx="17">
                  <c:v>1220.49867884318</c:v>
                </c:pt>
                <c:pt idx="18">
                  <c:v>1920.184611002604</c:v>
                </c:pt>
                <c:pt idx="19">
                  <c:v>1037.6280113856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2F3-49DC-9F97-BCF956128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241776"/>
        <c:axId val="587416368"/>
      </c:scatterChart>
      <c:valAx>
        <c:axId val="60524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7416368"/>
        <c:crosses val="autoZero"/>
        <c:crossBetween val="midCat"/>
      </c:valAx>
      <c:valAx>
        <c:axId val="587416368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5241776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JW330_A498_04/18/16</a:t>
            </a:r>
          </a:p>
          <a:p>
            <a:pPr>
              <a:defRPr/>
            </a:pPr>
            <a:r>
              <a:rPr lang="en-US"/>
              <a:t>Tumor</a:t>
            </a:r>
          </a:p>
        </c:rich>
      </c:tx>
      <c:layout>
        <c:manualLayout>
          <c:xMode val="edge"/>
          <c:yMode val="edge"/>
          <c:x val="0.288504593175853"/>
          <c:y val="0.0"/>
        </c:manualLayout>
      </c:layout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Average!$B$2</c:f>
              <c:strCache>
                <c:ptCount val="1"/>
                <c:pt idx="0">
                  <c:v>Lactate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1223.048248714871</c:v>
                </c:pt>
                <c:pt idx="1">
                  <c:v>1419.899957444933</c:v>
                </c:pt>
                <c:pt idx="2">
                  <c:v>1480.582543267144</c:v>
                </c:pt>
                <c:pt idx="3">
                  <c:v>31581.36555989583</c:v>
                </c:pt>
                <c:pt idx="4">
                  <c:v>19802.75396050347</c:v>
                </c:pt>
                <c:pt idx="5">
                  <c:v>14716.37367078993</c:v>
                </c:pt>
                <c:pt idx="6">
                  <c:v>11333.52254231771</c:v>
                </c:pt>
                <c:pt idx="7">
                  <c:v>8328.111070421007</c:v>
                </c:pt>
                <c:pt idx="8">
                  <c:v>7171.281914605035</c:v>
                </c:pt>
                <c:pt idx="9">
                  <c:v>6126.90247938368</c:v>
                </c:pt>
                <c:pt idx="10">
                  <c:v>4153.989247639974</c:v>
                </c:pt>
                <c:pt idx="11">
                  <c:v>4421.311377631293</c:v>
                </c:pt>
                <c:pt idx="12">
                  <c:v>2881.806894938151</c:v>
                </c:pt>
                <c:pt idx="13">
                  <c:v>3004.049775865343</c:v>
                </c:pt>
                <c:pt idx="14">
                  <c:v>2510.709326850043</c:v>
                </c:pt>
                <c:pt idx="15">
                  <c:v>1740.948386298286</c:v>
                </c:pt>
                <c:pt idx="16">
                  <c:v>2283.456532796224</c:v>
                </c:pt>
                <c:pt idx="17">
                  <c:v>1429.484227498372</c:v>
                </c:pt>
                <c:pt idx="18">
                  <c:v>1950.074103461372</c:v>
                </c:pt>
                <c:pt idx="19">
                  <c:v>1271.191580878364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EA9-46CB-9554-DC40284825F8}"/>
            </c:ext>
          </c:extLst>
        </c:ser>
        <c:ser>
          <c:idx val="1"/>
          <c:order val="1"/>
          <c:tx>
            <c:strRef>
              <c:f>Average!$D$2</c:f>
              <c:strCache>
                <c:ptCount val="1"/>
                <c:pt idx="0">
                  <c:v>RF Corrected Pyr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Average!$D$3:$D$22</c:f>
              <c:numCache>
                <c:formatCode>General</c:formatCode>
                <c:ptCount val="20"/>
                <c:pt idx="0">
                  <c:v>70899.49377826443</c:v>
                </c:pt>
                <c:pt idx="1">
                  <c:v>95489.66583971941</c:v>
                </c:pt>
                <c:pt idx="2">
                  <c:v>87473.83824214714</c:v>
                </c:pt>
                <c:pt idx="3">
                  <c:v>73341.18263680759</c:v>
                </c:pt>
                <c:pt idx="4">
                  <c:v>55364.78590770451</c:v>
                </c:pt>
                <c:pt idx="5">
                  <c:v>43846.227952664</c:v>
                </c:pt>
                <c:pt idx="6">
                  <c:v>39571.78082965421</c:v>
                </c:pt>
                <c:pt idx="7">
                  <c:v>28127.96196236739</c:v>
                </c:pt>
                <c:pt idx="8">
                  <c:v>24768.44230676154</c:v>
                </c:pt>
                <c:pt idx="9">
                  <c:v>21385.05882606085</c:v>
                </c:pt>
                <c:pt idx="10">
                  <c:v>20396.47448668111</c:v>
                </c:pt>
                <c:pt idx="11">
                  <c:v>17832.29207860515</c:v>
                </c:pt>
                <c:pt idx="12">
                  <c:v>13876.92856701617</c:v>
                </c:pt>
                <c:pt idx="13">
                  <c:v>11085.8077277911</c:v>
                </c:pt>
                <c:pt idx="14">
                  <c:v>8993.849738907693</c:v>
                </c:pt>
                <c:pt idx="15">
                  <c:v>9364.632628795156</c:v>
                </c:pt>
                <c:pt idx="16">
                  <c:v>8440.986466779402</c:v>
                </c:pt>
                <c:pt idx="17">
                  <c:v>10841.4691170951</c:v>
                </c:pt>
                <c:pt idx="18">
                  <c:v>7756.890794348656</c:v>
                </c:pt>
                <c:pt idx="19">
                  <c:v>6462.718458647876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EA9-46CB-9554-DC40284825F8}"/>
            </c:ext>
          </c:extLst>
        </c:ser>
        <c:ser>
          <c:idx val="2"/>
          <c:order val="2"/>
          <c:tx>
            <c:strRef>
              <c:f>Average!$J$1:$J$2</c:f>
              <c:strCache>
                <c:ptCount val="2"/>
                <c:pt idx="0">
                  <c:v> </c:v>
                </c:pt>
                <c:pt idx="1">
                  <c:v>Lactate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Average!$J$3:$J$22</c:f>
              <c:numCache>
                <c:formatCode>General</c:formatCode>
                <c:ptCount val="20"/>
                <c:pt idx="0">
                  <c:v>1221.459846814473</c:v>
                </c:pt>
                <c:pt idx="1">
                  <c:v>1215.393600463867</c:v>
                </c:pt>
                <c:pt idx="2">
                  <c:v>1289.113416671753</c:v>
                </c:pt>
                <c:pt idx="3">
                  <c:v>1747.541277567546</c:v>
                </c:pt>
                <c:pt idx="4">
                  <c:v>1337.265450159709</c:v>
                </c:pt>
                <c:pt idx="5">
                  <c:v>996.3272641499838</c:v>
                </c:pt>
                <c:pt idx="6">
                  <c:v>1348.237442016602</c:v>
                </c:pt>
                <c:pt idx="7">
                  <c:v>1732.310300191243</c:v>
                </c:pt>
                <c:pt idx="8">
                  <c:v>1363.666695912679</c:v>
                </c:pt>
                <c:pt idx="9">
                  <c:v>1286.633866628011</c:v>
                </c:pt>
                <c:pt idx="10">
                  <c:v>978.6221199035645</c:v>
                </c:pt>
                <c:pt idx="11">
                  <c:v>1585.764998435974</c:v>
                </c:pt>
                <c:pt idx="12">
                  <c:v>1084.521579106649</c:v>
                </c:pt>
                <c:pt idx="13">
                  <c:v>1104.572203000386</c:v>
                </c:pt>
                <c:pt idx="14">
                  <c:v>1255.421216964722</c:v>
                </c:pt>
                <c:pt idx="15">
                  <c:v>1227.017588297526</c:v>
                </c:pt>
                <c:pt idx="16">
                  <c:v>1201.445539792379</c:v>
                </c:pt>
                <c:pt idx="17">
                  <c:v>1220.49867884318</c:v>
                </c:pt>
                <c:pt idx="18">
                  <c:v>1920.184611002604</c:v>
                </c:pt>
                <c:pt idx="19">
                  <c:v>1037.6280113856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EA9-46CB-9554-DC4028482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63536"/>
        <c:axId val="-2121675632"/>
      </c:scatterChart>
      <c:valAx>
        <c:axId val="58766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1675632"/>
        <c:crosses val="autoZero"/>
        <c:crossBetween val="midCat"/>
      </c:valAx>
      <c:valAx>
        <c:axId val="-2121675632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7663536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4</xdr:row>
      <xdr:rowOff>146050</xdr:rowOff>
    </xdr:from>
    <xdr:to>
      <xdr:col>16</xdr:col>
      <xdr:colOff>647700</xdr:colOff>
      <xdr:row>20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4</xdr:row>
      <xdr:rowOff>146050</xdr:rowOff>
    </xdr:from>
    <xdr:to>
      <xdr:col>16</xdr:col>
      <xdr:colOff>647700</xdr:colOff>
      <xdr:row>20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CBC072E-9A44-47AE-ADCE-056CB5A36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O66"/>
  <sheetViews>
    <sheetView topLeftCell="S1" workbookViewId="0">
      <selection activeCell="Z19" sqref="Z19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1834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41" x14ac:dyDescent="0.2">
      <c r="A3" t="s">
        <v>24</v>
      </c>
      <c r="B3">
        <v>8</v>
      </c>
      <c r="C3">
        <v>21</v>
      </c>
      <c r="D3">
        <v>1869.058349609375</v>
      </c>
      <c r="E3">
        <v>426.29244995117188</v>
      </c>
      <c r="F3">
        <v>1210.9801025390625</v>
      </c>
      <c r="G3">
        <v>28767.306640625</v>
      </c>
      <c r="H3">
        <v>18719.171875</v>
      </c>
      <c r="I3">
        <v>13464.5322265625</v>
      </c>
      <c r="J3">
        <v>8714.6259765625</v>
      </c>
      <c r="K3">
        <v>7156.80810546875</v>
      </c>
      <c r="L3">
        <v>7602.0087890625</v>
      </c>
      <c r="M3">
        <v>5020.93603515625</v>
      </c>
      <c r="N3">
        <v>3743.4892578125</v>
      </c>
      <c r="O3">
        <v>3074.888427734375</v>
      </c>
      <c r="P3">
        <v>1570.1123046875</v>
      </c>
      <c r="Q3">
        <v>2387.949951171875</v>
      </c>
      <c r="R3">
        <v>2654.135009765625</v>
      </c>
      <c r="S3">
        <v>2864.8017578125</v>
      </c>
      <c r="T3">
        <v>3418.484619140625</v>
      </c>
      <c r="U3">
        <v>1665.8416748046875</v>
      </c>
      <c r="V3">
        <v>978.230712890625</v>
      </c>
      <c r="W3">
        <v>1299.61962890625</v>
      </c>
      <c r="Y3" t="str">
        <f>IF(G3&gt;_xlfn.PERCENTILE.INC($G$3:$G$20,0.75),G3,"")</f>
        <v/>
      </c>
      <c r="Z3" t="str">
        <f>IF(ISNUMBER(Y3),H3,"")</f>
        <v/>
      </c>
      <c r="AA3" t="str">
        <f t="shared" ref="AA3:AO18" si="0">IF(ISNUMBER(Z3),I3,"")</f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  <c r="AI3" t="str">
        <f t="shared" si="0"/>
        <v/>
      </c>
      <c r="AJ3" t="str">
        <f t="shared" si="0"/>
        <v/>
      </c>
      <c r="AK3" t="str">
        <f t="shared" si="0"/>
        <v/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/>
      </c>
    </row>
    <row r="4" spans="1:41" x14ac:dyDescent="0.2">
      <c r="B4">
        <v>8</v>
      </c>
      <c r="C4">
        <v>22</v>
      </c>
      <c r="D4">
        <v>114.53841400146484</v>
      </c>
      <c r="E4">
        <v>715.288818359375</v>
      </c>
      <c r="F4">
        <v>1889.7479248046875</v>
      </c>
      <c r="G4">
        <v>32457.33984375</v>
      </c>
      <c r="H4">
        <v>21104.15625</v>
      </c>
      <c r="I4">
        <v>14946.4140625</v>
      </c>
      <c r="J4">
        <v>12062.7080078125</v>
      </c>
      <c r="K4">
        <v>9043.962890625</v>
      </c>
      <c r="L4">
        <v>8551.1953125</v>
      </c>
      <c r="M4">
        <v>5287.74951171875</v>
      </c>
      <c r="N4">
        <v>5160.7587890625</v>
      </c>
      <c r="O4">
        <v>5149.1455078125</v>
      </c>
      <c r="P4">
        <v>2822.544921875</v>
      </c>
      <c r="Q4">
        <v>3432.460693359375</v>
      </c>
      <c r="R4">
        <v>3510.228515625</v>
      </c>
      <c r="S4">
        <v>1746.975341796875</v>
      </c>
      <c r="T4">
        <v>3517.875244140625</v>
      </c>
      <c r="U4">
        <v>1407.7076416015625</v>
      </c>
      <c r="V4">
        <v>2349.7548828125</v>
      </c>
      <c r="W4">
        <v>919.67608642578125</v>
      </c>
      <c r="Y4" t="str">
        <f t="shared" ref="Y4:Y20" si="1">IF(G4&gt;_xlfn.PERCENTILE.INC($G$3:$G$20,0.75),G4,"")</f>
        <v/>
      </c>
      <c r="Z4" t="str">
        <f t="shared" ref="Z4:Z20" si="2">IF(ISNUMBER(Y4),H4,"")</f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  <c r="AE4" t="str">
        <f t="shared" si="0"/>
        <v/>
      </c>
      <c r="AF4" t="str">
        <f t="shared" si="0"/>
        <v/>
      </c>
      <c r="AG4" t="str">
        <f t="shared" si="0"/>
        <v/>
      </c>
      <c r="AH4" t="str">
        <f t="shared" si="0"/>
        <v/>
      </c>
      <c r="AI4" t="str">
        <f t="shared" si="0"/>
        <v/>
      </c>
      <c r="AJ4" t="str">
        <f t="shared" si="0"/>
        <v/>
      </c>
      <c r="AK4" t="str">
        <f t="shared" si="0"/>
        <v/>
      </c>
      <c r="AL4" t="str">
        <f t="shared" si="0"/>
        <v/>
      </c>
      <c r="AM4" t="str">
        <f t="shared" si="0"/>
        <v/>
      </c>
      <c r="AN4" t="str">
        <f t="shared" si="0"/>
        <v/>
      </c>
      <c r="AO4" t="str">
        <f t="shared" si="0"/>
        <v/>
      </c>
    </row>
    <row r="5" spans="1:41" x14ac:dyDescent="0.2">
      <c r="B5">
        <v>9</v>
      </c>
      <c r="C5">
        <v>19</v>
      </c>
      <c r="D5">
        <v>1382.4525146484375</v>
      </c>
      <c r="E5">
        <v>1701.347412109375</v>
      </c>
      <c r="F5">
        <v>620.04193115234375</v>
      </c>
      <c r="G5">
        <v>14802.6611328125</v>
      </c>
      <c r="H5">
        <v>8124.763671875</v>
      </c>
      <c r="I5">
        <v>6952.13525390625</v>
      </c>
      <c r="J5">
        <v>6476.1943359375</v>
      </c>
      <c r="K5">
        <v>4998.412109375</v>
      </c>
      <c r="L5">
        <v>3543.113525390625</v>
      </c>
      <c r="M5">
        <v>2532.2451171875</v>
      </c>
      <c r="N5">
        <v>552.28485107421875</v>
      </c>
      <c r="O5">
        <v>2031.3309326171875</v>
      </c>
      <c r="P5">
        <v>1700.0819091796875</v>
      </c>
      <c r="Q5">
        <v>457.14620971679688</v>
      </c>
      <c r="R5">
        <v>745.5311279296875</v>
      </c>
      <c r="S5">
        <v>316.55337524414062</v>
      </c>
      <c r="T5">
        <v>1327.3291015625</v>
      </c>
      <c r="U5">
        <v>988.15045166015625</v>
      </c>
      <c r="V5">
        <v>2029.5205078125</v>
      </c>
      <c r="W5">
        <v>775.37628173828125</v>
      </c>
      <c r="Y5" t="str">
        <f t="shared" si="1"/>
        <v/>
      </c>
      <c r="Z5" t="str">
        <f t="shared" si="2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</row>
    <row r="6" spans="1:41" x14ac:dyDescent="0.2">
      <c r="B6">
        <v>9</v>
      </c>
      <c r="C6">
        <v>20</v>
      </c>
      <c r="D6">
        <v>163.66197204589844</v>
      </c>
      <c r="E6">
        <v>2101.75927734375</v>
      </c>
      <c r="F6">
        <v>1268.3828125</v>
      </c>
      <c r="G6">
        <v>27260.736328125</v>
      </c>
      <c r="H6">
        <v>16764.63671875</v>
      </c>
      <c r="I6">
        <v>13177.1279296875</v>
      </c>
      <c r="J6">
        <v>9850.3818359375</v>
      </c>
      <c r="K6">
        <v>7259.53759765625</v>
      </c>
      <c r="L6">
        <v>5289.72021484375</v>
      </c>
      <c r="M6">
        <v>4975.126953125</v>
      </c>
      <c r="N6">
        <v>2355.739501953125</v>
      </c>
      <c r="O6">
        <v>3014.953125</v>
      </c>
      <c r="P6">
        <v>1421.0001220703125</v>
      </c>
      <c r="Q6">
        <v>1297.0079345703125</v>
      </c>
      <c r="R6">
        <v>1063.4361572265625</v>
      </c>
      <c r="S6">
        <v>2365.3125</v>
      </c>
      <c r="T6">
        <v>1295.592529296875</v>
      </c>
      <c r="U6">
        <v>1153.500732421875</v>
      </c>
      <c r="V6">
        <v>368.2373046875</v>
      </c>
      <c r="W6">
        <v>1060.7978515625</v>
      </c>
      <c r="Y6" t="str">
        <f t="shared" si="1"/>
        <v/>
      </c>
      <c r="Z6" t="str">
        <f t="shared" si="2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</row>
    <row r="7" spans="1:41" x14ac:dyDescent="0.2">
      <c r="B7">
        <v>9</v>
      </c>
      <c r="C7">
        <v>21</v>
      </c>
      <c r="D7">
        <v>842.94464111328125</v>
      </c>
      <c r="E7">
        <v>1897.822509765625</v>
      </c>
      <c r="F7">
        <v>1548.3258056640625</v>
      </c>
      <c r="G7">
        <v>38715.91015625</v>
      </c>
      <c r="H7">
        <v>24886.423828125</v>
      </c>
      <c r="I7">
        <v>17866.337890625</v>
      </c>
      <c r="J7">
        <v>13040.390625</v>
      </c>
      <c r="K7">
        <v>9468.619140625</v>
      </c>
      <c r="L7">
        <v>7750.85791015625</v>
      </c>
      <c r="M7">
        <v>6768.5322265625</v>
      </c>
      <c r="N7">
        <v>4905.49609375</v>
      </c>
      <c r="O7">
        <v>4475.451171875</v>
      </c>
      <c r="P7">
        <v>2787.957275390625</v>
      </c>
      <c r="Q7">
        <v>2565.78955078125</v>
      </c>
      <c r="R7">
        <v>3973.20263671875</v>
      </c>
      <c r="S7">
        <v>2820.29833984375</v>
      </c>
      <c r="T7">
        <v>3536.908203125</v>
      </c>
      <c r="U7">
        <v>593.972412109375</v>
      </c>
      <c r="V7">
        <v>1733.3037109375</v>
      </c>
      <c r="W7">
        <v>682.99658203125</v>
      </c>
      <c r="Y7" t="str">
        <f t="shared" si="1"/>
        <v/>
      </c>
      <c r="Z7" t="str">
        <f t="shared" si="2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</row>
    <row r="8" spans="1:41" x14ac:dyDescent="0.2">
      <c r="B8">
        <v>9</v>
      </c>
      <c r="C8">
        <v>22</v>
      </c>
      <c r="D8">
        <v>773.59454345703125</v>
      </c>
      <c r="E8">
        <v>850.16351318359375</v>
      </c>
      <c r="F8">
        <v>1803.964111328125</v>
      </c>
      <c r="G8">
        <v>42744.7890625</v>
      </c>
      <c r="H8">
        <v>27429.75390625</v>
      </c>
      <c r="I8">
        <v>19303.580078125</v>
      </c>
      <c r="J8">
        <v>14718.720703125</v>
      </c>
      <c r="K8">
        <v>10555.1162109375</v>
      </c>
      <c r="L8">
        <v>8612.5205078125</v>
      </c>
      <c r="M8">
        <v>7132.6220703125</v>
      </c>
      <c r="N8">
        <v>6424.6826171875</v>
      </c>
      <c r="O8">
        <v>5551.0322265625</v>
      </c>
      <c r="P8">
        <v>3627.78125</v>
      </c>
      <c r="Q8">
        <v>4315.0390625</v>
      </c>
      <c r="R8">
        <v>5630.57177734375</v>
      </c>
      <c r="S8">
        <v>1659.9093017578125</v>
      </c>
      <c r="T8">
        <v>3500.965576171875</v>
      </c>
      <c r="U8">
        <v>806.7998046875</v>
      </c>
      <c r="V8">
        <v>2489.67919921875</v>
      </c>
      <c r="W8">
        <v>1213.433837890625</v>
      </c>
      <c r="Y8">
        <f t="shared" si="1"/>
        <v>42744.7890625</v>
      </c>
      <c r="Z8">
        <f t="shared" si="2"/>
        <v>27429.75390625</v>
      </c>
      <c r="AA8">
        <f t="shared" si="0"/>
        <v>19303.580078125</v>
      </c>
      <c r="AB8">
        <f t="shared" si="0"/>
        <v>14718.720703125</v>
      </c>
      <c r="AC8">
        <f t="shared" si="0"/>
        <v>10555.1162109375</v>
      </c>
      <c r="AD8">
        <f t="shared" si="0"/>
        <v>8612.5205078125</v>
      </c>
      <c r="AE8">
        <f t="shared" si="0"/>
        <v>7132.6220703125</v>
      </c>
      <c r="AF8">
        <f t="shared" si="0"/>
        <v>6424.6826171875</v>
      </c>
      <c r="AG8">
        <f t="shared" si="0"/>
        <v>5551.0322265625</v>
      </c>
      <c r="AH8">
        <f t="shared" si="0"/>
        <v>3627.78125</v>
      </c>
      <c r="AI8">
        <f t="shared" si="0"/>
        <v>4315.0390625</v>
      </c>
      <c r="AJ8">
        <f t="shared" si="0"/>
        <v>5630.57177734375</v>
      </c>
      <c r="AK8">
        <f t="shared" si="0"/>
        <v>1659.9093017578125</v>
      </c>
      <c r="AL8">
        <f t="shared" si="0"/>
        <v>3500.965576171875</v>
      </c>
      <c r="AM8">
        <f t="shared" si="0"/>
        <v>806.7998046875</v>
      </c>
      <c r="AN8">
        <f t="shared" si="0"/>
        <v>2489.67919921875</v>
      </c>
      <c r="AO8">
        <f t="shared" si="0"/>
        <v>1213.433837890625</v>
      </c>
    </row>
    <row r="9" spans="1:41" x14ac:dyDescent="0.2">
      <c r="B9">
        <v>10</v>
      </c>
      <c r="C9">
        <v>18</v>
      </c>
      <c r="D9">
        <v>973.76123046875</v>
      </c>
      <c r="E9">
        <v>1002.9017333984375</v>
      </c>
      <c r="F9">
        <v>1972.6055908203125</v>
      </c>
      <c r="G9">
        <v>11179.703125</v>
      </c>
      <c r="H9">
        <v>7215.826171875</v>
      </c>
      <c r="I9">
        <v>3692.949951171875</v>
      </c>
      <c r="J9">
        <v>5734.205078125</v>
      </c>
      <c r="K9">
        <v>3816.188232421875</v>
      </c>
      <c r="L9">
        <v>4124.63623046875</v>
      </c>
      <c r="M9">
        <v>3414.6787109375</v>
      </c>
      <c r="N9">
        <v>911.3887939453125</v>
      </c>
      <c r="O9">
        <v>1064.543212890625</v>
      </c>
      <c r="P9">
        <v>1322.115478515625</v>
      </c>
      <c r="Q9">
        <v>1746.6458740234375</v>
      </c>
      <c r="R9">
        <v>834.505859375</v>
      </c>
      <c r="S9">
        <v>1426.1990966796875</v>
      </c>
      <c r="T9">
        <v>1444.0023193359375</v>
      </c>
      <c r="U9">
        <v>867.37274169921875</v>
      </c>
      <c r="V9">
        <v>2871.505615234375</v>
      </c>
      <c r="W9">
        <v>2214.239013671875</v>
      </c>
      <c r="Y9" t="str">
        <f t="shared" si="1"/>
        <v/>
      </c>
      <c r="Z9" t="str">
        <f t="shared" si="2"/>
        <v/>
      </c>
      <c r="AA9" t="str">
        <f t="shared" si="0"/>
        <v/>
      </c>
      <c r="AB9" t="str">
        <f t="shared" si="0"/>
        <v/>
      </c>
      <c r="AC9" t="str">
        <f t="shared" si="0"/>
        <v/>
      </c>
      <c r="AD9" t="str">
        <f t="shared" si="0"/>
        <v/>
      </c>
      <c r="AE9" t="str">
        <f t="shared" si="0"/>
        <v/>
      </c>
      <c r="AF9" t="str">
        <f t="shared" si="0"/>
        <v/>
      </c>
      <c r="AG9" t="str">
        <f t="shared" si="0"/>
        <v/>
      </c>
      <c r="AH9" t="str">
        <f t="shared" si="0"/>
        <v/>
      </c>
      <c r="AI9" t="str">
        <f t="shared" si="0"/>
        <v/>
      </c>
      <c r="AJ9" t="str">
        <f t="shared" si="0"/>
        <v/>
      </c>
      <c r="AK9" t="str">
        <f t="shared" si="0"/>
        <v/>
      </c>
      <c r="AL9" t="str">
        <f t="shared" si="0"/>
        <v/>
      </c>
      <c r="AM9" t="str">
        <f t="shared" si="0"/>
        <v/>
      </c>
      <c r="AN9" t="str">
        <f t="shared" si="0"/>
        <v/>
      </c>
      <c r="AO9" t="str">
        <f t="shared" si="0"/>
        <v/>
      </c>
    </row>
    <row r="10" spans="1:41" x14ac:dyDescent="0.2">
      <c r="B10">
        <v>10</v>
      </c>
      <c r="C10">
        <v>19</v>
      </c>
      <c r="D10">
        <v>1707.8380126953125</v>
      </c>
      <c r="E10">
        <v>2598.187744140625</v>
      </c>
      <c r="F10">
        <v>1804.9176025390625</v>
      </c>
      <c r="G10">
        <v>19594.462890625</v>
      </c>
      <c r="H10">
        <v>12818.841796875</v>
      </c>
      <c r="I10">
        <v>9595.7421875</v>
      </c>
      <c r="J10">
        <v>8692</v>
      </c>
      <c r="K10">
        <v>6366.048828125</v>
      </c>
      <c r="L10">
        <v>4992.3525390625</v>
      </c>
      <c r="M10">
        <v>5154.00390625</v>
      </c>
      <c r="N10">
        <v>1942.3460693359375</v>
      </c>
      <c r="O10">
        <v>3000.398193359375</v>
      </c>
      <c r="P10">
        <v>969.19915771484375</v>
      </c>
      <c r="Q10">
        <v>1988.345947265625</v>
      </c>
      <c r="R10">
        <v>853.67596435546875</v>
      </c>
      <c r="S10">
        <v>1291.7896728515625</v>
      </c>
      <c r="T10">
        <v>800.40057373046875</v>
      </c>
      <c r="U10">
        <v>2089.528076171875</v>
      </c>
      <c r="V10">
        <v>2087.395751953125</v>
      </c>
      <c r="W10">
        <v>1375.7855224609375</v>
      </c>
      <c r="Y10" t="str">
        <f t="shared" si="1"/>
        <v/>
      </c>
      <c r="Z10" t="str">
        <f t="shared" si="2"/>
        <v/>
      </c>
      <c r="AA10" t="str">
        <f t="shared" si="0"/>
        <v/>
      </c>
      <c r="AB10" t="str">
        <f t="shared" si="0"/>
        <v/>
      </c>
      <c r="AC10" t="str">
        <f t="shared" si="0"/>
        <v/>
      </c>
      <c r="AD10" t="str">
        <f t="shared" si="0"/>
        <v/>
      </c>
      <c r="AE10" t="str">
        <f t="shared" si="0"/>
        <v/>
      </c>
      <c r="AF10" t="str">
        <f t="shared" si="0"/>
        <v/>
      </c>
      <c r="AG10" t="str">
        <f t="shared" si="0"/>
        <v/>
      </c>
      <c r="AH10" t="str">
        <f t="shared" si="0"/>
        <v/>
      </c>
      <c r="AI10" t="str">
        <f t="shared" si="0"/>
        <v/>
      </c>
      <c r="AJ10" t="str">
        <f t="shared" si="0"/>
        <v/>
      </c>
      <c r="AK10" t="str">
        <f t="shared" si="0"/>
        <v/>
      </c>
      <c r="AL10" t="str">
        <f t="shared" si="0"/>
        <v/>
      </c>
      <c r="AM10" t="str">
        <f t="shared" si="0"/>
        <v/>
      </c>
      <c r="AN10" t="str">
        <f t="shared" si="0"/>
        <v/>
      </c>
      <c r="AO10" t="str">
        <f t="shared" si="0"/>
        <v/>
      </c>
    </row>
    <row r="11" spans="1:41" x14ac:dyDescent="0.2">
      <c r="B11">
        <v>10</v>
      </c>
      <c r="C11">
        <v>20</v>
      </c>
      <c r="D11">
        <v>2323.49267578125</v>
      </c>
      <c r="E11">
        <v>2743.890869140625</v>
      </c>
      <c r="F11">
        <v>1303.1259765625</v>
      </c>
      <c r="G11">
        <v>32345.978515625</v>
      </c>
      <c r="H11">
        <v>20163.5625</v>
      </c>
      <c r="I11">
        <v>16705.310546875</v>
      </c>
      <c r="J11">
        <v>12348.6708984375</v>
      </c>
      <c r="K11">
        <v>8181.494140625</v>
      </c>
      <c r="L11">
        <v>6534.1474609375</v>
      </c>
      <c r="M11">
        <v>6477.265625</v>
      </c>
      <c r="N11">
        <v>3502.786376953125</v>
      </c>
      <c r="O11">
        <v>4966.30712890625</v>
      </c>
      <c r="P11">
        <v>1946.8994140625</v>
      </c>
      <c r="Q11">
        <v>2228.63720703125</v>
      </c>
      <c r="R11">
        <v>1914.9390869140625</v>
      </c>
      <c r="S11">
        <v>1062.5489501953125</v>
      </c>
      <c r="T11">
        <v>2218.446533203125</v>
      </c>
      <c r="U11">
        <v>2433.503173828125</v>
      </c>
      <c r="V11">
        <v>1789.5150146484375</v>
      </c>
      <c r="W11">
        <v>1112.517822265625</v>
      </c>
      <c r="Y11" t="str">
        <f t="shared" si="1"/>
        <v/>
      </c>
      <c r="Z11" t="str">
        <f t="shared" si="2"/>
        <v/>
      </c>
      <c r="AA11" t="str">
        <f t="shared" si="0"/>
        <v/>
      </c>
      <c r="AB11" t="str">
        <f t="shared" si="0"/>
        <v/>
      </c>
      <c r="AC11" t="str">
        <f t="shared" si="0"/>
        <v/>
      </c>
      <c r="AD11" t="str">
        <f t="shared" si="0"/>
        <v/>
      </c>
      <c r="AE11" t="str">
        <f t="shared" si="0"/>
        <v/>
      </c>
      <c r="AF11" t="str">
        <f t="shared" si="0"/>
        <v/>
      </c>
      <c r="AG11" t="str">
        <f t="shared" si="0"/>
        <v/>
      </c>
      <c r="AH11" t="str">
        <f t="shared" si="0"/>
        <v/>
      </c>
      <c r="AI11" t="str">
        <f t="shared" si="0"/>
        <v/>
      </c>
      <c r="AJ11" t="str">
        <f t="shared" si="0"/>
        <v/>
      </c>
      <c r="AK11" t="str">
        <f t="shared" si="0"/>
        <v/>
      </c>
      <c r="AL11" t="str">
        <f t="shared" si="0"/>
        <v/>
      </c>
      <c r="AM11" t="str">
        <f t="shared" si="0"/>
        <v/>
      </c>
      <c r="AN11" t="str">
        <f t="shared" si="0"/>
        <v/>
      </c>
      <c r="AO11" t="str">
        <f t="shared" si="0"/>
        <v/>
      </c>
    </row>
    <row r="12" spans="1:41" x14ac:dyDescent="0.2">
      <c r="B12">
        <v>10</v>
      </c>
      <c r="C12">
        <v>21</v>
      </c>
      <c r="D12">
        <v>1686.4498291015625</v>
      </c>
      <c r="E12">
        <v>1521.8670654296875</v>
      </c>
      <c r="F12">
        <v>1568.7598876953125</v>
      </c>
      <c r="G12">
        <v>42654.21875</v>
      </c>
      <c r="H12">
        <v>26510.177734375</v>
      </c>
      <c r="I12">
        <v>20125.349609375</v>
      </c>
      <c r="J12">
        <v>14982.5888671875</v>
      </c>
      <c r="K12">
        <v>10368.8154296875</v>
      </c>
      <c r="L12">
        <v>7905.47802734375</v>
      </c>
      <c r="M12">
        <v>7378.095703125</v>
      </c>
      <c r="N12">
        <v>5249.85986328125</v>
      </c>
      <c r="O12">
        <v>5588.51611328125</v>
      </c>
      <c r="P12">
        <v>3888.12255859375</v>
      </c>
      <c r="Q12">
        <v>3042.3916015625</v>
      </c>
      <c r="R12">
        <v>4133.31298828125</v>
      </c>
      <c r="S12">
        <v>1501.7677001953125</v>
      </c>
      <c r="T12">
        <v>3532.948974609375</v>
      </c>
      <c r="U12">
        <v>1331.1185302734375</v>
      </c>
      <c r="V12">
        <v>1813.630859375</v>
      </c>
      <c r="W12">
        <v>352.78945922851562</v>
      </c>
      <c r="Y12">
        <f t="shared" si="1"/>
        <v>42654.21875</v>
      </c>
      <c r="Z12">
        <f t="shared" si="2"/>
        <v>26510.177734375</v>
      </c>
      <c r="AA12">
        <f t="shared" si="0"/>
        <v>20125.349609375</v>
      </c>
      <c r="AB12">
        <f t="shared" si="0"/>
        <v>14982.5888671875</v>
      </c>
      <c r="AC12">
        <f t="shared" si="0"/>
        <v>10368.8154296875</v>
      </c>
      <c r="AD12">
        <f t="shared" si="0"/>
        <v>7905.47802734375</v>
      </c>
      <c r="AE12">
        <f t="shared" si="0"/>
        <v>7378.095703125</v>
      </c>
      <c r="AF12">
        <f t="shared" si="0"/>
        <v>5249.85986328125</v>
      </c>
      <c r="AG12">
        <f t="shared" si="0"/>
        <v>5588.51611328125</v>
      </c>
      <c r="AH12">
        <f t="shared" si="0"/>
        <v>3888.12255859375</v>
      </c>
      <c r="AI12">
        <f t="shared" si="0"/>
        <v>3042.3916015625</v>
      </c>
      <c r="AJ12">
        <f t="shared" si="0"/>
        <v>4133.31298828125</v>
      </c>
      <c r="AK12">
        <f t="shared" si="0"/>
        <v>1501.7677001953125</v>
      </c>
      <c r="AL12">
        <f t="shared" si="0"/>
        <v>3532.948974609375</v>
      </c>
      <c r="AM12">
        <f t="shared" si="0"/>
        <v>1331.1185302734375</v>
      </c>
      <c r="AN12">
        <f t="shared" si="0"/>
        <v>1813.630859375</v>
      </c>
      <c r="AO12">
        <f t="shared" si="0"/>
        <v>352.78945922851562</v>
      </c>
    </row>
    <row r="13" spans="1:41" x14ac:dyDescent="0.2">
      <c r="B13">
        <v>10</v>
      </c>
      <c r="C13">
        <v>22</v>
      </c>
      <c r="D13">
        <v>663.333251953125</v>
      </c>
      <c r="E13">
        <v>1379.584716796875</v>
      </c>
      <c r="F13">
        <v>1910.4305419921875</v>
      </c>
      <c r="G13">
        <v>45438.515625</v>
      </c>
      <c r="H13">
        <v>28788.517578125</v>
      </c>
      <c r="I13">
        <v>19959.5859375</v>
      </c>
      <c r="J13">
        <v>15487.65625</v>
      </c>
      <c r="K13">
        <v>11864.4375</v>
      </c>
      <c r="L13">
        <v>8537.318359375</v>
      </c>
      <c r="M13">
        <v>7366.45458984375</v>
      </c>
      <c r="N13">
        <v>5926.11083984375</v>
      </c>
      <c r="O13">
        <v>5077.62109375</v>
      </c>
      <c r="P13">
        <v>3881.275634765625</v>
      </c>
      <c r="Q13">
        <v>4276.9736328125</v>
      </c>
      <c r="R13">
        <v>5316.38525390625</v>
      </c>
      <c r="S13">
        <v>1331.8919677734375</v>
      </c>
      <c r="T13">
        <v>3149.58251953125</v>
      </c>
      <c r="U13">
        <v>808.819091796875</v>
      </c>
      <c r="V13">
        <v>1523.3299560546875</v>
      </c>
      <c r="W13">
        <v>1004.2116088867188</v>
      </c>
      <c r="Y13">
        <f t="shared" si="1"/>
        <v>45438.515625</v>
      </c>
      <c r="Z13">
        <f t="shared" si="2"/>
        <v>28788.517578125</v>
      </c>
      <c r="AA13">
        <f t="shared" si="0"/>
        <v>19959.5859375</v>
      </c>
      <c r="AB13">
        <f t="shared" si="0"/>
        <v>15487.65625</v>
      </c>
      <c r="AC13">
        <f t="shared" si="0"/>
        <v>11864.4375</v>
      </c>
      <c r="AD13">
        <f t="shared" si="0"/>
        <v>8537.318359375</v>
      </c>
      <c r="AE13">
        <f t="shared" si="0"/>
        <v>7366.45458984375</v>
      </c>
      <c r="AF13">
        <f t="shared" si="0"/>
        <v>5926.11083984375</v>
      </c>
      <c r="AG13">
        <f t="shared" si="0"/>
        <v>5077.62109375</v>
      </c>
      <c r="AH13">
        <f t="shared" si="0"/>
        <v>3881.275634765625</v>
      </c>
      <c r="AI13">
        <f t="shared" si="0"/>
        <v>4276.9736328125</v>
      </c>
      <c r="AJ13">
        <f t="shared" si="0"/>
        <v>5316.38525390625</v>
      </c>
      <c r="AK13">
        <f t="shared" si="0"/>
        <v>1331.8919677734375</v>
      </c>
      <c r="AL13">
        <f t="shared" si="0"/>
        <v>3149.58251953125</v>
      </c>
      <c r="AM13">
        <f t="shared" si="0"/>
        <v>808.819091796875</v>
      </c>
      <c r="AN13">
        <f t="shared" si="0"/>
        <v>1523.3299560546875</v>
      </c>
      <c r="AO13">
        <f t="shared" si="0"/>
        <v>1004.2116088867188</v>
      </c>
    </row>
    <row r="14" spans="1:41" x14ac:dyDescent="0.2">
      <c r="B14">
        <v>11</v>
      </c>
      <c r="C14">
        <v>18</v>
      </c>
      <c r="D14">
        <v>1149.65576171875</v>
      </c>
      <c r="E14">
        <v>2537.865966796875</v>
      </c>
      <c r="F14">
        <v>1550.8988037109375</v>
      </c>
      <c r="G14">
        <v>14184.9501953125</v>
      </c>
      <c r="H14">
        <v>9684.2978515625</v>
      </c>
      <c r="I14">
        <v>3695.621337890625</v>
      </c>
      <c r="J14">
        <v>5826.17236328125</v>
      </c>
      <c r="K14">
        <v>4847.63525390625</v>
      </c>
      <c r="L14">
        <v>4639.55908203125</v>
      </c>
      <c r="M14">
        <v>4894.49462890625</v>
      </c>
      <c r="N14">
        <v>993.2215576171875</v>
      </c>
      <c r="O14">
        <v>824.85662841796875</v>
      </c>
      <c r="P14">
        <v>2252.28125</v>
      </c>
      <c r="Q14">
        <v>3380.559814453125</v>
      </c>
      <c r="R14">
        <v>1108.904541015625</v>
      </c>
      <c r="S14">
        <v>2287.795166015625</v>
      </c>
      <c r="T14">
        <v>2398.39111328125</v>
      </c>
      <c r="U14">
        <v>726.08392333984375</v>
      </c>
      <c r="V14">
        <v>2546.643798828125</v>
      </c>
      <c r="W14">
        <v>1265.7945556640625</v>
      </c>
      <c r="Y14" t="str">
        <f t="shared" si="1"/>
        <v/>
      </c>
      <c r="Z14" t="str">
        <f t="shared" si="2"/>
        <v/>
      </c>
      <c r="AA14" t="str">
        <f t="shared" si="0"/>
        <v/>
      </c>
      <c r="AB14" t="str">
        <f t="shared" si="0"/>
        <v/>
      </c>
      <c r="AC14" t="str">
        <f t="shared" si="0"/>
        <v/>
      </c>
      <c r="AD14" t="str">
        <f t="shared" si="0"/>
        <v/>
      </c>
      <c r="AE14" t="str">
        <f t="shared" si="0"/>
        <v/>
      </c>
      <c r="AF14" t="str">
        <f t="shared" si="0"/>
        <v/>
      </c>
      <c r="AG14" t="str">
        <f t="shared" si="0"/>
        <v/>
      </c>
      <c r="AH14" t="str">
        <f t="shared" si="0"/>
        <v/>
      </c>
      <c r="AI14" t="str">
        <f t="shared" si="0"/>
        <v/>
      </c>
      <c r="AJ14" t="str">
        <f t="shared" si="0"/>
        <v/>
      </c>
      <c r="AK14" t="str">
        <f t="shared" si="0"/>
        <v/>
      </c>
      <c r="AL14" t="str">
        <f t="shared" si="0"/>
        <v/>
      </c>
      <c r="AM14" t="str">
        <f t="shared" si="0"/>
        <v/>
      </c>
      <c r="AN14" t="str">
        <f t="shared" si="0"/>
        <v/>
      </c>
      <c r="AO14" t="str">
        <f t="shared" si="0"/>
        <v/>
      </c>
    </row>
    <row r="15" spans="1:41" x14ac:dyDescent="0.2">
      <c r="B15">
        <v>11</v>
      </c>
      <c r="C15">
        <v>19</v>
      </c>
      <c r="D15">
        <v>1753.2825927734375</v>
      </c>
      <c r="E15">
        <v>2325.836669921875</v>
      </c>
      <c r="F15">
        <v>2330.305419921875</v>
      </c>
      <c r="G15">
        <v>25828.103515625</v>
      </c>
      <c r="H15">
        <v>16369.005859375</v>
      </c>
      <c r="I15">
        <v>11618.392578125</v>
      </c>
      <c r="J15">
        <v>9533.384765625</v>
      </c>
      <c r="K15">
        <v>7173.830078125</v>
      </c>
      <c r="L15">
        <v>6678.74755859375</v>
      </c>
      <c r="M15">
        <v>7648.57763671875</v>
      </c>
      <c r="N15">
        <v>3352.114013671875</v>
      </c>
      <c r="O15">
        <v>3770.73046875</v>
      </c>
      <c r="P15">
        <v>3384.805908203125</v>
      </c>
      <c r="Q15">
        <v>3971.55419921875</v>
      </c>
      <c r="R15">
        <v>2352.874267578125</v>
      </c>
      <c r="S15">
        <v>2149.497802734375</v>
      </c>
      <c r="T15">
        <v>647.85894775390625</v>
      </c>
      <c r="U15">
        <v>1417.405517578125</v>
      </c>
      <c r="V15">
        <v>2419.767822265625</v>
      </c>
      <c r="W15">
        <v>697.129150390625</v>
      </c>
      <c r="Y15" t="str">
        <f t="shared" si="1"/>
        <v/>
      </c>
      <c r="Z15" t="str">
        <f t="shared" si="2"/>
        <v/>
      </c>
      <c r="AA15" t="str">
        <f t="shared" si="0"/>
        <v/>
      </c>
      <c r="AB15" t="str">
        <f t="shared" si="0"/>
        <v/>
      </c>
      <c r="AC15" t="str">
        <f t="shared" si="0"/>
        <v/>
      </c>
      <c r="AD15" t="str">
        <f t="shared" si="0"/>
        <v/>
      </c>
      <c r="AE15" t="str">
        <f t="shared" si="0"/>
        <v/>
      </c>
      <c r="AF15" t="str">
        <f t="shared" si="0"/>
        <v/>
      </c>
      <c r="AG15" t="str">
        <f t="shared" si="0"/>
        <v/>
      </c>
      <c r="AH15" t="str">
        <f t="shared" si="0"/>
        <v/>
      </c>
      <c r="AI15" t="str">
        <f t="shared" si="0"/>
        <v/>
      </c>
      <c r="AJ15" t="str">
        <f t="shared" si="0"/>
        <v/>
      </c>
      <c r="AK15" t="str">
        <f t="shared" si="0"/>
        <v/>
      </c>
      <c r="AL15" t="str">
        <f t="shared" si="0"/>
        <v/>
      </c>
      <c r="AM15" t="str">
        <f t="shared" si="0"/>
        <v/>
      </c>
      <c r="AN15" t="str">
        <f t="shared" si="0"/>
        <v/>
      </c>
      <c r="AO15" t="str">
        <f t="shared" si="0"/>
        <v/>
      </c>
    </row>
    <row r="16" spans="1:41" x14ac:dyDescent="0.2">
      <c r="B16">
        <v>11</v>
      </c>
      <c r="C16">
        <v>20</v>
      </c>
      <c r="D16">
        <v>1801.8228759765625</v>
      </c>
      <c r="E16">
        <v>1845.072509765625</v>
      </c>
      <c r="F16">
        <v>1767.858642578125</v>
      </c>
      <c r="G16">
        <v>36795.75390625</v>
      </c>
      <c r="H16">
        <v>22443.24609375</v>
      </c>
      <c r="I16">
        <v>19060.0703125</v>
      </c>
      <c r="J16">
        <v>13302.96484375</v>
      </c>
      <c r="K16">
        <v>8453.2255859375</v>
      </c>
      <c r="L16">
        <v>8391.0966796875</v>
      </c>
      <c r="M16">
        <v>7567.8828125</v>
      </c>
      <c r="N16">
        <v>5604.935546875</v>
      </c>
      <c r="O16">
        <v>6424.68505859375</v>
      </c>
      <c r="P16">
        <v>3322.449462890625</v>
      </c>
      <c r="Q16">
        <v>3649.5390625</v>
      </c>
      <c r="R16">
        <v>2674.47216796875</v>
      </c>
      <c r="S16">
        <v>1306.000244140625</v>
      </c>
      <c r="T16">
        <v>2419.394287109375</v>
      </c>
      <c r="U16">
        <v>2458.65185546875</v>
      </c>
      <c r="V16">
        <v>2196.594970703125</v>
      </c>
      <c r="W16">
        <v>1790.519287109375</v>
      </c>
      <c r="Y16" t="str">
        <f t="shared" si="1"/>
        <v/>
      </c>
      <c r="Z16" t="str">
        <f t="shared" si="2"/>
        <v/>
      </c>
      <c r="AA16" t="str">
        <f t="shared" si="0"/>
        <v/>
      </c>
      <c r="AB16" t="str">
        <f t="shared" si="0"/>
        <v/>
      </c>
      <c r="AC16" t="str">
        <f t="shared" si="0"/>
        <v/>
      </c>
      <c r="AD16" t="str">
        <f t="shared" si="0"/>
        <v/>
      </c>
      <c r="AE16" t="str">
        <f t="shared" si="0"/>
        <v/>
      </c>
      <c r="AF16" t="str">
        <f t="shared" si="0"/>
        <v/>
      </c>
      <c r="AG16" t="str">
        <f t="shared" si="0"/>
        <v/>
      </c>
      <c r="AH16" t="str">
        <f t="shared" si="0"/>
        <v/>
      </c>
      <c r="AI16" t="str">
        <f t="shared" si="0"/>
        <v/>
      </c>
      <c r="AJ16" t="str">
        <f t="shared" si="0"/>
        <v/>
      </c>
      <c r="AK16" t="str">
        <f t="shared" si="0"/>
        <v/>
      </c>
      <c r="AL16" t="str">
        <f t="shared" si="0"/>
        <v/>
      </c>
      <c r="AM16" t="str">
        <f t="shared" si="0"/>
        <v/>
      </c>
      <c r="AN16" t="str">
        <f t="shared" si="0"/>
        <v/>
      </c>
      <c r="AO16" t="str">
        <f t="shared" si="0"/>
        <v/>
      </c>
    </row>
    <row r="17" spans="1:41" x14ac:dyDescent="0.2">
      <c r="B17">
        <v>11</v>
      </c>
      <c r="C17">
        <v>21</v>
      </c>
      <c r="D17">
        <v>1346.021484375</v>
      </c>
      <c r="E17">
        <v>176.60362243652344</v>
      </c>
      <c r="F17">
        <v>320.04150390625</v>
      </c>
      <c r="G17">
        <v>42205.3828125</v>
      </c>
      <c r="H17">
        <v>26445.75</v>
      </c>
      <c r="I17">
        <v>20960.68359375</v>
      </c>
      <c r="J17">
        <v>15073.66015625</v>
      </c>
      <c r="K17">
        <v>10600.150390625</v>
      </c>
      <c r="L17">
        <v>9444.37890625</v>
      </c>
      <c r="M17">
        <v>6389.45751953125</v>
      </c>
      <c r="N17">
        <v>5929.744140625</v>
      </c>
      <c r="O17">
        <v>6690.17529296875</v>
      </c>
      <c r="P17">
        <v>3886.64697265625</v>
      </c>
      <c r="Q17">
        <v>3149.18701171875</v>
      </c>
      <c r="R17">
        <v>2921.807373046875</v>
      </c>
      <c r="S17">
        <v>1361.8143310546875</v>
      </c>
      <c r="T17">
        <v>3880.04931640625</v>
      </c>
      <c r="U17">
        <v>2782.35791015625</v>
      </c>
      <c r="V17">
        <v>1726.8546142578125</v>
      </c>
      <c r="W17">
        <v>1101.9990234375</v>
      </c>
      <c r="Y17">
        <f t="shared" si="1"/>
        <v>42205.3828125</v>
      </c>
      <c r="Z17">
        <f t="shared" si="2"/>
        <v>26445.75</v>
      </c>
      <c r="AA17">
        <f t="shared" si="0"/>
        <v>20960.68359375</v>
      </c>
      <c r="AB17">
        <f t="shared" si="0"/>
        <v>15073.66015625</v>
      </c>
      <c r="AC17">
        <f t="shared" si="0"/>
        <v>10600.150390625</v>
      </c>
      <c r="AD17">
        <f t="shared" si="0"/>
        <v>9444.37890625</v>
      </c>
      <c r="AE17">
        <f t="shared" si="0"/>
        <v>6389.45751953125</v>
      </c>
      <c r="AF17">
        <f t="shared" si="0"/>
        <v>5929.744140625</v>
      </c>
      <c r="AG17">
        <f t="shared" si="0"/>
        <v>6690.17529296875</v>
      </c>
      <c r="AH17">
        <f t="shared" si="0"/>
        <v>3886.64697265625</v>
      </c>
      <c r="AI17">
        <f t="shared" si="0"/>
        <v>3149.18701171875</v>
      </c>
      <c r="AJ17">
        <f t="shared" si="0"/>
        <v>2921.807373046875</v>
      </c>
      <c r="AK17">
        <f t="shared" si="0"/>
        <v>1361.8143310546875</v>
      </c>
      <c r="AL17">
        <f t="shared" si="0"/>
        <v>3880.04931640625</v>
      </c>
      <c r="AM17">
        <f t="shared" si="0"/>
        <v>2782.35791015625</v>
      </c>
      <c r="AN17">
        <f t="shared" si="0"/>
        <v>1726.8546142578125</v>
      </c>
      <c r="AO17">
        <f t="shared" si="0"/>
        <v>1101.9990234375</v>
      </c>
    </row>
    <row r="18" spans="1:41" x14ac:dyDescent="0.2">
      <c r="B18">
        <v>12</v>
      </c>
      <c r="C18">
        <v>19</v>
      </c>
      <c r="D18">
        <v>1037.3145751953125</v>
      </c>
      <c r="E18">
        <v>535.13873291015625</v>
      </c>
      <c r="F18">
        <v>1418.8900146484375</v>
      </c>
      <c r="G18">
        <v>32363.650390625</v>
      </c>
      <c r="H18">
        <v>18543.744140625</v>
      </c>
      <c r="I18">
        <v>12757.640625</v>
      </c>
      <c r="J18">
        <v>9807.9677734375</v>
      </c>
      <c r="K18">
        <v>8840.0673828125</v>
      </c>
      <c r="L18">
        <v>6747.169921875</v>
      </c>
      <c r="M18">
        <v>7640.2333984375</v>
      </c>
      <c r="N18">
        <v>4446.71728515625</v>
      </c>
      <c r="O18">
        <v>4286.58935546875</v>
      </c>
      <c r="P18">
        <v>4896.0458984375</v>
      </c>
      <c r="Q18">
        <v>3728.945068359375</v>
      </c>
      <c r="R18">
        <v>2064.697998046875</v>
      </c>
      <c r="S18">
        <v>2274.428955078125</v>
      </c>
      <c r="T18">
        <v>700.96148681640625</v>
      </c>
      <c r="U18">
        <v>146.54489135742188</v>
      </c>
      <c r="V18">
        <v>2371.567626953125</v>
      </c>
      <c r="W18">
        <v>2043.115478515625</v>
      </c>
      <c r="Y18" t="str">
        <f t="shared" si="1"/>
        <v/>
      </c>
      <c r="Z18" t="str">
        <f t="shared" si="2"/>
        <v/>
      </c>
      <c r="AA18" t="str">
        <f t="shared" si="0"/>
        <v/>
      </c>
      <c r="AB18" t="str">
        <f t="shared" si="0"/>
        <v/>
      </c>
      <c r="AC18" t="str">
        <f t="shared" si="0"/>
        <v/>
      </c>
      <c r="AD18" t="str">
        <f t="shared" si="0"/>
        <v/>
      </c>
      <c r="AE18" t="str">
        <f t="shared" si="0"/>
        <v/>
      </c>
      <c r="AF18" t="str">
        <f t="shared" si="0"/>
        <v/>
      </c>
      <c r="AG18" t="str">
        <f t="shared" si="0"/>
        <v/>
      </c>
      <c r="AH18" t="str">
        <f t="shared" si="0"/>
        <v/>
      </c>
      <c r="AI18" t="str">
        <f t="shared" si="0"/>
        <v/>
      </c>
      <c r="AJ18" t="str">
        <f t="shared" si="0"/>
        <v/>
      </c>
      <c r="AK18" t="str">
        <f t="shared" si="0"/>
        <v/>
      </c>
      <c r="AL18" t="str">
        <f t="shared" si="0"/>
        <v/>
      </c>
      <c r="AM18" t="str">
        <f t="shared" si="0"/>
        <v/>
      </c>
      <c r="AN18" t="str">
        <f t="shared" si="0"/>
        <v/>
      </c>
      <c r="AO18" t="str">
        <f t="shared" si="0"/>
        <v/>
      </c>
    </row>
    <row r="19" spans="1:41" x14ac:dyDescent="0.2">
      <c r="B19">
        <v>12</v>
      </c>
      <c r="C19">
        <v>20</v>
      </c>
      <c r="D19">
        <v>1532.3651123046875</v>
      </c>
      <c r="E19">
        <v>443.597412109375</v>
      </c>
      <c r="F19">
        <v>1562.3201904296875</v>
      </c>
      <c r="G19">
        <v>40918.94140625</v>
      </c>
      <c r="H19">
        <v>24328.791015625</v>
      </c>
      <c r="I19">
        <v>20042.951171875</v>
      </c>
      <c r="J19">
        <v>13848.34375</v>
      </c>
      <c r="K19">
        <v>9916.2197265625</v>
      </c>
      <c r="L19">
        <v>9339.9990234375</v>
      </c>
      <c r="M19">
        <v>8135.08154296875</v>
      </c>
      <c r="N19">
        <v>7302.05029296875</v>
      </c>
      <c r="O19">
        <v>7121.1142578125</v>
      </c>
      <c r="P19">
        <v>4950.85400390625</v>
      </c>
      <c r="Q19">
        <v>4609.43310546875</v>
      </c>
      <c r="R19">
        <v>1898.9400634765625</v>
      </c>
      <c r="S19">
        <v>1694.7139892578125</v>
      </c>
      <c r="T19">
        <v>1161.0035400390625</v>
      </c>
      <c r="U19">
        <v>1448.3798828125</v>
      </c>
      <c r="V19">
        <v>1901.4931640625</v>
      </c>
      <c r="W19">
        <v>2840.151123046875</v>
      </c>
      <c r="Y19">
        <f t="shared" si="1"/>
        <v>40918.94140625</v>
      </c>
      <c r="Z19">
        <f t="shared" si="2"/>
        <v>24328.791015625</v>
      </c>
      <c r="AA19">
        <f t="shared" ref="AA19:AA20" si="3">IF(ISNUMBER(Z19),I19,"")</f>
        <v>20042.951171875</v>
      </c>
      <c r="AB19">
        <f t="shared" ref="AB19:AB20" si="4">IF(ISNUMBER(AA19),J19,"")</f>
        <v>13848.34375</v>
      </c>
      <c r="AC19">
        <f t="shared" ref="AC19:AC20" si="5">IF(ISNUMBER(AB19),K19,"")</f>
        <v>9916.2197265625</v>
      </c>
      <c r="AD19">
        <f t="shared" ref="AD19:AD20" si="6">IF(ISNUMBER(AC19),L19,"")</f>
        <v>9339.9990234375</v>
      </c>
      <c r="AE19">
        <f t="shared" ref="AE19:AE20" si="7">IF(ISNUMBER(AD19),M19,"")</f>
        <v>8135.08154296875</v>
      </c>
      <c r="AF19">
        <f t="shared" ref="AF19:AF20" si="8">IF(ISNUMBER(AE19),N19,"")</f>
        <v>7302.05029296875</v>
      </c>
      <c r="AG19">
        <f t="shared" ref="AG19:AG20" si="9">IF(ISNUMBER(AF19),O19,"")</f>
        <v>7121.1142578125</v>
      </c>
      <c r="AH19">
        <f t="shared" ref="AH19:AH20" si="10">IF(ISNUMBER(AG19),P19,"")</f>
        <v>4950.85400390625</v>
      </c>
      <c r="AI19">
        <f t="shared" ref="AI19:AI20" si="11">IF(ISNUMBER(AH19),Q19,"")</f>
        <v>4609.43310546875</v>
      </c>
      <c r="AJ19">
        <f t="shared" ref="AJ19:AJ20" si="12">IF(ISNUMBER(AI19),R19,"")</f>
        <v>1898.9400634765625</v>
      </c>
      <c r="AK19">
        <f t="shared" ref="AK19:AK20" si="13">IF(ISNUMBER(AJ19),S19,"")</f>
        <v>1694.7139892578125</v>
      </c>
      <c r="AL19">
        <f t="shared" ref="AL19:AL20" si="14">IF(ISNUMBER(AK19),T19,"")</f>
        <v>1161.0035400390625</v>
      </c>
      <c r="AM19">
        <f t="shared" ref="AM19:AM20" si="15">IF(ISNUMBER(AL19),U19,"")</f>
        <v>1448.3798828125</v>
      </c>
      <c r="AN19">
        <f t="shared" ref="AN19:AN20" si="16">IF(ISNUMBER(AM19),V19,"")</f>
        <v>1901.4931640625</v>
      </c>
      <c r="AO19">
        <f t="shared" ref="AO19:AO20" si="17">IF(ISNUMBER(AN19),W19,"")</f>
        <v>2840.151123046875</v>
      </c>
    </row>
    <row r="20" spans="1:41" x14ac:dyDescent="0.2">
      <c r="B20">
        <v>12</v>
      </c>
      <c r="C20">
        <v>21</v>
      </c>
      <c r="D20">
        <v>893.2806396484375</v>
      </c>
      <c r="E20">
        <v>754.97821044921875</v>
      </c>
      <c r="F20">
        <v>798.888916015625</v>
      </c>
      <c r="G20">
        <v>40206.17578125</v>
      </c>
      <c r="H20">
        <v>26108.904296875</v>
      </c>
      <c r="I20">
        <v>20970.30078125</v>
      </c>
      <c r="J20">
        <v>14502.76953125</v>
      </c>
      <c r="K20">
        <v>10995.4306640625</v>
      </c>
      <c r="L20">
        <v>10398.7744140625</v>
      </c>
      <c r="M20">
        <v>6500.806640625</v>
      </c>
      <c r="N20">
        <v>6468.08056640625</v>
      </c>
      <c r="O20">
        <v>7471.2666015625</v>
      </c>
      <c r="P20">
        <v>3242.3505859375</v>
      </c>
      <c r="Q20">
        <v>3845.2900390625</v>
      </c>
      <c r="R20">
        <v>1541.1470947265625</v>
      </c>
      <c r="S20">
        <v>1874.7724609375</v>
      </c>
      <c r="T20">
        <v>2152.022705078125</v>
      </c>
      <c r="U20">
        <v>2604.977783203125</v>
      </c>
      <c r="V20">
        <v>1904.308349609375</v>
      </c>
      <c r="W20">
        <v>1131.296142578125</v>
      </c>
      <c r="Y20" t="str">
        <f t="shared" si="1"/>
        <v/>
      </c>
      <c r="Z20" t="str">
        <f t="shared" si="2"/>
        <v/>
      </c>
      <c r="AA20" t="str">
        <f t="shared" si="3"/>
        <v/>
      </c>
      <c r="AB20" t="str">
        <f t="shared" si="4"/>
        <v/>
      </c>
      <c r="AC20" t="str">
        <f t="shared" si="5"/>
        <v/>
      </c>
      <c r="AD20" t="str">
        <f t="shared" si="6"/>
        <v/>
      </c>
      <c r="AE20" t="str">
        <f t="shared" si="7"/>
        <v/>
      </c>
      <c r="AF20" t="str">
        <f t="shared" si="8"/>
        <v/>
      </c>
      <c r="AG20" t="str">
        <f t="shared" si="9"/>
        <v/>
      </c>
      <c r="AH20" t="str">
        <f t="shared" si="10"/>
        <v/>
      </c>
      <c r="AI20" t="str">
        <f t="shared" si="11"/>
        <v/>
      </c>
      <c r="AJ20" t="str">
        <f t="shared" si="12"/>
        <v/>
      </c>
      <c r="AK20" t="str">
        <f t="shared" si="13"/>
        <v/>
      </c>
      <c r="AL20" t="str">
        <f t="shared" si="14"/>
        <v/>
      </c>
      <c r="AM20" t="str">
        <f t="shared" si="15"/>
        <v/>
      </c>
      <c r="AN20" t="str">
        <f t="shared" si="16"/>
        <v/>
      </c>
      <c r="AO20" t="str">
        <f t="shared" si="17"/>
        <v/>
      </c>
    </row>
    <row r="21" spans="1:41" x14ac:dyDescent="0.2">
      <c r="Y21">
        <f>AVERAGE(Y3:Y20)</f>
        <v>42792.369531249999</v>
      </c>
      <c r="Z21">
        <f t="shared" ref="Z21:AO21" si="18">AVERAGE(Z3:Z20)</f>
        <v>26700.598046874999</v>
      </c>
      <c r="AA21">
        <f t="shared" si="18"/>
        <v>20078.430078124999</v>
      </c>
      <c r="AB21">
        <f t="shared" si="18"/>
        <v>14822.1939453125</v>
      </c>
      <c r="AC21">
        <f t="shared" si="18"/>
        <v>10660.9478515625</v>
      </c>
      <c r="AD21">
        <f t="shared" si="18"/>
        <v>8767.93896484375</v>
      </c>
      <c r="AE21">
        <f t="shared" si="18"/>
        <v>7280.34228515625</v>
      </c>
      <c r="AF21">
        <f t="shared" si="18"/>
        <v>6166.4895507812498</v>
      </c>
      <c r="AG21">
        <f t="shared" si="18"/>
        <v>6005.6917968750004</v>
      </c>
      <c r="AH21">
        <f t="shared" si="18"/>
        <v>4046.9360839843748</v>
      </c>
      <c r="AI21">
        <f t="shared" si="18"/>
        <v>3878.6048828124999</v>
      </c>
      <c r="AJ21">
        <f t="shared" si="18"/>
        <v>3980.2034912109375</v>
      </c>
      <c r="AK21">
        <f t="shared" si="18"/>
        <v>1510.0194580078125</v>
      </c>
      <c r="AL21">
        <f t="shared" si="18"/>
        <v>3044.9099853515627</v>
      </c>
      <c r="AM21">
        <f t="shared" si="18"/>
        <v>1435.4950439453125</v>
      </c>
      <c r="AN21">
        <f t="shared" si="18"/>
        <v>1890.99755859375</v>
      </c>
      <c r="AO21">
        <f t="shared" si="18"/>
        <v>1302.5170104980468</v>
      </c>
    </row>
    <row r="23" spans="1:41" x14ac:dyDescent="0.2">
      <c r="A23" t="s">
        <v>25</v>
      </c>
      <c r="B23">
        <v>24</v>
      </c>
      <c r="C23">
        <v>19</v>
      </c>
      <c r="D23">
        <v>850.49658203125</v>
      </c>
      <c r="E23">
        <v>1503.93310546875</v>
      </c>
      <c r="F23">
        <v>2506.81591796875</v>
      </c>
      <c r="G23">
        <v>19121.8125</v>
      </c>
      <c r="H23">
        <v>11008.7744140625</v>
      </c>
      <c r="I23">
        <v>6712.02490234375</v>
      </c>
      <c r="J23">
        <v>6155.73388671875</v>
      </c>
      <c r="K23">
        <v>3015.01416015625</v>
      </c>
      <c r="L23">
        <v>2014.5933837890625</v>
      </c>
      <c r="M23">
        <v>3665.465087890625</v>
      </c>
      <c r="N23">
        <v>2318.077392578125</v>
      </c>
      <c r="O23">
        <v>2776.374267578125</v>
      </c>
      <c r="P23">
        <v>2469.84912109375</v>
      </c>
      <c r="Q23">
        <v>2202.888671875</v>
      </c>
      <c r="R23">
        <v>2361.1044921875</v>
      </c>
      <c r="S23">
        <v>1133.3875732421875</v>
      </c>
      <c r="T23">
        <v>417.908935546875</v>
      </c>
      <c r="U23">
        <v>1364.1204833984375</v>
      </c>
      <c r="V23">
        <v>3051.82177734375</v>
      </c>
      <c r="W23">
        <v>1444.7314453125</v>
      </c>
    </row>
    <row r="24" spans="1:41" x14ac:dyDescent="0.2">
      <c r="B24">
        <v>24</v>
      </c>
      <c r="C24">
        <v>20</v>
      </c>
      <c r="D24">
        <v>471.045654296875</v>
      </c>
      <c r="E24">
        <v>994.2125244140625</v>
      </c>
      <c r="F24">
        <v>829.6053466796875</v>
      </c>
      <c r="G24">
        <v>29198.908203125</v>
      </c>
      <c r="H24">
        <v>17958.380859375</v>
      </c>
      <c r="I24">
        <v>12430.5771484375</v>
      </c>
      <c r="J24">
        <v>9570.4619140625</v>
      </c>
      <c r="K24">
        <v>7315.07080078125</v>
      </c>
      <c r="L24">
        <v>3297.33349609375</v>
      </c>
      <c r="M24">
        <v>4918.53857421875</v>
      </c>
      <c r="N24">
        <v>3410.660400390625</v>
      </c>
      <c r="O24">
        <v>3439.765625</v>
      </c>
      <c r="P24">
        <v>3378.288818359375</v>
      </c>
      <c r="Q24">
        <v>2846.591796875</v>
      </c>
      <c r="R24">
        <v>3451.04345703125</v>
      </c>
      <c r="S24">
        <v>1012.779296875</v>
      </c>
      <c r="T24">
        <v>860.01300048828125</v>
      </c>
      <c r="U24">
        <v>834.60223388671875</v>
      </c>
      <c r="V24">
        <v>1643.85205078125</v>
      </c>
      <c r="W24">
        <v>1755.0628662109375</v>
      </c>
    </row>
    <row r="25" spans="1:41" x14ac:dyDescent="0.2">
      <c r="B25">
        <v>24</v>
      </c>
      <c r="C25">
        <v>21</v>
      </c>
      <c r="D25">
        <v>877.63531494140625</v>
      </c>
      <c r="E25">
        <v>1075.0118408203125</v>
      </c>
      <c r="F25">
        <v>1170.329833984375</v>
      </c>
      <c r="G25">
        <v>34265.41796875</v>
      </c>
      <c r="H25">
        <v>21543.73828125</v>
      </c>
      <c r="I25">
        <v>16666.044921875</v>
      </c>
      <c r="J25">
        <v>11970.0234375</v>
      </c>
      <c r="K25">
        <v>10019.49609375</v>
      </c>
      <c r="L25">
        <v>6807.60546875</v>
      </c>
      <c r="M25">
        <v>6716.22998046875</v>
      </c>
      <c r="N25">
        <v>4303.67041015625</v>
      </c>
      <c r="O25">
        <v>2679.035888671875</v>
      </c>
      <c r="P25">
        <v>3447.470947265625</v>
      </c>
      <c r="Q25">
        <v>3415.75390625</v>
      </c>
      <c r="R25">
        <v>761.9425048828125</v>
      </c>
      <c r="S25">
        <v>2217.40087890625</v>
      </c>
      <c r="T25">
        <v>2367.743896484375</v>
      </c>
      <c r="U25">
        <v>504.20257568359375</v>
      </c>
      <c r="V25">
        <v>952.68572998046875</v>
      </c>
      <c r="W25">
        <v>519.65380859375</v>
      </c>
    </row>
    <row r="26" spans="1:41" x14ac:dyDescent="0.2">
      <c r="B26">
        <v>24</v>
      </c>
      <c r="C26">
        <v>22</v>
      </c>
      <c r="D26">
        <v>1528.841796875</v>
      </c>
      <c r="E26">
        <v>2266.0634765625</v>
      </c>
      <c r="F26">
        <v>2254.821044921875</v>
      </c>
      <c r="G26">
        <v>29552.267578125</v>
      </c>
      <c r="H26">
        <v>17914.935546875</v>
      </c>
      <c r="I26">
        <v>14901.615234375</v>
      </c>
      <c r="J26">
        <v>11253.7763671875</v>
      </c>
      <c r="K26">
        <v>8593.7734375</v>
      </c>
      <c r="L26">
        <v>7205.865234375</v>
      </c>
      <c r="M26">
        <v>5893.28271484375</v>
      </c>
      <c r="N26">
        <v>3644.87158203125</v>
      </c>
      <c r="O26">
        <v>3768.67919921875</v>
      </c>
      <c r="P26">
        <v>2978.447509765625</v>
      </c>
      <c r="Q26">
        <v>3182.780517578125</v>
      </c>
      <c r="R26">
        <v>2159.978271484375</v>
      </c>
      <c r="S26">
        <v>2119.4912109375</v>
      </c>
      <c r="T26">
        <v>2085.062255859375</v>
      </c>
      <c r="U26">
        <v>1500.168212890625</v>
      </c>
      <c r="V26">
        <v>1774.127197265625</v>
      </c>
      <c r="W26">
        <v>1122.4937744140625</v>
      </c>
    </row>
    <row r="27" spans="1:41" x14ac:dyDescent="0.2">
      <c r="B27">
        <v>24</v>
      </c>
      <c r="C27">
        <v>23</v>
      </c>
      <c r="D27">
        <v>1675.9307861328125</v>
      </c>
      <c r="E27">
        <v>2713.322998046875</v>
      </c>
      <c r="F27">
        <v>2664.503173828125</v>
      </c>
      <c r="G27">
        <v>18777.482421875</v>
      </c>
      <c r="H27">
        <v>9627.220703125</v>
      </c>
      <c r="I27">
        <v>7727.70361328125</v>
      </c>
      <c r="J27">
        <v>7463.57568359375</v>
      </c>
      <c r="K27">
        <v>4128.3974609375</v>
      </c>
      <c r="L27">
        <v>4268.79638671875</v>
      </c>
      <c r="M27">
        <v>2367.062744140625</v>
      </c>
      <c r="N27">
        <v>1212.759765625</v>
      </c>
      <c r="O27">
        <v>2428.25244140625</v>
      </c>
      <c r="P27">
        <v>2384.071044921875</v>
      </c>
      <c r="Q27">
        <v>1851.5526123046875</v>
      </c>
      <c r="R27">
        <v>1841.366455078125</v>
      </c>
      <c r="S27">
        <v>531.87762451171875</v>
      </c>
      <c r="T27">
        <v>832.785400390625</v>
      </c>
      <c r="U27">
        <v>1381.1400146484375</v>
      </c>
      <c r="V27">
        <v>964.73260498046875</v>
      </c>
      <c r="W27">
        <v>1598.48779296875</v>
      </c>
    </row>
    <row r="28" spans="1:41" x14ac:dyDescent="0.2">
      <c r="B28">
        <v>25</v>
      </c>
      <c r="C28">
        <v>19</v>
      </c>
      <c r="D28">
        <v>412.46575927734375</v>
      </c>
      <c r="E28">
        <v>922.9022216796875</v>
      </c>
      <c r="F28">
        <v>2365.2333984375</v>
      </c>
      <c r="G28">
        <v>17680.3984375</v>
      </c>
      <c r="H28">
        <v>10405.05859375</v>
      </c>
      <c r="I28">
        <v>6390.5703125</v>
      </c>
      <c r="J28">
        <v>5965.89013671875</v>
      </c>
      <c r="K28">
        <v>4362.26171875</v>
      </c>
      <c r="L28">
        <v>2894.0458984375</v>
      </c>
      <c r="M28">
        <v>3095.883056640625</v>
      </c>
      <c r="N28">
        <v>1409.6563720703125</v>
      </c>
      <c r="O28">
        <v>2193.782958984375</v>
      </c>
      <c r="P28">
        <v>1967.7005615234375</v>
      </c>
      <c r="Q28">
        <v>2361.3896484375</v>
      </c>
      <c r="R28">
        <v>1444.877685546875</v>
      </c>
      <c r="S28">
        <v>325.80014038085938</v>
      </c>
      <c r="T28">
        <v>1970.3994140625</v>
      </c>
      <c r="U28">
        <v>1764.205078125</v>
      </c>
      <c r="V28">
        <v>1590.5203857421875</v>
      </c>
      <c r="W28">
        <v>1574.7662353515625</v>
      </c>
    </row>
    <row r="29" spans="1:41" x14ac:dyDescent="0.2">
      <c r="B29">
        <v>25</v>
      </c>
      <c r="C29">
        <v>20</v>
      </c>
      <c r="D29">
        <v>355.31634521484375</v>
      </c>
      <c r="E29">
        <v>940.9700927734375</v>
      </c>
      <c r="F29">
        <v>310.97549438476562</v>
      </c>
      <c r="G29">
        <v>30826.595703125</v>
      </c>
      <c r="H29">
        <v>17037.76171875</v>
      </c>
      <c r="I29">
        <v>12650.271484375</v>
      </c>
      <c r="J29">
        <v>9920.423828125</v>
      </c>
      <c r="K29">
        <v>7658.36181640625</v>
      </c>
      <c r="L29">
        <v>5024.50048828125</v>
      </c>
      <c r="M29">
        <v>4965.35400390625</v>
      </c>
      <c r="N29">
        <v>3026.167236328125</v>
      </c>
      <c r="O29">
        <v>3423.775146484375</v>
      </c>
      <c r="P29">
        <v>1364.70751953125</v>
      </c>
      <c r="Q29">
        <v>3454.019287109375</v>
      </c>
      <c r="R29">
        <v>2330.732421875</v>
      </c>
      <c r="S29">
        <v>2574.646728515625</v>
      </c>
      <c r="T29">
        <v>819.8438720703125</v>
      </c>
      <c r="U29">
        <v>459.38558959960938</v>
      </c>
      <c r="V29">
        <v>1675.5816650390625</v>
      </c>
      <c r="W29">
        <v>1557.4466552734375</v>
      </c>
    </row>
    <row r="30" spans="1:41" x14ac:dyDescent="0.2">
      <c r="B30">
        <v>25</v>
      </c>
      <c r="C30">
        <v>21</v>
      </c>
      <c r="D30">
        <v>963.75604248046875</v>
      </c>
      <c r="E30">
        <v>683.5926513671875</v>
      </c>
      <c r="F30">
        <v>2528.4541015625</v>
      </c>
      <c r="G30">
        <v>35382.81640625</v>
      </c>
      <c r="H30">
        <v>19700.673828125</v>
      </c>
      <c r="I30">
        <v>16046.978515625</v>
      </c>
      <c r="J30">
        <v>11848.615234375</v>
      </c>
      <c r="K30">
        <v>8730.248046875</v>
      </c>
      <c r="L30">
        <v>6922.18310546875</v>
      </c>
      <c r="M30">
        <v>6859.11572265625</v>
      </c>
      <c r="N30">
        <v>4448.208984375</v>
      </c>
      <c r="O30">
        <v>3593.259033203125</v>
      </c>
      <c r="P30">
        <v>2444.308837890625</v>
      </c>
      <c r="Q30">
        <v>3182.364990234375</v>
      </c>
      <c r="R30">
        <v>350.685791015625</v>
      </c>
      <c r="S30">
        <v>4314.33837890625</v>
      </c>
      <c r="T30">
        <v>202.14590454101562</v>
      </c>
      <c r="U30">
        <v>1414.304443359375</v>
      </c>
      <c r="V30">
        <v>1417.6536865234375</v>
      </c>
      <c r="W30">
        <v>1730.1988525390625</v>
      </c>
    </row>
    <row r="31" spans="1:41" x14ac:dyDescent="0.2">
      <c r="B31">
        <v>25</v>
      </c>
      <c r="C31">
        <v>22</v>
      </c>
      <c r="D31">
        <v>1686.977294921875</v>
      </c>
      <c r="E31">
        <v>197.10781860351562</v>
      </c>
      <c r="F31">
        <v>2499.5341796875</v>
      </c>
      <c r="G31">
        <v>26236.923828125</v>
      </c>
      <c r="H31">
        <v>14195.4580078125</v>
      </c>
      <c r="I31">
        <v>12989.9248046875</v>
      </c>
      <c r="J31">
        <v>9322.08984375</v>
      </c>
      <c r="K31">
        <v>6396.2490234375</v>
      </c>
      <c r="L31">
        <v>5333.876953125</v>
      </c>
      <c r="M31">
        <v>5494.66455078125</v>
      </c>
      <c r="N31">
        <v>3127.384033203125</v>
      </c>
      <c r="O31">
        <v>2665.375732421875</v>
      </c>
      <c r="P31">
        <v>2612.68798828125</v>
      </c>
      <c r="Q31">
        <v>2089.753173828125</v>
      </c>
      <c r="R31">
        <v>1531.3739013671875</v>
      </c>
      <c r="S31">
        <v>3851.885009765625</v>
      </c>
      <c r="T31">
        <v>911.97381591796875</v>
      </c>
      <c r="U31">
        <v>2233.296630859375</v>
      </c>
      <c r="V31">
        <v>3346.011962890625</v>
      </c>
      <c r="W31">
        <v>898.00933837890625</v>
      </c>
    </row>
    <row r="32" spans="1:41" x14ac:dyDescent="0.2">
      <c r="B32">
        <v>25</v>
      </c>
      <c r="C32">
        <v>23</v>
      </c>
      <c r="D32">
        <v>718.11065673828125</v>
      </c>
      <c r="E32">
        <v>1165.515625</v>
      </c>
      <c r="F32">
        <v>703.7259521484375</v>
      </c>
      <c r="G32">
        <v>15064.076171875</v>
      </c>
      <c r="H32">
        <v>6359.548828125</v>
      </c>
      <c r="I32">
        <v>6889.71533203125</v>
      </c>
      <c r="J32">
        <v>4699.177734375</v>
      </c>
      <c r="K32">
        <v>2669.378662109375</v>
      </c>
      <c r="L32">
        <v>2041.6707763671875</v>
      </c>
      <c r="M32">
        <v>1483.6951904296875</v>
      </c>
      <c r="N32">
        <v>2122.235595703125</v>
      </c>
      <c r="O32">
        <v>47.897594451904297</v>
      </c>
      <c r="P32">
        <v>1216.1944580078125</v>
      </c>
      <c r="Q32">
        <v>1143.2064208984375</v>
      </c>
      <c r="R32">
        <v>690.5186767578125</v>
      </c>
      <c r="S32">
        <v>1369.336669921875</v>
      </c>
      <c r="T32">
        <v>1040.6839599609375</v>
      </c>
      <c r="U32">
        <v>2800.91455078125</v>
      </c>
      <c r="V32">
        <v>2997.578369140625</v>
      </c>
      <c r="W32">
        <v>223.96876525878906</v>
      </c>
    </row>
    <row r="33" spans="1:23" x14ac:dyDescent="0.2">
      <c r="B33">
        <v>26</v>
      </c>
      <c r="C33">
        <v>20</v>
      </c>
      <c r="D33">
        <v>1013.8616333007812</v>
      </c>
      <c r="E33">
        <v>2829.16162109375</v>
      </c>
      <c r="F33">
        <v>632.5555419921875</v>
      </c>
      <c r="G33">
        <v>25151.185546875</v>
      </c>
      <c r="H33">
        <v>12170.19140625</v>
      </c>
      <c r="I33">
        <v>9833.609375</v>
      </c>
      <c r="J33">
        <v>7588.9814453125</v>
      </c>
      <c r="K33">
        <v>5384.09326171875</v>
      </c>
      <c r="L33">
        <v>4631.9580078125</v>
      </c>
      <c r="M33">
        <v>3453.451416015625</v>
      </c>
      <c r="N33">
        <v>2544.765625</v>
      </c>
      <c r="O33">
        <v>3163.72119140625</v>
      </c>
      <c r="P33">
        <v>716.61328125</v>
      </c>
      <c r="Q33">
        <v>2307.677490234375</v>
      </c>
      <c r="R33">
        <v>1765.3028564453125</v>
      </c>
      <c r="S33">
        <v>3045.833251953125</v>
      </c>
      <c r="T33">
        <v>1750.5184326171875</v>
      </c>
      <c r="U33">
        <v>1047.2093505859375</v>
      </c>
      <c r="V33">
        <v>1901.6815185546875</v>
      </c>
      <c r="W33">
        <v>2751.773193359375</v>
      </c>
    </row>
    <row r="34" spans="1:23" x14ac:dyDescent="0.2">
      <c r="B34">
        <v>26</v>
      </c>
      <c r="C34">
        <v>21</v>
      </c>
      <c r="D34">
        <v>1003.48095703125</v>
      </c>
      <c r="E34">
        <v>2311.359375</v>
      </c>
      <c r="F34">
        <v>2255.077880859375</v>
      </c>
      <c r="G34">
        <v>28292.2421875</v>
      </c>
      <c r="H34">
        <v>14022.8544921875</v>
      </c>
      <c r="I34">
        <v>11446.505859375</v>
      </c>
      <c r="J34">
        <v>8632.76171875</v>
      </c>
      <c r="K34">
        <v>5155.939453125</v>
      </c>
      <c r="L34">
        <v>4365.111328125</v>
      </c>
      <c r="M34">
        <v>5352.49072265625</v>
      </c>
      <c r="N34">
        <v>4283.27685546875</v>
      </c>
      <c r="O34">
        <v>3537.425048828125</v>
      </c>
      <c r="P34">
        <v>1775.9630126953125</v>
      </c>
      <c r="Q34">
        <v>1315.944580078125</v>
      </c>
      <c r="R34">
        <v>1441.5096435546875</v>
      </c>
      <c r="S34">
        <v>3699.88525390625</v>
      </c>
      <c r="T34">
        <v>1029.710693359375</v>
      </c>
      <c r="U34">
        <v>1821.1971435546875</v>
      </c>
      <c r="V34">
        <v>1860.5496826171875</v>
      </c>
      <c r="W34">
        <v>2151.1875</v>
      </c>
    </row>
    <row r="35" spans="1:23" x14ac:dyDescent="0.2">
      <c r="B35">
        <v>26</v>
      </c>
      <c r="C35">
        <v>22</v>
      </c>
      <c r="D35">
        <v>1428.9268798828125</v>
      </c>
      <c r="E35">
        <v>2166.307861328125</v>
      </c>
      <c r="F35">
        <v>1657.6575927734375</v>
      </c>
      <c r="G35">
        <v>19165.001953125</v>
      </c>
      <c r="H35">
        <v>8914.1923828125</v>
      </c>
      <c r="I35">
        <v>8491.3857421875</v>
      </c>
      <c r="J35">
        <v>5786.98193359375</v>
      </c>
      <c r="K35">
        <v>3582.5224609375</v>
      </c>
      <c r="L35">
        <v>2843.701171875</v>
      </c>
      <c r="M35">
        <v>4527.58837890625</v>
      </c>
      <c r="N35">
        <v>3656.77392578125</v>
      </c>
      <c r="O35">
        <v>1519.385498046875</v>
      </c>
      <c r="P35">
        <v>1562.1529541015625</v>
      </c>
      <c r="Q35">
        <v>1258.484619140625</v>
      </c>
      <c r="R35">
        <v>951.8853759765625</v>
      </c>
      <c r="S35">
        <v>2811.4404296875</v>
      </c>
      <c r="T35">
        <v>769.3438720703125</v>
      </c>
      <c r="U35">
        <v>1378.7681884765625</v>
      </c>
      <c r="V35">
        <v>2669.673095703125</v>
      </c>
      <c r="W35">
        <v>138.91314697265625</v>
      </c>
    </row>
    <row r="43" spans="1:23" x14ac:dyDescent="0.2">
      <c r="A43" t="s">
        <v>26</v>
      </c>
      <c r="B43">
        <v>26</v>
      </c>
      <c r="C43">
        <v>27</v>
      </c>
      <c r="D43">
        <v>1164.282470703125</v>
      </c>
      <c r="E43">
        <v>730.08209228515625</v>
      </c>
      <c r="F43">
        <v>694.64569091796875</v>
      </c>
      <c r="G43">
        <v>260.7010498046875</v>
      </c>
      <c r="H43">
        <v>1415.9033203125</v>
      </c>
      <c r="I43">
        <v>1235.27099609375</v>
      </c>
      <c r="J43">
        <v>1067.5068359375</v>
      </c>
      <c r="K43">
        <v>2217.552490234375</v>
      </c>
      <c r="L43">
        <v>1021.4502563476562</v>
      </c>
      <c r="M43">
        <v>2908.483642578125</v>
      </c>
      <c r="N43">
        <v>1912.937255859375</v>
      </c>
      <c r="O43">
        <v>3118.011962890625</v>
      </c>
      <c r="P43">
        <v>840.77508544921875</v>
      </c>
      <c r="Q43">
        <v>415.62347412109375</v>
      </c>
      <c r="R43">
        <v>561.6224365234375</v>
      </c>
      <c r="S43">
        <v>672.22613525390625</v>
      </c>
      <c r="T43">
        <v>781.44610595703125</v>
      </c>
      <c r="U43">
        <v>1976.7939453125</v>
      </c>
      <c r="V43">
        <v>3885.885986328125</v>
      </c>
      <c r="W43">
        <v>1151.131591796875</v>
      </c>
    </row>
    <row r="44" spans="1:23" x14ac:dyDescent="0.2">
      <c r="B44">
        <v>26</v>
      </c>
      <c r="C44">
        <v>28</v>
      </c>
      <c r="D44">
        <v>1054.973876953125</v>
      </c>
      <c r="E44">
        <v>579.95281982421875</v>
      </c>
      <c r="F44">
        <v>1835.0489501953125</v>
      </c>
      <c r="G44">
        <v>2624.15869140625</v>
      </c>
      <c r="H44">
        <v>1728.955078125</v>
      </c>
      <c r="I44">
        <v>2529.4921875</v>
      </c>
      <c r="J44">
        <v>585.30609130859375</v>
      </c>
      <c r="K44">
        <v>2164.87939453125</v>
      </c>
      <c r="L44">
        <v>1678.0679931640625</v>
      </c>
      <c r="M44">
        <v>2838.2431640625</v>
      </c>
      <c r="N44">
        <v>348.82107543945312</v>
      </c>
      <c r="O44">
        <v>1858.4732666015625</v>
      </c>
      <c r="P44">
        <v>1503.18212890625</v>
      </c>
      <c r="Q44">
        <v>796.18701171875</v>
      </c>
      <c r="R44">
        <v>255.85690307617188</v>
      </c>
      <c r="S44">
        <v>326.9617919921875</v>
      </c>
      <c r="T44">
        <v>1132.5262451171875</v>
      </c>
      <c r="U44">
        <v>3143.665771484375</v>
      </c>
      <c r="V44">
        <v>2144.261962890625</v>
      </c>
      <c r="W44">
        <v>2821.478271484375</v>
      </c>
    </row>
    <row r="45" spans="1:23" x14ac:dyDescent="0.2">
      <c r="B45">
        <v>27</v>
      </c>
      <c r="C45">
        <v>26</v>
      </c>
      <c r="D45">
        <v>754.17889404296875</v>
      </c>
      <c r="E45">
        <v>1028.3123779296875</v>
      </c>
      <c r="F45">
        <v>1313.3485107421875</v>
      </c>
      <c r="G45">
        <v>1080.8492431640625</v>
      </c>
      <c r="H45">
        <v>894.7537841796875</v>
      </c>
      <c r="I45">
        <v>708.14764404296875</v>
      </c>
      <c r="J45">
        <v>344.00421142578125</v>
      </c>
      <c r="K45">
        <v>2368.473876953125</v>
      </c>
      <c r="L45">
        <v>1005.8382568359375</v>
      </c>
      <c r="M45">
        <v>2319.927978515625</v>
      </c>
      <c r="N45">
        <v>1312.5994873046875</v>
      </c>
      <c r="O45">
        <v>1303.8785400390625</v>
      </c>
      <c r="P45">
        <v>1685.2481689453125</v>
      </c>
      <c r="Q45">
        <v>498.67254638671875</v>
      </c>
      <c r="R45">
        <v>661.05853271484375</v>
      </c>
      <c r="S45">
        <v>1141.7562255859375</v>
      </c>
      <c r="T45">
        <v>2339.685546875</v>
      </c>
      <c r="U45">
        <v>1317.3087158203125</v>
      </c>
      <c r="V45">
        <v>462.764892578125</v>
      </c>
      <c r="W45">
        <v>666.90496826171875</v>
      </c>
    </row>
    <row r="46" spans="1:23" x14ac:dyDescent="0.2">
      <c r="B46">
        <v>27</v>
      </c>
      <c r="C46">
        <v>27</v>
      </c>
      <c r="D46">
        <v>1549.5186767578125</v>
      </c>
      <c r="E46">
        <v>484.2840576171875</v>
      </c>
      <c r="F46">
        <v>1520.5635986328125</v>
      </c>
      <c r="G46">
        <v>1135.31787109375</v>
      </c>
      <c r="H46">
        <v>1563.28369140625</v>
      </c>
      <c r="I46">
        <v>305.76727294921875</v>
      </c>
      <c r="J46">
        <v>866.1104736328125</v>
      </c>
      <c r="K46">
        <v>1525.0511474609375</v>
      </c>
      <c r="L46">
        <v>1820.128662109375</v>
      </c>
      <c r="M46">
        <v>2028.0369873046875</v>
      </c>
      <c r="N46">
        <v>273.94961547851562</v>
      </c>
      <c r="O46">
        <v>122.29331207275391</v>
      </c>
      <c r="P46">
        <v>738.84130859375</v>
      </c>
      <c r="Q46">
        <v>650.505859375</v>
      </c>
      <c r="R46">
        <v>175.16116333007812</v>
      </c>
      <c r="S46">
        <v>1438.299560546875</v>
      </c>
      <c r="T46">
        <v>2382.20654296875</v>
      </c>
      <c r="U46">
        <v>1649.3095703125</v>
      </c>
      <c r="V46">
        <v>1014.622314453125</v>
      </c>
      <c r="W46">
        <v>1561.0084228515625</v>
      </c>
    </row>
    <row r="47" spans="1:23" x14ac:dyDescent="0.2">
      <c r="B47">
        <v>27</v>
      </c>
      <c r="C47">
        <v>28</v>
      </c>
      <c r="D47">
        <v>1285.4493408203125</v>
      </c>
      <c r="E47">
        <v>1119.3525390625</v>
      </c>
      <c r="F47">
        <v>802.082275390625</v>
      </c>
      <c r="G47">
        <v>1405.36962890625</v>
      </c>
      <c r="H47">
        <v>2657.583251953125</v>
      </c>
      <c r="I47">
        <v>986.5030517578125</v>
      </c>
      <c r="J47">
        <v>1430.0714111328125</v>
      </c>
      <c r="K47">
        <v>1620.8564453125</v>
      </c>
      <c r="L47">
        <v>1440.967041015625</v>
      </c>
      <c r="M47">
        <v>954.38189697265625</v>
      </c>
      <c r="N47">
        <v>453.20980834960938</v>
      </c>
      <c r="O47">
        <v>926.7454833984375</v>
      </c>
      <c r="P47">
        <v>1759.213134765625</v>
      </c>
      <c r="Q47">
        <v>1721.8211669921875</v>
      </c>
      <c r="R47">
        <v>860.7900390625</v>
      </c>
      <c r="S47">
        <v>694.16461181640625</v>
      </c>
      <c r="T47">
        <v>1837.2396240234375</v>
      </c>
      <c r="U47">
        <v>1433.6956787109375</v>
      </c>
      <c r="V47">
        <v>712.7899169921875</v>
      </c>
      <c r="W47">
        <v>1981.1373291015625</v>
      </c>
    </row>
    <row r="48" spans="1:23" x14ac:dyDescent="0.2">
      <c r="B48">
        <v>27</v>
      </c>
      <c r="C48">
        <v>29</v>
      </c>
      <c r="D48">
        <v>117.83539581298828</v>
      </c>
      <c r="E48">
        <v>1757.931640625</v>
      </c>
      <c r="F48">
        <v>1062.177978515625</v>
      </c>
      <c r="G48">
        <v>2127.49072265625</v>
      </c>
      <c r="H48">
        <v>951.552734375</v>
      </c>
      <c r="I48">
        <v>696.06036376953125</v>
      </c>
      <c r="J48">
        <v>2203.0009765625</v>
      </c>
      <c r="K48">
        <v>2045.3380126953125</v>
      </c>
      <c r="L48">
        <v>428.07394409179688</v>
      </c>
      <c r="M48">
        <v>499.33163452148438</v>
      </c>
      <c r="N48">
        <v>619.92486572265625</v>
      </c>
      <c r="O48">
        <v>1060.38037109375</v>
      </c>
      <c r="P48">
        <v>2052.933837890625</v>
      </c>
      <c r="Q48">
        <v>1804.36279296875</v>
      </c>
      <c r="R48">
        <v>1313.3436279296875</v>
      </c>
      <c r="S48">
        <v>656.33160400390625</v>
      </c>
      <c r="T48">
        <v>1550.534912109375</v>
      </c>
      <c r="U48">
        <v>1580.438232421875</v>
      </c>
      <c r="V48">
        <v>1651.2987060546875</v>
      </c>
      <c r="W48">
        <v>1353.7081298828125</v>
      </c>
    </row>
    <row r="49" spans="2:23" x14ac:dyDescent="0.2">
      <c r="B49">
        <v>28</v>
      </c>
      <c r="C49">
        <v>26</v>
      </c>
      <c r="D49">
        <v>1007.1973266601562</v>
      </c>
      <c r="E49">
        <v>1457.382080078125</v>
      </c>
      <c r="F49">
        <v>1097.59765625</v>
      </c>
      <c r="G49">
        <v>2016.253173828125</v>
      </c>
      <c r="H49">
        <v>231.89921569824219</v>
      </c>
      <c r="I49">
        <v>927.800537109375</v>
      </c>
      <c r="J49">
        <v>1430.952880859375</v>
      </c>
      <c r="K49">
        <v>2823.873046875</v>
      </c>
      <c r="L49">
        <v>281.4197998046875</v>
      </c>
      <c r="M49">
        <v>1369.148681640625</v>
      </c>
      <c r="N49">
        <v>485.98239135742188</v>
      </c>
      <c r="O49">
        <v>975.74005126953125</v>
      </c>
      <c r="P49">
        <v>1927.7044677734375</v>
      </c>
      <c r="Q49">
        <v>93.868202209472656</v>
      </c>
      <c r="R49">
        <v>1350.155517578125</v>
      </c>
      <c r="S49">
        <v>1568.5062255859375</v>
      </c>
      <c r="T49">
        <v>1476.026123046875</v>
      </c>
      <c r="U49">
        <v>1041.2882080078125</v>
      </c>
      <c r="V49">
        <v>2400.111083984375</v>
      </c>
      <c r="W49">
        <v>586.67724609375</v>
      </c>
    </row>
    <row r="50" spans="2:23" x14ac:dyDescent="0.2">
      <c r="B50">
        <v>28</v>
      </c>
      <c r="C50">
        <v>27</v>
      </c>
      <c r="D50">
        <v>1144.3834228515625</v>
      </c>
      <c r="E50">
        <v>185.33999633789062</v>
      </c>
      <c r="F50">
        <v>2054.31640625</v>
      </c>
      <c r="G50">
        <v>1299.34716796875</v>
      </c>
      <c r="H50">
        <v>1900.0213623046875</v>
      </c>
      <c r="I50">
        <v>910.14117431640625</v>
      </c>
      <c r="J50">
        <v>1269.8206787109375</v>
      </c>
      <c r="K50">
        <v>2412.416259765625</v>
      </c>
      <c r="L50">
        <v>717.8790283203125</v>
      </c>
      <c r="M50">
        <v>963.0228271484375</v>
      </c>
      <c r="N50">
        <v>653.251953125</v>
      </c>
      <c r="O50">
        <v>2333.105224609375</v>
      </c>
      <c r="P50">
        <v>585.592041015625</v>
      </c>
      <c r="Q50">
        <v>1363.697021484375</v>
      </c>
      <c r="R50">
        <v>1811.7437744140625</v>
      </c>
      <c r="S50">
        <v>1496.60693359375</v>
      </c>
      <c r="T50">
        <v>1837.9993896484375</v>
      </c>
      <c r="U50">
        <v>663.1793212890625</v>
      </c>
      <c r="V50">
        <v>3118.794189453125</v>
      </c>
      <c r="W50">
        <v>871.4635009765625</v>
      </c>
    </row>
    <row r="51" spans="2:23" x14ac:dyDescent="0.2">
      <c r="B51">
        <v>28</v>
      </c>
      <c r="C51">
        <v>28</v>
      </c>
      <c r="D51">
        <v>193.65725708007812</v>
      </c>
      <c r="E51">
        <v>1863.2149658203125</v>
      </c>
      <c r="F51">
        <v>2112.645263671875</v>
      </c>
      <c r="G51">
        <v>542.67376708984375</v>
      </c>
      <c r="H51">
        <v>2533.14892578125</v>
      </c>
      <c r="I51">
        <v>523.82623291015625</v>
      </c>
      <c r="J51">
        <v>1566.7176513671875</v>
      </c>
      <c r="K51">
        <v>1389.9749755859375</v>
      </c>
      <c r="L51">
        <v>335.9049072265625</v>
      </c>
      <c r="M51">
        <v>1392.4942626953125</v>
      </c>
      <c r="N51">
        <v>640.7872314453125</v>
      </c>
      <c r="O51">
        <v>2396.03173828125</v>
      </c>
      <c r="P51">
        <v>449.31716918945312</v>
      </c>
      <c r="Q51">
        <v>1807.6121826171875</v>
      </c>
      <c r="R51">
        <v>2332.383056640625</v>
      </c>
      <c r="S51">
        <v>624.97589111328125</v>
      </c>
      <c r="T51">
        <v>1870.648681640625</v>
      </c>
      <c r="U51">
        <v>443.44000244140625</v>
      </c>
      <c r="V51">
        <v>3317.087890625</v>
      </c>
      <c r="W51">
        <v>415.08175659179688</v>
      </c>
    </row>
    <row r="52" spans="2:23" x14ac:dyDescent="0.2">
      <c r="B52">
        <v>28</v>
      </c>
      <c r="C52">
        <v>29</v>
      </c>
      <c r="D52">
        <v>688.677001953125</v>
      </c>
      <c r="E52">
        <v>2374.422607421875</v>
      </c>
      <c r="F52">
        <v>1447.937255859375</v>
      </c>
      <c r="G52">
        <v>2267.1201171875</v>
      </c>
      <c r="H52">
        <v>893.47003173828125</v>
      </c>
      <c r="I52">
        <v>459.14697265625</v>
      </c>
      <c r="J52">
        <v>1973.501220703125</v>
      </c>
      <c r="K52">
        <v>2986.7080078125</v>
      </c>
      <c r="L52">
        <v>808.53204345703125</v>
      </c>
      <c r="M52">
        <v>1925.218505859375</v>
      </c>
      <c r="N52">
        <v>796.1492919921875</v>
      </c>
      <c r="O52">
        <v>827.5916748046875</v>
      </c>
      <c r="P52">
        <v>177.96208190917969</v>
      </c>
      <c r="Q52">
        <v>1919.947021484375</v>
      </c>
      <c r="R52">
        <v>1543.09521484375</v>
      </c>
      <c r="S52">
        <v>577.28692626953125</v>
      </c>
      <c r="T52">
        <v>1078.3896484375</v>
      </c>
      <c r="U52">
        <v>289.47308349609375</v>
      </c>
      <c r="V52">
        <v>2528.259765625</v>
      </c>
      <c r="W52">
        <v>947.9796142578125</v>
      </c>
    </row>
    <row r="53" spans="2:23" x14ac:dyDescent="0.2">
      <c r="B53">
        <v>28</v>
      </c>
      <c r="C53">
        <v>30</v>
      </c>
      <c r="D53">
        <v>1123.5426025390625</v>
      </c>
      <c r="E53">
        <v>1288.76611328125</v>
      </c>
      <c r="F53">
        <v>216.88380432128906</v>
      </c>
      <c r="G53">
        <v>1710.9034423828125</v>
      </c>
      <c r="H53">
        <v>1235.9437255859375</v>
      </c>
      <c r="I53">
        <v>121.51080322265625</v>
      </c>
      <c r="J53">
        <v>2445.085205078125</v>
      </c>
      <c r="K53">
        <v>3057.382080078125</v>
      </c>
      <c r="L53">
        <v>1160.998046875</v>
      </c>
      <c r="M53">
        <v>1199.6712646484375</v>
      </c>
      <c r="N53">
        <v>923.14337158203125</v>
      </c>
      <c r="O53">
        <v>1984.842529296875</v>
      </c>
      <c r="P53">
        <v>560.8641357421875</v>
      </c>
      <c r="Q53">
        <v>2122.3681640625</v>
      </c>
      <c r="R53">
        <v>755.449462890625</v>
      </c>
      <c r="S53">
        <v>1618.1063232421875</v>
      </c>
      <c r="T53">
        <v>895.5877685546875</v>
      </c>
      <c r="U53">
        <v>1543.0299072265625</v>
      </c>
      <c r="V53">
        <v>3127.26806640625</v>
      </c>
      <c r="W53">
        <v>1315.8951416015625</v>
      </c>
    </row>
    <row r="54" spans="2:23" x14ac:dyDescent="0.2">
      <c r="B54">
        <v>29</v>
      </c>
      <c r="C54">
        <v>26</v>
      </c>
      <c r="D54">
        <v>1524.043212890625</v>
      </c>
      <c r="E54">
        <v>942.0296630859375</v>
      </c>
      <c r="F54">
        <v>815.27471923828125</v>
      </c>
      <c r="G54">
        <v>1287.61181640625</v>
      </c>
      <c r="H54">
        <v>430.51144409179688</v>
      </c>
      <c r="I54">
        <v>773.27557373046875</v>
      </c>
      <c r="J54">
        <v>1988.6292724609375</v>
      </c>
      <c r="K54">
        <v>2220.296630859375</v>
      </c>
      <c r="L54">
        <v>1101.6514892578125</v>
      </c>
      <c r="M54">
        <v>920.56390380859375</v>
      </c>
      <c r="N54">
        <v>1016.449951171875</v>
      </c>
      <c r="O54">
        <v>1544.0107421875</v>
      </c>
      <c r="P54">
        <v>1571.7269287109375</v>
      </c>
      <c r="Q54">
        <v>1241.3150634765625</v>
      </c>
      <c r="R54">
        <v>511.75918579101562</v>
      </c>
      <c r="S54">
        <v>1388.220458984375</v>
      </c>
      <c r="T54">
        <v>76.088912963867188</v>
      </c>
      <c r="U54">
        <v>1143.6153564453125</v>
      </c>
      <c r="V54">
        <v>1960.8209228515625</v>
      </c>
      <c r="W54">
        <v>807.386474609375</v>
      </c>
    </row>
    <row r="55" spans="2:23" x14ac:dyDescent="0.2">
      <c r="B55">
        <v>29</v>
      </c>
      <c r="C55">
        <v>27</v>
      </c>
      <c r="D55">
        <v>665.50103759765625</v>
      </c>
      <c r="E55">
        <v>298.45419311523438</v>
      </c>
      <c r="F55">
        <v>1077.9813232421875</v>
      </c>
      <c r="G55">
        <v>932.2298583984375</v>
      </c>
      <c r="H55">
        <v>2162.21533203125</v>
      </c>
      <c r="I55">
        <v>1027.4017333984375</v>
      </c>
      <c r="J55">
        <v>721.064453125</v>
      </c>
      <c r="K55">
        <v>1865.91552734375</v>
      </c>
      <c r="L55">
        <v>2031.9644775390625</v>
      </c>
      <c r="M55">
        <v>1510.5867919921875</v>
      </c>
      <c r="N55">
        <v>1149.2603759765625</v>
      </c>
      <c r="O55">
        <v>1585.8883056640625</v>
      </c>
      <c r="P55">
        <v>1169.198974609375</v>
      </c>
      <c r="Q55">
        <v>1521.7818603515625</v>
      </c>
      <c r="R55">
        <v>2871.872314453125</v>
      </c>
      <c r="S55">
        <v>1274.4052734375</v>
      </c>
      <c r="T55">
        <v>541.95635986328125</v>
      </c>
      <c r="U55">
        <v>1131.3267822265625</v>
      </c>
      <c r="V55">
        <v>2886.513671875</v>
      </c>
      <c r="W55">
        <v>623.119873046875</v>
      </c>
    </row>
    <row r="56" spans="2:23" x14ac:dyDescent="0.2">
      <c r="B56">
        <v>29</v>
      </c>
      <c r="C56">
        <v>28</v>
      </c>
      <c r="D56">
        <v>1292.1243896484375</v>
      </c>
      <c r="E56">
        <v>1634.6607666015625</v>
      </c>
      <c r="F56">
        <v>1426.18896484375</v>
      </c>
      <c r="G56">
        <v>1593.5264892578125</v>
      </c>
      <c r="H56">
        <v>2140.08984375</v>
      </c>
      <c r="I56">
        <v>1021.7478637695312</v>
      </c>
      <c r="J56">
        <v>501.7935791015625</v>
      </c>
      <c r="K56">
        <v>945.34088134765625</v>
      </c>
      <c r="L56">
        <v>1264.980224609375</v>
      </c>
      <c r="M56">
        <v>977.321533203125</v>
      </c>
      <c r="N56">
        <v>1318.8824462890625</v>
      </c>
      <c r="O56">
        <v>1231.89404296875</v>
      </c>
      <c r="P56">
        <v>916.18487548828125</v>
      </c>
      <c r="Q56">
        <v>1198.2703857421875</v>
      </c>
      <c r="R56">
        <v>3275.555908203125</v>
      </c>
      <c r="S56">
        <v>1299.28271484375</v>
      </c>
      <c r="T56">
        <v>127.46201324462891</v>
      </c>
      <c r="U56">
        <v>230.86285400390625</v>
      </c>
      <c r="V56">
        <v>3414.111328125</v>
      </c>
      <c r="W56">
        <v>826.38226318359375</v>
      </c>
    </row>
    <row r="57" spans="2:23" x14ac:dyDescent="0.2">
      <c r="B57">
        <v>29</v>
      </c>
      <c r="C57">
        <v>29</v>
      </c>
      <c r="D57">
        <v>756.8270263671875</v>
      </c>
      <c r="E57">
        <v>2123.162109375</v>
      </c>
      <c r="F57">
        <v>1518.3128662109375</v>
      </c>
      <c r="G57">
        <v>2106.10595703125</v>
      </c>
      <c r="H57">
        <v>986.4925537109375</v>
      </c>
      <c r="I57">
        <v>276.12387084960938</v>
      </c>
      <c r="J57">
        <v>1363.3355712890625</v>
      </c>
      <c r="K57">
        <v>2450.085205078125</v>
      </c>
      <c r="L57">
        <v>713.489013671875</v>
      </c>
      <c r="M57">
        <v>1007.6766357421875</v>
      </c>
      <c r="N57">
        <v>426.46771240234375</v>
      </c>
      <c r="O57">
        <v>2449.291015625</v>
      </c>
      <c r="P57">
        <v>950.93109130859375</v>
      </c>
      <c r="Q57">
        <v>1284.5028076171875</v>
      </c>
      <c r="R57">
        <v>1681.853271484375</v>
      </c>
      <c r="S57">
        <v>1300.5966796875</v>
      </c>
      <c r="T57">
        <v>750.3763427734375</v>
      </c>
      <c r="U57">
        <v>579.26513671875</v>
      </c>
      <c r="V57">
        <v>1905.440185546875</v>
      </c>
      <c r="W57">
        <v>977.87786865234375</v>
      </c>
    </row>
    <row r="58" spans="2:23" x14ac:dyDescent="0.2">
      <c r="B58">
        <v>29</v>
      </c>
      <c r="C58">
        <v>30</v>
      </c>
      <c r="D58">
        <v>511.34695434570312</v>
      </c>
      <c r="E58">
        <v>1686.23828125</v>
      </c>
      <c r="F58">
        <v>1050.2164306640625</v>
      </c>
      <c r="G58">
        <v>1897.1846923828125</v>
      </c>
      <c r="H58">
        <v>519.29022216796875</v>
      </c>
      <c r="I58">
        <v>361.7430419921875</v>
      </c>
      <c r="J58">
        <v>1578.408935546875</v>
      </c>
      <c r="K58">
        <v>2317.861328125</v>
      </c>
      <c r="L58">
        <v>1596.1004638671875</v>
      </c>
      <c r="M58">
        <v>1092.9315185546875</v>
      </c>
      <c r="N58">
        <v>1340.337646484375</v>
      </c>
      <c r="O58">
        <v>2802.3125</v>
      </c>
      <c r="P58">
        <v>460.66897583007812</v>
      </c>
      <c r="Q58">
        <v>1342.3760986328125</v>
      </c>
      <c r="R58">
        <v>237.84672546386719</v>
      </c>
      <c r="S58">
        <v>1036.43603515625</v>
      </c>
      <c r="T58">
        <v>967.1876220703125</v>
      </c>
      <c r="U58">
        <v>839.90716552734375</v>
      </c>
      <c r="V58">
        <v>3063.971923828125</v>
      </c>
      <c r="W58">
        <v>630.50946044921875</v>
      </c>
    </row>
    <row r="59" spans="2:23" x14ac:dyDescent="0.2">
      <c r="B59">
        <v>30</v>
      </c>
      <c r="C59">
        <v>26</v>
      </c>
      <c r="D59">
        <v>1682.3370361328125</v>
      </c>
      <c r="E59">
        <v>1899.5936279296875</v>
      </c>
      <c r="F59">
        <v>734.600830078125</v>
      </c>
      <c r="G59">
        <v>2475.09716796875</v>
      </c>
      <c r="H59">
        <v>903.77215576171875</v>
      </c>
      <c r="I59">
        <v>1444.029541015625</v>
      </c>
      <c r="J59">
        <v>2105.04052734375</v>
      </c>
      <c r="K59">
        <v>935.0050048828125</v>
      </c>
      <c r="L59">
        <v>1891.15771484375</v>
      </c>
      <c r="M59">
        <v>991.547607421875</v>
      </c>
      <c r="N59">
        <v>1364.849365234375</v>
      </c>
      <c r="O59">
        <v>1247.5269775390625</v>
      </c>
      <c r="P59">
        <v>1468.6424560546875</v>
      </c>
      <c r="Q59">
        <v>731.01898193359375</v>
      </c>
      <c r="R59">
        <v>1175.214599609375</v>
      </c>
      <c r="S59">
        <v>1020.5950927734375</v>
      </c>
      <c r="T59">
        <v>303.38174438476562</v>
      </c>
      <c r="U59">
        <v>459.32388305664062</v>
      </c>
      <c r="V59">
        <v>1119.7021484375</v>
      </c>
      <c r="W59">
        <v>1874.1385498046875</v>
      </c>
    </row>
    <row r="60" spans="2:23" x14ac:dyDescent="0.2">
      <c r="B60">
        <v>30</v>
      </c>
      <c r="C60">
        <v>27</v>
      </c>
      <c r="D60">
        <v>1492.4508056640625</v>
      </c>
      <c r="E60">
        <v>631.25433349609375</v>
      </c>
      <c r="F60">
        <v>674.21209716796875</v>
      </c>
      <c r="G60">
        <v>1739.278564453125</v>
      </c>
      <c r="H60">
        <v>1384.18310546875</v>
      </c>
      <c r="I60">
        <v>169.7574462890625</v>
      </c>
      <c r="J60">
        <v>2432.5703125</v>
      </c>
      <c r="K60">
        <v>691.46234130859375</v>
      </c>
      <c r="L60">
        <v>2800.085205078125</v>
      </c>
      <c r="M60">
        <v>908.25726318359375</v>
      </c>
      <c r="N60">
        <v>2475.882568359375</v>
      </c>
      <c r="O60">
        <v>1812.1158447265625</v>
      </c>
      <c r="P60">
        <v>904.6915283203125</v>
      </c>
      <c r="Q60">
        <v>231.19059753417969</v>
      </c>
      <c r="R60">
        <v>2536.808349609375</v>
      </c>
      <c r="S60">
        <v>1427.153564453125</v>
      </c>
      <c r="T60">
        <v>2011.3623046875</v>
      </c>
      <c r="U60">
        <v>1915.6407470703125</v>
      </c>
      <c r="V60">
        <v>263.5557861328125</v>
      </c>
      <c r="W60">
        <v>886.26629638671875</v>
      </c>
    </row>
    <row r="61" spans="2:23" x14ac:dyDescent="0.2">
      <c r="B61">
        <v>30</v>
      </c>
      <c r="C61">
        <v>28</v>
      </c>
      <c r="D61">
        <v>1410.7215576171875</v>
      </c>
      <c r="E61">
        <v>955.54266357421875</v>
      </c>
      <c r="F61">
        <v>2264.559814453125</v>
      </c>
      <c r="G61">
        <v>2151.283935546875</v>
      </c>
      <c r="H61">
        <v>1622.52001953125</v>
      </c>
      <c r="I61">
        <v>1292.3824462890625</v>
      </c>
      <c r="J61">
        <v>707.76806640625</v>
      </c>
      <c r="K61">
        <v>460.65234375</v>
      </c>
      <c r="L61">
        <v>1080.8260498046875</v>
      </c>
      <c r="M61">
        <v>1405.500732421875</v>
      </c>
      <c r="N61">
        <v>1152.91943359375</v>
      </c>
      <c r="O61">
        <v>1409.0655517578125</v>
      </c>
      <c r="P61">
        <v>174.64645385742188</v>
      </c>
      <c r="Q61">
        <v>937.31011962890625</v>
      </c>
      <c r="R61">
        <v>2312.274658203125</v>
      </c>
      <c r="S61">
        <v>1713.7696533203125</v>
      </c>
      <c r="T61">
        <v>1995.600830078125</v>
      </c>
      <c r="U61">
        <v>1856.5736083984375</v>
      </c>
      <c r="V61">
        <v>1539.6468505859375</v>
      </c>
      <c r="W61">
        <v>370.99575805664062</v>
      </c>
    </row>
    <row r="62" spans="2:23" x14ac:dyDescent="0.2">
      <c r="B62">
        <v>30</v>
      </c>
      <c r="C62">
        <v>29</v>
      </c>
      <c r="D62">
        <v>1481.585205078125</v>
      </c>
      <c r="E62">
        <v>684.52642822265625</v>
      </c>
      <c r="F62">
        <v>1653.013916015625</v>
      </c>
      <c r="G62">
        <v>2707.6669921875</v>
      </c>
      <c r="H62">
        <v>1404.43408203125</v>
      </c>
      <c r="I62">
        <v>1706.845703125</v>
      </c>
      <c r="J62">
        <v>1024.5338134765625</v>
      </c>
      <c r="K62">
        <v>576.0048828125</v>
      </c>
      <c r="L62">
        <v>1474.763427734375</v>
      </c>
      <c r="M62">
        <v>1076.474609375</v>
      </c>
      <c r="N62">
        <v>1148.113037109375</v>
      </c>
      <c r="O62">
        <v>2283.651123046875</v>
      </c>
      <c r="P62">
        <v>615.355224609375</v>
      </c>
      <c r="Q62">
        <v>342.35147094726562</v>
      </c>
      <c r="R62">
        <v>977.98699951171875</v>
      </c>
      <c r="S62">
        <v>2036.5491943359375</v>
      </c>
      <c r="T62">
        <v>495.71444702148438</v>
      </c>
      <c r="U62">
        <v>1252.460205078125</v>
      </c>
      <c r="V62">
        <v>1024.01123046875</v>
      </c>
      <c r="W62">
        <v>317.45455932617188</v>
      </c>
    </row>
    <row r="63" spans="2:23" x14ac:dyDescent="0.2">
      <c r="B63">
        <v>30</v>
      </c>
      <c r="C63">
        <v>30</v>
      </c>
      <c r="D63">
        <v>2437.5986328125</v>
      </c>
      <c r="E63">
        <v>1301.5938720703125</v>
      </c>
      <c r="F63">
        <v>843.52801513671875</v>
      </c>
      <c r="G63">
        <v>2161.714599609375</v>
      </c>
      <c r="H63">
        <v>1247.115478515625</v>
      </c>
      <c r="I63">
        <v>730.861328125</v>
      </c>
      <c r="J63">
        <v>686.08770751953125</v>
      </c>
      <c r="K63">
        <v>638.34442138671875</v>
      </c>
      <c r="L63">
        <v>2437.103271484375</v>
      </c>
      <c r="M63">
        <v>218.4185791015625</v>
      </c>
      <c r="N63">
        <v>2095.023193359375</v>
      </c>
      <c r="O63">
        <v>1871.73974609375</v>
      </c>
      <c r="P63">
        <v>413.38519287109375</v>
      </c>
      <c r="Q63">
        <v>1368.5322265625</v>
      </c>
      <c r="R63">
        <v>305.195068359375</v>
      </c>
      <c r="S63">
        <v>2117.511962890625</v>
      </c>
      <c r="T63">
        <v>1334.0460205078125</v>
      </c>
      <c r="U63">
        <v>550.1292724609375</v>
      </c>
      <c r="V63">
        <v>1394.6959228515625</v>
      </c>
      <c r="W63">
        <v>71.976753234863281</v>
      </c>
    </row>
    <row r="64" spans="2:23" x14ac:dyDescent="0.2">
      <c r="B64">
        <v>31</v>
      </c>
      <c r="C64">
        <v>28</v>
      </c>
      <c r="D64">
        <v>1428.310302734375</v>
      </c>
      <c r="E64">
        <v>2361.898193359375</v>
      </c>
      <c r="F64">
        <v>2505.94140625</v>
      </c>
      <c r="G64">
        <v>2263.944091796875</v>
      </c>
      <c r="H64">
        <v>535.24468994140625</v>
      </c>
      <c r="I64">
        <v>1321.71923828125</v>
      </c>
      <c r="J64">
        <v>859.27789306640625</v>
      </c>
      <c r="K64">
        <v>1464.1470947265625</v>
      </c>
      <c r="L64">
        <v>1143.7899169921875</v>
      </c>
      <c r="M64">
        <v>1418.415283203125</v>
      </c>
      <c r="N64">
        <v>431.79507446289062</v>
      </c>
      <c r="O64">
        <v>1192.3604736328125</v>
      </c>
      <c r="P64">
        <v>1674.560546875</v>
      </c>
      <c r="Q64">
        <v>1320.2757568359375</v>
      </c>
      <c r="R64">
        <v>855.67529296875</v>
      </c>
      <c r="S64">
        <v>1439.75537109375</v>
      </c>
      <c r="T64">
        <v>1661.3577880859375</v>
      </c>
      <c r="U64">
        <v>2039.223388671875</v>
      </c>
      <c r="V64">
        <v>1239.8828125</v>
      </c>
      <c r="W64">
        <v>2011.5914306640625</v>
      </c>
    </row>
    <row r="65" spans="2:23" x14ac:dyDescent="0.2">
      <c r="B65">
        <v>31</v>
      </c>
      <c r="C65">
        <v>29</v>
      </c>
      <c r="D65">
        <v>2231.82958984375</v>
      </c>
      <c r="E65">
        <v>984.37884521484375</v>
      </c>
      <c r="F65">
        <v>1361.7625732421875</v>
      </c>
      <c r="G65">
        <v>2804.8896484375</v>
      </c>
      <c r="H65">
        <v>985.99554443359375</v>
      </c>
      <c r="I65">
        <v>2899.426025390625</v>
      </c>
      <c r="J65">
        <v>1187.8199462890625</v>
      </c>
      <c r="K65">
        <v>1441.9412841796875</v>
      </c>
      <c r="L65">
        <v>2040.2015380859375</v>
      </c>
      <c r="M65">
        <v>668.01580810546875</v>
      </c>
      <c r="N65">
        <v>572.4566650390625</v>
      </c>
      <c r="O65">
        <v>898.38311767578125</v>
      </c>
      <c r="P65">
        <v>2247.673095703125</v>
      </c>
      <c r="Q65">
        <v>470.16085815429688</v>
      </c>
      <c r="R65">
        <v>962.9549560546875</v>
      </c>
      <c r="S65">
        <v>897.72479248046875</v>
      </c>
      <c r="T65">
        <v>938.3431396484375</v>
      </c>
      <c r="U65">
        <v>1235.309814453125</v>
      </c>
      <c r="V65">
        <v>1295.090087890625</v>
      </c>
      <c r="W65">
        <v>1323.3740234375</v>
      </c>
    </row>
    <row r="66" spans="2:23" x14ac:dyDescent="0.2">
      <c r="B66">
        <v>31</v>
      </c>
      <c r="C66">
        <v>30</v>
      </c>
      <c r="D66">
        <v>2316.664306640625</v>
      </c>
      <c r="E66">
        <v>797.0721435546875</v>
      </c>
      <c r="F66">
        <v>855.88165283203125</v>
      </c>
      <c r="G66">
        <v>1350.27197265625</v>
      </c>
      <c r="H66">
        <v>1765.9912109375</v>
      </c>
      <c r="I66">
        <v>1482.873291015625</v>
      </c>
      <c r="J66">
        <v>2019.2908935546875</v>
      </c>
      <c r="K66">
        <v>955.884521484375</v>
      </c>
      <c r="L66">
        <v>2452.6279296875</v>
      </c>
      <c r="M66">
        <v>285.54168701171875</v>
      </c>
      <c r="N66">
        <v>573.737060546875</v>
      </c>
      <c r="O66">
        <v>823.0263671875</v>
      </c>
      <c r="P66">
        <v>1179.218994140625</v>
      </c>
      <c r="Q66">
        <v>1325.981201171875</v>
      </c>
      <c r="R66">
        <v>804.4521484375</v>
      </c>
      <c r="S66">
        <v>1681.1990966796875</v>
      </c>
      <c r="T66">
        <v>449.52484130859375</v>
      </c>
      <c r="U66">
        <v>976.7076416015625</v>
      </c>
      <c r="V66">
        <v>613.843017578125</v>
      </c>
      <c r="W66">
        <v>509.53298950195312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O66"/>
  <sheetViews>
    <sheetView topLeftCell="K1" workbookViewId="0">
      <selection activeCell="Y21" sqref="Y21:AO21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0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41" x14ac:dyDescent="0.2">
      <c r="A3" t="s">
        <v>24</v>
      </c>
      <c r="B3">
        <v>8</v>
      </c>
      <c r="C3">
        <v>21</v>
      </c>
      <c r="D3">
        <v>3737.56494140625</v>
      </c>
      <c r="E3">
        <v>6085.3466796875</v>
      </c>
      <c r="F3">
        <v>7023.75439453125</v>
      </c>
      <c r="G3">
        <v>6943.05810546875</v>
      </c>
      <c r="H3">
        <v>6807.63525390625</v>
      </c>
      <c r="I3">
        <v>5537.41748046875</v>
      </c>
      <c r="J3">
        <v>3818.1240234375</v>
      </c>
      <c r="K3">
        <v>5592.84423828125</v>
      </c>
      <c r="L3">
        <v>5279.08349609375</v>
      </c>
      <c r="M3">
        <v>5409.875</v>
      </c>
      <c r="N3">
        <v>5927.3349609375</v>
      </c>
      <c r="O3">
        <v>2506.6396484375</v>
      </c>
      <c r="P3">
        <v>2816.27783203125</v>
      </c>
      <c r="Q3">
        <v>3670.464599609375</v>
      </c>
      <c r="R3">
        <v>1890.8353271484375</v>
      </c>
      <c r="S3">
        <v>2519.9248046875</v>
      </c>
      <c r="T3">
        <v>1981.14697265625</v>
      </c>
      <c r="U3">
        <v>2063.85888671875</v>
      </c>
      <c r="V3">
        <v>2283.39306640625</v>
      </c>
      <c r="W3">
        <v>1839.8736572265625</v>
      </c>
      <c r="Y3" t="str">
        <f>IF(ISNUMBER('lactate '!Y3),pyruvate!G3,"")</f>
        <v/>
      </c>
      <c r="Z3" t="str">
        <f>IF(ISNUMBER('lactate '!Z3),pyruvate!H3,"")</f>
        <v/>
      </c>
      <c r="AA3" t="str">
        <f>IF(ISNUMBER('lactate '!AA3),pyruvate!I3,"")</f>
        <v/>
      </c>
      <c r="AB3" t="str">
        <f>IF(ISNUMBER('lactate '!AB3),pyruvate!J3,"")</f>
        <v/>
      </c>
      <c r="AC3" t="str">
        <f>IF(ISNUMBER('lactate '!AC3),pyruvate!K3,"")</f>
        <v/>
      </c>
      <c r="AD3" t="str">
        <f>IF(ISNUMBER('lactate '!AD3),pyruvate!L3,"")</f>
        <v/>
      </c>
      <c r="AE3" t="str">
        <f>IF(ISNUMBER('lactate '!AE3),pyruvate!M3,"")</f>
        <v/>
      </c>
      <c r="AF3" t="str">
        <f>IF(ISNUMBER('lactate '!AF3),pyruvate!N3,"")</f>
        <v/>
      </c>
      <c r="AG3" t="str">
        <f>IF(ISNUMBER('lactate '!AG3),pyruvate!O3,"")</f>
        <v/>
      </c>
      <c r="AH3" t="str">
        <f>IF(ISNUMBER('lactate '!AH3),pyruvate!P3,"")</f>
        <v/>
      </c>
      <c r="AI3" t="str">
        <f>IF(ISNUMBER('lactate '!AI3),pyruvate!Q3,"")</f>
        <v/>
      </c>
      <c r="AJ3" t="str">
        <f>IF(ISNUMBER('lactate '!AJ3),pyruvate!R3,"")</f>
        <v/>
      </c>
      <c r="AK3" t="str">
        <f>IF(ISNUMBER('lactate '!AK3),pyruvate!S3,"")</f>
        <v/>
      </c>
      <c r="AL3" t="str">
        <f>IF(ISNUMBER('lactate '!AL3),pyruvate!T3,"")</f>
        <v/>
      </c>
      <c r="AM3" t="str">
        <f>IF(ISNUMBER('lactate '!AM3),pyruvate!U3,"")</f>
        <v/>
      </c>
      <c r="AN3" t="str">
        <f>IF(ISNUMBER('lactate '!AN3),pyruvate!V3,"")</f>
        <v/>
      </c>
      <c r="AO3" t="str">
        <f>IF(ISNUMBER('lactate '!AO3),pyruvate!W3,"")</f>
        <v/>
      </c>
    </row>
    <row r="4" spans="1:41" x14ac:dyDescent="0.2">
      <c r="B4">
        <v>8</v>
      </c>
      <c r="C4">
        <v>22</v>
      </c>
      <c r="D4">
        <v>3673.458740234375</v>
      </c>
      <c r="E4">
        <v>5139.10791015625</v>
      </c>
      <c r="F4">
        <v>6837.93505859375</v>
      </c>
      <c r="G4">
        <v>6473.8359375</v>
      </c>
      <c r="H4">
        <v>5889.25439453125</v>
      </c>
      <c r="I4">
        <v>5317.806640625</v>
      </c>
      <c r="J4">
        <v>4116.41162109375</v>
      </c>
      <c r="K4">
        <v>5610.212890625</v>
      </c>
      <c r="L4">
        <v>6598.8310546875</v>
      </c>
      <c r="M4">
        <v>5060.3828125</v>
      </c>
      <c r="N4">
        <v>4460.66162109375</v>
      </c>
      <c r="O4">
        <v>3526.45068359375</v>
      </c>
      <c r="P4">
        <v>2935.288330078125</v>
      </c>
      <c r="Q4">
        <v>4359.87548828125</v>
      </c>
      <c r="R4">
        <v>1485.71240234375</v>
      </c>
      <c r="S4">
        <v>2268.326171875</v>
      </c>
      <c r="T4">
        <v>646.677734375</v>
      </c>
      <c r="U4">
        <v>888.80108642578125</v>
      </c>
      <c r="V4">
        <v>1163.4281005859375</v>
      </c>
      <c r="W4">
        <v>2367.3408203125</v>
      </c>
      <c r="Y4" t="str">
        <f>IF(ISNUMBER('lactate '!Y4),pyruvate!G4,"")</f>
        <v/>
      </c>
      <c r="Z4" t="str">
        <f>IF(ISNUMBER('lactate '!Z4),pyruvate!H4,"")</f>
        <v/>
      </c>
      <c r="AA4" t="str">
        <f>IF(ISNUMBER('lactate '!AA4),pyruvate!I4,"")</f>
        <v/>
      </c>
      <c r="AB4" t="str">
        <f>IF(ISNUMBER('lactate '!AB4),pyruvate!J4,"")</f>
        <v/>
      </c>
      <c r="AC4" t="str">
        <f>IF(ISNUMBER('lactate '!AC4),pyruvate!K4,"")</f>
        <v/>
      </c>
      <c r="AD4" t="str">
        <f>IF(ISNUMBER('lactate '!AD4),pyruvate!L4,"")</f>
        <v/>
      </c>
      <c r="AE4" t="str">
        <f>IF(ISNUMBER('lactate '!AE4),pyruvate!M4,"")</f>
        <v/>
      </c>
      <c r="AF4" t="str">
        <f>IF(ISNUMBER('lactate '!AF4),pyruvate!N4,"")</f>
        <v/>
      </c>
      <c r="AG4" t="str">
        <f>IF(ISNUMBER('lactate '!AG4),pyruvate!O4,"")</f>
        <v/>
      </c>
      <c r="AH4" t="str">
        <f>IF(ISNUMBER('lactate '!AH4),pyruvate!P4,"")</f>
        <v/>
      </c>
      <c r="AI4" t="str">
        <f>IF(ISNUMBER('lactate '!AI4),pyruvate!Q4,"")</f>
        <v/>
      </c>
      <c r="AJ4" t="str">
        <f>IF(ISNUMBER('lactate '!AJ4),pyruvate!R4,"")</f>
        <v/>
      </c>
      <c r="AK4" t="str">
        <f>IF(ISNUMBER('lactate '!AK4),pyruvate!S4,"")</f>
        <v/>
      </c>
      <c r="AL4" t="str">
        <f>IF(ISNUMBER('lactate '!AL4),pyruvate!T4,"")</f>
        <v/>
      </c>
      <c r="AM4" t="str">
        <f>IF(ISNUMBER('lactate '!AM4),pyruvate!U4,"")</f>
        <v/>
      </c>
      <c r="AN4" t="str">
        <f>IF(ISNUMBER('lactate '!AN4),pyruvate!V4,"")</f>
        <v/>
      </c>
      <c r="AO4" t="str">
        <f>IF(ISNUMBER('lactate '!AO4),pyruvate!W4,"")</f>
        <v/>
      </c>
    </row>
    <row r="5" spans="1:41" x14ac:dyDescent="0.2">
      <c r="B5">
        <v>9</v>
      </c>
      <c r="C5">
        <v>19</v>
      </c>
      <c r="D5">
        <v>2718.07958984375</v>
      </c>
      <c r="E5">
        <v>4473.93701171875</v>
      </c>
      <c r="F5">
        <v>4223.4375</v>
      </c>
      <c r="G5">
        <v>3681.734619140625</v>
      </c>
      <c r="H5">
        <v>3769.79248046875</v>
      </c>
      <c r="I5">
        <v>2607.736572265625</v>
      </c>
      <c r="J5">
        <v>2752.049072265625</v>
      </c>
      <c r="K5">
        <v>2600.86474609375</v>
      </c>
      <c r="L5">
        <v>1632.248779296875</v>
      </c>
      <c r="M5">
        <v>1363.8231201171875</v>
      </c>
      <c r="N5">
        <v>2303.75146484375</v>
      </c>
      <c r="O5">
        <v>4636.71826171875</v>
      </c>
      <c r="P5">
        <v>1197.1046142578125</v>
      </c>
      <c r="Q5">
        <v>1954.0450439453125</v>
      </c>
      <c r="R5">
        <v>2833.89697265625</v>
      </c>
      <c r="S5">
        <v>2063.18994140625</v>
      </c>
      <c r="T5">
        <v>1303.3858642578125</v>
      </c>
      <c r="U5">
        <v>951.99853515625</v>
      </c>
      <c r="V5">
        <v>834.7818603515625</v>
      </c>
      <c r="W5">
        <v>1164.566650390625</v>
      </c>
      <c r="Y5" t="str">
        <f>IF(ISNUMBER('lactate '!Y5),pyruvate!G5,"")</f>
        <v/>
      </c>
      <c r="Z5" t="str">
        <f>IF(ISNUMBER('lactate '!Z5),pyruvate!H5,"")</f>
        <v/>
      </c>
      <c r="AA5" t="str">
        <f>IF(ISNUMBER('lactate '!AA5),pyruvate!I5,"")</f>
        <v/>
      </c>
      <c r="AB5" t="str">
        <f>IF(ISNUMBER('lactate '!AB5),pyruvate!J5,"")</f>
        <v/>
      </c>
      <c r="AC5" t="str">
        <f>IF(ISNUMBER('lactate '!AC5),pyruvate!K5,"")</f>
        <v/>
      </c>
      <c r="AD5" t="str">
        <f>IF(ISNUMBER('lactate '!AD5),pyruvate!L5,"")</f>
        <v/>
      </c>
      <c r="AE5" t="str">
        <f>IF(ISNUMBER('lactate '!AE5),pyruvate!M5,"")</f>
        <v/>
      </c>
      <c r="AF5" t="str">
        <f>IF(ISNUMBER('lactate '!AF5),pyruvate!N5,"")</f>
        <v/>
      </c>
      <c r="AG5" t="str">
        <f>IF(ISNUMBER('lactate '!AG5),pyruvate!O5,"")</f>
        <v/>
      </c>
      <c r="AH5" t="str">
        <f>IF(ISNUMBER('lactate '!AH5),pyruvate!P5,"")</f>
        <v/>
      </c>
      <c r="AI5" t="str">
        <f>IF(ISNUMBER('lactate '!AI5),pyruvate!Q5,"")</f>
        <v/>
      </c>
      <c r="AJ5" t="str">
        <f>IF(ISNUMBER('lactate '!AJ5),pyruvate!R5,"")</f>
        <v/>
      </c>
      <c r="AK5" t="str">
        <f>IF(ISNUMBER('lactate '!AK5),pyruvate!S5,"")</f>
        <v/>
      </c>
      <c r="AL5" t="str">
        <f>IF(ISNUMBER('lactate '!AL5),pyruvate!T5,"")</f>
        <v/>
      </c>
      <c r="AM5" t="str">
        <f>IF(ISNUMBER('lactate '!AM5),pyruvate!U5,"")</f>
        <v/>
      </c>
      <c r="AN5" t="str">
        <f>IF(ISNUMBER('lactate '!AN5),pyruvate!V5,"")</f>
        <v/>
      </c>
      <c r="AO5" t="str">
        <f>IF(ISNUMBER('lactate '!AO5),pyruvate!W5,"")</f>
        <v/>
      </c>
    </row>
    <row r="6" spans="1:41" x14ac:dyDescent="0.2">
      <c r="B6">
        <v>9</v>
      </c>
      <c r="C6">
        <v>20</v>
      </c>
      <c r="D6">
        <v>4183.93896484375</v>
      </c>
      <c r="E6">
        <v>8430.7568359375</v>
      </c>
      <c r="F6">
        <v>7749.01953125</v>
      </c>
      <c r="G6">
        <v>7944.9091796875</v>
      </c>
      <c r="H6">
        <v>6698.8251953125</v>
      </c>
      <c r="I6">
        <v>5744.28076171875</v>
      </c>
      <c r="J6">
        <v>5753.0146484375</v>
      </c>
      <c r="K6">
        <v>4475.880859375</v>
      </c>
      <c r="L6">
        <v>3604.3974609375</v>
      </c>
      <c r="M6">
        <v>3698.570068359375</v>
      </c>
      <c r="N6">
        <v>5104.1611328125</v>
      </c>
      <c r="O6">
        <v>5482.1484375</v>
      </c>
      <c r="P6">
        <v>1996.559814453125</v>
      </c>
      <c r="Q6">
        <v>3059.98974609375</v>
      </c>
      <c r="R6">
        <v>3920.042236328125</v>
      </c>
      <c r="S6">
        <v>747.61077880859375</v>
      </c>
      <c r="T6">
        <v>2709.054931640625</v>
      </c>
      <c r="U6">
        <v>3485.61328125</v>
      </c>
      <c r="V6">
        <v>1370.739501953125</v>
      </c>
      <c r="W6">
        <v>1110.6531982421875</v>
      </c>
      <c r="Y6" t="str">
        <f>IF(ISNUMBER('lactate '!Y6),pyruvate!G6,"")</f>
        <v/>
      </c>
      <c r="Z6" t="str">
        <f>IF(ISNUMBER('lactate '!Z6),pyruvate!H6,"")</f>
        <v/>
      </c>
      <c r="AA6" t="str">
        <f>IF(ISNUMBER('lactate '!AA6),pyruvate!I6,"")</f>
        <v/>
      </c>
      <c r="AB6" t="str">
        <f>IF(ISNUMBER('lactate '!AB6),pyruvate!J6,"")</f>
        <v/>
      </c>
      <c r="AC6" t="str">
        <f>IF(ISNUMBER('lactate '!AC6),pyruvate!K6,"")</f>
        <v/>
      </c>
      <c r="AD6" t="str">
        <f>IF(ISNUMBER('lactate '!AD6),pyruvate!L6,"")</f>
        <v/>
      </c>
      <c r="AE6" t="str">
        <f>IF(ISNUMBER('lactate '!AE6),pyruvate!M6,"")</f>
        <v/>
      </c>
      <c r="AF6" t="str">
        <f>IF(ISNUMBER('lactate '!AF6),pyruvate!N6,"")</f>
        <v/>
      </c>
      <c r="AG6" t="str">
        <f>IF(ISNUMBER('lactate '!AG6),pyruvate!O6,"")</f>
        <v/>
      </c>
      <c r="AH6" t="str">
        <f>IF(ISNUMBER('lactate '!AH6),pyruvate!P6,"")</f>
        <v/>
      </c>
      <c r="AI6" t="str">
        <f>IF(ISNUMBER('lactate '!AI6),pyruvate!Q6,"")</f>
        <v/>
      </c>
      <c r="AJ6" t="str">
        <f>IF(ISNUMBER('lactate '!AJ6),pyruvate!R6,"")</f>
        <v/>
      </c>
      <c r="AK6" t="str">
        <f>IF(ISNUMBER('lactate '!AK6),pyruvate!S6,"")</f>
        <v/>
      </c>
      <c r="AL6" t="str">
        <f>IF(ISNUMBER('lactate '!AL6),pyruvate!T6,"")</f>
        <v/>
      </c>
      <c r="AM6" t="str">
        <f>IF(ISNUMBER('lactate '!AM6),pyruvate!U6,"")</f>
        <v/>
      </c>
      <c r="AN6" t="str">
        <f>IF(ISNUMBER('lactate '!AN6),pyruvate!V6,"")</f>
        <v/>
      </c>
      <c r="AO6" t="str">
        <f>IF(ISNUMBER('lactate '!AO6),pyruvate!W6,"")</f>
        <v/>
      </c>
    </row>
    <row r="7" spans="1:41" x14ac:dyDescent="0.2">
      <c r="B7">
        <v>9</v>
      </c>
      <c r="C7">
        <v>21</v>
      </c>
      <c r="D7">
        <v>5777.83544921875</v>
      </c>
      <c r="E7">
        <v>10164.6796875</v>
      </c>
      <c r="F7">
        <v>11142.9462890625</v>
      </c>
      <c r="G7">
        <v>11387.9248046875</v>
      </c>
      <c r="H7">
        <v>9583.1669921875</v>
      </c>
      <c r="I7">
        <v>8031.06494140625</v>
      </c>
      <c r="J7">
        <v>7689.11767578125</v>
      </c>
      <c r="K7">
        <v>6727.96435546875</v>
      </c>
      <c r="L7">
        <v>7399.61181640625</v>
      </c>
      <c r="M7">
        <v>7444.009765625</v>
      </c>
      <c r="N7">
        <v>6097.5234375</v>
      </c>
      <c r="O7">
        <v>6252.61865234375</v>
      </c>
      <c r="P7">
        <v>4642.77734375</v>
      </c>
      <c r="Q7">
        <v>4424.107421875</v>
      </c>
      <c r="R7">
        <v>3290.450439453125</v>
      </c>
      <c r="S7">
        <v>2211.874755859375</v>
      </c>
      <c r="T7">
        <v>3179.0029296875</v>
      </c>
      <c r="U7">
        <v>3187.17822265625</v>
      </c>
      <c r="V7">
        <v>2222.38623046875</v>
      </c>
      <c r="W7">
        <v>1411.074462890625</v>
      </c>
      <c r="Y7" t="str">
        <f>IF(ISNUMBER('lactate '!Y7),pyruvate!G7,"")</f>
        <v/>
      </c>
      <c r="Z7" t="str">
        <f>IF(ISNUMBER('lactate '!Z7),pyruvate!H7,"")</f>
        <v/>
      </c>
      <c r="AA7" t="str">
        <f>IF(ISNUMBER('lactate '!AA7),pyruvate!I7,"")</f>
        <v/>
      </c>
      <c r="AB7" t="str">
        <f>IF(ISNUMBER('lactate '!AB7),pyruvate!J7,"")</f>
        <v/>
      </c>
      <c r="AC7" t="str">
        <f>IF(ISNUMBER('lactate '!AC7),pyruvate!K7,"")</f>
        <v/>
      </c>
      <c r="AD7" t="str">
        <f>IF(ISNUMBER('lactate '!AD7),pyruvate!L7,"")</f>
        <v/>
      </c>
      <c r="AE7" t="str">
        <f>IF(ISNUMBER('lactate '!AE7),pyruvate!M7,"")</f>
        <v/>
      </c>
      <c r="AF7" t="str">
        <f>IF(ISNUMBER('lactate '!AF7),pyruvate!N7,"")</f>
        <v/>
      </c>
      <c r="AG7" t="str">
        <f>IF(ISNUMBER('lactate '!AG7),pyruvate!O7,"")</f>
        <v/>
      </c>
      <c r="AH7" t="str">
        <f>IF(ISNUMBER('lactate '!AH7),pyruvate!P7,"")</f>
        <v/>
      </c>
      <c r="AI7" t="str">
        <f>IF(ISNUMBER('lactate '!AI7),pyruvate!Q7,"")</f>
        <v/>
      </c>
      <c r="AJ7" t="str">
        <f>IF(ISNUMBER('lactate '!AJ7),pyruvate!R7,"")</f>
        <v/>
      </c>
      <c r="AK7" t="str">
        <f>IF(ISNUMBER('lactate '!AK7),pyruvate!S7,"")</f>
        <v/>
      </c>
      <c r="AL7" t="str">
        <f>IF(ISNUMBER('lactate '!AL7),pyruvate!T7,"")</f>
        <v/>
      </c>
      <c r="AM7" t="str">
        <f>IF(ISNUMBER('lactate '!AM7),pyruvate!U7,"")</f>
        <v/>
      </c>
      <c r="AN7" t="str">
        <f>IF(ISNUMBER('lactate '!AN7),pyruvate!V7,"")</f>
        <v/>
      </c>
      <c r="AO7" t="str">
        <f>IF(ISNUMBER('lactate '!AO7),pyruvate!W7,"")</f>
        <v/>
      </c>
    </row>
    <row r="8" spans="1:41" x14ac:dyDescent="0.2">
      <c r="B8">
        <v>9</v>
      </c>
      <c r="C8">
        <v>22</v>
      </c>
      <c r="D8">
        <v>7275.94921875</v>
      </c>
      <c r="E8">
        <v>11669.0283203125</v>
      </c>
      <c r="F8">
        <v>11521.9833984375</v>
      </c>
      <c r="G8">
        <v>11781.1455078125</v>
      </c>
      <c r="H8">
        <v>9847.4501953125</v>
      </c>
      <c r="I8">
        <v>8675.8505859375</v>
      </c>
      <c r="J8">
        <v>7716.23974609375</v>
      </c>
      <c r="K8">
        <v>7387.02880859375</v>
      </c>
      <c r="L8">
        <v>8988.0390625</v>
      </c>
      <c r="M8">
        <v>8880.6376953125</v>
      </c>
      <c r="N8">
        <v>5821.47314453125</v>
      </c>
      <c r="O8">
        <v>7025.3994140625</v>
      </c>
      <c r="P8">
        <v>5365.18212890625</v>
      </c>
      <c r="Q8">
        <v>5351.27685546875</v>
      </c>
      <c r="R8">
        <v>2361.73291015625</v>
      </c>
      <c r="S8">
        <v>1976.6796875</v>
      </c>
      <c r="T8">
        <v>1469.611083984375</v>
      </c>
      <c r="U8">
        <v>1722.48583984375</v>
      </c>
      <c r="V8">
        <v>2864.235595703125</v>
      </c>
      <c r="W8">
        <v>2501.02001953125</v>
      </c>
      <c r="Y8">
        <f>IF(ISNUMBER('lactate '!Y8),pyruvate!G8,"")</f>
        <v>11781.1455078125</v>
      </c>
      <c r="Z8">
        <f>IF(ISNUMBER('lactate '!Z8),pyruvate!H8,"")</f>
        <v>9847.4501953125</v>
      </c>
      <c r="AA8">
        <f>IF(ISNUMBER('lactate '!AA8),pyruvate!I8,"")</f>
        <v>8675.8505859375</v>
      </c>
      <c r="AB8">
        <f>IF(ISNUMBER('lactate '!AB8),pyruvate!J8,"")</f>
        <v>7716.23974609375</v>
      </c>
      <c r="AC8">
        <f>IF(ISNUMBER('lactate '!AC8),pyruvate!K8,"")</f>
        <v>7387.02880859375</v>
      </c>
      <c r="AD8">
        <f>IF(ISNUMBER('lactate '!AD8),pyruvate!L8,"")</f>
        <v>8988.0390625</v>
      </c>
      <c r="AE8">
        <f>IF(ISNUMBER('lactate '!AE8),pyruvate!M8,"")</f>
        <v>8880.6376953125</v>
      </c>
      <c r="AF8">
        <f>IF(ISNUMBER('lactate '!AF8),pyruvate!N8,"")</f>
        <v>5821.47314453125</v>
      </c>
      <c r="AG8">
        <f>IF(ISNUMBER('lactate '!AG8),pyruvate!O8,"")</f>
        <v>7025.3994140625</v>
      </c>
      <c r="AH8">
        <f>IF(ISNUMBER('lactate '!AH8),pyruvate!P8,"")</f>
        <v>5365.18212890625</v>
      </c>
      <c r="AI8">
        <f>IF(ISNUMBER('lactate '!AI8),pyruvate!Q8,"")</f>
        <v>5351.27685546875</v>
      </c>
      <c r="AJ8">
        <f>IF(ISNUMBER('lactate '!AJ8),pyruvate!R8,"")</f>
        <v>2361.73291015625</v>
      </c>
      <c r="AK8">
        <f>IF(ISNUMBER('lactate '!AK8),pyruvate!S8,"")</f>
        <v>1976.6796875</v>
      </c>
      <c r="AL8">
        <f>IF(ISNUMBER('lactate '!AL8),pyruvate!T8,"")</f>
        <v>1469.611083984375</v>
      </c>
      <c r="AM8">
        <f>IF(ISNUMBER('lactate '!AM8),pyruvate!U8,"")</f>
        <v>1722.48583984375</v>
      </c>
      <c r="AN8">
        <f>IF(ISNUMBER('lactate '!AN8),pyruvate!V8,"")</f>
        <v>2864.235595703125</v>
      </c>
      <c r="AO8">
        <f>IF(ISNUMBER('lactate '!AO8),pyruvate!W8,"")</f>
        <v>2501.02001953125</v>
      </c>
    </row>
    <row r="9" spans="1:41" x14ac:dyDescent="0.2">
      <c r="B9">
        <v>10</v>
      </c>
      <c r="C9">
        <v>18</v>
      </c>
      <c r="D9">
        <v>2777.96728515625</v>
      </c>
      <c r="E9">
        <v>2543.8251953125</v>
      </c>
      <c r="F9">
        <v>3300.793701171875</v>
      </c>
      <c r="G9">
        <v>3710.552001953125</v>
      </c>
      <c r="H9">
        <v>2911.9462890625</v>
      </c>
      <c r="I9">
        <v>2755.593505859375</v>
      </c>
      <c r="J9">
        <v>2920.66357421875</v>
      </c>
      <c r="K9">
        <v>2662.284912109375</v>
      </c>
      <c r="L9">
        <v>3405.57421875</v>
      </c>
      <c r="M9">
        <v>1490.2513427734375</v>
      </c>
      <c r="N9">
        <v>1396.2379150390625</v>
      </c>
      <c r="O9">
        <v>1756.5089111328125</v>
      </c>
      <c r="P9">
        <v>2932.221923828125</v>
      </c>
      <c r="Q9">
        <v>1303.6240234375</v>
      </c>
      <c r="R9">
        <v>1711.0916748046875</v>
      </c>
      <c r="S9">
        <v>3812.34619140625</v>
      </c>
      <c r="T9">
        <v>2009.0887451171875</v>
      </c>
      <c r="U9">
        <v>3240.435302734375</v>
      </c>
      <c r="V9">
        <v>516.71429443359375</v>
      </c>
      <c r="W9">
        <v>1332.123291015625</v>
      </c>
      <c r="Y9" t="str">
        <f>IF(ISNUMBER('lactate '!Y9),pyruvate!G9,"")</f>
        <v/>
      </c>
      <c r="Z9" t="str">
        <f>IF(ISNUMBER('lactate '!Z9),pyruvate!H9,"")</f>
        <v/>
      </c>
      <c r="AA9" t="str">
        <f>IF(ISNUMBER('lactate '!AA9),pyruvate!I9,"")</f>
        <v/>
      </c>
      <c r="AB9" t="str">
        <f>IF(ISNUMBER('lactate '!AB9),pyruvate!J9,"")</f>
        <v/>
      </c>
      <c r="AC9" t="str">
        <f>IF(ISNUMBER('lactate '!AC9),pyruvate!K9,"")</f>
        <v/>
      </c>
      <c r="AD9" t="str">
        <f>IF(ISNUMBER('lactate '!AD9),pyruvate!L9,"")</f>
        <v/>
      </c>
      <c r="AE9" t="str">
        <f>IF(ISNUMBER('lactate '!AE9),pyruvate!M9,"")</f>
        <v/>
      </c>
      <c r="AF9" t="str">
        <f>IF(ISNUMBER('lactate '!AF9),pyruvate!N9,"")</f>
        <v/>
      </c>
      <c r="AG9" t="str">
        <f>IF(ISNUMBER('lactate '!AG9),pyruvate!O9,"")</f>
        <v/>
      </c>
      <c r="AH9" t="str">
        <f>IF(ISNUMBER('lactate '!AH9),pyruvate!P9,"")</f>
        <v/>
      </c>
      <c r="AI9" t="str">
        <f>IF(ISNUMBER('lactate '!AI9),pyruvate!Q9,"")</f>
        <v/>
      </c>
      <c r="AJ9" t="str">
        <f>IF(ISNUMBER('lactate '!AJ9),pyruvate!R9,"")</f>
        <v/>
      </c>
      <c r="AK9" t="str">
        <f>IF(ISNUMBER('lactate '!AK9),pyruvate!S9,"")</f>
        <v/>
      </c>
      <c r="AL9" t="str">
        <f>IF(ISNUMBER('lactate '!AL9),pyruvate!T9,"")</f>
        <v/>
      </c>
      <c r="AM9" t="str">
        <f>IF(ISNUMBER('lactate '!AM9),pyruvate!U9,"")</f>
        <v/>
      </c>
      <c r="AN9" t="str">
        <f>IF(ISNUMBER('lactate '!AN9),pyruvate!V9,"")</f>
        <v/>
      </c>
      <c r="AO9" t="str">
        <f>IF(ISNUMBER('lactate '!AO9),pyruvate!W9,"")</f>
        <v/>
      </c>
    </row>
    <row r="10" spans="1:41" x14ac:dyDescent="0.2">
      <c r="B10">
        <v>10</v>
      </c>
      <c r="C10">
        <v>19</v>
      </c>
      <c r="D10">
        <v>4361.02392578125</v>
      </c>
      <c r="E10">
        <v>6956.03955078125</v>
      </c>
      <c r="F10">
        <v>5653.54833984375</v>
      </c>
      <c r="G10">
        <v>5755.2900390625</v>
      </c>
      <c r="H10">
        <v>5430.94140625</v>
      </c>
      <c r="I10">
        <v>4322.83349609375</v>
      </c>
      <c r="J10">
        <v>4620.26220703125</v>
      </c>
      <c r="K10">
        <v>3359.274658203125</v>
      </c>
      <c r="L10">
        <v>4624.7236328125</v>
      </c>
      <c r="M10">
        <v>3134.5390625</v>
      </c>
      <c r="N10">
        <v>3403.49609375</v>
      </c>
      <c r="O10">
        <v>4918.3896484375</v>
      </c>
      <c r="P10">
        <v>2699.399658203125</v>
      </c>
      <c r="Q10">
        <v>2003.6236572265625</v>
      </c>
      <c r="R10">
        <v>2733.135498046875</v>
      </c>
      <c r="S10">
        <v>2851.471923828125</v>
      </c>
      <c r="T10">
        <v>748.682373046875</v>
      </c>
      <c r="U10">
        <v>233.53666687011719</v>
      </c>
      <c r="V10">
        <v>814.5914306640625</v>
      </c>
      <c r="W10">
        <v>1474.90771484375</v>
      </c>
      <c r="Y10" t="str">
        <f>IF(ISNUMBER('lactate '!Y10),pyruvate!G10,"")</f>
        <v/>
      </c>
      <c r="Z10" t="str">
        <f>IF(ISNUMBER('lactate '!Z10),pyruvate!H10,"")</f>
        <v/>
      </c>
      <c r="AA10" t="str">
        <f>IF(ISNUMBER('lactate '!AA10),pyruvate!I10,"")</f>
        <v/>
      </c>
      <c r="AB10" t="str">
        <f>IF(ISNUMBER('lactate '!AB10),pyruvate!J10,"")</f>
        <v/>
      </c>
      <c r="AC10" t="str">
        <f>IF(ISNUMBER('lactate '!AC10),pyruvate!K10,"")</f>
        <v/>
      </c>
      <c r="AD10" t="str">
        <f>IF(ISNUMBER('lactate '!AD10),pyruvate!L10,"")</f>
        <v/>
      </c>
      <c r="AE10" t="str">
        <f>IF(ISNUMBER('lactate '!AE10),pyruvate!M10,"")</f>
        <v/>
      </c>
      <c r="AF10" t="str">
        <f>IF(ISNUMBER('lactate '!AF10),pyruvate!N10,"")</f>
        <v/>
      </c>
      <c r="AG10" t="str">
        <f>IF(ISNUMBER('lactate '!AG10),pyruvate!O10,"")</f>
        <v/>
      </c>
      <c r="AH10" t="str">
        <f>IF(ISNUMBER('lactate '!AH10),pyruvate!P10,"")</f>
        <v/>
      </c>
      <c r="AI10" t="str">
        <f>IF(ISNUMBER('lactate '!AI10),pyruvate!Q10,"")</f>
        <v/>
      </c>
      <c r="AJ10" t="str">
        <f>IF(ISNUMBER('lactate '!AJ10),pyruvate!R10,"")</f>
        <v/>
      </c>
      <c r="AK10" t="str">
        <f>IF(ISNUMBER('lactate '!AK10),pyruvate!S10,"")</f>
        <v/>
      </c>
      <c r="AL10" t="str">
        <f>IF(ISNUMBER('lactate '!AL10),pyruvate!T10,"")</f>
        <v/>
      </c>
      <c r="AM10" t="str">
        <f>IF(ISNUMBER('lactate '!AM10),pyruvate!U10,"")</f>
        <v/>
      </c>
      <c r="AN10" t="str">
        <f>IF(ISNUMBER('lactate '!AN10),pyruvate!V10,"")</f>
        <v/>
      </c>
      <c r="AO10" t="str">
        <f>IF(ISNUMBER('lactate '!AO10),pyruvate!W10,"")</f>
        <v/>
      </c>
    </row>
    <row r="11" spans="1:41" x14ac:dyDescent="0.2">
      <c r="B11">
        <v>10</v>
      </c>
      <c r="C11">
        <v>20</v>
      </c>
      <c r="D11">
        <v>4303.0849609375</v>
      </c>
      <c r="E11">
        <v>9069.4765625</v>
      </c>
      <c r="F11">
        <v>9369.228515625</v>
      </c>
      <c r="G11">
        <v>8809.564453125</v>
      </c>
      <c r="H11">
        <v>7945.095703125</v>
      </c>
      <c r="I11">
        <v>6275.6142578125</v>
      </c>
      <c r="J11">
        <v>9491.8359375</v>
      </c>
      <c r="K11">
        <v>3791.506103515625</v>
      </c>
      <c r="L11">
        <v>4855.0029296875</v>
      </c>
      <c r="M11">
        <v>4208.48828125</v>
      </c>
      <c r="N11">
        <v>5623.267578125</v>
      </c>
      <c r="O11">
        <v>6436.28466796875</v>
      </c>
      <c r="P11">
        <v>2843.082275390625</v>
      </c>
      <c r="Q11">
        <v>2282.802490234375</v>
      </c>
      <c r="R11">
        <v>3740.5029296875</v>
      </c>
      <c r="S11">
        <v>1607.5601806640625</v>
      </c>
      <c r="T11">
        <v>2396.78369140625</v>
      </c>
      <c r="U11">
        <v>3302.037109375</v>
      </c>
      <c r="V11">
        <v>922.0347900390625</v>
      </c>
      <c r="W11">
        <v>672.288818359375</v>
      </c>
      <c r="Y11" t="str">
        <f>IF(ISNUMBER('lactate '!Y11),pyruvate!G11,"")</f>
        <v/>
      </c>
      <c r="Z11" t="str">
        <f>IF(ISNUMBER('lactate '!Z11),pyruvate!H11,"")</f>
        <v/>
      </c>
      <c r="AA11" t="str">
        <f>IF(ISNUMBER('lactate '!AA11),pyruvate!I11,"")</f>
        <v/>
      </c>
      <c r="AB11" t="str">
        <f>IF(ISNUMBER('lactate '!AB11),pyruvate!J11,"")</f>
        <v/>
      </c>
      <c r="AC11" t="str">
        <f>IF(ISNUMBER('lactate '!AC11),pyruvate!K11,"")</f>
        <v/>
      </c>
      <c r="AD11" t="str">
        <f>IF(ISNUMBER('lactate '!AD11),pyruvate!L11,"")</f>
        <v/>
      </c>
      <c r="AE11" t="str">
        <f>IF(ISNUMBER('lactate '!AE11),pyruvate!M11,"")</f>
        <v/>
      </c>
      <c r="AF11" t="str">
        <f>IF(ISNUMBER('lactate '!AF11),pyruvate!N11,"")</f>
        <v/>
      </c>
      <c r="AG11" t="str">
        <f>IF(ISNUMBER('lactate '!AG11),pyruvate!O11,"")</f>
        <v/>
      </c>
      <c r="AH11" t="str">
        <f>IF(ISNUMBER('lactate '!AH11),pyruvate!P11,"")</f>
        <v/>
      </c>
      <c r="AI11" t="str">
        <f>IF(ISNUMBER('lactate '!AI11),pyruvate!Q11,"")</f>
        <v/>
      </c>
      <c r="AJ11" t="str">
        <f>IF(ISNUMBER('lactate '!AJ11),pyruvate!R11,"")</f>
        <v/>
      </c>
      <c r="AK11" t="str">
        <f>IF(ISNUMBER('lactate '!AK11),pyruvate!S11,"")</f>
        <v/>
      </c>
      <c r="AL11" t="str">
        <f>IF(ISNUMBER('lactate '!AL11),pyruvate!T11,"")</f>
        <v/>
      </c>
      <c r="AM11" t="str">
        <f>IF(ISNUMBER('lactate '!AM11),pyruvate!U11,"")</f>
        <v/>
      </c>
      <c r="AN11" t="str">
        <f>IF(ISNUMBER('lactate '!AN11),pyruvate!V11,"")</f>
        <v/>
      </c>
      <c r="AO11" t="str">
        <f>IF(ISNUMBER('lactate '!AO11),pyruvate!W11,"")</f>
        <v/>
      </c>
    </row>
    <row r="12" spans="1:41" x14ac:dyDescent="0.2">
      <c r="B12">
        <v>10</v>
      </c>
      <c r="C12">
        <v>21</v>
      </c>
      <c r="D12">
        <v>5676.28125</v>
      </c>
      <c r="E12">
        <v>9540.0556640625</v>
      </c>
      <c r="F12">
        <v>12392.1357421875</v>
      </c>
      <c r="G12">
        <v>11081.1650390625</v>
      </c>
      <c r="H12">
        <v>9954.765625</v>
      </c>
      <c r="I12">
        <v>8470.77734375</v>
      </c>
      <c r="J12">
        <v>10873.6064453125</v>
      </c>
      <c r="K12">
        <v>5938.81689453125</v>
      </c>
      <c r="L12">
        <v>6358.91259765625</v>
      </c>
      <c r="M12">
        <v>5972.3359375</v>
      </c>
      <c r="N12">
        <v>6269.67236328125</v>
      </c>
      <c r="O12">
        <v>6844.95849609375</v>
      </c>
      <c r="P12">
        <v>4515.55810546875</v>
      </c>
      <c r="Q12">
        <v>3571.84521484375</v>
      </c>
      <c r="R12">
        <v>3140.696533203125</v>
      </c>
      <c r="S12">
        <v>2757.056396484375</v>
      </c>
      <c r="T12">
        <v>2845.88818359375</v>
      </c>
      <c r="U12">
        <v>3635.1298828125</v>
      </c>
      <c r="V12">
        <v>2056.88671875</v>
      </c>
      <c r="W12">
        <v>215.06982421875</v>
      </c>
      <c r="Y12">
        <f>IF(ISNUMBER('lactate '!Y12),pyruvate!G12,"")</f>
        <v>11081.1650390625</v>
      </c>
      <c r="Z12">
        <f>IF(ISNUMBER('lactate '!Z12),pyruvate!H12,"")</f>
        <v>9954.765625</v>
      </c>
      <c r="AA12">
        <f>IF(ISNUMBER('lactate '!AA12),pyruvate!I12,"")</f>
        <v>8470.77734375</v>
      </c>
      <c r="AB12">
        <f>IF(ISNUMBER('lactate '!AB12),pyruvate!J12,"")</f>
        <v>10873.6064453125</v>
      </c>
      <c r="AC12">
        <f>IF(ISNUMBER('lactate '!AC12),pyruvate!K12,"")</f>
        <v>5938.81689453125</v>
      </c>
      <c r="AD12">
        <f>IF(ISNUMBER('lactate '!AD12),pyruvate!L12,"")</f>
        <v>6358.91259765625</v>
      </c>
      <c r="AE12">
        <f>IF(ISNUMBER('lactate '!AE12),pyruvate!M12,"")</f>
        <v>5972.3359375</v>
      </c>
      <c r="AF12">
        <f>IF(ISNUMBER('lactate '!AF12),pyruvate!N12,"")</f>
        <v>6269.67236328125</v>
      </c>
      <c r="AG12">
        <f>IF(ISNUMBER('lactate '!AG12),pyruvate!O12,"")</f>
        <v>6844.95849609375</v>
      </c>
      <c r="AH12">
        <f>IF(ISNUMBER('lactate '!AH12),pyruvate!P12,"")</f>
        <v>4515.55810546875</v>
      </c>
      <c r="AI12">
        <f>IF(ISNUMBER('lactate '!AI12),pyruvate!Q12,"")</f>
        <v>3571.84521484375</v>
      </c>
      <c r="AJ12">
        <f>IF(ISNUMBER('lactate '!AJ12),pyruvate!R12,"")</f>
        <v>3140.696533203125</v>
      </c>
      <c r="AK12">
        <f>IF(ISNUMBER('lactate '!AK12),pyruvate!S12,"")</f>
        <v>2757.056396484375</v>
      </c>
      <c r="AL12">
        <f>IF(ISNUMBER('lactate '!AL12),pyruvate!T12,"")</f>
        <v>2845.88818359375</v>
      </c>
      <c r="AM12">
        <f>IF(ISNUMBER('lactate '!AM12),pyruvate!U12,"")</f>
        <v>3635.1298828125</v>
      </c>
      <c r="AN12">
        <f>IF(ISNUMBER('lactate '!AN12),pyruvate!V12,"")</f>
        <v>2056.88671875</v>
      </c>
      <c r="AO12">
        <f>IF(ISNUMBER('lactate '!AO12),pyruvate!W12,"")</f>
        <v>215.06982421875</v>
      </c>
    </row>
    <row r="13" spans="1:41" x14ac:dyDescent="0.2">
      <c r="B13">
        <v>10</v>
      </c>
      <c r="C13">
        <v>22</v>
      </c>
      <c r="D13">
        <v>7195.1162109375</v>
      </c>
      <c r="E13">
        <v>11833.029296875</v>
      </c>
      <c r="F13">
        <v>12950.658203125</v>
      </c>
      <c r="G13">
        <v>12281.26171875</v>
      </c>
      <c r="H13">
        <v>10827.931640625</v>
      </c>
      <c r="I13">
        <v>9912.087890625</v>
      </c>
      <c r="J13">
        <v>9604.4716796875</v>
      </c>
      <c r="K13">
        <v>8614.6533203125</v>
      </c>
      <c r="L13">
        <v>7289.0810546875</v>
      </c>
      <c r="M13">
        <v>7952.2548828125</v>
      </c>
      <c r="N13">
        <v>6678.189453125</v>
      </c>
      <c r="O13">
        <v>7069.953125</v>
      </c>
      <c r="P13">
        <v>6090.3359375</v>
      </c>
      <c r="Q13">
        <v>4969.23876953125</v>
      </c>
      <c r="R13">
        <v>2244.32373046875</v>
      </c>
      <c r="S13">
        <v>1579.5689697265625</v>
      </c>
      <c r="T13">
        <v>1704.99462890625</v>
      </c>
      <c r="U13">
        <v>1625.7261962890625</v>
      </c>
      <c r="V13">
        <v>3193.595458984375</v>
      </c>
      <c r="W13">
        <v>968.4937744140625</v>
      </c>
      <c r="Y13">
        <f>IF(ISNUMBER('lactate '!Y13),pyruvate!G13,"")</f>
        <v>12281.26171875</v>
      </c>
      <c r="Z13">
        <f>IF(ISNUMBER('lactate '!Z13),pyruvate!H13,"")</f>
        <v>10827.931640625</v>
      </c>
      <c r="AA13">
        <f>IF(ISNUMBER('lactate '!AA13),pyruvate!I13,"")</f>
        <v>9912.087890625</v>
      </c>
      <c r="AB13">
        <f>IF(ISNUMBER('lactate '!AB13),pyruvate!J13,"")</f>
        <v>9604.4716796875</v>
      </c>
      <c r="AC13">
        <f>IF(ISNUMBER('lactate '!AC13),pyruvate!K13,"")</f>
        <v>8614.6533203125</v>
      </c>
      <c r="AD13">
        <f>IF(ISNUMBER('lactate '!AD13),pyruvate!L13,"")</f>
        <v>7289.0810546875</v>
      </c>
      <c r="AE13">
        <f>IF(ISNUMBER('lactate '!AE13),pyruvate!M13,"")</f>
        <v>7952.2548828125</v>
      </c>
      <c r="AF13">
        <f>IF(ISNUMBER('lactate '!AF13),pyruvate!N13,"")</f>
        <v>6678.189453125</v>
      </c>
      <c r="AG13">
        <f>IF(ISNUMBER('lactate '!AG13),pyruvate!O13,"")</f>
        <v>7069.953125</v>
      </c>
      <c r="AH13">
        <f>IF(ISNUMBER('lactate '!AH13),pyruvate!P13,"")</f>
        <v>6090.3359375</v>
      </c>
      <c r="AI13">
        <f>IF(ISNUMBER('lactate '!AI13),pyruvate!Q13,"")</f>
        <v>4969.23876953125</v>
      </c>
      <c r="AJ13">
        <f>IF(ISNUMBER('lactate '!AJ13),pyruvate!R13,"")</f>
        <v>2244.32373046875</v>
      </c>
      <c r="AK13">
        <f>IF(ISNUMBER('lactate '!AK13),pyruvate!S13,"")</f>
        <v>1579.5689697265625</v>
      </c>
      <c r="AL13">
        <f>IF(ISNUMBER('lactate '!AL13),pyruvate!T13,"")</f>
        <v>1704.99462890625</v>
      </c>
      <c r="AM13">
        <f>IF(ISNUMBER('lactate '!AM13),pyruvate!U13,"")</f>
        <v>1625.7261962890625</v>
      </c>
      <c r="AN13">
        <f>IF(ISNUMBER('lactate '!AN13),pyruvate!V13,"")</f>
        <v>3193.595458984375</v>
      </c>
      <c r="AO13">
        <f>IF(ISNUMBER('lactate '!AO13),pyruvate!W13,"")</f>
        <v>968.4937744140625</v>
      </c>
    </row>
    <row r="14" spans="1:41" x14ac:dyDescent="0.2">
      <c r="B14">
        <v>11</v>
      </c>
      <c r="C14">
        <v>18</v>
      </c>
      <c r="D14">
        <v>3373.012451171875</v>
      </c>
      <c r="E14">
        <v>6174.77001953125</v>
      </c>
      <c r="F14">
        <v>4546.36328125</v>
      </c>
      <c r="G14">
        <v>6057.44189453125</v>
      </c>
      <c r="H14">
        <v>3412.994873046875</v>
      </c>
      <c r="I14">
        <v>5490.61669921875</v>
      </c>
      <c r="J14">
        <v>2344.24853515625</v>
      </c>
      <c r="K14">
        <v>4167.494140625</v>
      </c>
      <c r="L14">
        <v>4661.48681640625</v>
      </c>
      <c r="M14">
        <v>3625.5</v>
      </c>
      <c r="N14">
        <v>3084.931396484375</v>
      </c>
      <c r="O14">
        <v>2155.12060546875</v>
      </c>
      <c r="P14">
        <v>5759.537109375</v>
      </c>
      <c r="Q14">
        <v>1948.861572265625</v>
      </c>
      <c r="R14">
        <v>819.31549072265625</v>
      </c>
      <c r="S14">
        <v>3249.599853515625</v>
      </c>
      <c r="T14">
        <v>2750.149658203125</v>
      </c>
      <c r="U14">
        <v>923.0692138671875</v>
      </c>
      <c r="V14">
        <v>778.54608154296875</v>
      </c>
      <c r="W14">
        <v>2123.950439453125</v>
      </c>
      <c r="Y14" t="str">
        <f>IF(ISNUMBER('lactate '!Y14),pyruvate!G14,"")</f>
        <v/>
      </c>
      <c r="Z14" t="str">
        <f>IF(ISNUMBER('lactate '!Z14),pyruvate!H14,"")</f>
        <v/>
      </c>
      <c r="AA14" t="str">
        <f>IF(ISNUMBER('lactate '!AA14),pyruvate!I14,"")</f>
        <v/>
      </c>
      <c r="AB14" t="str">
        <f>IF(ISNUMBER('lactate '!AB14),pyruvate!J14,"")</f>
        <v/>
      </c>
      <c r="AC14" t="str">
        <f>IF(ISNUMBER('lactate '!AC14),pyruvate!K14,"")</f>
        <v/>
      </c>
      <c r="AD14" t="str">
        <f>IF(ISNUMBER('lactate '!AD14),pyruvate!L14,"")</f>
        <v/>
      </c>
      <c r="AE14" t="str">
        <f>IF(ISNUMBER('lactate '!AE14),pyruvate!M14,"")</f>
        <v/>
      </c>
      <c r="AF14" t="str">
        <f>IF(ISNUMBER('lactate '!AF14),pyruvate!N14,"")</f>
        <v/>
      </c>
      <c r="AG14" t="str">
        <f>IF(ISNUMBER('lactate '!AG14),pyruvate!O14,"")</f>
        <v/>
      </c>
      <c r="AH14" t="str">
        <f>IF(ISNUMBER('lactate '!AH14),pyruvate!P14,"")</f>
        <v/>
      </c>
      <c r="AI14" t="str">
        <f>IF(ISNUMBER('lactate '!AI14),pyruvate!Q14,"")</f>
        <v/>
      </c>
      <c r="AJ14" t="str">
        <f>IF(ISNUMBER('lactate '!AJ14),pyruvate!R14,"")</f>
        <v/>
      </c>
      <c r="AK14" t="str">
        <f>IF(ISNUMBER('lactate '!AK14),pyruvate!S14,"")</f>
        <v/>
      </c>
      <c r="AL14" t="str">
        <f>IF(ISNUMBER('lactate '!AL14),pyruvate!T14,"")</f>
        <v/>
      </c>
      <c r="AM14" t="str">
        <f>IF(ISNUMBER('lactate '!AM14),pyruvate!U14,"")</f>
        <v/>
      </c>
      <c r="AN14" t="str">
        <f>IF(ISNUMBER('lactate '!AN14),pyruvate!V14,"")</f>
        <v/>
      </c>
      <c r="AO14" t="str">
        <f>IF(ISNUMBER('lactate '!AO14),pyruvate!W14,"")</f>
        <v/>
      </c>
    </row>
    <row r="15" spans="1:41" x14ac:dyDescent="0.2">
      <c r="B15">
        <v>11</v>
      </c>
      <c r="C15">
        <v>19</v>
      </c>
      <c r="D15">
        <v>4621.7099609375</v>
      </c>
      <c r="E15">
        <v>9658.4658203125</v>
      </c>
      <c r="F15">
        <v>7865.5546875</v>
      </c>
      <c r="G15">
        <v>8691.94140625</v>
      </c>
      <c r="H15">
        <v>7106.5751953125</v>
      </c>
      <c r="I15">
        <v>6183.677734375</v>
      </c>
      <c r="J15">
        <v>5802.32421875</v>
      </c>
      <c r="K15">
        <v>4566.986328125</v>
      </c>
      <c r="L15">
        <v>5817.4140625</v>
      </c>
      <c r="M15">
        <v>6154.51416015625</v>
      </c>
      <c r="N15">
        <v>5987.46826171875</v>
      </c>
      <c r="O15">
        <v>5162.96044921875</v>
      </c>
      <c r="P15">
        <v>5970.56494140625</v>
      </c>
      <c r="Q15">
        <v>1937.3203125</v>
      </c>
      <c r="R15">
        <v>1981.89599609375</v>
      </c>
      <c r="S15">
        <v>3617.747802734375</v>
      </c>
      <c r="T15">
        <v>693.522705078125</v>
      </c>
      <c r="U15">
        <v>2149.06103515625</v>
      </c>
      <c r="V15">
        <v>811.51861572265625</v>
      </c>
      <c r="W15">
        <v>2051.708251953125</v>
      </c>
      <c r="Y15" t="str">
        <f>IF(ISNUMBER('lactate '!Y15),pyruvate!G15,"")</f>
        <v/>
      </c>
      <c r="Z15" t="str">
        <f>IF(ISNUMBER('lactate '!Z15),pyruvate!H15,"")</f>
        <v/>
      </c>
      <c r="AA15" t="str">
        <f>IF(ISNUMBER('lactate '!AA15),pyruvate!I15,"")</f>
        <v/>
      </c>
      <c r="AB15" t="str">
        <f>IF(ISNUMBER('lactate '!AB15),pyruvate!J15,"")</f>
        <v/>
      </c>
      <c r="AC15" t="str">
        <f>IF(ISNUMBER('lactate '!AC15),pyruvate!K15,"")</f>
        <v/>
      </c>
      <c r="AD15" t="str">
        <f>IF(ISNUMBER('lactate '!AD15),pyruvate!L15,"")</f>
        <v/>
      </c>
      <c r="AE15" t="str">
        <f>IF(ISNUMBER('lactate '!AE15),pyruvate!M15,"")</f>
        <v/>
      </c>
      <c r="AF15" t="str">
        <f>IF(ISNUMBER('lactate '!AF15),pyruvate!N15,"")</f>
        <v/>
      </c>
      <c r="AG15" t="str">
        <f>IF(ISNUMBER('lactate '!AG15),pyruvate!O15,"")</f>
        <v/>
      </c>
      <c r="AH15" t="str">
        <f>IF(ISNUMBER('lactate '!AH15),pyruvate!P15,"")</f>
        <v/>
      </c>
      <c r="AI15" t="str">
        <f>IF(ISNUMBER('lactate '!AI15),pyruvate!Q15,"")</f>
        <v/>
      </c>
      <c r="AJ15" t="str">
        <f>IF(ISNUMBER('lactate '!AJ15),pyruvate!R15,"")</f>
        <v/>
      </c>
      <c r="AK15" t="str">
        <f>IF(ISNUMBER('lactate '!AK15),pyruvate!S15,"")</f>
        <v/>
      </c>
      <c r="AL15" t="str">
        <f>IF(ISNUMBER('lactate '!AL15),pyruvate!T15,"")</f>
        <v/>
      </c>
      <c r="AM15" t="str">
        <f>IF(ISNUMBER('lactate '!AM15),pyruvate!U15,"")</f>
        <v/>
      </c>
      <c r="AN15" t="str">
        <f>IF(ISNUMBER('lactate '!AN15),pyruvate!V15,"")</f>
        <v/>
      </c>
      <c r="AO15" t="str">
        <f>IF(ISNUMBER('lactate '!AO15),pyruvate!W15,"")</f>
        <v/>
      </c>
    </row>
    <row r="16" spans="1:41" x14ac:dyDescent="0.2">
      <c r="B16">
        <v>11</v>
      </c>
      <c r="C16">
        <v>20</v>
      </c>
      <c r="D16">
        <v>5046.66015625</v>
      </c>
      <c r="E16">
        <v>9392.7431640625</v>
      </c>
      <c r="F16">
        <v>10856.1572265625</v>
      </c>
      <c r="G16">
        <v>9954.2080078125</v>
      </c>
      <c r="H16">
        <v>8881.9326171875</v>
      </c>
      <c r="I16">
        <v>6942.28076171875</v>
      </c>
      <c r="J16">
        <v>9650.2431640625</v>
      </c>
      <c r="K16">
        <v>4540.5615234375</v>
      </c>
      <c r="L16">
        <v>5399.89208984375</v>
      </c>
      <c r="M16">
        <v>5791.61376953125</v>
      </c>
      <c r="N16">
        <v>7671.0751953125</v>
      </c>
      <c r="O16">
        <v>6351.49951171875</v>
      </c>
      <c r="P16">
        <v>4463.9912109375</v>
      </c>
      <c r="Q16">
        <v>2880.210693359375</v>
      </c>
      <c r="R16">
        <v>3280.00634765625</v>
      </c>
      <c r="S16">
        <v>2930.297607421875</v>
      </c>
      <c r="T16">
        <v>2759.784912109375</v>
      </c>
      <c r="U16">
        <v>4118.0107421875</v>
      </c>
      <c r="V16">
        <v>1023.0366821289062</v>
      </c>
      <c r="W16">
        <v>837.46514892578125</v>
      </c>
      <c r="Y16" t="str">
        <f>IF(ISNUMBER('lactate '!Y16),pyruvate!G16,"")</f>
        <v/>
      </c>
      <c r="Z16" t="str">
        <f>IF(ISNUMBER('lactate '!Z16),pyruvate!H16,"")</f>
        <v/>
      </c>
      <c r="AA16" t="str">
        <f>IF(ISNUMBER('lactate '!AA16),pyruvate!I16,"")</f>
        <v/>
      </c>
      <c r="AB16" t="str">
        <f>IF(ISNUMBER('lactate '!AB16),pyruvate!J16,"")</f>
        <v/>
      </c>
      <c r="AC16" t="str">
        <f>IF(ISNUMBER('lactate '!AC16),pyruvate!K16,"")</f>
        <v/>
      </c>
      <c r="AD16" t="str">
        <f>IF(ISNUMBER('lactate '!AD16),pyruvate!L16,"")</f>
        <v/>
      </c>
      <c r="AE16" t="str">
        <f>IF(ISNUMBER('lactate '!AE16),pyruvate!M16,"")</f>
        <v/>
      </c>
      <c r="AF16" t="str">
        <f>IF(ISNUMBER('lactate '!AF16),pyruvate!N16,"")</f>
        <v/>
      </c>
      <c r="AG16" t="str">
        <f>IF(ISNUMBER('lactate '!AG16),pyruvate!O16,"")</f>
        <v/>
      </c>
      <c r="AH16" t="str">
        <f>IF(ISNUMBER('lactate '!AH16),pyruvate!P16,"")</f>
        <v/>
      </c>
      <c r="AI16" t="str">
        <f>IF(ISNUMBER('lactate '!AI16),pyruvate!Q16,"")</f>
        <v/>
      </c>
      <c r="AJ16" t="str">
        <f>IF(ISNUMBER('lactate '!AJ16),pyruvate!R16,"")</f>
        <v/>
      </c>
      <c r="AK16" t="str">
        <f>IF(ISNUMBER('lactate '!AK16),pyruvate!S16,"")</f>
        <v/>
      </c>
      <c r="AL16" t="str">
        <f>IF(ISNUMBER('lactate '!AL16),pyruvate!T16,"")</f>
        <v/>
      </c>
      <c r="AM16" t="str">
        <f>IF(ISNUMBER('lactate '!AM16),pyruvate!U16,"")</f>
        <v/>
      </c>
      <c r="AN16" t="str">
        <f>IF(ISNUMBER('lactate '!AN16),pyruvate!V16,"")</f>
        <v/>
      </c>
      <c r="AO16" t="str">
        <f>IF(ISNUMBER('lactate '!AO16),pyruvate!W16,"")</f>
        <v/>
      </c>
    </row>
    <row r="17" spans="1:41" x14ac:dyDescent="0.2">
      <c r="B17">
        <v>11</v>
      </c>
      <c r="C17">
        <v>21</v>
      </c>
      <c r="D17">
        <v>5967.84912109375</v>
      </c>
      <c r="E17">
        <v>8159.89208984375</v>
      </c>
      <c r="F17">
        <v>12301.640625</v>
      </c>
      <c r="G17">
        <v>9896.5712890625</v>
      </c>
      <c r="H17">
        <v>9193.404296875</v>
      </c>
      <c r="I17">
        <v>8260.701171875</v>
      </c>
      <c r="J17">
        <v>10274.6689453125</v>
      </c>
      <c r="K17">
        <v>6527.43505859375</v>
      </c>
      <c r="L17">
        <v>5269.8544921875</v>
      </c>
      <c r="M17">
        <v>4823.25390625</v>
      </c>
      <c r="N17">
        <v>7751.86376953125</v>
      </c>
      <c r="O17">
        <v>5483.9404296875</v>
      </c>
      <c r="P17">
        <v>4135.849609375</v>
      </c>
      <c r="Q17">
        <v>4536.1875</v>
      </c>
      <c r="R17">
        <v>3005.239501953125</v>
      </c>
      <c r="S17">
        <v>3021.835693359375</v>
      </c>
      <c r="T17">
        <v>3495.6376953125</v>
      </c>
      <c r="U17">
        <v>3335.42919921875</v>
      </c>
      <c r="V17">
        <v>2169.012939453125</v>
      </c>
      <c r="W17">
        <v>651.98480224609375</v>
      </c>
      <c r="Y17">
        <f>IF(ISNUMBER('lactate '!Y17),pyruvate!G17,"")</f>
        <v>9896.5712890625</v>
      </c>
      <c r="Z17">
        <f>IF(ISNUMBER('lactate '!Z17),pyruvate!H17,"")</f>
        <v>9193.404296875</v>
      </c>
      <c r="AA17">
        <f>IF(ISNUMBER('lactate '!AA17),pyruvate!I17,"")</f>
        <v>8260.701171875</v>
      </c>
      <c r="AB17">
        <f>IF(ISNUMBER('lactate '!AB17),pyruvate!J17,"")</f>
        <v>10274.6689453125</v>
      </c>
      <c r="AC17">
        <f>IF(ISNUMBER('lactate '!AC17),pyruvate!K17,"")</f>
        <v>6527.43505859375</v>
      </c>
      <c r="AD17">
        <f>IF(ISNUMBER('lactate '!AD17),pyruvate!L17,"")</f>
        <v>5269.8544921875</v>
      </c>
      <c r="AE17">
        <f>IF(ISNUMBER('lactate '!AE17),pyruvate!M17,"")</f>
        <v>4823.25390625</v>
      </c>
      <c r="AF17">
        <f>IF(ISNUMBER('lactate '!AF17),pyruvate!N17,"")</f>
        <v>7751.86376953125</v>
      </c>
      <c r="AG17">
        <f>IF(ISNUMBER('lactate '!AG17),pyruvate!O17,"")</f>
        <v>5483.9404296875</v>
      </c>
      <c r="AH17">
        <f>IF(ISNUMBER('lactate '!AH17),pyruvate!P17,"")</f>
        <v>4135.849609375</v>
      </c>
      <c r="AI17">
        <f>IF(ISNUMBER('lactate '!AI17),pyruvate!Q17,"")</f>
        <v>4536.1875</v>
      </c>
      <c r="AJ17">
        <f>IF(ISNUMBER('lactate '!AJ17),pyruvate!R17,"")</f>
        <v>3005.239501953125</v>
      </c>
      <c r="AK17">
        <f>IF(ISNUMBER('lactate '!AK17),pyruvate!S17,"")</f>
        <v>3021.835693359375</v>
      </c>
      <c r="AL17">
        <f>IF(ISNUMBER('lactate '!AL17),pyruvate!T17,"")</f>
        <v>3495.6376953125</v>
      </c>
      <c r="AM17">
        <f>IF(ISNUMBER('lactate '!AM17),pyruvate!U17,"")</f>
        <v>3335.42919921875</v>
      </c>
      <c r="AN17">
        <f>IF(ISNUMBER('lactate '!AN17),pyruvate!V17,"")</f>
        <v>2169.012939453125</v>
      </c>
      <c r="AO17">
        <f>IF(ISNUMBER('lactate '!AO17),pyruvate!W17,"")</f>
        <v>651.98480224609375</v>
      </c>
    </row>
    <row r="18" spans="1:41" x14ac:dyDescent="0.2">
      <c r="B18">
        <v>12</v>
      </c>
      <c r="C18">
        <v>19</v>
      </c>
      <c r="D18">
        <v>4092.51513671875</v>
      </c>
      <c r="E18">
        <v>9982.0888671875</v>
      </c>
      <c r="F18">
        <v>10081.3544921875</v>
      </c>
      <c r="G18">
        <v>10533.7060546875</v>
      </c>
      <c r="H18">
        <v>7774.521484375</v>
      </c>
      <c r="I18">
        <v>7134.8076171875</v>
      </c>
      <c r="J18">
        <v>5936.283203125</v>
      </c>
      <c r="K18">
        <v>6696.33056640625</v>
      </c>
      <c r="L18">
        <v>5860.3994140625</v>
      </c>
      <c r="M18">
        <v>6877.5205078125</v>
      </c>
      <c r="N18">
        <v>8153.671875</v>
      </c>
      <c r="O18">
        <v>5647.48486328125</v>
      </c>
      <c r="P18">
        <v>6471.189453125</v>
      </c>
      <c r="Q18">
        <v>2525.215087890625</v>
      </c>
      <c r="R18">
        <v>1808.80078125</v>
      </c>
      <c r="S18">
        <v>2859.31787109375</v>
      </c>
      <c r="T18">
        <v>1038.206787109375</v>
      </c>
      <c r="U18">
        <v>4640.26953125</v>
      </c>
      <c r="V18">
        <v>1342.337890625</v>
      </c>
      <c r="W18">
        <v>3155.16259765625</v>
      </c>
      <c r="Y18" t="str">
        <f>IF(ISNUMBER('lactate '!Y18),pyruvate!G18,"")</f>
        <v/>
      </c>
      <c r="Z18" t="str">
        <f>IF(ISNUMBER('lactate '!Z18),pyruvate!H18,"")</f>
        <v/>
      </c>
      <c r="AA18" t="str">
        <f>IF(ISNUMBER('lactate '!AA18),pyruvate!I18,"")</f>
        <v/>
      </c>
      <c r="AB18" t="str">
        <f>IF(ISNUMBER('lactate '!AB18),pyruvate!J18,"")</f>
        <v/>
      </c>
      <c r="AC18" t="str">
        <f>IF(ISNUMBER('lactate '!AC18),pyruvate!K18,"")</f>
        <v/>
      </c>
      <c r="AD18" t="str">
        <f>IF(ISNUMBER('lactate '!AD18),pyruvate!L18,"")</f>
        <v/>
      </c>
      <c r="AE18" t="str">
        <f>IF(ISNUMBER('lactate '!AE18),pyruvate!M18,"")</f>
        <v/>
      </c>
      <c r="AF18" t="str">
        <f>IF(ISNUMBER('lactate '!AF18),pyruvate!N18,"")</f>
        <v/>
      </c>
      <c r="AG18" t="str">
        <f>IF(ISNUMBER('lactate '!AG18),pyruvate!O18,"")</f>
        <v/>
      </c>
      <c r="AH18" t="str">
        <f>IF(ISNUMBER('lactate '!AH18),pyruvate!P18,"")</f>
        <v/>
      </c>
      <c r="AI18" t="str">
        <f>IF(ISNUMBER('lactate '!AI18),pyruvate!Q18,"")</f>
        <v/>
      </c>
      <c r="AJ18" t="str">
        <f>IF(ISNUMBER('lactate '!AJ18),pyruvate!R18,"")</f>
        <v/>
      </c>
      <c r="AK18" t="str">
        <f>IF(ISNUMBER('lactate '!AK18),pyruvate!S18,"")</f>
        <v/>
      </c>
      <c r="AL18" t="str">
        <f>IF(ISNUMBER('lactate '!AL18),pyruvate!T18,"")</f>
        <v/>
      </c>
      <c r="AM18" t="str">
        <f>IF(ISNUMBER('lactate '!AM18),pyruvate!U18,"")</f>
        <v/>
      </c>
      <c r="AN18" t="str">
        <f>IF(ISNUMBER('lactate '!AN18),pyruvate!V18,"")</f>
        <v/>
      </c>
      <c r="AO18" t="str">
        <f>IF(ISNUMBER('lactate '!AO18),pyruvate!W18,"")</f>
        <v/>
      </c>
    </row>
    <row r="19" spans="1:41" x14ac:dyDescent="0.2">
      <c r="B19">
        <v>12</v>
      </c>
      <c r="C19">
        <v>20</v>
      </c>
      <c r="D19">
        <v>5839.81201171875</v>
      </c>
      <c r="E19">
        <v>9835.7333984375</v>
      </c>
      <c r="F19">
        <v>12274.2490234375</v>
      </c>
      <c r="G19">
        <v>12156.279296875</v>
      </c>
      <c r="H19">
        <v>9880.119140625</v>
      </c>
      <c r="I19">
        <v>8779.708984375</v>
      </c>
      <c r="J19">
        <v>7291.13525390625</v>
      </c>
      <c r="K19">
        <v>7814.56298828125</v>
      </c>
      <c r="L19">
        <v>5799.25732421875</v>
      </c>
      <c r="M19">
        <v>7118.2685546875</v>
      </c>
      <c r="N19">
        <v>8982.9599609375</v>
      </c>
      <c r="O19">
        <v>6502.84326171875</v>
      </c>
      <c r="P19">
        <v>5170.8095703125</v>
      </c>
      <c r="Q19">
        <v>3506.028076171875</v>
      </c>
      <c r="R19">
        <v>3781.180908203125</v>
      </c>
      <c r="S19">
        <v>3834.671875</v>
      </c>
      <c r="T19">
        <v>4276.6650390625</v>
      </c>
      <c r="U19">
        <v>4258.4033203125</v>
      </c>
      <c r="V19">
        <v>1705.1387939453125</v>
      </c>
      <c r="W19">
        <v>2360.529541015625</v>
      </c>
      <c r="Y19">
        <f>IF(ISNUMBER('lactate '!Y19),pyruvate!G19,"")</f>
        <v>12156.279296875</v>
      </c>
      <c r="Z19">
        <f>IF(ISNUMBER('lactate '!Z19),pyruvate!H19,"")</f>
        <v>9880.119140625</v>
      </c>
      <c r="AA19">
        <f>IF(ISNUMBER('lactate '!AA19),pyruvate!I19,"")</f>
        <v>8779.708984375</v>
      </c>
      <c r="AB19">
        <f>IF(ISNUMBER('lactate '!AB19),pyruvate!J19,"")</f>
        <v>7291.13525390625</v>
      </c>
      <c r="AC19">
        <f>IF(ISNUMBER('lactate '!AC19),pyruvate!K19,"")</f>
        <v>7814.56298828125</v>
      </c>
      <c r="AD19">
        <f>IF(ISNUMBER('lactate '!AD19),pyruvate!L19,"")</f>
        <v>5799.25732421875</v>
      </c>
      <c r="AE19">
        <f>IF(ISNUMBER('lactate '!AE19),pyruvate!M19,"")</f>
        <v>7118.2685546875</v>
      </c>
      <c r="AF19">
        <f>IF(ISNUMBER('lactate '!AF19),pyruvate!N19,"")</f>
        <v>8982.9599609375</v>
      </c>
      <c r="AG19">
        <f>IF(ISNUMBER('lactate '!AG19),pyruvate!O19,"")</f>
        <v>6502.84326171875</v>
      </c>
      <c r="AH19">
        <f>IF(ISNUMBER('lactate '!AH19),pyruvate!P19,"")</f>
        <v>5170.8095703125</v>
      </c>
      <c r="AI19">
        <f>IF(ISNUMBER('lactate '!AI19),pyruvate!Q19,"")</f>
        <v>3506.028076171875</v>
      </c>
      <c r="AJ19">
        <f>IF(ISNUMBER('lactate '!AJ19),pyruvate!R19,"")</f>
        <v>3781.180908203125</v>
      </c>
      <c r="AK19">
        <f>IF(ISNUMBER('lactate '!AK19),pyruvate!S19,"")</f>
        <v>3834.671875</v>
      </c>
      <c r="AL19">
        <f>IF(ISNUMBER('lactate '!AL19),pyruvate!T19,"")</f>
        <v>4276.6650390625</v>
      </c>
      <c r="AM19">
        <f>IF(ISNUMBER('lactate '!AM19),pyruvate!U19,"")</f>
        <v>4258.4033203125</v>
      </c>
      <c r="AN19">
        <f>IF(ISNUMBER('lactate '!AN19),pyruvate!V19,"")</f>
        <v>1705.1387939453125</v>
      </c>
      <c r="AO19">
        <f>IF(ISNUMBER('lactate '!AO19),pyruvate!W19,"")</f>
        <v>2360.529541015625</v>
      </c>
    </row>
    <row r="20" spans="1:41" x14ac:dyDescent="0.2">
      <c r="B20">
        <v>12</v>
      </c>
      <c r="C20">
        <v>21</v>
      </c>
      <c r="D20">
        <v>8400.716796875</v>
      </c>
      <c r="E20">
        <v>10330.6171875</v>
      </c>
      <c r="F20">
        <v>13466.6669921875</v>
      </c>
      <c r="G20">
        <v>11865.6806640625</v>
      </c>
      <c r="H20">
        <v>10137.7080078125</v>
      </c>
      <c r="I20">
        <v>9490.5126953125</v>
      </c>
      <c r="J20">
        <v>8018.07763671875</v>
      </c>
      <c r="K20">
        <v>8388.8388671875</v>
      </c>
      <c r="L20">
        <v>6840.08642578125</v>
      </c>
      <c r="M20">
        <v>6143.0625</v>
      </c>
      <c r="N20">
        <v>8319.4287109375</v>
      </c>
      <c r="O20">
        <v>5996.9912109375</v>
      </c>
      <c r="P20">
        <v>4260.2744140625</v>
      </c>
      <c r="Q20">
        <v>4784.38671875</v>
      </c>
      <c r="R20">
        <v>4218.7060546875</v>
      </c>
      <c r="S20">
        <v>4752.419921875</v>
      </c>
      <c r="T20">
        <v>4811.9853515625</v>
      </c>
      <c r="U20">
        <v>3017.466064453125</v>
      </c>
      <c r="V20">
        <v>3066.60791015625</v>
      </c>
      <c r="W20">
        <v>1689.7293701171875</v>
      </c>
      <c r="Y20" t="str">
        <f>IF(ISNUMBER('lactate '!Y20),pyruvate!G20,"")</f>
        <v/>
      </c>
      <c r="Z20" t="str">
        <f>IF(ISNUMBER('lactate '!Z20),pyruvate!H20,"")</f>
        <v/>
      </c>
      <c r="AA20" t="str">
        <f>IF(ISNUMBER('lactate '!AA20),pyruvate!I20,"")</f>
        <v/>
      </c>
      <c r="AB20" t="str">
        <f>IF(ISNUMBER('lactate '!AB20),pyruvate!J20,"")</f>
        <v/>
      </c>
      <c r="AC20" t="str">
        <f>IF(ISNUMBER('lactate '!AC20),pyruvate!K20,"")</f>
        <v/>
      </c>
      <c r="AD20" t="str">
        <f>IF(ISNUMBER('lactate '!AD20),pyruvate!L20,"")</f>
        <v/>
      </c>
      <c r="AE20" t="str">
        <f>IF(ISNUMBER('lactate '!AE20),pyruvate!M20,"")</f>
        <v/>
      </c>
      <c r="AF20" t="str">
        <f>IF(ISNUMBER('lactate '!AF20),pyruvate!N20,"")</f>
        <v/>
      </c>
      <c r="AG20" t="str">
        <f>IF(ISNUMBER('lactate '!AG20),pyruvate!O20,"")</f>
        <v/>
      </c>
      <c r="AH20" t="str">
        <f>IF(ISNUMBER('lactate '!AH20),pyruvate!P20,"")</f>
        <v/>
      </c>
      <c r="AI20" t="str">
        <f>IF(ISNUMBER('lactate '!AI20),pyruvate!Q20,"")</f>
        <v/>
      </c>
      <c r="AJ20" t="str">
        <f>IF(ISNUMBER('lactate '!AJ20),pyruvate!R20,"")</f>
        <v/>
      </c>
      <c r="AK20" t="str">
        <f>IF(ISNUMBER('lactate '!AK20),pyruvate!S20,"")</f>
        <v/>
      </c>
      <c r="AL20" t="str">
        <f>IF(ISNUMBER('lactate '!AL20),pyruvate!T20,"")</f>
        <v/>
      </c>
      <c r="AM20" t="str">
        <f>IF(ISNUMBER('lactate '!AM20),pyruvate!U20,"")</f>
        <v/>
      </c>
      <c r="AN20" t="str">
        <f>IF(ISNUMBER('lactate '!AN20),pyruvate!V20,"")</f>
        <v/>
      </c>
      <c r="AO20" t="str">
        <f>IF(ISNUMBER('lactate '!AO20),pyruvate!W20,"")</f>
        <v/>
      </c>
    </row>
    <row r="21" spans="1:41" x14ac:dyDescent="0.2">
      <c r="Y21">
        <f>AVERAGE(Y3:Y20)</f>
        <v>11439.2845703125</v>
      </c>
      <c r="Z21">
        <f t="shared" ref="Z21:AO21" si="0">AVERAGE(Z3:Z20)</f>
        <v>9940.7341796875007</v>
      </c>
      <c r="AA21">
        <f t="shared" si="0"/>
        <v>8819.8251953125</v>
      </c>
      <c r="AB21">
        <f t="shared" si="0"/>
        <v>9152.0244140625</v>
      </c>
      <c r="AC21">
        <f t="shared" si="0"/>
        <v>7256.4994140625004</v>
      </c>
      <c r="AD21">
        <f t="shared" si="0"/>
        <v>6741.0289062499996</v>
      </c>
      <c r="AE21">
        <f t="shared" si="0"/>
        <v>6949.3501953124996</v>
      </c>
      <c r="AF21">
        <f t="shared" si="0"/>
        <v>7100.8317382812502</v>
      </c>
      <c r="AG21">
        <f t="shared" si="0"/>
        <v>6585.4189453125</v>
      </c>
      <c r="AH21">
        <f t="shared" si="0"/>
        <v>5055.5470703125002</v>
      </c>
      <c r="AI21">
        <f t="shared" si="0"/>
        <v>4386.915283203125</v>
      </c>
      <c r="AJ21">
        <f t="shared" si="0"/>
        <v>2906.6347167968752</v>
      </c>
      <c r="AK21">
        <f t="shared" si="0"/>
        <v>2633.9625244140625</v>
      </c>
      <c r="AL21">
        <f t="shared" si="0"/>
        <v>2758.559326171875</v>
      </c>
      <c r="AM21">
        <f t="shared" si="0"/>
        <v>2915.4348876953127</v>
      </c>
      <c r="AN21">
        <f t="shared" si="0"/>
        <v>2397.7739013671876</v>
      </c>
      <c r="AO21">
        <f t="shared" si="0"/>
        <v>1339.4195922851563</v>
      </c>
    </row>
    <row r="23" spans="1:41" x14ac:dyDescent="0.2">
      <c r="A23" t="s">
        <v>25</v>
      </c>
      <c r="B23">
        <v>24</v>
      </c>
      <c r="C23">
        <v>19</v>
      </c>
      <c r="D23">
        <v>5194.82275390625</v>
      </c>
      <c r="E23">
        <v>6581.2255859375</v>
      </c>
      <c r="F23">
        <v>5536.576171875</v>
      </c>
      <c r="G23">
        <v>6402.578125</v>
      </c>
      <c r="H23">
        <v>6044.12109375</v>
      </c>
      <c r="I23">
        <v>5985.73583984375</v>
      </c>
      <c r="J23">
        <v>2400.18310546875</v>
      </c>
      <c r="K23">
        <v>4492.4072265625</v>
      </c>
      <c r="L23">
        <v>4683.8212890625</v>
      </c>
      <c r="M23">
        <v>3189.27880859375</v>
      </c>
      <c r="N23">
        <v>7670.05908203125</v>
      </c>
      <c r="O23">
        <v>1868.5322265625</v>
      </c>
      <c r="P23">
        <v>442.11148071289062</v>
      </c>
      <c r="Q23">
        <v>603.85662841796875</v>
      </c>
      <c r="R23">
        <v>2749.637939453125</v>
      </c>
      <c r="S23">
        <v>3391.71923828125</v>
      </c>
      <c r="T23">
        <v>1604.9510498046875</v>
      </c>
      <c r="U23">
        <v>1577.4456787109375</v>
      </c>
      <c r="V23">
        <v>1129.511962890625</v>
      </c>
      <c r="W23">
        <v>678.06890869140625</v>
      </c>
    </row>
    <row r="24" spans="1:41" x14ac:dyDescent="0.2">
      <c r="B24">
        <v>24</v>
      </c>
      <c r="C24">
        <v>20</v>
      </c>
      <c r="D24">
        <v>8696.4150390625</v>
      </c>
      <c r="E24">
        <v>11342.0751953125</v>
      </c>
      <c r="F24">
        <v>8428.8583984375</v>
      </c>
      <c r="G24">
        <v>8829.2177734375</v>
      </c>
      <c r="H24">
        <v>7771.22119140625</v>
      </c>
      <c r="I24">
        <v>7010.79248046875</v>
      </c>
      <c r="J24">
        <v>4748.10498046875</v>
      </c>
      <c r="K24">
        <v>5766.5009765625</v>
      </c>
      <c r="L24">
        <v>6364.5029296875</v>
      </c>
      <c r="M24">
        <v>5340.92822265625</v>
      </c>
      <c r="N24">
        <v>7701.193359375</v>
      </c>
      <c r="O24">
        <v>2786.726806640625</v>
      </c>
      <c r="P24">
        <v>1683.4302978515625</v>
      </c>
      <c r="Q24">
        <v>2390.430908203125</v>
      </c>
      <c r="R24">
        <v>2564.723876953125</v>
      </c>
      <c r="S24">
        <v>1459.15673828125</v>
      </c>
      <c r="T24">
        <v>1084.54931640625</v>
      </c>
      <c r="U24">
        <v>2100.19091796875</v>
      </c>
      <c r="V24">
        <v>1567.00732421875</v>
      </c>
      <c r="W24">
        <v>1421.5635986328125</v>
      </c>
    </row>
    <row r="25" spans="1:41" x14ac:dyDescent="0.2">
      <c r="B25">
        <v>24</v>
      </c>
      <c r="C25">
        <v>21</v>
      </c>
      <c r="D25">
        <v>8485.916015625</v>
      </c>
      <c r="E25">
        <v>12212.400390625</v>
      </c>
      <c r="F25">
        <v>9573.3583984375</v>
      </c>
      <c r="G25">
        <v>8410.8203125</v>
      </c>
      <c r="H25">
        <v>7357.32275390625</v>
      </c>
      <c r="I25">
        <v>7268.7958984375</v>
      </c>
      <c r="J25">
        <v>5717.4111328125</v>
      </c>
      <c r="K25">
        <v>5872.88916015625</v>
      </c>
      <c r="L25">
        <v>4357.46484375</v>
      </c>
      <c r="M25">
        <v>4571.50146484375</v>
      </c>
      <c r="N25">
        <v>3930.320556640625</v>
      </c>
      <c r="O25">
        <v>3431.0361328125</v>
      </c>
      <c r="P25">
        <v>2509.93603515625</v>
      </c>
      <c r="Q25">
        <v>2376.096435546875</v>
      </c>
      <c r="R25">
        <v>92.066604614257812</v>
      </c>
      <c r="S25">
        <v>1265.9229736328125</v>
      </c>
      <c r="T25">
        <v>2015.68701171875</v>
      </c>
      <c r="U25">
        <v>3125.5517578125</v>
      </c>
      <c r="V25">
        <v>1850.36279296875</v>
      </c>
      <c r="W25">
        <v>1866.5577392578125</v>
      </c>
    </row>
    <row r="26" spans="1:41" x14ac:dyDescent="0.2">
      <c r="B26">
        <v>24</v>
      </c>
      <c r="C26">
        <v>22</v>
      </c>
      <c r="D26">
        <v>5338.29443359375</v>
      </c>
      <c r="E26">
        <v>8613.7392578125</v>
      </c>
      <c r="F26">
        <v>7438.212890625</v>
      </c>
      <c r="G26">
        <v>5770.734375</v>
      </c>
      <c r="H26">
        <v>5080.2177734375</v>
      </c>
      <c r="I26">
        <v>6754.8525390625</v>
      </c>
      <c r="J26">
        <v>3950.873291015625</v>
      </c>
      <c r="K26">
        <v>5091.12353515625</v>
      </c>
      <c r="L26">
        <v>1831.1829833984375</v>
      </c>
      <c r="M26">
        <v>2812.397216796875</v>
      </c>
      <c r="N26">
        <v>2059.0107421875</v>
      </c>
      <c r="O26">
        <v>2073.685791015625</v>
      </c>
      <c r="P26">
        <v>2479.630615234375</v>
      </c>
      <c r="Q26">
        <v>303.33078002929688</v>
      </c>
      <c r="R26">
        <v>2174.00537109375</v>
      </c>
      <c r="S26">
        <v>1087.4593505859375</v>
      </c>
      <c r="T26">
        <v>2493.348876953125</v>
      </c>
      <c r="U26">
        <v>3022.99853515625</v>
      </c>
      <c r="V26">
        <v>1902.4825439453125</v>
      </c>
      <c r="W26">
        <v>2347.494140625</v>
      </c>
    </row>
    <row r="27" spans="1:41" x14ac:dyDescent="0.2">
      <c r="B27">
        <v>24</v>
      </c>
      <c r="C27">
        <v>23</v>
      </c>
      <c r="D27">
        <v>3626.819580078125</v>
      </c>
      <c r="E27">
        <v>5429.70849609375</v>
      </c>
      <c r="F27">
        <v>5043.16015625</v>
      </c>
      <c r="G27">
        <v>3940.426513671875</v>
      </c>
      <c r="H27">
        <v>4374.16455078125</v>
      </c>
      <c r="I27">
        <v>5074.29541015625</v>
      </c>
      <c r="J27">
        <v>1501.762939453125</v>
      </c>
      <c r="K27">
        <v>3462.600341796875</v>
      </c>
      <c r="L27">
        <v>1286.98095703125</v>
      </c>
      <c r="M27">
        <v>2089.064697265625</v>
      </c>
      <c r="N27">
        <v>2622.283935546875</v>
      </c>
      <c r="O27">
        <v>2273.217041015625</v>
      </c>
      <c r="P27">
        <v>1650.487060546875</v>
      </c>
      <c r="Q27">
        <v>1749.59130859375</v>
      </c>
      <c r="R27">
        <v>2384.712646484375</v>
      </c>
      <c r="S27">
        <v>1669.1187744140625</v>
      </c>
      <c r="T27">
        <v>2272.736083984375</v>
      </c>
      <c r="U27">
        <v>228.59588623046875</v>
      </c>
      <c r="V27">
        <v>1753.6727294921875</v>
      </c>
      <c r="W27">
        <v>3293.521484375</v>
      </c>
    </row>
    <row r="28" spans="1:41" x14ac:dyDescent="0.2">
      <c r="B28">
        <v>25</v>
      </c>
      <c r="C28">
        <v>19</v>
      </c>
      <c r="D28">
        <v>4487.54736328125</v>
      </c>
      <c r="E28">
        <v>5663.88720703125</v>
      </c>
      <c r="F28">
        <v>4828.26611328125</v>
      </c>
      <c r="G28">
        <v>5939.49853515625</v>
      </c>
      <c r="H28">
        <v>5524.48291015625</v>
      </c>
      <c r="I28">
        <v>5489.87744140625</v>
      </c>
      <c r="J28">
        <v>2464.975341796875</v>
      </c>
      <c r="K28">
        <v>2643.108642578125</v>
      </c>
      <c r="L28">
        <v>5515.7060546875</v>
      </c>
      <c r="M28">
        <v>3670.970947265625</v>
      </c>
      <c r="N28">
        <v>7206.42138671875</v>
      </c>
      <c r="O28">
        <v>1565.4095458984375</v>
      </c>
      <c r="P28">
        <v>1135.95703125</v>
      </c>
      <c r="Q28">
        <v>2863.361328125</v>
      </c>
      <c r="R28">
        <v>3239.1728515625</v>
      </c>
      <c r="S28">
        <v>3541.564208984375</v>
      </c>
      <c r="T28">
        <v>784.69927978515625</v>
      </c>
      <c r="U28">
        <v>2623.87109375</v>
      </c>
      <c r="V28">
        <v>2226.09375</v>
      </c>
      <c r="W28">
        <v>2766.884521484375</v>
      </c>
    </row>
    <row r="29" spans="1:41" x14ac:dyDescent="0.2">
      <c r="B29">
        <v>25</v>
      </c>
      <c r="C29">
        <v>20</v>
      </c>
      <c r="D29">
        <v>7354.685546875</v>
      </c>
      <c r="E29">
        <v>9025.078125</v>
      </c>
      <c r="F29">
        <v>8453.6826171875</v>
      </c>
      <c r="G29">
        <v>7469.8017578125</v>
      </c>
      <c r="H29">
        <v>7014.5888671875</v>
      </c>
      <c r="I29">
        <v>6051.025390625</v>
      </c>
      <c r="J29">
        <v>5350.82373046875</v>
      </c>
      <c r="K29">
        <v>4372.10546875</v>
      </c>
      <c r="L29">
        <v>6670.02734375</v>
      </c>
      <c r="M29">
        <v>5026.830078125</v>
      </c>
      <c r="N29">
        <v>6540.13623046875</v>
      </c>
      <c r="O29">
        <v>1993.234130859375</v>
      </c>
      <c r="P29">
        <v>574.19903564453125</v>
      </c>
      <c r="Q29">
        <v>3483.2685546875</v>
      </c>
      <c r="R29">
        <v>1994.1468505859375</v>
      </c>
      <c r="S29">
        <v>1361.2940673828125</v>
      </c>
      <c r="T29">
        <v>316.14581298828125</v>
      </c>
      <c r="U29">
        <v>1277.22802734375</v>
      </c>
      <c r="V29">
        <v>1431.11376953125</v>
      </c>
      <c r="W29">
        <v>2389.7197265625</v>
      </c>
    </row>
    <row r="30" spans="1:41" x14ac:dyDescent="0.2">
      <c r="B30">
        <v>25</v>
      </c>
      <c r="C30">
        <v>21</v>
      </c>
      <c r="D30">
        <v>6836.77734375</v>
      </c>
      <c r="E30">
        <v>9285.2265625</v>
      </c>
      <c r="F30">
        <v>9027.3779296875</v>
      </c>
      <c r="G30">
        <v>6303.91796875</v>
      </c>
      <c r="H30">
        <v>6511.208984375</v>
      </c>
      <c r="I30">
        <v>5224.2255859375</v>
      </c>
      <c r="J30">
        <v>6090.96728515625</v>
      </c>
      <c r="K30">
        <v>4684.828125</v>
      </c>
      <c r="L30">
        <v>4174.06103515625</v>
      </c>
      <c r="M30">
        <v>3899.380126953125</v>
      </c>
      <c r="N30">
        <v>3468.38623046875</v>
      </c>
      <c r="O30">
        <v>1230.3052978515625</v>
      </c>
      <c r="P30">
        <v>2315.94140625</v>
      </c>
      <c r="Q30">
        <v>2627.4765625</v>
      </c>
      <c r="R30">
        <v>1209.0479736328125</v>
      </c>
      <c r="S30">
        <v>1367.4395751953125</v>
      </c>
      <c r="T30">
        <v>309.40484619140625</v>
      </c>
      <c r="U30">
        <v>3160.20751953125</v>
      </c>
      <c r="V30">
        <v>423.88671875</v>
      </c>
      <c r="W30">
        <v>969.3885498046875</v>
      </c>
    </row>
    <row r="31" spans="1:41" x14ac:dyDescent="0.2">
      <c r="B31">
        <v>25</v>
      </c>
      <c r="C31">
        <v>22</v>
      </c>
      <c r="D31">
        <v>4477.54833984375</v>
      </c>
      <c r="E31">
        <v>5993.939453125</v>
      </c>
      <c r="F31">
        <v>5567.7041015625</v>
      </c>
      <c r="G31">
        <v>3944.3076171875</v>
      </c>
      <c r="H31">
        <v>4110.19775390625</v>
      </c>
      <c r="I31">
        <v>3184.196044921875</v>
      </c>
      <c r="J31">
        <v>4018.7197265625</v>
      </c>
      <c r="K31">
        <v>3954.591064453125</v>
      </c>
      <c r="L31">
        <v>1251.935302734375</v>
      </c>
      <c r="M31">
        <v>1693.5390625</v>
      </c>
      <c r="N31">
        <v>2015.2579345703125</v>
      </c>
      <c r="O31">
        <v>861.86090087890625</v>
      </c>
      <c r="P31">
        <v>1645.291015625</v>
      </c>
      <c r="Q31">
        <v>997.6683349609375</v>
      </c>
      <c r="R31">
        <v>1758.7711181640625</v>
      </c>
      <c r="S31">
        <v>991.50836181640625</v>
      </c>
      <c r="T31">
        <v>402.99935913085938</v>
      </c>
      <c r="U31">
        <v>3397.95947265625</v>
      </c>
      <c r="V31">
        <v>1091.559326171875</v>
      </c>
      <c r="W31">
        <v>260.02224731445312</v>
      </c>
    </row>
    <row r="32" spans="1:41" x14ac:dyDescent="0.2">
      <c r="B32">
        <v>25</v>
      </c>
      <c r="C32">
        <v>23</v>
      </c>
      <c r="D32">
        <v>5180.61474609375</v>
      </c>
      <c r="E32">
        <v>4115.76416015625</v>
      </c>
      <c r="F32">
        <v>3808.731689453125</v>
      </c>
      <c r="G32">
        <v>2929.365966796875</v>
      </c>
      <c r="H32">
        <v>2490.366455078125</v>
      </c>
      <c r="I32">
        <v>1386.8330078125</v>
      </c>
      <c r="J32">
        <v>1824.2821044921875</v>
      </c>
      <c r="K32">
        <v>3270.7919921875</v>
      </c>
      <c r="L32">
        <v>1170.4739990234375</v>
      </c>
      <c r="M32">
        <v>806.2000732421875</v>
      </c>
      <c r="N32">
        <v>2124.88671875</v>
      </c>
      <c r="O32">
        <v>261.93338012695312</v>
      </c>
      <c r="P32">
        <v>838.96954345703125</v>
      </c>
      <c r="Q32">
        <v>1343.337158203125</v>
      </c>
      <c r="R32">
        <v>1873.04150390625</v>
      </c>
      <c r="S32">
        <v>777.90130615234375</v>
      </c>
      <c r="T32">
        <v>790.39349365234375</v>
      </c>
      <c r="U32">
        <v>465.51361083984375</v>
      </c>
      <c r="V32">
        <v>1680.040771484375</v>
      </c>
      <c r="W32">
        <v>728.31884765625</v>
      </c>
    </row>
    <row r="33" spans="1:23" x14ac:dyDescent="0.2">
      <c r="B33">
        <v>26</v>
      </c>
      <c r="C33">
        <v>20</v>
      </c>
      <c r="D33">
        <v>4577.12109375</v>
      </c>
      <c r="E33">
        <v>5251.53564453125</v>
      </c>
      <c r="F33">
        <v>6638.15380859375</v>
      </c>
      <c r="G33">
        <v>4847.92724609375</v>
      </c>
      <c r="H33">
        <v>5708.64794921875</v>
      </c>
      <c r="I33">
        <v>4720.5478515625</v>
      </c>
      <c r="J33">
        <v>4754.1982421875</v>
      </c>
      <c r="K33">
        <v>2944.836669921875</v>
      </c>
      <c r="L33">
        <v>4478.009765625</v>
      </c>
      <c r="M33">
        <v>3724.46484375</v>
      </c>
      <c r="N33">
        <v>4040.619140625</v>
      </c>
      <c r="O33">
        <v>2108.59814453125</v>
      </c>
      <c r="P33">
        <v>1344.8741455078125</v>
      </c>
      <c r="Q33">
        <v>3870.18017578125</v>
      </c>
      <c r="R33">
        <v>570.40521240234375</v>
      </c>
      <c r="S33">
        <v>1218.969970703125</v>
      </c>
      <c r="T33">
        <v>1604.5413818359375</v>
      </c>
      <c r="U33">
        <v>739.62200927734375</v>
      </c>
      <c r="V33">
        <v>2627.25927734375</v>
      </c>
      <c r="W33">
        <v>894.39752197265625</v>
      </c>
    </row>
    <row r="34" spans="1:23" x14ac:dyDescent="0.2">
      <c r="B34">
        <v>26</v>
      </c>
      <c r="C34">
        <v>21</v>
      </c>
      <c r="D34">
        <v>5997.08984375</v>
      </c>
      <c r="E34">
        <v>8516.4677734375</v>
      </c>
      <c r="F34">
        <v>8703.6123046875</v>
      </c>
      <c r="G34">
        <v>5666.94091796875</v>
      </c>
      <c r="H34">
        <v>5794.86083984375</v>
      </c>
      <c r="I34">
        <v>4168.84228515625</v>
      </c>
      <c r="J34">
        <v>5416.30078125</v>
      </c>
      <c r="K34">
        <v>3542.143310546875</v>
      </c>
      <c r="L34">
        <v>4236.396484375</v>
      </c>
      <c r="M34">
        <v>3597.056396484375</v>
      </c>
      <c r="N34">
        <v>3263.1201171875</v>
      </c>
      <c r="O34">
        <v>2134.27294921875</v>
      </c>
      <c r="P34">
        <v>2684.9580078125</v>
      </c>
      <c r="Q34">
        <v>3703.832763671875</v>
      </c>
      <c r="R34">
        <v>656.7908935546875</v>
      </c>
      <c r="S34">
        <v>317.57028198242188</v>
      </c>
      <c r="T34">
        <v>3207.19287109375</v>
      </c>
      <c r="U34">
        <v>926.61029052734375</v>
      </c>
      <c r="V34">
        <v>2460.7919921875</v>
      </c>
      <c r="W34">
        <v>420.09136962890625</v>
      </c>
    </row>
    <row r="35" spans="1:23" x14ac:dyDescent="0.2">
      <c r="B35">
        <v>26</v>
      </c>
      <c r="C35">
        <v>22</v>
      </c>
      <c r="D35">
        <v>5344.44384765625</v>
      </c>
      <c r="E35">
        <v>9305.2548828125</v>
      </c>
      <c r="F35">
        <v>6910.13037109375</v>
      </c>
      <c r="G35">
        <v>5579.4140625</v>
      </c>
      <c r="H35">
        <v>4272.89208984375</v>
      </c>
      <c r="I35">
        <v>1865.71337890625</v>
      </c>
      <c r="J35">
        <v>4033.178466796875</v>
      </c>
      <c r="K35">
        <v>2773.608154296875</v>
      </c>
      <c r="L35">
        <v>2177.912841796875</v>
      </c>
      <c r="M35">
        <v>1445.594482421875</v>
      </c>
      <c r="N35">
        <v>1429.7149658203125</v>
      </c>
      <c r="O35">
        <v>1114.3917236328125</v>
      </c>
      <c r="P35">
        <v>1130.123046875</v>
      </c>
      <c r="Q35">
        <v>2651.673583984375</v>
      </c>
      <c r="R35">
        <v>465.8668212890625</v>
      </c>
      <c r="S35">
        <v>1373.796875</v>
      </c>
      <c r="T35">
        <v>1844.629150390625</v>
      </c>
      <c r="U35">
        <v>1095.3839111328125</v>
      </c>
      <c r="V35">
        <v>1874.9969482421875</v>
      </c>
      <c r="W35">
        <v>441.018798828125</v>
      </c>
    </row>
    <row r="43" spans="1:23" x14ac:dyDescent="0.2">
      <c r="A43" t="s">
        <v>26</v>
      </c>
      <c r="B43">
        <v>26</v>
      </c>
      <c r="C43">
        <v>27</v>
      </c>
      <c r="D43">
        <v>1335.7236328125</v>
      </c>
      <c r="E43">
        <v>1826.349853515625</v>
      </c>
      <c r="F43">
        <v>2290.50390625</v>
      </c>
      <c r="G43">
        <v>2038.109130859375</v>
      </c>
      <c r="H43">
        <v>1775.64794921875</v>
      </c>
      <c r="I43">
        <v>2090.365966796875</v>
      </c>
      <c r="J43">
        <v>1991.3564453125</v>
      </c>
      <c r="K43">
        <v>3776.521240234375</v>
      </c>
      <c r="L43">
        <v>975.57073974609375</v>
      </c>
      <c r="M43">
        <v>4000.56787109375</v>
      </c>
      <c r="N43">
        <v>1334.8582763671875</v>
      </c>
      <c r="O43">
        <v>3109.2080078125</v>
      </c>
      <c r="P43">
        <v>68.422348022460938</v>
      </c>
      <c r="Q43">
        <v>1965.5072021484375</v>
      </c>
      <c r="R43">
        <v>1687.20361328125</v>
      </c>
      <c r="S43">
        <v>1532.4510498046875</v>
      </c>
      <c r="T43">
        <v>1185.792724609375</v>
      </c>
      <c r="U43">
        <v>1388.0098876953125</v>
      </c>
      <c r="V43">
        <v>1612.46484375</v>
      </c>
      <c r="W43">
        <v>2934.642822265625</v>
      </c>
    </row>
    <row r="44" spans="1:23" x14ac:dyDescent="0.2">
      <c r="B44">
        <v>26</v>
      </c>
      <c r="C44">
        <v>28</v>
      </c>
      <c r="D44">
        <v>1011.3885498046875</v>
      </c>
      <c r="E44">
        <v>151.46405029296875</v>
      </c>
      <c r="F44">
        <v>2618.960693359375</v>
      </c>
      <c r="G44">
        <v>429.51315307617188</v>
      </c>
      <c r="H44">
        <v>1243.269287109375</v>
      </c>
      <c r="I44">
        <v>1839.4306640625</v>
      </c>
      <c r="J44">
        <v>2140.324462890625</v>
      </c>
      <c r="K44">
        <v>1559.4608154296875</v>
      </c>
      <c r="L44">
        <v>1311.7301025390625</v>
      </c>
      <c r="M44">
        <v>4155.33544921875</v>
      </c>
      <c r="N44">
        <v>642.33660888671875</v>
      </c>
      <c r="O44">
        <v>1448.548828125</v>
      </c>
      <c r="P44">
        <v>668.9716796875</v>
      </c>
      <c r="Q44">
        <v>1137.899658203125</v>
      </c>
      <c r="R44">
        <v>468.82144165039062</v>
      </c>
      <c r="S44">
        <v>599.37835693359375</v>
      </c>
      <c r="T44">
        <v>1066.9168701171875</v>
      </c>
      <c r="U44">
        <v>1284.479736328125</v>
      </c>
      <c r="V44">
        <v>421.10623168945312</v>
      </c>
      <c r="W44">
        <v>2971.041748046875</v>
      </c>
    </row>
    <row r="45" spans="1:23" x14ac:dyDescent="0.2">
      <c r="B45">
        <v>27</v>
      </c>
      <c r="C45">
        <v>26</v>
      </c>
      <c r="D45">
        <v>806.7529296875</v>
      </c>
      <c r="E45">
        <v>1351.3173828125</v>
      </c>
      <c r="F45">
        <v>434.03146362304688</v>
      </c>
      <c r="G45">
        <v>1305.7799072265625</v>
      </c>
      <c r="H45">
        <v>1753.0791015625</v>
      </c>
      <c r="I45">
        <v>717.01849365234375</v>
      </c>
      <c r="J45">
        <v>474.61599731445312</v>
      </c>
      <c r="K45">
        <v>1518.0040283203125</v>
      </c>
      <c r="L45">
        <v>1243.96240234375</v>
      </c>
      <c r="M45">
        <v>2048.758056640625</v>
      </c>
      <c r="N45">
        <v>2098.605712890625</v>
      </c>
      <c r="O45">
        <v>1033.5306396484375</v>
      </c>
      <c r="P45">
        <v>904.48211669921875</v>
      </c>
      <c r="Q45">
        <v>1779.80712890625</v>
      </c>
      <c r="R45">
        <v>1840.0760498046875</v>
      </c>
      <c r="S45">
        <v>1410.0701904296875</v>
      </c>
      <c r="T45">
        <v>1703.8773193359375</v>
      </c>
      <c r="U45">
        <v>456.1328125</v>
      </c>
      <c r="V45">
        <v>1824.0076904296875</v>
      </c>
      <c r="W45">
        <v>2603.705810546875</v>
      </c>
    </row>
    <row r="46" spans="1:23" x14ac:dyDescent="0.2">
      <c r="B46">
        <v>27</v>
      </c>
      <c r="C46">
        <v>27</v>
      </c>
      <c r="D46">
        <v>328.49618530273438</v>
      </c>
      <c r="E46">
        <v>823.99517822265625</v>
      </c>
      <c r="F46">
        <v>2175.876220703125</v>
      </c>
      <c r="G46">
        <v>652.47637939453125</v>
      </c>
      <c r="H46">
        <v>2159.82470703125</v>
      </c>
      <c r="I46">
        <v>1319.1868896484375</v>
      </c>
      <c r="J46">
        <v>1017.6058959960938</v>
      </c>
      <c r="K46">
        <v>2587.26123046875</v>
      </c>
      <c r="L46">
        <v>1720.6561279296875</v>
      </c>
      <c r="M46">
        <v>2845.609375</v>
      </c>
      <c r="N46">
        <v>1290.2943115234375</v>
      </c>
      <c r="O46">
        <v>1726.796142578125</v>
      </c>
      <c r="P46">
        <v>1889.0924072265625</v>
      </c>
      <c r="Q46">
        <v>2670.879150390625</v>
      </c>
      <c r="R46">
        <v>970.359619140625</v>
      </c>
      <c r="S46">
        <v>293.81878662109375</v>
      </c>
      <c r="T46">
        <v>1182.9013671875</v>
      </c>
      <c r="U46">
        <v>843.254150390625</v>
      </c>
      <c r="V46">
        <v>1167.4906005859375</v>
      </c>
      <c r="W46">
        <v>1428.882080078125</v>
      </c>
    </row>
    <row r="47" spans="1:23" x14ac:dyDescent="0.2">
      <c r="B47">
        <v>27</v>
      </c>
      <c r="C47">
        <v>28</v>
      </c>
      <c r="D47">
        <v>569.85491943359375</v>
      </c>
      <c r="E47">
        <v>2039.7535400390625</v>
      </c>
      <c r="F47">
        <v>2817.271240234375</v>
      </c>
      <c r="G47">
        <v>1094.570068359375</v>
      </c>
      <c r="H47">
        <v>191.31294250488281</v>
      </c>
      <c r="I47">
        <v>654.86083984375</v>
      </c>
      <c r="J47">
        <v>1321.900390625</v>
      </c>
      <c r="K47">
        <v>2272.3583984375</v>
      </c>
      <c r="L47">
        <v>1072.7799072265625</v>
      </c>
      <c r="M47">
        <v>1891.1058349609375</v>
      </c>
      <c r="N47">
        <v>2066.13330078125</v>
      </c>
      <c r="O47">
        <v>1311.6717529296875</v>
      </c>
      <c r="P47">
        <v>1897.03662109375</v>
      </c>
      <c r="Q47">
        <v>1802.140380859375</v>
      </c>
      <c r="R47">
        <v>890.09783935546875</v>
      </c>
      <c r="S47">
        <v>427.88351440429688</v>
      </c>
      <c r="T47">
        <v>2544.075439453125</v>
      </c>
      <c r="U47">
        <v>977.26361083984375</v>
      </c>
      <c r="V47">
        <v>428.34375</v>
      </c>
      <c r="W47">
        <v>1830.169921875</v>
      </c>
    </row>
    <row r="48" spans="1:23" x14ac:dyDescent="0.2">
      <c r="B48">
        <v>27</v>
      </c>
      <c r="C48">
        <v>29</v>
      </c>
      <c r="D48">
        <v>1096.154541015625</v>
      </c>
      <c r="E48">
        <v>2665.749755859375</v>
      </c>
      <c r="F48">
        <v>2409.418701171875</v>
      </c>
      <c r="G48">
        <v>2159.91162109375</v>
      </c>
      <c r="H48">
        <v>1633.4749755859375</v>
      </c>
      <c r="I48">
        <v>1278.9500732421875</v>
      </c>
      <c r="J48">
        <v>337.871826171875</v>
      </c>
      <c r="K48">
        <v>792.43499755859375</v>
      </c>
      <c r="L48">
        <v>957.4146728515625</v>
      </c>
      <c r="M48">
        <v>559.77716064453125</v>
      </c>
      <c r="N48">
        <v>2805.06298828125</v>
      </c>
      <c r="O48">
        <v>1640.0096435546875</v>
      </c>
      <c r="P48">
        <v>1497.028564453125</v>
      </c>
      <c r="Q48">
        <v>723.25653076171875</v>
      </c>
      <c r="R48">
        <v>1583.8427734375</v>
      </c>
      <c r="S48">
        <v>823.56634521484375</v>
      </c>
      <c r="T48">
        <v>3420.4541015625</v>
      </c>
      <c r="U48">
        <v>904.66259765625</v>
      </c>
      <c r="V48">
        <v>848.4698486328125</v>
      </c>
      <c r="W48">
        <v>2236.698974609375</v>
      </c>
    </row>
    <row r="49" spans="2:23" x14ac:dyDescent="0.2">
      <c r="B49">
        <v>28</v>
      </c>
      <c r="C49">
        <v>26</v>
      </c>
      <c r="D49">
        <v>1817.9967041015625</v>
      </c>
      <c r="E49">
        <v>1056.884765625</v>
      </c>
      <c r="F49">
        <v>1325.29931640625</v>
      </c>
      <c r="G49">
        <v>962.3258056640625</v>
      </c>
      <c r="H49">
        <v>2387.569091796875</v>
      </c>
      <c r="I49">
        <v>331.67507934570312</v>
      </c>
      <c r="J49">
        <v>2113.44873046875</v>
      </c>
      <c r="K49">
        <v>761.453369140625</v>
      </c>
      <c r="L49">
        <v>3343.48193359375</v>
      </c>
      <c r="M49">
        <v>1308.1800537109375</v>
      </c>
      <c r="N49">
        <v>2670.51708984375</v>
      </c>
      <c r="O49">
        <v>683.11572265625</v>
      </c>
      <c r="P49">
        <v>1641.6669921875</v>
      </c>
      <c r="Q49">
        <v>717.0350341796875</v>
      </c>
      <c r="R49">
        <v>2400.1572265625</v>
      </c>
      <c r="S49">
        <v>2310.152099609375</v>
      </c>
      <c r="T49">
        <v>476.49835205078125</v>
      </c>
      <c r="U49">
        <v>625.33966064453125</v>
      </c>
      <c r="V49">
        <v>1034.4339599609375</v>
      </c>
      <c r="W49">
        <v>921.1988525390625</v>
      </c>
    </row>
    <row r="50" spans="2:23" x14ac:dyDescent="0.2">
      <c r="B50">
        <v>28</v>
      </c>
      <c r="C50">
        <v>27</v>
      </c>
      <c r="D50">
        <v>1906.5826416015625</v>
      </c>
      <c r="E50">
        <v>2715.8935546875</v>
      </c>
      <c r="F50">
        <v>1495.1759033203125</v>
      </c>
      <c r="G50">
        <v>1331.4873046875</v>
      </c>
      <c r="H50">
        <v>2800.8134765625</v>
      </c>
      <c r="I50">
        <v>116.90532684326172</v>
      </c>
      <c r="J50">
        <v>622.7757568359375</v>
      </c>
      <c r="K50">
        <v>1785.64208984375</v>
      </c>
      <c r="L50">
        <v>2772.300048828125</v>
      </c>
      <c r="M50">
        <v>1063.69873046875</v>
      </c>
      <c r="N50">
        <v>1237.5789794921875</v>
      </c>
      <c r="O50">
        <v>990.1597900390625</v>
      </c>
      <c r="P50">
        <v>1275.460693359375</v>
      </c>
      <c r="Q50">
        <v>890.32733154296875</v>
      </c>
      <c r="R50">
        <v>739.4906005859375</v>
      </c>
      <c r="S50">
        <v>1689.8980712890625</v>
      </c>
      <c r="T50">
        <v>1777.887451171875</v>
      </c>
      <c r="U50">
        <v>1994.568603515625</v>
      </c>
      <c r="V50">
        <v>423.9168701171875</v>
      </c>
      <c r="W50">
        <v>809.8946533203125</v>
      </c>
    </row>
    <row r="51" spans="2:23" x14ac:dyDescent="0.2">
      <c r="B51">
        <v>28</v>
      </c>
      <c r="C51">
        <v>28</v>
      </c>
      <c r="D51">
        <v>1784.631103515625</v>
      </c>
      <c r="E51">
        <v>2327.77685546875</v>
      </c>
      <c r="F51">
        <v>2994.03369140625</v>
      </c>
      <c r="G51">
        <v>1323.72412109375</v>
      </c>
      <c r="H51">
        <v>833.96142578125</v>
      </c>
      <c r="I51">
        <v>352.6170654296875</v>
      </c>
      <c r="J51">
        <v>1026.057373046875</v>
      </c>
      <c r="K51">
        <v>2561.13330078125</v>
      </c>
      <c r="L51">
        <v>1459.3050537109375</v>
      </c>
      <c r="M51">
        <v>1080.5947265625</v>
      </c>
      <c r="N51">
        <v>2377.380126953125</v>
      </c>
      <c r="O51">
        <v>1637.6055908203125</v>
      </c>
      <c r="P51">
        <v>2613.14501953125</v>
      </c>
      <c r="Q51">
        <v>799.1458740234375</v>
      </c>
      <c r="R51">
        <v>1570.3084716796875</v>
      </c>
      <c r="S51">
        <v>857.67987060546875</v>
      </c>
      <c r="T51">
        <v>3419.3271484375</v>
      </c>
      <c r="U51">
        <v>1969.4395751953125</v>
      </c>
      <c r="V51">
        <v>360.80264282226562</v>
      </c>
      <c r="W51">
        <v>263.63262939453125</v>
      </c>
    </row>
    <row r="52" spans="2:23" x14ac:dyDescent="0.2">
      <c r="B52">
        <v>28</v>
      </c>
      <c r="C52">
        <v>29</v>
      </c>
      <c r="D52">
        <v>2538.344970703125</v>
      </c>
      <c r="E52">
        <v>1454.470947265625</v>
      </c>
      <c r="F52">
        <v>3614.21337890625</v>
      </c>
      <c r="G52">
        <v>805.2965087890625</v>
      </c>
      <c r="H52">
        <v>1281.7677001953125</v>
      </c>
      <c r="I52">
        <v>247.33992004394531</v>
      </c>
      <c r="J52">
        <v>1577.358154296875</v>
      </c>
      <c r="K52">
        <v>872.4810791015625</v>
      </c>
      <c r="L52">
        <v>1327.8055419921875</v>
      </c>
      <c r="M52">
        <v>1558.2298583984375</v>
      </c>
      <c r="N52">
        <v>3785.470458984375</v>
      </c>
      <c r="O52">
        <v>2256.465087890625</v>
      </c>
      <c r="P52">
        <v>2912.322509765625</v>
      </c>
      <c r="Q52">
        <v>423.13897705078125</v>
      </c>
      <c r="R52">
        <v>892.48291015625</v>
      </c>
      <c r="S52">
        <v>616.7742919921875</v>
      </c>
      <c r="T52">
        <v>3374.267333984375</v>
      </c>
      <c r="U52">
        <v>1402.6217041015625</v>
      </c>
      <c r="V52">
        <v>403.91305541992188</v>
      </c>
      <c r="W52">
        <v>1308.709228515625</v>
      </c>
    </row>
    <row r="53" spans="2:23" x14ac:dyDescent="0.2">
      <c r="B53">
        <v>28</v>
      </c>
      <c r="C53">
        <v>30</v>
      </c>
      <c r="D53">
        <v>2543.011474609375</v>
      </c>
      <c r="E53">
        <v>1809.8153076171875</v>
      </c>
      <c r="F53">
        <v>2438.75634765625</v>
      </c>
      <c r="G53">
        <v>923.36785888671875</v>
      </c>
      <c r="H53">
        <v>1103.382568359375</v>
      </c>
      <c r="I53">
        <v>109.06210327148438</v>
      </c>
      <c r="J53">
        <v>2501.82080078125</v>
      </c>
      <c r="K53">
        <v>2226.097412109375</v>
      </c>
      <c r="L53">
        <v>1239.660400390625</v>
      </c>
      <c r="M53">
        <v>1445.6031494140625</v>
      </c>
      <c r="N53">
        <v>2237.14111328125</v>
      </c>
      <c r="O53">
        <v>1687.20751953125</v>
      </c>
      <c r="P53">
        <v>1551.0582275390625</v>
      </c>
      <c r="Q53">
        <v>927.1099853515625</v>
      </c>
      <c r="R53">
        <v>1183.127197265625</v>
      </c>
      <c r="S53">
        <v>483.57977294921875</v>
      </c>
      <c r="T53">
        <v>2153.606689453125</v>
      </c>
      <c r="U53">
        <v>1505.033935546875</v>
      </c>
      <c r="V53">
        <v>740.73114013671875</v>
      </c>
      <c r="W53">
        <v>2287.40380859375</v>
      </c>
    </row>
    <row r="54" spans="2:23" x14ac:dyDescent="0.2">
      <c r="B54">
        <v>29</v>
      </c>
      <c r="C54">
        <v>26</v>
      </c>
      <c r="D54">
        <v>930.24676513671875</v>
      </c>
      <c r="E54">
        <v>1939.2332763671875</v>
      </c>
      <c r="F54">
        <v>1058.7021484375</v>
      </c>
      <c r="G54">
        <v>1238.7137451171875</v>
      </c>
      <c r="H54">
        <v>2010.6441650390625</v>
      </c>
      <c r="I54">
        <v>775.38336181640625</v>
      </c>
      <c r="J54">
        <v>2265.132080078125</v>
      </c>
      <c r="K54">
        <v>1182.6693115234375</v>
      </c>
      <c r="L54">
        <v>2053.287353515625</v>
      </c>
      <c r="M54">
        <v>689.84625244140625</v>
      </c>
      <c r="N54">
        <v>3222.43603515625</v>
      </c>
      <c r="O54">
        <v>1309.468505859375</v>
      </c>
      <c r="P54">
        <v>2386.394287109375</v>
      </c>
      <c r="Q54">
        <v>716.82928466796875</v>
      </c>
      <c r="R54">
        <v>1743.3653564453125</v>
      </c>
      <c r="S54">
        <v>1092.798828125</v>
      </c>
      <c r="T54">
        <v>1289.4329833984375</v>
      </c>
      <c r="U54">
        <v>1398.9520263671875</v>
      </c>
      <c r="V54">
        <v>591.0648193359375</v>
      </c>
      <c r="W54">
        <v>1450.911376953125</v>
      </c>
    </row>
    <row r="55" spans="2:23" x14ac:dyDescent="0.2">
      <c r="B55">
        <v>29</v>
      </c>
      <c r="C55">
        <v>27</v>
      </c>
      <c r="D55">
        <v>1306.66943359375</v>
      </c>
      <c r="E55">
        <v>1797.2705078125</v>
      </c>
      <c r="F55">
        <v>549.27117919921875</v>
      </c>
      <c r="G55">
        <v>854.38140869140625</v>
      </c>
      <c r="H55">
        <v>1395.3731689453125</v>
      </c>
      <c r="I55">
        <v>417.99493408203125</v>
      </c>
      <c r="J55">
        <v>709.655517578125</v>
      </c>
      <c r="K55">
        <v>2730.909912109375</v>
      </c>
      <c r="L55">
        <v>1762.34228515625</v>
      </c>
      <c r="M55">
        <v>1176.5615234375</v>
      </c>
      <c r="N55">
        <v>1268.3968505859375</v>
      </c>
      <c r="O55">
        <v>3096.619873046875</v>
      </c>
      <c r="P55">
        <v>1019.3159790039062</v>
      </c>
      <c r="Q55">
        <v>2092.9462890625</v>
      </c>
      <c r="R55">
        <v>376.7904052734375</v>
      </c>
      <c r="S55">
        <v>869.2869873046875</v>
      </c>
      <c r="T55">
        <v>1828.5909423828125</v>
      </c>
      <c r="U55">
        <v>2964.2705078125</v>
      </c>
      <c r="V55">
        <v>890.70343017578125</v>
      </c>
      <c r="W55">
        <v>985.498046875</v>
      </c>
    </row>
    <row r="56" spans="2:23" x14ac:dyDescent="0.2">
      <c r="B56">
        <v>29</v>
      </c>
      <c r="C56">
        <v>28</v>
      </c>
      <c r="D56">
        <v>1541.571533203125</v>
      </c>
      <c r="E56">
        <v>1005.476806640625</v>
      </c>
      <c r="F56">
        <v>2041.5966796875</v>
      </c>
      <c r="G56">
        <v>1628.0870361328125</v>
      </c>
      <c r="H56">
        <v>664.344482421875</v>
      </c>
      <c r="I56">
        <v>1094.7642822265625</v>
      </c>
      <c r="J56">
        <v>1124.1668701171875</v>
      </c>
      <c r="K56">
        <v>2757.44140625</v>
      </c>
      <c r="L56">
        <v>1791.024658203125</v>
      </c>
      <c r="M56">
        <v>774.56549072265625</v>
      </c>
      <c r="N56">
        <v>2093.535400390625</v>
      </c>
      <c r="O56">
        <v>3485.7841796875</v>
      </c>
      <c r="P56">
        <v>1123.1649169921875</v>
      </c>
      <c r="Q56">
        <v>1813.5982666015625</v>
      </c>
      <c r="R56">
        <v>840.58514404296875</v>
      </c>
      <c r="S56">
        <v>1570.0211181640625</v>
      </c>
      <c r="T56">
        <v>1654.496337890625</v>
      </c>
      <c r="U56">
        <v>1792.114501953125</v>
      </c>
      <c r="V56">
        <v>1193.9669189453125</v>
      </c>
      <c r="W56">
        <v>1287.1318359375</v>
      </c>
    </row>
    <row r="57" spans="2:23" x14ac:dyDescent="0.2">
      <c r="B57">
        <v>29</v>
      </c>
      <c r="C57">
        <v>29</v>
      </c>
      <c r="D57">
        <v>1974.1705322265625</v>
      </c>
      <c r="E57">
        <v>1108.6890869140625</v>
      </c>
      <c r="F57">
        <v>3040.501953125</v>
      </c>
      <c r="G57">
        <v>2186.474609375</v>
      </c>
      <c r="H57">
        <v>1178.162353515625</v>
      </c>
      <c r="I57">
        <v>2256.642578125</v>
      </c>
      <c r="J57">
        <v>1890.9332275390625</v>
      </c>
      <c r="K57">
        <v>560.7791748046875</v>
      </c>
      <c r="L57">
        <v>1671.0179443359375</v>
      </c>
      <c r="M57">
        <v>1126.36083984375</v>
      </c>
      <c r="N57">
        <v>3028.806396484375</v>
      </c>
      <c r="O57">
        <v>1997.448486328125</v>
      </c>
      <c r="P57">
        <v>1954.959716796875</v>
      </c>
      <c r="Q57">
        <v>470.00271606445312</v>
      </c>
      <c r="R57">
        <v>359.59304809570312</v>
      </c>
      <c r="S57">
        <v>806.12213134765625</v>
      </c>
      <c r="T57">
        <v>883.2257080078125</v>
      </c>
      <c r="U57">
        <v>172.11906433105469</v>
      </c>
      <c r="V57">
        <v>914.5389404296875</v>
      </c>
      <c r="W57">
        <v>253.67880249023438</v>
      </c>
    </row>
    <row r="58" spans="2:23" x14ac:dyDescent="0.2">
      <c r="B58">
        <v>29</v>
      </c>
      <c r="C58">
        <v>30</v>
      </c>
      <c r="D58">
        <v>2099.095458984375</v>
      </c>
      <c r="E58">
        <v>2088.65283203125</v>
      </c>
      <c r="F58">
        <v>2590.913818359375</v>
      </c>
      <c r="G58">
        <v>1048.0325927734375</v>
      </c>
      <c r="H58">
        <v>732.8349609375</v>
      </c>
      <c r="I58">
        <v>1541.9285888671875</v>
      </c>
      <c r="J58">
        <v>2122.88427734375</v>
      </c>
      <c r="K58">
        <v>2409.560791015625</v>
      </c>
      <c r="L58">
        <v>776.33758544921875</v>
      </c>
      <c r="M58">
        <v>1789.22021484375</v>
      </c>
      <c r="N58">
        <v>3124.089599609375</v>
      </c>
      <c r="O58">
        <v>342.0335693359375</v>
      </c>
      <c r="P58">
        <v>1627.1634521484375</v>
      </c>
      <c r="Q58">
        <v>334.78842163085938</v>
      </c>
      <c r="R58">
        <v>1434.1109619140625</v>
      </c>
      <c r="S58">
        <v>629.1834716796875</v>
      </c>
      <c r="T58">
        <v>327.73159790039062</v>
      </c>
      <c r="U58">
        <v>848.1378173828125</v>
      </c>
      <c r="V58">
        <v>2006.1083984375</v>
      </c>
      <c r="W58">
        <v>2839.041748046875</v>
      </c>
    </row>
    <row r="59" spans="2:23" x14ac:dyDescent="0.2">
      <c r="B59">
        <v>30</v>
      </c>
      <c r="C59">
        <v>26</v>
      </c>
      <c r="D59">
        <v>800.37078857421875</v>
      </c>
      <c r="E59">
        <v>692.87896728515625</v>
      </c>
      <c r="F59">
        <v>399.65145874023438</v>
      </c>
      <c r="G59">
        <v>906.21148681640625</v>
      </c>
      <c r="H59">
        <v>1797.0201416015625</v>
      </c>
      <c r="I59">
        <v>1824.98876953125</v>
      </c>
      <c r="J59">
        <v>393.43072509765625</v>
      </c>
      <c r="K59">
        <v>534.09442138671875</v>
      </c>
      <c r="L59">
        <v>2594.725341796875</v>
      </c>
      <c r="M59">
        <v>1091.44140625</v>
      </c>
      <c r="N59">
        <v>3868.812744140625</v>
      </c>
      <c r="O59">
        <v>1171.3031005859375</v>
      </c>
      <c r="P59">
        <v>1243.267578125</v>
      </c>
      <c r="Q59">
        <v>1456.89892578125</v>
      </c>
      <c r="R59">
        <v>720.31982421875</v>
      </c>
      <c r="S59">
        <v>1055.622314453125</v>
      </c>
      <c r="T59">
        <v>1004.4002685546875</v>
      </c>
      <c r="U59">
        <v>1443.056396484375</v>
      </c>
      <c r="V59">
        <v>817.20086669921875</v>
      </c>
      <c r="W59">
        <v>1108.113525390625</v>
      </c>
    </row>
    <row r="60" spans="2:23" x14ac:dyDescent="0.2">
      <c r="B60">
        <v>30</v>
      </c>
      <c r="C60">
        <v>27</v>
      </c>
      <c r="D60">
        <v>378.750244140625</v>
      </c>
      <c r="E60">
        <v>1268.806884765625</v>
      </c>
      <c r="F60">
        <v>1226.0247802734375</v>
      </c>
      <c r="G60">
        <v>1710.5152587890625</v>
      </c>
      <c r="H60">
        <v>1045.339111328125</v>
      </c>
      <c r="I60">
        <v>1157.0584716796875</v>
      </c>
      <c r="J60">
        <v>1833.3734130859375</v>
      </c>
      <c r="K60">
        <v>1147.1026611328125</v>
      </c>
      <c r="L60">
        <v>1334.681396484375</v>
      </c>
      <c r="M60">
        <v>551.17584228515625</v>
      </c>
      <c r="N60">
        <v>1934.1495361328125</v>
      </c>
      <c r="O60">
        <v>3246.7275390625</v>
      </c>
      <c r="P60">
        <v>1347.9234619140625</v>
      </c>
      <c r="Q60">
        <v>1875.0428466796875</v>
      </c>
      <c r="R60">
        <v>403.21444702148438</v>
      </c>
      <c r="S60">
        <v>1860.91943359375</v>
      </c>
      <c r="T60">
        <v>547.6656494140625</v>
      </c>
      <c r="U60">
        <v>2209.22509765625</v>
      </c>
      <c r="V60">
        <v>950.84832763671875</v>
      </c>
      <c r="W60">
        <v>332.30389404296875</v>
      </c>
    </row>
    <row r="61" spans="2:23" x14ac:dyDescent="0.2">
      <c r="B61">
        <v>30</v>
      </c>
      <c r="C61">
        <v>28</v>
      </c>
      <c r="D61">
        <v>209.7393798828125</v>
      </c>
      <c r="E61">
        <v>921.15521240234375</v>
      </c>
      <c r="F61">
        <v>401.41812133789062</v>
      </c>
      <c r="G61">
        <v>2473.13720703125</v>
      </c>
      <c r="H61">
        <v>441.89913940429688</v>
      </c>
      <c r="I61">
        <v>2458.436767578125</v>
      </c>
      <c r="J61">
        <v>732.33251953125</v>
      </c>
      <c r="K61">
        <v>1635.0704345703125</v>
      </c>
      <c r="L61">
        <v>838.30731201171875</v>
      </c>
      <c r="M61">
        <v>1007.885986328125</v>
      </c>
      <c r="N61">
        <v>1810.2657470703125</v>
      </c>
      <c r="O61">
        <v>3059.05078125</v>
      </c>
      <c r="P61">
        <v>2310.130126953125</v>
      </c>
      <c r="Q61">
        <v>1485.8594970703125</v>
      </c>
      <c r="R61">
        <v>674.7115478515625</v>
      </c>
      <c r="S61">
        <v>735.43182373046875</v>
      </c>
      <c r="T61">
        <v>2385.8271484375</v>
      </c>
      <c r="U61">
        <v>1674.911865234375</v>
      </c>
      <c r="V61">
        <v>1991.59765625</v>
      </c>
      <c r="W61">
        <v>1344.7747802734375</v>
      </c>
    </row>
    <row r="62" spans="2:23" x14ac:dyDescent="0.2">
      <c r="B62">
        <v>30</v>
      </c>
      <c r="C62">
        <v>29</v>
      </c>
      <c r="D62">
        <v>953.78338623046875</v>
      </c>
      <c r="E62">
        <v>680.1617431640625</v>
      </c>
      <c r="F62">
        <v>2309.27783203125</v>
      </c>
      <c r="G62">
        <v>2839.79443359375</v>
      </c>
      <c r="H62">
        <v>632.14837646484375</v>
      </c>
      <c r="I62">
        <v>3246.3798828125</v>
      </c>
      <c r="J62">
        <v>1384.869873046875</v>
      </c>
      <c r="K62">
        <v>1735.1868896484375</v>
      </c>
      <c r="L62">
        <v>579.73675537109375</v>
      </c>
      <c r="M62">
        <v>241.85002136230469</v>
      </c>
      <c r="N62">
        <v>766.0382080078125</v>
      </c>
      <c r="O62">
        <v>452.74191284179688</v>
      </c>
      <c r="P62">
        <v>696.499267578125</v>
      </c>
      <c r="Q62">
        <v>1592.9913330078125</v>
      </c>
      <c r="R62">
        <v>1110.536865234375</v>
      </c>
      <c r="S62">
        <v>1119.4808349609375</v>
      </c>
      <c r="T62">
        <v>2637.521728515625</v>
      </c>
      <c r="U62">
        <v>925.066162109375</v>
      </c>
      <c r="V62">
        <v>1094.800048828125</v>
      </c>
      <c r="W62">
        <v>1424.507080078125</v>
      </c>
    </row>
    <row r="63" spans="2:23" x14ac:dyDescent="0.2">
      <c r="B63">
        <v>30</v>
      </c>
      <c r="C63">
        <v>30</v>
      </c>
      <c r="D63">
        <v>1371.65869140625</v>
      </c>
      <c r="E63">
        <v>2017.3343505859375</v>
      </c>
      <c r="F63">
        <v>2057.82568359375</v>
      </c>
      <c r="G63">
        <v>1823.0233154296875</v>
      </c>
      <c r="H63">
        <v>582.257568359375</v>
      </c>
      <c r="I63">
        <v>1722.9527587890625</v>
      </c>
      <c r="J63">
        <v>1413.4658203125</v>
      </c>
      <c r="K63">
        <v>989.3394775390625</v>
      </c>
      <c r="L63">
        <v>460.26589965820312</v>
      </c>
      <c r="M63">
        <v>1024.083251953125</v>
      </c>
      <c r="N63">
        <v>3109.373046875</v>
      </c>
      <c r="O63">
        <v>1566.8232421875</v>
      </c>
      <c r="P63">
        <v>1356.3907470703125</v>
      </c>
      <c r="Q63">
        <v>1580.9560546875</v>
      </c>
      <c r="R63">
        <v>1931.3848876953125</v>
      </c>
      <c r="S63">
        <v>531.83160400390625</v>
      </c>
      <c r="T63">
        <v>1368.1962890625</v>
      </c>
      <c r="U63">
        <v>1435.021484375</v>
      </c>
      <c r="V63">
        <v>938.772705078125</v>
      </c>
      <c r="W63">
        <v>2705.443603515625</v>
      </c>
    </row>
    <row r="64" spans="2:23" x14ac:dyDescent="0.2">
      <c r="B64">
        <v>31</v>
      </c>
      <c r="C64">
        <v>28</v>
      </c>
      <c r="D64">
        <v>526.23004150390625</v>
      </c>
      <c r="E64">
        <v>1627.29296875</v>
      </c>
      <c r="F64">
        <v>919.33447265625</v>
      </c>
      <c r="G64">
        <v>1055.0374755859375</v>
      </c>
      <c r="H64">
        <v>401.06613159179688</v>
      </c>
      <c r="I64">
        <v>2248.340576171875</v>
      </c>
      <c r="J64">
        <v>1349.3358154296875</v>
      </c>
      <c r="K64">
        <v>1203.6058349609375</v>
      </c>
      <c r="L64">
        <v>3035.922119140625</v>
      </c>
      <c r="M64">
        <v>1428.4534912109375</v>
      </c>
      <c r="N64">
        <v>1932.2498779296875</v>
      </c>
      <c r="O64">
        <v>638.16156005859375</v>
      </c>
      <c r="P64">
        <v>2594.18505859375</v>
      </c>
      <c r="Q64">
        <v>2280.78125</v>
      </c>
      <c r="R64">
        <v>357.30099487304688</v>
      </c>
      <c r="S64">
        <v>1167.84423828125</v>
      </c>
      <c r="T64">
        <v>4357.220703125</v>
      </c>
      <c r="U64">
        <v>2692.63720703125</v>
      </c>
      <c r="V64">
        <v>2070.961181640625</v>
      </c>
      <c r="W64">
        <v>1295.846923828125</v>
      </c>
    </row>
    <row r="65" spans="2:23" x14ac:dyDescent="0.2">
      <c r="B65">
        <v>31</v>
      </c>
      <c r="C65">
        <v>29</v>
      </c>
      <c r="D65">
        <v>1066.6614990234375</v>
      </c>
      <c r="E65">
        <v>1040.646484375</v>
      </c>
      <c r="F65">
        <v>2180.8828125</v>
      </c>
      <c r="G65">
        <v>1338.62255859375</v>
      </c>
      <c r="H65">
        <v>1149.268798828125</v>
      </c>
      <c r="I65">
        <v>2574.9765625</v>
      </c>
      <c r="J65">
        <v>818.75262451171875</v>
      </c>
      <c r="K65">
        <v>1446.8646240234375</v>
      </c>
      <c r="L65">
        <v>1612.7747802734375</v>
      </c>
      <c r="M65">
        <v>1317.1722412109375</v>
      </c>
      <c r="N65">
        <v>1317.3792724609375</v>
      </c>
      <c r="O65">
        <v>1267.3587646484375</v>
      </c>
      <c r="P65">
        <v>1262.2005615234375</v>
      </c>
      <c r="Q65">
        <v>2723.802978515625</v>
      </c>
      <c r="R65">
        <v>992.67205810546875</v>
      </c>
      <c r="S65">
        <v>334.93466186523438</v>
      </c>
      <c r="T65">
        <v>3955.3212890625</v>
      </c>
      <c r="U65">
        <v>2497.266357421875</v>
      </c>
      <c r="V65">
        <v>2765.0322265625</v>
      </c>
      <c r="W65">
        <v>2100.64990234375</v>
      </c>
    </row>
    <row r="66" spans="2:23" x14ac:dyDescent="0.2">
      <c r="B66">
        <v>31</v>
      </c>
      <c r="C66">
        <v>30</v>
      </c>
      <c r="D66">
        <v>1633.341064453125</v>
      </c>
      <c r="E66">
        <v>776.6375732421875</v>
      </c>
      <c r="F66">
        <v>2317.101318359375</v>
      </c>
      <c r="G66">
        <v>1991.952392578125</v>
      </c>
      <c r="H66">
        <v>830.780517578125</v>
      </c>
      <c r="I66">
        <v>1553.3819580078125</v>
      </c>
      <c r="J66">
        <v>703.6080322265625</v>
      </c>
      <c r="K66">
        <v>1581.728759765625</v>
      </c>
      <c r="L66">
        <v>361.75820922851562</v>
      </c>
      <c r="M66">
        <v>1582.3521728515625</v>
      </c>
      <c r="N66">
        <v>2493.700439453125</v>
      </c>
      <c r="O66">
        <v>1633.4263916015625</v>
      </c>
      <c r="P66">
        <v>1575.07470703125</v>
      </c>
      <c r="Q66">
        <v>2000.7005615234375</v>
      </c>
      <c r="R66">
        <v>1308.6422119140625</v>
      </c>
      <c r="S66">
        <v>1314.624755859375</v>
      </c>
      <c r="T66">
        <v>1642.70361328125</v>
      </c>
      <c r="U66">
        <v>879.48486328125</v>
      </c>
      <c r="V66">
        <v>1133.195068359375</v>
      </c>
      <c r="W66">
        <v>2420.81494140625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V28"/>
  <sheetViews>
    <sheetView workbookViewId="0">
      <selection sqref="A1:XFD1048576"/>
    </sheetView>
  </sheetViews>
  <sheetFormatPr baseColWidth="10" defaultColWidth="8.83203125" defaultRowHeight="15" x14ac:dyDescent="0.2"/>
  <sheetData>
    <row r="1" spans="1:22" x14ac:dyDescent="0.2">
      <c r="C1" t="s">
        <v>27</v>
      </c>
      <c r="E1" t="s">
        <v>3</v>
      </c>
      <c r="F1" t="s">
        <v>3</v>
      </c>
      <c r="G1" t="s">
        <v>28</v>
      </c>
      <c r="I1" t="s">
        <v>3</v>
      </c>
      <c r="J1" t="s">
        <v>3</v>
      </c>
      <c r="K1" t="s">
        <v>29</v>
      </c>
      <c r="L1" t="s">
        <v>3</v>
      </c>
      <c r="M1" t="s">
        <v>3</v>
      </c>
      <c r="N1" t="s">
        <v>3</v>
      </c>
      <c r="S1" t="s">
        <v>34</v>
      </c>
      <c r="T1" s="1" t="s">
        <v>35</v>
      </c>
      <c r="U1" s="1" t="s">
        <v>36</v>
      </c>
      <c r="V1" s="1" t="s">
        <v>37</v>
      </c>
    </row>
    <row r="2" spans="1:22" x14ac:dyDescent="0.2">
      <c r="A2" t="s">
        <v>30</v>
      </c>
      <c r="B2" t="s">
        <v>31</v>
      </c>
      <c r="C2" t="s">
        <v>32</v>
      </c>
      <c r="D2" t="s">
        <v>40</v>
      </c>
      <c r="E2" t="s">
        <v>3</v>
      </c>
      <c r="F2" t="s">
        <v>31</v>
      </c>
      <c r="G2" t="s">
        <v>32</v>
      </c>
      <c r="H2" t="s">
        <v>40</v>
      </c>
      <c r="I2" t="s">
        <v>3</v>
      </c>
      <c r="J2" t="s">
        <v>31</v>
      </c>
      <c r="K2" t="s">
        <v>32</v>
      </c>
      <c r="L2" t="s">
        <v>33</v>
      </c>
      <c r="M2" t="s">
        <v>3</v>
      </c>
      <c r="N2" t="s">
        <v>31</v>
      </c>
      <c r="O2" t="s">
        <v>32</v>
      </c>
      <c r="P2" t="s">
        <v>33</v>
      </c>
      <c r="S2">
        <v>0</v>
      </c>
      <c r="T2" s="1" t="s">
        <v>38</v>
      </c>
      <c r="U2" s="2" t="s">
        <v>39</v>
      </c>
      <c r="V2" s="2"/>
    </row>
    <row r="3" spans="1:22" x14ac:dyDescent="0.2">
      <c r="A3">
        <v>6</v>
      </c>
      <c r="B3">
        <v>1223.0482487148709</v>
      </c>
      <c r="C3">
        <v>4945.6986762152774</v>
      </c>
      <c r="D3">
        <f>C3/V3</f>
        <v>70899.493778264427</v>
      </c>
      <c r="F3">
        <v>998.98813100961536</v>
      </c>
      <c r="G3">
        <v>5815.2381497896631</v>
      </c>
      <c r="H3">
        <f>G3/V3</f>
        <v>83364.852574409364</v>
      </c>
      <c r="J3">
        <v>1221.4598468144734</v>
      </c>
      <c r="K3">
        <v>1272.1344362894695</v>
      </c>
      <c r="S3">
        <v>4</v>
      </c>
      <c r="T3">
        <f>COS(S2/180*PI())</f>
        <v>1</v>
      </c>
      <c r="U3" s="1">
        <v>1</v>
      </c>
      <c r="V3" s="1">
        <f t="shared" ref="V3:V22" si="0">U3*SIN(S3/180*PI())</f>
        <v>6.9756473744125302E-2</v>
      </c>
    </row>
    <row r="4" spans="1:22" x14ac:dyDescent="0.2">
      <c r="A4">
        <v>9</v>
      </c>
      <c r="B4">
        <v>1419.8999574449326</v>
      </c>
      <c r="C4">
        <v>8302.1996256510411</v>
      </c>
      <c r="D4">
        <f t="shared" ref="D4:D22" si="1">C4/V4</f>
        <v>95489.665839719411</v>
      </c>
      <c r="F4">
        <v>1520.7277855506311</v>
      </c>
      <c r="G4">
        <v>7795.1002103365381</v>
      </c>
      <c r="H4">
        <f t="shared" ref="H4:H22" si="2">G4/V4</f>
        <v>89657.144833323851</v>
      </c>
      <c r="J4">
        <v>1215.3936004638672</v>
      </c>
      <c r="K4">
        <v>1466.1544952392578</v>
      </c>
      <c r="S4">
        <v>5</v>
      </c>
      <c r="T4">
        <f t="shared" ref="T4:T22" si="3">COS(S3/180*PI())</f>
        <v>0.9975640502598242</v>
      </c>
      <c r="U4">
        <f t="shared" ref="U4:U22" si="4">T4*U3</f>
        <v>0.9975640502598242</v>
      </c>
      <c r="V4" s="1">
        <f t="shared" si="0"/>
        <v>8.694343573875718E-2</v>
      </c>
    </row>
    <row r="5" spans="1:22" x14ac:dyDescent="0.2">
      <c r="A5">
        <v>12</v>
      </c>
      <c r="B5">
        <v>1480.582543267144</v>
      </c>
      <c r="C5">
        <v>9086.5237223307286</v>
      </c>
      <c r="D5">
        <f t="shared" si="1"/>
        <v>87473.838242147147</v>
      </c>
      <c r="F5">
        <v>1721.4838045560396</v>
      </c>
      <c r="G5">
        <v>6919.8326885516826</v>
      </c>
      <c r="H5">
        <f t="shared" si="2"/>
        <v>66615.610519292095</v>
      </c>
      <c r="J5">
        <v>1289.1134166717529</v>
      </c>
      <c r="K5">
        <v>1904.4184633890789</v>
      </c>
      <c r="S5">
        <v>6</v>
      </c>
      <c r="T5">
        <f t="shared" si="3"/>
        <v>0.99619469809174555</v>
      </c>
      <c r="U5">
        <f t="shared" si="4"/>
        <v>0.99376801787576441</v>
      </c>
      <c r="V5" s="1">
        <f t="shared" si="0"/>
        <v>0.10387704375309563</v>
      </c>
    </row>
    <row r="6" spans="1:22" x14ac:dyDescent="0.2">
      <c r="A6">
        <v>15</v>
      </c>
      <c r="B6">
        <v>31581.365559895832</v>
      </c>
      <c r="C6">
        <v>8833.6816677517363</v>
      </c>
      <c r="D6">
        <f t="shared" si="1"/>
        <v>73341.182636807585</v>
      </c>
      <c r="F6">
        <v>25285.779146634617</v>
      </c>
      <c r="G6">
        <v>5848.8423978365381</v>
      </c>
      <c r="H6">
        <f t="shared" si="2"/>
        <v>48559.709829662468</v>
      </c>
      <c r="J6">
        <v>1747.5412775675456</v>
      </c>
      <c r="K6">
        <v>1421.6893908182781</v>
      </c>
      <c r="S6">
        <v>7</v>
      </c>
      <c r="T6">
        <f t="shared" si="3"/>
        <v>0.99452189536827329</v>
      </c>
      <c r="U6">
        <f t="shared" si="4"/>
        <v>0.98832405269417734</v>
      </c>
      <c r="V6" s="1">
        <f t="shared" si="0"/>
        <v>0.12044640337335377</v>
      </c>
    </row>
    <row r="7" spans="1:22" x14ac:dyDescent="0.2">
      <c r="A7">
        <v>18</v>
      </c>
      <c r="B7">
        <v>19802.753960503473</v>
      </c>
      <c r="C7">
        <v>7558.5589328342012</v>
      </c>
      <c r="D7">
        <f t="shared" si="1"/>
        <v>55364.785907704507</v>
      </c>
      <c r="F7">
        <v>13912.21454326923</v>
      </c>
      <c r="G7">
        <v>5542.637939453125</v>
      </c>
      <c r="H7">
        <f t="shared" si="2"/>
        <v>40598.606904911452</v>
      </c>
      <c r="J7">
        <v>1337.2654501597087</v>
      </c>
      <c r="K7">
        <v>1251.0517559051514</v>
      </c>
      <c r="S7">
        <v>8</v>
      </c>
      <c r="T7">
        <f t="shared" si="3"/>
        <v>0.99254615164132198</v>
      </c>
      <c r="U7">
        <f t="shared" si="4"/>
        <v>0.98095723507616084</v>
      </c>
      <c r="V7" s="1">
        <f t="shared" si="0"/>
        <v>0.13652286031476119</v>
      </c>
    </row>
    <row r="8" spans="1:22" x14ac:dyDescent="0.2">
      <c r="A8">
        <v>21</v>
      </c>
      <c r="B8">
        <v>14716.37367078993</v>
      </c>
      <c r="C8">
        <v>6662.9649522569443</v>
      </c>
      <c r="D8">
        <f t="shared" si="1"/>
        <v>43846.227952663998</v>
      </c>
      <c r="F8">
        <v>11013.609788161059</v>
      </c>
      <c r="G8">
        <v>4937.3640887920674</v>
      </c>
      <c r="H8">
        <f t="shared" si="2"/>
        <v>32490.759425223197</v>
      </c>
      <c r="J8">
        <v>996.32726414998376</v>
      </c>
      <c r="K8">
        <v>1330.4434130986531</v>
      </c>
      <c r="S8">
        <v>9</v>
      </c>
      <c r="T8">
        <f t="shared" si="3"/>
        <v>0.99026806874157036</v>
      </c>
      <c r="U8">
        <f t="shared" si="4"/>
        <v>0.97141062669694045</v>
      </c>
      <c r="V8" s="1">
        <f t="shared" si="0"/>
        <v>0.1519621017217313</v>
      </c>
    </row>
    <row r="9" spans="1:22" x14ac:dyDescent="0.2">
      <c r="A9">
        <v>24</v>
      </c>
      <c r="B9">
        <v>11333.522542317709</v>
      </c>
      <c r="C9">
        <v>6592.9320882161455</v>
      </c>
      <c r="D9">
        <f t="shared" si="1"/>
        <v>39571.780829654213</v>
      </c>
      <c r="F9">
        <v>8475.2687049278848</v>
      </c>
      <c r="G9">
        <v>4020.9062406099761</v>
      </c>
      <c r="H9">
        <f t="shared" si="2"/>
        <v>24134.090623259937</v>
      </c>
      <c r="J9">
        <v>1348.2374420166016</v>
      </c>
      <c r="K9">
        <v>1327.7948595682781</v>
      </c>
      <c r="S9">
        <v>10</v>
      </c>
      <c r="T9">
        <f t="shared" si="3"/>
        <v>0.98768834059513777</v>
      </c>
      <c r="U9">
        <f t="shared" si="4"/>
        <v>0.95945094991878399</v>
      </c>
      <c r="V9" s="1">
        <f t="shared" si="0"/>
        <v>0.16660690901420208</v>
      </c>
    </row>
    <row r="10" spans="1:22" x14ac:dyDescent="0.2">
      <c r="A10">
        <v>27</v>
      </c>
      <c r="B10">
        <v>8328.1110704210078</v>
      </c>
      <c r="C10">
        <v>5525.7522922092012</v>
      </c>
      <c r="D10">
        <f t="shared" si="1"/>
        <v>28127.961962367386</v>
      </c>
      <c r="F10">
        <v>5923.9081843449521</v>
      </c>
      <c r="G10">
        <v>4067.0411283052886</v>
      </c>
      <c r="H10">
        <f t="shared" si="2"/>
        <v>20702.625110004457</v>
      </c>
      <c r="J10">
        <v>1732.3103001912434</v>
      </c>
      <c r="K10">
        <v>1692.800069173177</v>
      </c>
      <c r="S10">
        <v>12</v>
      </c>
      <c r="T10">
        <f t="shared" si="3"/>
        <v>0.98480775301220802</v>
      </c>
      <c r="U10">
        <f t="shared" si="4"/>
        <v>0.94487473411494616</v>
      </c>
      <c r="V10" s="1">
        <f t="shared" si="0"/>
        <v>0.19645050358081922</v>
      </c>
    </row>
    <row r="11" spans="1:22" x14ac:dyDescent="0.2">
      <c r="A11">
        <v>30</v>
      </c>
      <c r="B11">
        <v>7171.2819146050351</v>
      </c>
      <c r="C11">
        <v>5537.9942626953125</v>
      </c>
      <c r="D11">
        <f t="shared" si="1"/>
        <v>24768.442306761539</v>
      </c>
      <c r="F11">
        <v>4434.7108999399043</v>
      </c>
      <c r="G11">
        <v>3707.5750638521636</v>
      </c>
      <c r="H11">
        <f t="shared" si="2"/>
        <v>16581.970784187204</v>
      </c>
      <c r="J11">
        <v>1363.666695912679</v>
      </c>
      <c r="K11">
        <v>1512.3686904907227</v>
      </c>
      <c r="S11">
        <v>14</v>
      </c>
      <c r="T11">
        <f t="shared" si="3"/>
        <v>0.97814760073380569</v>
      </c>
      <c r="U11">
        <f t="shared" si="4"/>
        <v>0.92422695416852718</v>
      </c>
      <c r="V11" s="1">
        <f t="shared" si="0"/>
        <v>0.22359073671675733</v>
      </c>
    </row>
    <row r="12" spans="1:22" x14ac:dyDescent="0.2">
      <c r="A12">
        <v>33</v>
      </c>
      <c r="B12">
        <v>6126.9024793836807</v>
      </c>
      <c r="C12">
        <v>5286.0500759548613</v>
      </c>
      <c r="D12">
        <f t="shared" si="1"/>
        <v>21385.058826060853</v>
      </c>
      <c r="F12">
        <v>4522.5247802734375</v>
      </c>
      <c r="G12">
        <v>3220.5543400691104</v>
      </c>
      <c r="H12">
        <f t="shared" si="2"/>
        <v>13028.961705865539</v>
      </c>
      <c r="J12">
        <v>1286.633866628011</v>
      </c>
      <c r="K12">
        <v>1489.9345417022705</v>
      </c>
      <c r="S12">
        <v>16</v>
      </c>
      <c r="T12">
        <f t="shared" si="3"/>
        <v>0.97029572627599647</v>
      </c>
      <c r="U12">
        <f t="shared" si="4"/>
        <v>0.89677346373880318</v>
      </c>
      <c r="V12" s="1">
        <f t="shared" si="0"/>
        <v>0.24718426631181528</v>
      </c>
    </row>
    <row r="13" spans="1:22" x14ac:dyDescent="0.2">
      <c r="A13">
        <v>36</v>
      </c>
      <c r="B13">
        <v>4153.9892476399737</v>
      </c>
      <c r="C13">
        <v>5724.2871297200518</v>
      </c>
      <c r="D13">
        <f t="shared" si="1"/>
        <v>20396.474486681109</v>
      </c>
      <c r="F13">
        <v>3039.1160137469951</v>
      </c>
      <c r="G13">
        <v>4159.3392615685098</v>
      </c>
      <c r="H13">
        <f t="shared" si="2"/>
        <v>14820.335739200083</v>
      </c>
      <c r="J13">
        <v>978.62211990356445</v>
      </c>
      <c r="K13">
        <v>2188.1088383992515</v>
      </c>
      <c r="S13">
        <v>19</v>
      </c>
      <c r="T13">
        <f t="shared" si="3"/>
        <v>0.96126169593831889</v>
      </c>
      <c r="U13">
        <f t="shared" si="4"/>
        <v>0.86203398062604242</v>
      </c>
      <c r="V13" s="1">
        <f t="shared" si="0"/>
        <v>0.28065081215177701</v>
      </c>
    </row>
    <row r="14" spans="1:22" x14ac:dyDescent="0.2">
      <c r="A14">
        <v>39</v>
      </c>
      <c r="B14">
        <v>4421.311377631293</v>
      </c>
      <c r="C14">
        <v>5208.7172376844619</v>
      </c>
      <c r="D14">
        <f t="shared" si="1"/>
        <v>17832.292078605155</v>
      </c>
      <c r="F14">
        <v>2710.5176635155312</v>
      </c>
      <c r="G14">
        <v>1823.3233900803787</v>
      </c>
      <c r="H14">
        <f t="shared" si="2"/>
        <v>6242.2346543272843</v>
      </c>
      <c r="J14">
        <v>1585.7649984359741</v>
      </c>
      <c r="K14">
        <v>1699.6361096700032</v>
      </c>
      <c r="S14">
        <v>21</v>
      </c>
      <c r="T14">
        <f t="shared" si="3"/>
        <v>0.94551857559931685</v>
      </c>
      <c r="U14">
        <f t="shared" si="4"/>
        <v>0.81506914147974474</v>
      </c>
      <c r="V14" s="1">
        <f t="shared" si="0"/>
        <v>0.29209465696974435</v>
      </c>
    </row>
    <row r="15" spans="1:22" x14ac:dyDescent="0.2">
      <c r="A15">
        <v>42</v>
      </c>
      <c r="B15">
        <v>2881.8068949381509</v>
      </c>
      <c r="C15">
        <v>4125.8891262478301</v>
      </c>
      <c r="D15">
        <f t="shared" si="1"/>
        <v>13876.928567016168</v>
      </c>
      <c r="F15">
        <v>2178.3427734375</v>
      </c>
      <c r="G15">
        <v>1571.9929786095252</v>
      </c>
      <c r="H15">
        <f t="shared" si="2"/>
        <v>5287.2080670412624</v>
      </c>
      <c r="J15">
        <v>1084.5215791066487</v>
      </c>
      <c r="K15">
        <v>1558.9732100168865</v>
      </c>
      <c r="S15">
        <v>23</v>
      </c>
      <c r="T15">
        <f t="shared" si="3"/>
        <v>0.93358042649720174</v>
      </c>
      <c r="U15">
        <f t="shared" si="4"/>
        <v>0.76093259672736813</v>
      </c>
      <c r="V15" s="1">
        <f t="shared" si="0"/>
        <v>0.29732005222355795</v>
      </c>
    </row>
    <row r="16" spans="1:22" x14ac:dyDescent="0.2">
      <c r="A16">
        <v>45</v>
      </c>
      <c r="B16">
        <v>3004.0497758653428</v>
      </c>
      <c r="C16">
        <v>3281.6168484157988</v>
      </c>
      <c r="D16">
        <f t="shared" si="1"/>
        <v>11085.807727791098</v>
      </c>
      <c r="F16">
        <v>2354.8005934495191</v>
      </c>
      <c r="G16">
        <v>2228.008040208083</v>
      </c>
      <c r="H16">
        <f t="shared" si="2"/>
        <v>7526.5547108715764</v>
      </c>
      <c r="J16">
        <v>1104.5722030003865</v>
      </c>
      <c r="K16">
        <v>1427.5602366129558</v>
      </c>
      <c r="S16">
        <v>25</v>
      </c>
      <c r="T16">
        <f t="shared" si="3"/>
        <v>0.92050485345244037</v>
      </c>
      <c r="U16">
        <f t="shared" si="4"/>
        <v>0.70044214843771091</v>
      </c>
      <c r="V16" s="1">
        <f t="shared" si="0"/>
        <v>0.29601964322266638</v>
      </c>
    </row>
    <row r="17" spans="1:22" x14ac:dyDescent="0.2">
      <c r="A17">
        <v>48</v>
      </c>
      <c r="B17">
        <v>2510.7093268500435</v>
      </c>
      <c r="C17">
        <v>2680.4203186035156</v>
      </c>
      <c r="D17">
        <f t="shared" si="1"/>
        <v>8993.8497389076929</v>
      </c>
      <c r="F17">
        <v>1621.717041015625</v>
      </c>
      <c r="G17">
        <v>1671.7222818227915</v>
      </c>
      <c r="H17">
        <f t="shared" si="2"/>
        <v>5609.2766136511582</v>
      </c>
      <c r="J17">
        <v>1255.4212169647217</v>
      </c>
      <c r="K17">
        <v>1103.2998123168945</v>
      </c>
      <c r="S17">
        <v>28</v>
      </c>
      <c r="T17">
        <f t="shared" si="3"/>
        <v>0.90630778703664994</v>
      </c>
      <c r="U17">
        <f t="shared" si="4"/>
        <v>0.63481617349777841</v>
      </c>
      <c r="V17" s="1">
        <f t="shared" si="0"/>
        <v>0.29802814105376124</v>
      </c>
    </row>
    <row r="18" spans="1:22" x14ac:dyDescent="0.2">
      <c r="A18">
        <v>51</v>
      </c>
      <c r="B18">
        <v>1740.9483862982856</v>
      </c>
      <c r="C18">
        <v>2703.4166904025606</v>
      </c>
      <c r="D18">
        <f t="shared" si="1"/>
        <v>9364.6326287951561</v>
      </c>
      <c r="F18">
        <v>2231.3924959622896</v>
      </c>
      <c r="G18">
        <v>1524.8785940317007</v>
      </c>
      <c r="H18">
        <f t="shared" si="2"/>
        <v>5282.1778778373045</v>
      </c>
      <c r="J18">
        <v>1227.0175882975261</v>
      </c>
      <c r="K18">
        <v>1005.5564397176107</v>
      </c>
      <c r="S18">
        <v>31</v>
      </c>
      <c r="T18">
        <f t="shared" si="3"/>
        <v>0.88294759285892699</v>
      </c>
      <c r="U18">
        <f t="shared" si="4"/>
        <v>0.5605094122977784</v>
      </c>
      <c r="V18" s="1">
        <f t="shared" si="0"/>
        <v>0.28868368867881361</v>
      </c>
    </row>
    <row r="19" spans="1:22" x14ac:dyDescent="0.2">
      <c r="A19">
        <v>54</v>
      </c>
      <c r="B19">
        <v>2283.4565327962241</v>
      </c>
      <c r="C19">
        <v>2267.7927381727432</v>
      </c>
      <c r="D19">
        <f t="shared" si="1"/>
        <v>8440.9864667794027</v>
      </c>
      <c r="F19">
        <v>1158.3179579514724</v>
      </c>
      <c r="G19">
        <v>1440.8675795335037</v>
      </c>
      <c r="H19">
        <f t="shared" si="2"/>
        <v>5363.075529143468</v>
      </c>
      <c r="J19">
        <v>1201.4455397923787</v>
      </c>
      <c r="K19">
        <v>1924.4974606831868</v>
      </c>
      <c r="S19">
        <v>34</v>
      </c>
      <c r="T19">
        <f t="shared" si="3"/>
        <v>0.85716730070211233</v>
      </c>
      <c r="U19">
        <f t="shared" si="4"/>
        <v>0.4804503399574141</v>
      </c>
      <c r="V19" s="1">
        <f t="shared" si="0"/>
        <v>0.26866442057429374</v>
      </c>
    </row>
    <row r="20" spans="1:22" x14ac:dyDescent="0.2">
      <c r="A20">
        <v>57</v>
      </c>
      <c r="B20">
        <v>1429.4842274983723</v>
      </c>
      <c r="C20">
        <v>2598.8061175876192</v>
      </c>
      <c r="D20">
        <f t="shared" si="1"/>
        <v>10841.469117095105</v>
      </c>
      <c r="F20">
        <v>1423.3472689115083</v>
      </c>
      <c r="G20">
        <v>1826.2445162259614</v>
      </c>
      <c r="H20">
        <f t="shared" si="2"/>
        <v>7618.5650745300427</v>
      </c>
      <c r="J20">
        <v>1220.4986788431804</v>
      </c>
      <c r="K20">
        <v>1428.4612344106038</v>
      </c>
      <c r="S20">
        <v>37</v>
      </c>
      <c r="T20">
        <f t="shared" si="3"/>
        <v>0.82903757255504174</v>
      </c>
      <c r="U20">
        <f t="shared" si="4"/>
        <v>0.39831138357153917</v>
      </c>
      <c r="V20" s="1">
        <f t="shared" si="0"/>
        <v>0.23970977452583023</v>
      </c>
    </row>
    <row r="21" spans="1:22" x14ac:dyDescent="0.2">
      <c r="A21">
        <v>60</v>
      </c>
      <c r="B21">
        <v>1950.0741034613716</v>
      </c>
      <c r="C21">
        <v>1618.8325534396702</v>
      </c>
      <c r="D21">
        <f t="shared" si="1"/>
        <v>7756.8907943486556</v>
      </c>
      <c r="F21">
        <v>1988.1899789663462</v>
      </c>
      <c r="G21">
        <v>1693.7523005558894</v>
      </c>
      <c r="H21">
        <f t="shared" si="2"/>
        <v>8115.8805462448136</v>
      </c>
      <c r="J21">
        <v>1920.1846110026042</v>
      </c>
      <c r="K21">
        <v>1109.3529675801594</v>
      </c>
      <c r="S21">
        <v>41</v>
      </c>
      <c r="T21">
        <f t="shared" si="3"/>
        <v>0.79863551004729283</v>
      </c>
      <c r="U21">
        <f t="shared" si="4"/>
        <v>0.31810561497629908</v>
      </c>
      <c r="V21" s="1">
        <f t="shared" si="0"/>
        <v>0.20869606087777895</v>
      </c>
    </row>
    <row r="22" spans="1:22" x14ac:dyDescent="0.2">
      <c r="A22">
        <v>63</v>
      </c>
      <c r="B22">
        <v>1271.1915808783638</v>
      </c>
      <c r="C22">
        <v>1551.5523546006943</v>
      </c>
      <c r="D22">
        <f t="shared" si="1"/>
        <v>6462.7184586478761</v>
      </c>
      <c r="F22">
        <v>1343.5917980487529</v>
      </c>
      <c r="G22">
        <v>1421.3113426795373</v>
      </c>
      <c r="H22">
        <f t="shared" si="2"/>
        <v>5920.2224292229066</v>
      </c>
      <c r="J22">
        <v>1037.6280113855998</v>
      </c>
      <c r="K22">
        <v>1631.0290412902832</v>
      </c>
      <c r="S22">
        <v>90</v>
      </c>
      <c r="T22">
        <f t="shared" si="3"/>
        <v>0.75470958022277201</v>
      </c>
      <c r="U22">
        <f t="shared" si="4"/>
        <v>0.24007735514526943</v>
      </c>
      <c r="V22" s="1">
        <f t="shared" si="0"/>
        <v>0.24007735514526943</v>
      </c>
    </row>
    <row r="24" spans="1:22" x14ac:dyDescent="0.2">
      <c r="B24" t="s">
        <v>41</v>
      </c>
      <c r="C24" t="s">
        <v>42</v>
      </c>
      <c r="F24" t="s">
        <v>41</v>
      </c>
      <c r="G24" t="s">
        <v>42</v>
      </c>
      <c r="I24" t="s">
        <v>44</v>
      </c>
      <c r="J24">
        <f>AVERAGE(J3:J22)</f>
        <v>1307.6812853654228</v>
      </c>
      <c r="K24">
        <f>AVERAGE(K3:K22)</f>
        <v>1487.2632733186085</v>
      </c>
    </row>
    <row r="25" spans="1:22" x14ac:dyDescent="0.2">
      <c r="B25">
        <f>SUM(B3:B22)/SUM(D3:D22)</f>
        <v>0.19659214947819434</v>
      </c>
      <c r="C25">
        <f>SUM(B3:B22)/MAX(D3:D22)</f>
        <v>1.3491602705725794</v>
      </c>
      <c r="F25">
        <f>SUM(F3:F22)/SUM(H3:H22)</f>
        <v>0.19281718092518768</v>
      </c>
      <c r="G25">
        <f>SUM(F3:F22)/MAX(H3:H22)</f>
        <v>1.091475191805358</v>
      </c>
      <c r="I25" t="s">
        <v>45</v>
      </c>
      <c r="J25">
        <f>STDEV(J3:J22)</f>
        <v>256.08376146725095</v>
      </c>
      <c r="K25">
        <f>STDEV(K3:K22)</f>
        <v>295.25411162104217</v>
      </c>
    </row>
    <row r="26" spans="1:22" x14ac:dyDescent="0.2">
      <c r="A26" t="s">
        <v>43</v>
      </c>
      <c r="B26">
        <f>SUM(B6:B19)/SUM(D3:D20)</f>
        <v>0.18726628937029782</v>
      </c>
      <c r="C26">
        <f>SUM(B6:B19)/MAX(D3:D22)</f>
        <v>1.2572730429432273</v>
      </c>
      <c r="F26">
        <f>SUM(F6:F18)/SUM(H3:H14)</f>
        <v>0.19199758603786721</v>
      </c>
      <c r="G26">
        <f>SUM(F6:F18)/MAX(H3:H22)</f>
        <v>0.97821431623462407</v>
      </c>
    </row>
    <row r="28" spans="1:22" x14ac:dyDescent="0.2">
      <c r="A28" t="s">
        <v>46</v>
      </c>
      <c r="B28">
        <f>SUM(B6:B19)/SUM(D3:D20,B6:B19)</f>
        <v>0.15772897036402853</v>
      </c>
      <c r="F28">
        <f>SUM(F6:F18)/SUM(H3:H14,F6:F18)</f>
        <v>0.1610721265603032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V28"/>
  <sheetViews>
    <sheetView tabSelected="1" workbookViewId="0">
      <selection activeCell="B28" sqref="B28"/>
    </sheetView>
  </sheetViews>
  <sheetFormatPr baseColWidth="10" defaultColWidth="8.83203125" defaultRowHeight="15" x14ac:dyDescent="0.2"/>
  <sheetData>
    <row r="1" spans="1:22" x14ac:dyDescent="0.2">
      <c r="C1" t="s">
        <v>27</v>
      </c>
      <c r="E1" t="s">
        <v>3</v>
      </c>
      <c r="F1" t="s">
        <v>3</v>
      </c>
      <c r="G1" t="s">
        <v>28</v>
      </c>
      <c r="I1" t="s">
        <v>3</v>
      </c>
      <c r="J1" t="s">
        <v>3</v>
      </c>
      <c r="K1" t="s">
        <v>29</v>
      </c>
      <c r="L1" t="s">
        <v>3</v>
      </c>
      <c r="M1" t="s">
        <v>3</v>
      </c>
      <c r="N1" t="s">
        <v>3</v>
      </c>
      <c r="S1" t="s">
        <v>34</v>
      </c>
      <c r="T1" s="1" t="s">
        <v>35</v>
      </c>
      <c r="U1" s="1" t="s">
        <v>36</v>
      </c>
      <c r="V1" s="1" t="s">
        <v>37</v>
      </c>
    </row>
    <row r="2" spans="1:22" x14ac:dyDescent="0.2">
      <c r="A2" t="s">
        <v>30</v>
      </c>
      <c r="B2" t="s">
        <v>31</v>
      </c>
      <c r="C2" t="s">
        <v>32</v>
      </c>
      <c r="D2" t="s">
        <v>40</v>
      </c>
      <c r="E2" t="s">
        <v>3</v>
      </c>
      <c r="F2" t="s">
        <v>31</v>
      </c>
      <c r="G2" t="s">
        <v>32</v>
      </c>
      <c r="H2" t="s">
        <v>40</v>
      </c>
      <c r="I2" t="s">
        <v>3</v>
      </c>
      <c r="J2" t="s">
        <v>31</v>
      </c>
      <c r="K2" t="s">
        <v>32</v>
      </c>
      <c r="L2" t="s">
        <v>33</v>
      </c>
      <c r="M2" t="s">
        <v>3</v>
      </c>
      <c r="N2" t="s">
        <v>31</v>
      </c>
      <c r="O2" t="s">
        <v>32</v>
      </c>
      <c r="P2" t="s">
        <v>33</v>
      </c>
      <c r="S2">
        <v>0</v>
      </c>
      <c r="T2" s="1" t="s">
        <v>38</v>
      </c>
      <c r="U2" s="2" t="s">
        <v>39</v>
      </c>
      <c r="V2" s="2"/>
    </row>
    <row r="3" spans="1:22" x14ac:dyDescent="0.2">
      <c r="A3">
        <v>6</v>
      </c>
      <c r="B3">
        <v>1223.0482487148709</v>
      </c>
      <c r="C3">
        <v>4945.6986762152774</v>
      </c>
      <c r="D3">
        <f>C3/V3</f>
        <v>70899.493778264427</v>
      </c>
      <c r="F3">
        <v>998.98813100961536</v>
      </c>
      <c r="G3">
        <v>5815.2381497896631</v>
      </c>
      <c r="H3">
        <f>G3/V3</f>
        <v>83364.852574409364</v>
      </c>
      <c r="J3">
        <v>1221.4598468144734</v>
      </c>
      <c r="K3">
        <v>1272.1344362894695</v>
      </c>
      <c r="S3">
        <v>4</v>
      </c>
      <c r="T3">
        <f>COS(S2/180*PI())</f>
        <v>1</v>
      </c>
      <c r="U3" s="1">
        <v>1</v>
      </c>
      <c r="V3" s="1">
        <f t="shared" ref="V3:V22" si="0">U3*SIN(S3/180*PI())</f>
        <v>6.9756473744125302E-2</v>
      </c>
    </row>
    <row r="4" spans="1:22" x14ac:dyDescent="0.2">
      <c r="A4">
        <v>9</v>
      </c>
      <c r="B4">
        <v>1419.8999574449326</v>
      </c>
      <c r="C4">
        <v>8302.1996256510411</v>
      </c>
      <c r="D4">
        <f t="shared" ref="D4:D22" si="1">C4/V4</f>
        <v>95489.665839719411</v>
      </c>
      <c r="F4">
        <v>1520.7277855506311</v>
      </c>
      <c r="G4">
        <v>7795.1002103365381</v>
      </c>
      <c r="H4">
        <f t="shared" ref="H4:H22" si="2">G4/V4</f>
        <v>89657.144833323851</v>
      </c>
      <c r="J4">
        <v>1215.3936004638672</v>
      </c>
      <c r="K4">
        <v>1466.1544952392578</v>
      </c>
      <c r="S4">
        <v>5</v>
      </c>
      <c r="T4">
        <f t="shared" ref="T4:T22" si="3">COS(S3/180*PI())</f>
        <v>0.9975640502598242</v>
      </c>
      <c r="U4">
        <f t="shared" ref="U4:U22" si="4">T4*U3</f>
        <v>0.9975640502598242</v>
      </c>
      <c r="V4" s="1">
        <f t="shared" si="0"/>
        <v>8.694343573875718E-2</v>
      </c>
    </row>
    <row r="5" spans="1:22" x14ac:dyDescent="0.2">
      <c r="A5">
        <v>12</v>
      </c>
      <c r="B5">
        <v>1480.582543267144</v>
      </c>
      <c r="C5">
        <v>9086.5237223307286</v>
      </c>
      <c r="D5">
        <f t="shared" si="1"/>
        <v>87473.838242147147</v>
      </c>
      <c r="F5">
        <v>1721.4838045560396</v>
      </c>
      <c r="G5">
        <v>6919.8326885516826</v>
      </c>
      <c r="H5">
        <f t="shared" si="2"/>
        <v>66615.610519292095</v>
      </c>
      <c r="J5">
        <v>1289.1134166717529</v>
      </c>
      <c r="K5">
        <v>1904.4184633890789</v>
      </c>
      <c r="S5">
        <v>6</v>
      </c>
      <c r="T5">
        <f t="shared" si="3"/>
        <v>0.99619469809174555</v>
      </c>
      <c r="U5">
        <f t="shared" si="4"/>
        <v>0.99376801787576441</v>
      </c>
      <c r="V5" s="1">
        <f t="shared" si="0"/>
        <v>0.10387704375309563</v>
      </c>
    </row>
    <row r="6" spans="1:22" x14ac:dyDescent="0.2">
      <c r="A6">
        <v>15</v>
      </c>
      <c r="B6">
        <v>42792.369531249999</v>
      </c>
      <c r="C6">
        <v>11439.2845703125</v>
      </c>
      <c r="D6">
        <f t="shared" si="1"/>
        <v>94974.065226784514</v>
      </c>
      <c r="F6">
        <v>25285.779146634617</v>
      </c>
      <c r="G6">
        <v>5848.8423978365381</v>
      </c>
      <c r="H6">
        <f t="shared" si="2"/>
        <v>48559.709829662468</v>
      </c>
      <c r="J6">
        <v>1747.5412775675456</v>
      </c>
      <c r="K6">
        <v>1421.6893908182781</v>
      </c>
      <c r="S6">
        <v>7</v>
      </c>
      <c r="T6">
        <f t="shared" si="3"/>
        <v>0.99452189536827329</v>
      </c>
      <c r="U6">
        <f t="shared" si="4"/>
        <v>0.98832405269417734</v>
      </c>
      <c r="V6" s="1">
        <f t="shared" si="0"/>
        <v>0.12044640337335377</v>
      </c>
    </row>
    <row r="7" spans="1:22" x14ac:dyDescent="0.2">
      <c r="A7">
        <v>18</v>
      </c>
      <c r="B7">
        <v>26700.598046874999</v>
      </c>
      <c r="C7">
        <v>9940.7341796875007</v>
      </c>
      <c r="D7">
        <f t="shared" si="1"/>
        <v>72813.696964512579</v>
      </c>
      <c r="F7">
        <v>13912.21454326923</v>
      </c>
      <c r="G7">
        <v>5542.637939453125</v>
      </c>
      <c r="H7">
        <f t="shared" si="2"/>
        <v>40598.606904911452</v>
      </c>
      <c r="J7">
        <v>1337.2654501597087</v>
      </c>
      <c r="K7">
        <v>1251.0517559051514</v>
      </c>
      <c r="S7">
        <v>8</v>
      </c>
      <c r="T7">
        <f t="shared" si="3"/>
        <v>0.99254615164132198</v>
      </c>
      <c r="U7">
        <f t="shared" si="4"/>
        <v>0.98095723507616084</v>
      </c>
      <c r="V7" s="1">
        <f t="shared" si="0"/>
        <v>0.13652286031476119</v>
      </c>
    </row>
    <row r="8" spans="1:22" x14ac:dyDescent="0.2">
      <c r="A8">
        <v>21</v>
      </c>
      <c r="B8">
        <v>20078.430078124999</v>
      </c>
      <c r="C8">
        <v>8819.8251953125</v>
      </c>
      <c r="D8">
        <f t="shared" si="1"/>
        <v>58039.63682644449</v>
      </c>
      <c r="F8">
        <v>11013.609788161059</v>
      </c>
      <c r="G8">
        <v>4937.3640887920674</v>
      </c>
      <c r="H8">
        <f t="shared" si="2"/>
        <v>32490.759425223197</v>
      </c>
      <c r="J8">
        <v>996.32726414998376</v>
      </c>
      <c r="K8">
        <v>1330.4434130986531</v>
      </c>
      <c r="S8">
        <v>9</v>
      </c>
      <c r="T8">
        <f t="shared" si="3"/>
        <v>0.99026806874157036</v>
      </c>
      <c r="U8">
        <f t="shared" si="4"/>
        <v>0.97141062669694045</v>
      </c>
      <c r="V8" s="1">
        <f t="shared" si="0"/>
        <v>0.1519621017217313</v>
      </c>
    </row>
    <row r="9" spans="1:22" x14ac:dyDescent="0.2">
      <c r="A9">
        <v>24</v>
      </c>
      <c r="B9">
        <v>14822.1939453125</v>
      </c>
      <c r="C9">
        <v>9152.0244140625</v>
      </c>
      <c r="D9">
        <f t="shared" si="1"/>
        <v>54931.842071941646</v>
      </c>
      <c r="F9">
        <v>8475.2687049278848</v>
      </c>
      <c r="G9">
        <v>4020.9062406099761</v>
      </c>
      <c r="H9">
        <f t="shared" si="2"/>
        <v>24134.090623259937</v>
      </c>
      <c r="J9">
        <v>1348.2374420166016</v>
      </c>
      <c r="K9">
        <v>1327.7948595682781</v>
      </c>
      <c r="S9">
        <v>10</v>
      </c>
      <c r="T9">
        <f t="shared" si="3"/>
        <v>0.98768834059513777</v>
      </c>
      <c r="U9">
        <f t="shared" si="4"/>
        <v>0.95945094991878399</v>
      </c>
      <c r="V9" s="1">
        <f t="shared" si="0"/>
        <v>0.16660690901420208</v>
      </c>
    </row>
    <row r="10" spans="1:22" x14ac:dyDescent="0.2">
      <c r="A10">
        <v>27</v>
      </c>
      <c r="B10">
        <v>10660.9478515625</v>
      </c>
      <c r="C10">
        <v>7256.4994140625004</v>
      </c>
      <c r="D10">
        <f t="shared" si="1"/>
        <v>36938.054531772657</v>
      </c>
      <c r="F10">
        <v>5923.9081843449521</v>
      </c>
      <c r="G10">
        <v>4067.0411283052886</v>
      </c>
      <c r="H10">
        <f t="shared" si="2"/>
        <v>20702.625110004457</v>
      </c>
      <c r="J10">
        <v>1732.3103001912434</v>
      </c>
      <c r="K10">
        <v>1692.800069173177</v>
      </c>
      <c r="S10">
        <v>12</v>
      </c>
      <c r="T10">
        <f t="shared" si="3"/>
        <v>0.98480775301220802</v>
      </c>
      <c r="U10">
        <f t="shared" si="4"/>
        <v>0.94487473411494616</v>
      </c>
      <c r="V10" s="1">
        <f t="shared" si="0"/>
        <v>0.19645050358081922</v>
      </c>
    </row>
    <row r="11" spans="1:22" x14ac:dyDescent="0.2">
      <c r="A11">
        <v>30</v>
      </c>
      <c r="B11">
        <v>8767.93896484375</v>
      </c>
      <c r="C11">
        <v>6741.0289062499996</v>
      </c>
      <c r="D11">
        <f t="shared" si="1"/>
        <v>30148.963258658932</v>
      </c>
      <c r="F11">
        <v>4434.7108999399043</v>
      </c>
      <c r="G11">
        <v>3707.5750638521636</v>
      </c>
      <c r="H11">
        <f t="shared" si="2"/>
        <v>16581.970784187204</v>
      </c>
      <c r="J11">
        <v>1363.666695912679</v>
      </c>
      <c r="K11">
        <v>1512.3686904907227</v>
      </c>
      <c r="S11">
        <v>14</v>
      </c>
      <c r="T11">
        <f t="shared" si="3"/>
        <v>0.97814760073380569</v>
      </c>
      <c r="U11">
        <f t="shared" si="4"/>
        <v>0.92422695416852718</v>
      </c>
      <c r="V11" s="1">
        <f t="shared" si="0"/>
        <v>0.22359073671675733</v>
      </c>
    </row>
    <row r="12" spans="1:22" x14ac:dyDescent="0.2">
      <c r="A12">
        <v>33</v>
      </c>
      <c r="B12">
        <v>7280.34228515625</v>
      </c>
      <c r="C12">
        <v>6949.3501953124996</v>
      </c>
      <c r="D12">
        <f t="shared" si="1"/>
        <v>28114.047463466424</v>
      </c>
      <c r="F12">
        <v>4522.5247802734375</v>
      </c>
      <c r="G12">
        <v>3220.5543400691104</v>
      </c>
      <c r="H12">
        <f t="shared" si="2"/>
        <v>13028.961705865539</v>
      </c>
      <c r="J12">
        <v>1286.633866628011</v>
      </c>
      <c r="K12">
        <v>1489.9345417022705</v>
      </c>
      <c r="S12">
        <v>16</v>
      </c>
      <c r="T12">
        <f t="shared" si="3"/>
        <v>0.97029572627599647</v>
      </c>
      <c r="U12">
        <f t="shared" si="4"/>
        <v>0.89677346373880318</v>
      </c>
      <c r="V12" s="1">
        <f t="shared" si="0"/>
        <v>0.24718426631181528</v>
      </c>
    </row>
    <row r="13" spans="1:22" x14ac:dyDescent="0.2">
      <c r="A13">
        <v>36</v>
      </c>
      <c r="B13">
        <v>6166.4895507812498</v>
      </c>
      <c r="C13">
        <v>7100.8317382812502</v>
      </c>
      <c r="D13">
        <f t="shared" si="1"/>
        <v>25301.304791667924</v>
      </c>
      <c r="F13">
        <v>3039.1160137469951</v>
      </c>
      <c r="G13">
        <v>4159.3392615685098</v>
      </c>
      <c r="H13">
        <f t="shared" si="2"/>
        <v>14820.335739200083</v>
      </c>
      <c r="J13">
        <v>978.62211990356445</v>
      </c>
      <c r="K13">
        <v>2188.1088383992515</v>
      </c>
      <c r="S13">
        <v>19</v>
      </c>
      <c r="T13">
        <f t="shared" si="3"/>
        <v>0.96126169593831889</v>
      </c>
      <c r="U13">
        <f t="shared" si="4"/>
        <v>0.86203398062604242</v>
      </c>
      <c r="V13" s="1">
        <f t="shared" si="0"/>
        <v>0.28065081215177701</v>
      </c>
    </row>
    <row r="14" spans="1:22" x14ac:dyDescent="0.2">
      <c r="A14">
        <v>39</v>
      </c>
      <c r="B14">
        <v>6005.6917968750004</v>
      </c>
      <c r="C14">
        <v>6585.4189453125</v>
      </c>
      <c r="D14">
        <f t="shared" si="1"/>
        <v>22545.496085519389</v>
      </c>
      <c r="F14">
        <v>2710.5176635155312</v>
      </c>
      <c r="G14">
        <v>1823.3233900803787</v>
      </c>
      <c r="H14">
        <f t="shared" si="2"/>
        <v>6242.2346543272843</v>
      </c>
      <c r="J14">
        <v>1585.7649984359741</v>
      </c>
      <c r="K14">
        <v>1699.6361096700032</v>
      </c>
      <c r="S14">
        <v>21</v>
      </c>
      <c r="T14">
        <f t="shared" si="3"/>
        <v>0.94551857559931685</v>
      </c>
      <c r="U14">
        <f t="shared" si="4"/>
        <v>0.81506914147974474</v>
      </c>
      <c r="V14" s="1">
        <f t="shared" si="0"/>
        <v>0.29209465696974435</v>
      </c>
    </row>
    <row r="15" spans="1:22" x14ac:dyDescent="0.2">
      <c r="A15">
        <v>42</v>
      </c>
      <c r="B15">
        <v>4046.9360839843748</v>
      </c>
      <c r="C15">
        <v>5055.5470703125002</v>
      </c>
      <c r="D15">
        <f t="shared" si="1"/>
        <v>17003.720510956937</v>
      </c>
      <c r="F15">
        <v>2178.3427734375</v>
      </c>
      <c r="G15">
        <v>1571.9929786095252</v>
      </c>
      <c r="H15">
        <f t="shared" si="2"/>
        <v>5287.2080670412624</v>
      </c>
      <c r="J15">
        <v>1084.5215791066487</v>
      </c>
      <c r="K15">
        <v>1558.9732100168865</v>
      </c>
      <c r="S15">
        <v>23</v>
      </c>
      <c r="T15">
        <f t="shared" si="3"/>
        <v>0.93358042649720174</v>
      </c>
      <c r="U15">
        <f t="shared" si="4"/>
        <v>0.76093259672736813</v>
      </c>
      <c r="V15" s="1">
        <f t="shared" si="0"/>
        <v>0.29732005222355795</v>
      </c>
    </row>
    <row r="16" spans="1:22" x14ac:dyDescent="0.2">
      <c r="A16">
        <v>45</v>
      </c>
      <c r="B16">
        <v>3878.6048828124999</v>
      </c>
      <c r="C16">
        <v>4386.915283203125</v>
      </c>
      <c r="D16">
        <f t="shared" si="1"/>
        <v>14819.676273656209</v>
      </c>
      <c r="F16">
        <v>2354.8005934495191</v>
      </c>
      <c r="G16">
        <v>2228.008040208083</v>
      </c>
      <c r="H16">
        <f t="shared" si="2"/>
        <v>7526.5547108715764</v>
      </c>
      <c r="J16">
        <v>1104.5722030003865</v>
      </c>
      <c r="K16">
        <v>1427.5602366129558</v>
      </c>
      <c r="S16">
        <v>25</v>
      </c>
      <c r="T16">
        <f t="shared" si="3"/>
        <v>0.92050485345244037</v>
      </c>
      <c r="U16">
        <f t="shared" si="4"/>
        <v>0.70044214843771091</v>
      </c>
      <c r="V16" s="1">
        <f t="shared" si="0"/>
        <v>0.29601964322266638</v>
      </c>
    </row>
    <row r="17" spans="1:22" x14ac:dyDescent="0.2">
      <c r="A17">
        <v>48</v>
      </c>
      <c r="B17">
        <v>3980.2034912109375</v>
      </c>
      <c r="C17">
        <v>2906.6347167968752</v>
      </c>
      <c r="D17">
        <f t="shared" si="1"/>
        <v>9752.886779482169</v>
      </c>
      <c r="F17">
        <v>1621.717041015625</v>
      </c>
      <c r="G17">
        <v>1671.7222818227915</v>
      </c>
      <c r="H17">
        <f t="shared" si="2"/>
        <v>5609.2766136511582</v>
      </c>
      <c r="J17">
        <v>1255.4212169647217</v>
      </c>
      <c r="K17">
        <v>1103.2998123168945</v>
      </c>
      <c r="S17">
        <v>28</v>
      </c>
      <c r="T17">
        <f t="shared" si="3"/>
        <v>0.90630778703664994</v>
      </c>
      <c r="U17">
        <f t="shared" si="4"/>
        <v>0.63481617349777841</v>
      </c>
      <c r="V17" s="1">
        <f t="shared" si="0"/>
        <v>0.29802814105376124</v>
      </c>
    </row>
    <row r="18" spans="1:22" x14ac:dyDescent="0.2">
      <c r="A18">
        <v>51</v>
      </c>
      <c r="B18">
        <v>1510.0194580078125</v>
      </c>
      <c r="C18">
        <v>2633.9625244140625</v>
      </c>
      <c r="D18">
        <f t="shared" si="1"/>
        <v>9124.0434694063406</v>
      </c>
      <c r="F18">
        <v>2231.3924959622896</v>
      </c>
      <c r="G18">
        <v>1524.8785940317007</v>
      </c>
      <c r="H18">
        <f t="shared" si="2"/>
        <v>5282.1778778373045</v>
      </c>
      <c r="J18">
        <v>1227.0175882975261</v>
      </c>
      <c r="K18">
        <v>1005.5564397176107</v>
      </c>
      <c r="S18">
        <v>31</v>
      </c>
      <c r="T18">
        <f t="shared" si="3"/>
        <v>0.88294759285892699</v>
      </c>
      <c r="U18">
        <f t="shared" si="4"/>
        <v>0.5605094122977784</v>
      </c>
      <c r="V18" s="1">
        <f t="shared" si="0"/>
        <v>0.28868368867881361</v>
      </c>
    </row>
    <row r="19" spans="1:22" x14ac:dyDescent="0.2">
      <c r="A19">
        <v>54</v>
      </c>
      <c r="B19">
        <v>3044.9099853515627</v>
      </c>
      <c r="C19">
        <v>2758.559326171875</v>
      </c>
      <c r="D19">
        <f t="shared" si="1"/>
        <v>10267.676383330598</v>
      </c>
      <c r="F19">
        <v>1158.3179579514724</v>
      </c>
      <c r="G19">
        <v>1440.8675795335037</v>
      </c>
      <c r="H19">
        <f t="shared" si="2"/>
        <v>5363.075529143468</v>
      </c>
      <c r="J19">
        <v>1201.4455397923787</v>
      </c>
      <c r="K19">
        <v>1924.4974606831868</v>
      </c>
      <c r="S19">
        <v>34</v>
      </c>
      <c r="T19">
        <f t="shared" si="3"/>
        <v>0.85716730070211233</v>
      </c>
      <c r="U19">
        <f t="shared" si="4"/>
        <v>0.4804503399574141</v>
      </c>
      <c r="V19" s="1">
        <f t="shared" si="0"/>
        <v>0.26866442057429374</v>
      </c>
    </row>
    <row r="20" spans="1:22" x14ac:dyDescent="0.2">
      <c r="A20">
        <v>57</v>
      </c>
      <c r="B20">
        <v>1435.4950439453125</v>
      </c>
      <c r="C20">
        <v>2915.4348876953127</v>
      </c>
      <c r="D20">
        <f t="shared" si="1"/>
        <v>12162.352968135458</v>
      </c>
      <c r="F20">
        <v>1423.3472689115083</v>
      </c>
      <c r="G20">
        <v>1826.2445162259614</v>
      </c>
      <c r="H20">
        <f t="shared" si="2"/>
        <v>7618.5650745300427</v>
      </c>
      <c r="J20">
        <v>1220.4986788431804</v>
      </c>
      <c r="K20">
        <v>1428.4612344106038</v>
      </c>
      <c r="S20">
        <v>37</v>
      </c>
      <c r="T20">
        <f t="shared" si="3"/>
        <v>0.82903757255504174</v>
      </c>
      <c r="U20">
        <f t="shared" si="4"/>
        <v>0.39831138357153917</v>
      </c>
      <c r="V20" s="1">
        <f t="shared" si="0"/>
        <v>0.23970977452583023</v>
      </c>
    </row>
    <row r="21" spans="1:22" x14ac:dyDescent="0.2">
      <c r="A21">
        <v>60</v>
      </c>
      <c r="B21">
        <v>1890.99755859375</v>
      </c>
      <c r="C21">
        <v>2397.7739013671876</v>
      </c>
      <c r="D21">
        <f t="shared" si="1"/>
        <v>11489.310777031978</v>
      </c>
      <c r="F21">
        <v>1988.1899789663462</v>
      </c>
      <c r="G21">
        <v>1693.7523005558894</v>
      </c>
      <c r="H21">
        <f t="shared" si="2"/>
        <v>8115.8805462448136</v>
      </c>
      <c r="J21">
        <v>1920.1846110026042</v>
      </c>
      <c r="K21">
        <v>1109.3529675801594</v>
      </c>
      <c r="S21">
        <v>41</v>
      </c>
      <c r="T21">
        <f t="shared" si="3"/>
        <v>0.79863551004729283</v>
      </c>
      <c r="U21">
        <f t="shared" si="4"/>
        <v>0.31810561497629908</v>
      </c>
      <c r="V21" s="1">
        <f t="shared" si="0"/>
        <v>0.20869606087777895</v>
      </c>
    </row>
    <row r="22" spans="1:22" x14ac:dyDescent="0.2">
      <c r="A22">
        <v>63</v>
      </c>
      <c r="B22">
        <v>1302.5170104980468</v>
      </c>
      <c r="C22">
        <v>1339.4195922851563</v>
      </c>
      <c r="D22">
        <f t="shared" si="1"/>
        <v>5579.1167454118331</v>
      </c>
      <c r="F22">
        <v>1343.5917980487529</v>
      </c>
      <c r="G22">
        <v>1421.3113426795373</v>
      </c>
      <c r="H22">
        <f t="shared" si="2"/>
        <v>5920.2224292229066</v>
      </c>
      <c r="J22">
        <v>1037.6280113855998</v>
      </c>
      <c r="K22">
        <v>1631.0290412902832</v>
      </c>
      <c r="S22">
        <v>90</v>
      </c>
      <c r="T22">
        <f t="shared" si="3"/>
        <v>0.75470958022277201</v>
      </c>
      <c r="U22">
        <f t="shared" si="4"/>
        <v>0.24007735514526943</v>
      </c>
      <c r="V22" s="1">
        <f t="shared" si="0"/>
        <v>0.24007735514526943</v>
      </c>
    </row>
    <row r="24" spans="1:22" x14ac:dyDescent="0.2">
      <c r="B24" t="s">
        <v>41</v>
      </c>
      <c r="C24" t="s">
        <v>42</v>
      </c>
      <c r="F24" t="s">
        <v>41</v>
      </c>
      <c r="G24" t="s">
        <v>42</v>
      </c>
      <c r="I24" t="s">
        <v>44</v>
      </c>
      <c r="J24">
        <f>AVERAGE(J3:J22)</f>
        <v>1307.6812853654228</v>
      </c>
      <c r="K24">
        <f>AVERAGE(K3:K22)</f>
        <v>1487.2632733186085</v>
      </c>
    </row>
    <row r="25" spans="1:22" x14ac:dyDescent="0.2">
      <c r="B25">
        <f>SUM(B3:B22)/SUM(D3:D22)</f>
        <v>0.21942315769115284</v>
      </c>
      <c r="C25">
        <f>SUM(B3:B22)/MAX(D3:D22)</f>
        <v>1.7644654511350168</v>
      </c>
      <c r="F25">
        <f>SUM(F3:F22)/SUM(H3:H22)</f>
        <v>0.19281718092518768</v>
      </c>
      <c r="G25">
        <f>SUM(F3:F22)/MAX(H3:H22)</f>
        <v>1.091475191805358</v>
      </c>
      <c r="I25" t="s">
        <v>45</v>
      </c>
      <c r="J25">
        <f>STDEV(J3:J22)</f>
        <v>256.08376146725095</v>
      </c>
      <c r="K25">
        <f>STDEV(K3:K22)</f>
        <v>295.25411162104217</v>
      </c>
    </row>
    <row r="26" spans="1:22" x14ac:dyDescent="0.2">
      <c r="A26" t="s">
        <v>43</v>
      </c>
      <c r="B26">
        <f>SUM(B6:B17)/SUM(D3:D21)</f>
        <v>0.20357185962524188</v>
      </c>
      <c r="C26">
        <f>SUM(B6:B17)/MAX(D3:D21)</f>
        <v>1.6251051372329848</v>
      </c>
      <c r="F26">
        <f>SUM(F6:F18)/SUM(H3:H14)</f>
        <v>0.19199758603786721</v>
      </c>
      <c r="G26">
        <f>SUM(F6:F18)/MAX(H3:H22)</f>
        <v>0.97821431623462407</v>
      </c>
    </row>
    <row r="28" spans="1:22" x14ac:dyDescent="0.2">
      <c r="A28" t="s">
        <v>46</v>
      </c>
      <c r="B28">
        <f>SUM(B6:B17)/SUM(D3:D21,B6:B17)</f>
        <v>0.1691397634443102</v>
      </c>
      <c r="F28">
        <f>SUM(F6:F18)/SUM(H3:H14,F6:F18)</f>
        <v>0.1610721265603032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lactate </vt:lpstr>
      <vt:lpstr>pyruvate</vt:lpstr>
      <vt:lpstr>Average</vt:lpstr>
      <vt:lpstr>Updated Average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Renuka Sriram</cp:lastModifiedBy>
  <dcterms:created xsi:type="dcterms:W3CDTF">2016-07-21T17:20:08Z</dcterms:created>
  <dcterms:modified xsi:type="dcterms:W3CDTF">2017-05-16T22:30:50Z</dcterms:modified>
</cp:coreProperties>
</file>