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nukasriram/Box Sync/RCC_spspdyn/Updated RCC_spspdyn/"/>
    </mc:Choice>
  </mc:AlternateContent>
  <bookViews>
    <workbookView xWindow="0" yWindow="460" windowWidth="22260" windowHeight="13140" activeTab="3"/>
  </bookViews>
  <sheets>
    <sheet name="lactate " sheetId="1" r:id="rId1"/>
    <sheet name="pyruvate" sheetId="2" r:id="rId2"/>
    <sheet name="Average" sheetId="3" r:id="rId3"/>
    <sheet name="Updated Average" sheetId="4" r:id="rId4"/>
  </sheets>
  <externalReferences>
    <externalReference r:id="rId5"/>
    <externalReference r:id="rId6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4" l="1"/>
  <c r="Y3" i="1"/>
  <c r="Z3" i="1"/>
  <c r="Z3" i="2"/>
  <c r="Y4" i="1"/>
  <c r="Z4" i="1"/>
  <c r="Z4" i="2"/>
  <c r="Y5" i="1"/>
  <c r="Z5" i="1"/>
  <c r="Z5" i="2"/>
  <c r="Y6" i="1"/>
  <c r="Z6" i="1"/>
  <c r="Z6" i="2"/>
  <c r="Y7" i="1"/>
  <c r="Z7" i="1"/>
  <c r="Z7" i="2"/>
  <c r="Y8" i="1"/>
  <c r="Z8" i="1"/>
  <c r="Z8" i="2"/>
  <c r="Y9" i="1"/>
  <c r="Z9" i="1"/>
  <c r="Z9" i="2"/>
  <c r="Y10" i="1"/>
  <c r="Z10" i="1"/>
  <c r="Z10" i="2"/>
  <c r="Y11" i="1"/>
  <c r="Z11" i="1"/>
  <c r="Z11" i="2"/>
  <c r="Y12" i="1"/>
  <c r="Z12" i="1"/>
  <c r="Z12" i="2"/>
  <c r="Y13" i="1"/>
  <c r="Z13" i="1"/>
  <c r="Z13" i="2"/>
  <c r="Y14" i="1"/>
  <c r="Z14" i="1"/>
  <c r="Z14" i="2"/>
  <c r="Y15" i="1"/>
  <c r="Z15" i="1"/>
  <c r="Z15" i="2"/>
  <c r="Y16" i="1"/>
  <c r="Z16" i="1"/>
  <c r="Z16" i="2"/>
  <c r="Y17" i="1"/>
  <c r="Z17" i="1"/>
  <c r="Z17" i="2"/>
  <c r="Z18" i="2"/>
  <c r="AA3" i="1"/>
  <c r="AA3" i="2"/>
  <c r="AA4" i="1"/>
  <c r="AA4" i="2"/>
  <c r="AA5" i="1"/>
  <c r="AA5" i="2"/>
  <c r="AA6" i="1"/>
  <c r="AA6" i="2"/>
  <c r="AA7" i="1"/>
  <c r="AA7" i="2"/>
  <c r="AA8" i="1"/>
  <c r="AA8" i="2"/>
  <c r="AA9" i="1"/>
  <c r="AA9" i="2"/>
  <c r="AA10" i="1"/>
  <c r="AA10" i="2"/>
  <c r="AA11" i="1"/>
  <c r="AA11" i="2"/>
  <c r="AA12" i="1"/>
  <c r="AA12" i="2"/>
  <c r="AA13" i="1"/>
  <c r="AA13" i="2"/>
  <c r="AA14" i="1"/>
  <c r="AA14" i="2"/>
  <c r="AA15" i="1"/>
  <c r="AA15" i="2"/>
  <c r="AA16" i="1"/>
  <c r="AA16" i="2"/>
  <c r="AA17" i="1"/>
  <c r="AA17" i="2"/>
  <c r="AA18" i="2"/>
  <c r="AB3" i="1"/>
  <c r="AB3" i="2"/>
  <c r="AB4" i="1"/>
  <c r="AB4" i="2"/>
  <c r="AB5" i="1"/>
  <c r="AB5" i="2"/>
  <c r="AB6" i="1"/>
  <c r="AB6" i="2"/>
  <c r="AB7" i="1"/>
  <c r="AB7" i="2"/>
  <c r="AB8" i="1"/>
  <c r="AB8" i="2"/>
  <c r="AB9" i="1"/>
  <c r="AB9" i="2"/>
  <c r="AB10" i="1"/>
  <c r="AB10" i="2"/>
  <c r="AB11" i="1"/>
  <c r="AB11" i="2"/>
  <c r="AB12" i="1"/>
  <c r="AB12" i="2"/>
  <c r="AB13" i="1"/>
  <c r="AB13" i="2"/>
  <c r="AB14" i="1"/>
  <c r="AB14" i="2"/>
  <c r="AB15" i="1"/>
  <c r="AB15" i="2"/>
  <c r="AB16" i="1"/>
  <c r="AB16" i="2"/>
  <c r="AB17" i="1"/>
  <c r="AB17" i="2"/>
  <c r="AB18" i="2"/>
  <c r="AC3" i="1"/>
  <c r="AC3" i="2"/>
  <c r="AC4" i="1"/>
  <c r="AC4" i="2"/>
  <c r="AC5" i="1"/>
  <c r="AC5" i="2"/>
  <c r="AC6" i="1"/>
  <c r="AC6" i="2"/>
  <c r="AC7" i="1"/>
  <c r="AC7" i="2"/>
  <c r="AC8" i="1"/>
  <c r="AC8" i="2"/>
  <c r="AC9" i="1"/>
  <c r="AC9" i="2"/>
  <c r="AC10" i="1"/>
  <c r="AC10" i="2"/>
  <c r="AC11" i="1"/>
  <c r="AC11" i="2"/>
  <c r="AC12" i="1"/>
  <c r="AC12" i="2"/>
  <c r="AC13" i="1"/>
  <c r="AC13" i="2"/>
  <c r="AC14" i="1"/>
  <c r="AC14" i="2"/>
  <c r="AC15" i="1"/>
  <c r="AC15" i="2"/>
  <c r="AC16" i="1"/>
  <c r="AC16" i="2"/>
  <c r="AC17" i="1"/>
  <c r="AC17" i="2"/>
  <c r="AC18" i="2"/>
  <c r="AD3" i="1"/>
  <c r="AD3" i="2"/>
  <c r="AD4" i="1"/>
  <c r="AD4" i="2"/>
  <c r="AD5" i="1"/>
  <c r="AD5" i="2"/>
  <c r="AD6" i="1"/>
  <c r="AD6" i="2"/>
  <c r="AD7" i="1"/>
  <c r="AD7" i="2"/>
  <c r="AD8" i="1"/>
  <c r="AD8" i="2"/>
  <c r="AD9" i="1"/>
  <c r="AD9" i="2"/>
  <c r="AD10" i="1"/>
  <c r="AD10" i="2"/>
  <c r="AD11" i="1"/>
  <c r="AD11" i="2"/>
  <c r="AD12" i="1"/>
  <c r="AD12" i="2"/>
  <c r="AD13" i="1"/>
  <c r="AD13" i="2"/>
  <c r="AD14" i="1"/>
  <c r="AD14" i="2"/>
  <c r="AD15" i="1"/>
  <c r="AD15" i="2"/>
  <c r="AD16" i="1"/>
  <c r="AD16" i="2"/>
  <c r="AD17" i="1"/>
  <c r="AD17" i="2"/>
  <c r="AD18" i="2"/>
  <c r="AE3" i="1"/>
  <c r="AE3" i="2"/>
  <c r="AE4" i="1"/>
  <c r="AE4" i="2"/>
  <c r="AE5" i="1"/>
  <c r="AE5" i="2"/>
  <c r="AE6" i="1"/>
  <c r="AE6" i="2"/>
  <c r="AE7" i="1"/>
  <c r="AE7" i="2"/>
  <c r="AE8" i="1"/>
  <c r="AE8" i="2"/>
  <c r="AE9" i="1"/>
  <c r="AE9" i="2"/>
  <c r="AE10" i="1"/>
  <c r="AE10" i="2"/>
  <c r="AE11" i="1"/>
  <c r="AE11" i="2"/>
  <c r="AE12" i="1"/>
  <c r="AE12" i="2"/>
  <c r="AE13" i="1"/>
  <c r="AE13" i="2"/>
  <c r="AE14" i="1"/>
  <c r="AE14" i="2"/>
  <c r="AE15" i="1"/>
  <c r="AE15" i="2"/>
  <c r="AE16" i="1"/>
  <c r="AE16" i="2"/>
  <c r="AE17" i="1"/>
  <c r="AE17" i="2"/>
  <c r="AE18" i="2"/>
  <c r="AF3" i="1"/>
  <c r="AF3" i="2"/>
  <c r="AF4" i="1"/>
  <c r="AF4" i="2"/>
  <c r="AF5" i="1"/>
  <c r="AF5" i="2"/>
  <c r="AF6" i="1"/>
  <c r="AF6" i="2"/>
  <c r="AF7" i="1"/>
  <c r="AF7" i="2"/>
  <c r="AF8" i="1"/>
  <c r="AF8" i="2"/>
  <c r="AF9" i="1"/>
  <c r="AF9" i="2"/>
  <c r="AF10" i="1"/>
  <c r="AF10" i="2"/>
  <c r="AF11" i="1"/>
  <c r="AF11" i="2"/>
  <c r="AF12" i="1"/>
  <c r="AF12" i="2"/>
  <c r="AF13" i="1"/>
  <c r="AF13" i="2"/>
  <c r="AF14" i="1"/>
  <c r="AF14" i="2"/>
  <c r="AF15" i="1"/>
  <c r="AF15" i="2"/>
  <c r="AF16" i="1"/>
  <c r="AF16" i="2"/>
  <c r="AF17" i="1"/>
  <c r="AF17" i="2"/>
  <c r="AF18" i="2"/>
  <c r="AG3" i="1"/>
  <c r="AG3" i="2"/>
  <c r="AG4" i="1"/>
  <c r="AG4" i="2"/>
  <c r="AG5" i="1"/>
  <c r="AG5" i="2"/>
  <c r="AG6" i="1"/>
  <c r="AG6" i="2"/>
  <c r="AG7" i="1"/>
  <c r="AG7" i="2"/>
  <c r="AG8" i="1"/>
  <c r="AG8" i="2"/>
  <c r="AG9" i="1"/>
  <c r="AG9" i="2"/>
  <c r="AG10" i="1"/>
  <c r="AG10" i="2"/>
  <c r="AG11" i="1"/>
  <c r="AG11" i="2"/>
  <c r="AG12" i="1"/>
  <c r="AG12" i="2"/>
  <c r="AG13" i="1"/>
  <c r="AG13" i="2"/>
  <c r="AG14" i="1"/>
  <c r="AG14" i="2"/>
  <c r="AG15" i="1"/>
  <c r="AG15" i="2"/>
  <c r="AG16" i="1"/>
  <c r="AG16" i="2"/>
  <c r="AG17" i="1"/>
  <c r="AG17" i="2"/>
  <c r="AG18" i="2"/>
  <c r="AH3" i="1"/>
  <c r="AH3" i="2"/>
  <c r="AH4" i="1"/>
  <c r="AH4" i="2"/>
  <c r="AH5" i="1"/>
  <c r="AH5" i="2"/>
  <c r="AH6" i="1"/>
  <c r="AH6" i="2"/>
  <c r="AH7" i="1"/>
  <c r="AH7" i="2"/>
  <c r="AH8" i="1"/>
  <c r="AH8" i="2"/>
  <c r="AH9" i="1"/>
  <c r="AH9" i="2"/>
  <c r="AH10" i="1"/>
  <c r="AH10" i="2"/>
  <c r="AH11" i="1"/>
  <c r="AH11" i="2"/>
  <c r="AH12" i="1"/>
  <c r="AH12" i="2"/>
  <c r="AH13" i="1"/>
  <c r="AH13" i="2"/>
  <c r="AH14" i="1"/>
  <c r="AH14" i="2"/>
  <c r="AH15" i="1"/>
  <c r="AH15" i="2"/>
  <c r="AH16" i="1"/>
  <c r="AH16" i="2"/>
  <c r="AH17" i="1"/>
  <c r="AH17" i="2"/>
  <c r="AH18" i="2"/>
  <c r="AI3" i="1"/>
  <c r="AI3" i="2"/>
  <c r="AI4" i="1"/>
  <c r="AI4" i="2"/>
  <c r="AI5" i="1"/>
  <c r="AI5" i="2"/>
  <c r="AI6" i="1"/>
  <c r="AI6" i="2"/>
  <c r="AI7" i="1"/>
  <c r="AI7" i="2"/>
  <c r="AI8" i="1"/>
  <c r="AI8" i="2"/>
  <c r="AI9" i="1"/>
  <c r="AI9" i="2"/>
  <c r="AI10" i="1"/>
  <c r="AI10" i="2"/>
  <c r="AI11" i="1"/>
  <c r="AI11" i="2"/>
  <c r="AI12" i="1"/>
  <c r="AI12" i="2"/>
  <c r="AI13" i="1"/>
  <c r="AI13" i="2"/>
  <c r="AI14" i="1"/>
  <c r="AI14" i="2"/>
  <c r="AI15" i="1"/>
  <c r="AI15" i="2"/>
  <c r="AI16" i="1"/>
  <c r="AI16" i="2"/>
  <c r="AI17" i="1"/>
  <c r="AI17" i="2"/>
  <c r="AI18" i="2"/>
  <c r="AJ3" i="1"/>
  <c r="AJ3" i="2"/>
  <c r="AJ4" i="1"/>
  <c r="AJ4" i="2"/>
  <c r="AJ5" i="1"/>
  <c r="AJ5" i="2"/>
  <c r="AJ6" i="1"/>
  <c r="AJ6" i="2"/>
  <c r="AJ7" i="1"/>
  <c r="AJ7" i="2"/>
  <c r="AJ8" i="1"/>
  <c r="AJ8" i="2"/>
  <c r="AJ9" i="1"/>
  <c r="AJ9" i="2"/>
  <c r="AJ10" i="1"/>
  <c r="AJ10" i="2"/>
  <c r="AJ11" i="1"/>
  <c r="AJ11" i="2"/>
  <c r="AJ12" i="1"/>
  <c r="AJ12" i="2"/>
  <c r="AJ13" i="1"/>
  <c r="AJ13" i="2"/>
  <c r="AJ14" i="1"/>
  <c r="AJ14" i="2"/>
  <c r="AJ15" i="1"/>
  <c r="AJ15" i="2"/>
  <c r="AJ16" i="1"/>
  <c r="AJ16" i="2"/>
  <c r="AJ17" i="1"/>
  <c r="AJ17" i="2"/>
  <c r="AJ18" i="2"/>
  <c r="AK3" i="1"/>
  <c r="AK3" i="2"/>
  <c r="AK4" i="1"/>
  <c r="AK4" i="2"/>
  <c r="AK5" i="1"/>
  <c r="AK5" i="2"/>
  <c r="AK6" i="1"/>
  <c r="AK6" i="2"/>
  <c r="AK7" i="1"/>
  <c r="AK7" i="2"/>
  <c r="AK8" i="1"/>
  <c r="AK8" i="2"/>
  <c r="AK9" i="1"/>
  <c r="AK9" i="2"/>
  <c r="AK10" i="1"/>
  <c r="AK10" i="2"/>
  <c r="AK11" i="1"/>
  <c r="AK11" i="2"/>
  <c r="AK12" i="1"/>
  <c r="AK12" i="2"/>
  <c r="AK13" i="1"/>
  <c r="AK13" i="2"/>
  <c r="AK14" i="1"/>
  <c r="AK14" i="2"/>
  <c r="AK15" i="1"/>
  <c r="AK15" i="2"/>
  <c r="AK16" i="1"/>
  <c r="AK16" i="2"/>
  <c r="AK17" i="1"/>
  <c r="AK17" i="2"/>
  <c r="AK18" i="2"/>
  <c r="AL3" i="1"/>
  <c r="AL3" i="2"/>
  <c r="AL4" i="1"/>
  <c r="AL4" i="2"/>
  <c r="AL5" i="1"/>
  <c r="AL5" i="2"/>
  <c r="AL6" i="1"/>
  <c r="AL6" i="2"/>
  <c r="AL7" i="1"/>
  <c r="AL7" i="2"/>
  <c r="AL8" i="1"/>
  <c r="AL8" i="2"/>
  <c r="AL9" i="1"/>
  <c r="AL9" i="2"/>
  <c r="AL10" i="1"/>
  <c r="AL10" i="2"/>
  <c r="AL11" i="1"/>
  <c r="AL11" i="2"/>
  <c r="AL12" i="1"/>
  <c r="AL12" i="2"/>
  <c r="AL13" i="1"/>
  <c r="AL13" i="2"/>
  <c r="AL14" i="1"/>
  <c r="AL14" i="2"/>
  <c r="AL15" i="1"/>
  <c r="AL15" i="2"/>
  <c r="AL16" i="1"/>
  <c r="AL16" i="2"/>
  <c r="AL17" i="1"/>
  <c r="AL17" i="2"/>
  <c r="AL18" i="2"/>
  <c r="AM3" i="1"/>
  <c r="AM3" i="2"/>
  <c r="AM4" i="1"/>
  <c r="AM4" i="2"/>
  <c r="AM5" i="1"/>
  <c r="AM5" i="2"/>
  <c r="AM6" i="1"/>
  <c r="AM6" i="2"/>
  <c r="AM7" i="1"/>
  <c r="AM7" i="2"/>
  <c r="AM8" i="1"/>
  <c r="AM8" i="2"/>
  <c r="AM9" i="1"/>
  <c r="AM9" i="2"/>
  <c r="AM10" i="1"/>
  <c r="AM10" i="2"/>
  <c r="AM11" i="1"/>
  <c r="AM11" i="2"/>
  <c r="AM12" i="1"/>
  <c r="AM12" i="2"/>
  <c r="AM13" i="1"/>
  <c r="AM13" i="2"/>
  <c r="AM14" i="1"/>
  <c r="AM14" i="2"/>
  <c r="AM15" i="1"/>
  <c r="AM15" i="2"/>
  <c r="AM16" i="1"/>
  <c r="AM16" i="2"/>
  <c r="AM17" i="1"/>
  <c r="AM17" i="2"/>
  <c r="AM18" i="2"/>
  <c r="AN3" i="1"/>
  <c r="AN3" i="2"/>
  <c r="AN4" i="1"/>
  <c r="AN4" i="2"/>
  <c r="AN5" i="1"/>
  <c r="AN5" i="2"/>
  <c r="AN6" i="1"/>
  <c r="AN6" i="2"/>
  <c r="AN7" i="1"/>
  <c r="AN7" i="2"/>
  <c r="AN8" i="1"/>
  <c r="AN8" i="2"/>
  <c r="AN9" i="1"/>
  <c r="AN9" i="2"/>
  <c r="AN10" i="1"/>
  <c r="AN10" i="2"/>
  <c r="AN11" i="1"/>
  <c r="AN11" i="2"/>
  <c r="AN12" i="1"/>
  <c r="AN12" i="2"/>
  <c r="AN13" i="1"/>
  <c r="AN13" i="2"/>
  <c r="AN14" i="1"/>
  <c r="AN14" i="2"/>
  <c r="AN15" i="1"/>
  <c r="AN15" i="2"/>
  <c r="AN16" i="1"/>
  <c r="AN16" i="2"/>
  <c r="AN17" i="1"/>
  <c r="AN17" i="2"/>
  <c r="AN18" i="2"/>
  <c r="AO3" i="1"/>
  <c r="AO3" i="2"/>
  <c r="AO4" i="1"/>
  <c r="AO4" i="2"/>
  <c r="AO5" i="1"/>
  <c r="AO5" i="2"/>
  <c r="AO6" i="1"/>
  <c r="AO6" i="2"/>
  <c r="AO7" i="1"/>
  <c r="AO7" i="2"/>
  <c r="AO8" i="1"/>
  <c r="AO8" i="2"/>
  <c r="AO9" i="1"/>
  <c r="AO9" i="2"/>
  <c r="AO10" i="1"/>
  <c r="AO10" i="2"/>
  <c r="AO11" i="1"/>
  <c r="AO11" i="2"/>
  <c r="AO12" i="1"/>
  <c r="AO12" i="2"/>
  <c r="AO13" i="1"/>
  <c r="AO13" i="2"/>
  <c r="AO14" i="1"/>
  <c r="AO14" i="2"/>
  <c r="AO15" i="1"/>
  <c r="AO15" i="2"/>
  <c r="AO16" i="1"/>
  <c r="AO16" i="2"/>
  <c r="AO17" i="1"/>
  <c r="AO17" i="2"/>
  <c r="AO18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Y18" i="1"/>
  <c r="V3" i="4"/>
  <c r="H3" i="4"/>
  <c r="T4" i="4"/>
  <c r="U4" i="4"/>
  <c r="V4" i="4"/>
  <c r="H4" i="4"/>
  <c r="T5" i="4"/>
  <c r="U5" i="4"/>
  <c r="V5" i="4"/>
  <c r="H5" i="4"/>
  <c r="T6" i="4"/>
  <c r="U6" i="4"/>
  <c r="V6" i="4"/>
  <c r="H6" i="4"/>
  <c r="T7" i="4"/>
  <c r="U7" i="4"/>
  <c r="V7" i="4"/>
  <c r="H7" i="4"/>
  <c r="T8" i="4"/>
  <c r="U8" i="4"/>
  <c r="V8" i="4"/>
  <c r="H8" i="4"/>
  <c r="F28" i="4"/>
  <c r="D3" i="4"/>
  <c r="D4" i="4"/>
  <c r="D5" i="4"/>
  <c r="D6" i="4"/>
  <c r="D7" i="4"/>
  <c r="D8" i="4"/>
  <c r="T9" i="4"/>
  <c r="U9" i="4"/>
  <c r="V9" i="4"/>
  <c r="D9" i="4"/>
  <c r="T10" i="4"/>
  <c r="U10" i="4"/>
  <c r="V10" i="4"/>
  <c r="D10" i="4"/>
  <c r="T11" i="4"/>
  <c r="U11" i="4"/>
  <c r="V11" i="4"/>
  <c r="D11" i="4"/>
  <c r="T12" i="4"/>
  <c r="U12" i="4"/>
  <c r="V12" i="4"/>
  <c r="D12" i="4"/>
  <c r="T13" i="4"/>
  <c r="U13" i="4"/>
  <c r="V13" i="4"/>
  <c r="D13" i="4"/>
  <c r="T14" i="4"/>
  <c r="U14" i="4"/>
  <c r="V14" i="4"/>
  <c r="D14" i="4"/>
  <c r="B28" i="4"/>
  <c r="G26" i="4"/>
  <c r="F26" i="4"/>
  <c r="T15" i="4"/>
  <c r="U15" i="4"/>
  <c r="V15" i="4"/>
  <c r="D15" i="4"/>
  <c r="T16" i="4"/>
  <c r="U16" i="4"/>
  <c r="V16" i="4"/>
  <c r="D16" i="4"/>
  <c r="T17" i="4"/>
  <c r="U17" i="4"/>
  <c r="V17" i="4"/>
  <c r="D17" i="4"/>
  <c r="T18" i="4"/>
  <c r="U18" i="4"/>
  <c r="V18" i="4"/>
  <c r="D18" i="4"/>
  <c r="T19" i="4"/>
  <c r="U19" i="4"/>
  <c r="V19" i="4"/>
  <c r="D19" i="4"/>
  <c r="T20" i="4"/>
  <c r="U20" i="4"/>
  <c r="V20" i="4"/>
  <c r="D20" i="4"/>
  <c r="T21" i="4"/>
  <c r="U21" i="4"/>
  <c r="V21" i="4"/>
  <c r="D21" i="4"/>
  <c r="T22" i="4"/>
  <c r="U22" i="4"/>
  <c r="V22" i="4"/>
  <c r="D22" i="4"/>
  <c r="C26" i="4"/>
  <c r="O25" i="4"/>
  <c r="N25" i="4"/>
  <c r="K25" i="4"/>
  <c r="J25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G25" i="4"/>
  <c r="F25" i="4"/>
  <c r="C25" i="4"/>
  <c r="B25" i="4"/>
  <c r="O24" i="4"/>
  <c r="N24" i="4"/>
  <c r="K24" i="4"/>
  <c r="J24" i="4"/>
  <c r="T3" i="4"/>
  <c r="V3" i="3"/>
  <c r="H3" i="3"/>
  <c r="T4" i="3"/>
  <c r="U4" i="3"/>
  <c r="V4" i="3"/>
  <c r="H4" i="3"/>
  <c r="T5" i="3"/>
  <c r="U5" i="3"/>
  <c r="V5" i="3"/>
  <c r="H5" i="3"/>
  <c r="T6" i="3"/>
  <c r="U6" i="3"/>
  <c r="V6" i="3"/>
  <c r="H6" i="3"/>
  <c r="T7" i="3"/>
  <c r="U7" i="3"/>
  <c r="V7" i="3"/>
  <c r="H7" i="3"/>
  <c r="T8" i="3"/>
  <c r="U8" i="3"/>
  <c r="V8" i="3"/>
  <c r="H8" i="3"/>
  <c r="F28" i="3"/>
  <c r="G26" i="3"/>
  <c r="F26" i="3"/>
  <c r="D3" i="3"/>
  <c r="D4" i="3"/>
  <c r="D5" i="3"/>
  <c r="D6" i="3"/>
  <c r="D7" i="3"/>
  <c r="D8" i="3"/>
  <c r="T9" i="3"/>
  <c r="U9" i="3"/>
  <c r="V9" i="3"/>
  <c r="D9" i="3"/>
  <c r="T10" i="3"/>
  <c r="U10" i="3"/>
  <c r="V10" i="3"/>
  <c r="D10" i="3"/>
  <c r="T11" i="3"/>
  <c r="U11" i="3"/>
  <c r="V11" i="3"/>
  <c r="D11" i="3"/>
  <c r="T12" i="3"/>
  <c r="U12" i="3"/>
  <c r="V12" i="3"/>
  <c r="D12" i="3"/>
  <c r="T13" i="3"/>
  <c r="U13" i="3"/>
  <c r="V13" i="3"/>
  <c r="D13" i="3"/>
  <c r="T14" i="3"/>
  <c r="U14" i="3"/>
  <c r="V14" i="3"/>
  <c r="D14" i="3"/>
  <c r="B28" i="3"/>
  <c r="B26" i="3"/>
  <c r="H9" i="3"/>
  <c r="H10" i="3"/>
  <c r="H11" i="3"/>
  <c r="H12" i="3"/>
  <c r="H13" i="3"/>
  <c r="H14" i="3"/>
  <c r="T15" i="3"/>
  <c r="U15" i="3"/>
  <c r="V15" i="3"/>
  <c r="H15" i="3"/>
  <c r="T16" i="3"/>
  <c r="U16" i="3"/>
  <c r="V16" i="3"/>
  <c r="H16" i="3"/>
  <c r="T17" i="3"/>
  <c r="U17" i="3"/>
  <c r="V17" i="3"/>
  <c r="H17" i="3"/>
  <c r="T18" i="3"/>
  <c r="U18" i="3"/>
  <c r="V18" i="3"/>
  <c r="H18" i="3"/>
  <c r="T19" i="3"/>
  <c r="U19" i="3"/>
  <c r="V19" i="3"/>
  <c r="H19" i="3"/>
  <c r="T20" i="3"/>
  <c r="U20" i="3"/>
  <c r="V20" i="3"/>
  <c r="H20" i="3"/>
  <c r="T21" i="3"/>
  <c r="U21" i="3"/>
  <c r="V21" i="3"/>
  <c r="H21" i="3"/>
  <c r="T22" i="3"/>
  <c r="U22" i="3"/>
  <c r="V22" i="3"/>
  <c r="H22" i="3"/>
  <c r="D15" i="3"/>
  <c r="D16" i="3"/>
  <c r="D17" i="3"/>
  <c r="D18" i="3"/>
  <c r="D19" i="3"/>
  <c r="D20" i="3"/>
  <c r="D21" i="3"/>
  <c r="D22" i="3"/>
  <c r="C26" i="3"/>
  <c r="O25" i="3"/>
  <c r="N25" i="3"/>
  <c r="K25" i="3"/>
  <c r="J25" i="3"/>
  <c r="G25" i="3"/>
  <c r="F25" i="3"/>
  <c r="C25" i="3"/>
  <c r="B25" i="3"/>
  <c r="O24" i="3"/>
  <c r="N24" i="3"/>
  <c r="K24" i="3"/>
  <c r="J24" i="3"/>
  <c r="T3" i="3"/>
</calcChain>
</file>

<file path=xl/sharedStrings.xml><?xml version="1.0" encoding="utf-8"?>
<sst xmlns="http://schemas.openxmlformats.org/spreadsheetml/2006/main" count="144" uniqueCount="47">
  <si>
    <t>Frequency</t>
  </si>
  <si>
    <t>ROI</t>
  </si>
  <si>
    <t>Pixel List</t>
  </si>
  <si>
    <t xml:space="preserve"> </t>
  </si>
  <si>
    <t>t=6s</t>
  </si>
  <si>
    <t>t=9s</t>
  </si>
  <si>
    <t>t=12s</t>
  </si>
  <si>
    <t>t=15s</t>
  </si>
  <si>
    <t>t=18s</t>
  </si>
  <si>
    <t>t=21s</t>
  </si>
  <si>
    <t>t=24s</t>
  </si>
  <si>
    <t>t=27s</t>
  </si>
  <si>
    <t>t=30s</t>
  </si>
  <si>
    <t>t=33s</t>
  </si>
  <si>
    <t>t=36s</t>
  </si>
  <si>
    <t>t=39s</t>
  </si>
  <si>
    <t>t=42s</t>
  </si>
  <si>
    <t>t=45s</t>
  </si>
  <si>
    <t>t=48s</t>
  </si>
  <si>
    <t>t=51s</t>
  </si>
  <si>
    <t>t=54s</t>
  </si>
  <si>
    <t>t=57s</t>
  </si>
  <si>
    <t>t=60s</t>
  </si>
  <si>
    <t>t=63s</t>
  </si>
  <si>
    <t>t</t>
  </si>
  <si>
    <t>c</t>
  </si>
  <si>
    <t>n</t>
  </si>
  <si>
    <t>Tumor</t>
  </si>
  <si>
    <t>Contrlateral Kidney</t>
  </si>
  <si>
    <t>noise</t>
  </si>
  <si>
    <t>Time in sec</t>
  </si>
  <si>
    <t>Lactate</t>
  </si>
  <si>
    <t>Pyruvate</t>
  </si>
  <si>
    <t>Urea</t>
  </si>
  <si>
    <t>PYR (theta)</t>
  </si>
  <si>
    <t>(COS)^n-1</t>
  </si>
  <si>
    <t>(COS)^n-1!</t>
  </si>
  <si>
    <t>COSnSIN</t>
  </si>
  <si>
    <t>pyr</t>
  </si>
  <si>
    <t>Pyr</t>
  </si>
  <si>
    <t>AUC (Lac/Pyr)</t>
  </si>
  <si>
    <t>AUC Lac/ Max. Pyr</t>
  </si>
  <si>
    <t>mean</t>
  </si>
  <si>
    <t>S.D</t>
  </si>
  <si>
    <t>above noise</t>
  </si>
  <si>
    <t>RF corrected Pyr</t>
  </si>
  <si>
    <t>AUC Lac/tC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</si>
</sst>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JW342 A498 12/20/16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[1]Average!$B$2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1117.683758544922</c:v>
                </c:pt>
                <c:pt idx="1">
                  <c:v>975.8306248982748</c:v>
                </c:pt>
                <c:pt idx="2">
                  <c:v>1266.324003092448</c:v>
                </c:pt>
                <c:pt idx="3">
                  <c:v>11753.671875</c:v>
                </c:pt>
                <c:pt idx="4">
                  <c:v>6897.386442057291</c:v>
                </c:pt>
                <c:pt idx="5">
                  <c:v>5715.439306640625</c:v>
                </c:pt>
                <c:pt idx="6">
                  <c:v>4963.011946614583</c:v>
                </c:pt>
                <c:pt idx="7">
                  <c:v>4129.312345377604</c:v>
                </c:pt>
                <c:pt idx="8">
                  <c:v>3495.271354166667</c:v>
                </c:pt>
                <c:pt idx="9">
                  <c:v>3090.844889322917</c:v>
                </c:pt>
                <c:pt idx="10">
                  <c:v>2583.050968424479</c:v>
                </c:pt>
                <c:pt idx="11">
                  <c:v>2009.9408203125</c:v>
                </c:pt>
                <c:pt idx="12">
                  <c:v>1812.696264648438</c:v>
                </c:pt>
                <c:pt idx="13">
                  <c:v>1178.15356241862</c:v>
                </c:pt>
                <c:pt idx="14">
                  <c:v>1292.332332356771</c:v>
                </c:pt>
                <c:pt idx="15">
                  <c:v>1221.829946899414</c:v>
                </c:pt>
                <c:pt idx="16">
                  <c:v>1021.323984781901</c:v>
                </c:pt>
                <c:pt idx="17">
                  <c:v>906.78579305013</c:v>
                </c:pt>
                <c:pt idx="18">
                  <c:v>2049.733467610677</c:v>
                </c:pt>
                <c:pt idx="19">
                  <c:v>917.1278096516927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CC9-4CF4-8952-86FF5AB58DE1}"/>
            </c:ext>
          </c:extLst>
        </c:ser>
        <c:ser>
          <c:idx val="1"/>
          <c:order val="1"/>
          <c:tx>
            <c:strRef>
              <c:f>[1]Average!$D$2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60538.77370681135</c:v>
                </c:pt>
                <c:pt idx="1">
                  <c:v>72430.38641878997</c:v>
                </c:pt>
                <c:pt idx="2">
                  <c:v>56465.93002208675</c:v>
                </c:pt>
                <c:pt idx="3">
                  <c:v>51624.42635871507</c:v>
                </c:pt>
                <c:pt idx="4">
                  <c:v>39810.29622831644</c:v>
                </c:pt>
                <c:pt idx="5">
                  <c:v>25737.2089934345</c:v>
                </c:pt>
                <c:pt idx="6">
                  <c:v>19782.41267864119</c:v>
                </c:pt>
                <c:pt idx="7">
                  <c:v>11789.57667050702</c:v>
                </c:pt>
                <c:pt idx="8">
                  <c:v>10238.41977502162</c:v>
                </c:pt>
                <c:pt idx="9">
                  <c:v>8354.874083308276</c:v>
                </c:pt>
                <c:pt idx="10">
                  <c:v>12035.02434064616</c:v>
                </c:pt>
                <c:pt idx="11">
                  <c:v>6461.054207610444</c:v>
                </c:pt>
                <c:pt idx="12">
                  <c:v>5473.605663628095</c:v>
                </c:pt>
                <c:pt idx="13">
                  <c:v>3918.849538603578</c:v>
                </c:pt>
                <c:pt idx="14">
                  <c:v>4645.739531981637</c:v>
                </c:pt>
                <c:pt idx="15">
                  <c:v>5460.751037991916</c:v>
                </c:pt>
                <c:pt idx="16">
                  <c:v>4622.201919803976</c:v>
                </c:pt>
                <c:pt idx="17">
                  <c:v>3458.10359189371</c:v>
                </c:pt>
                <c:pt idx="18">
                  <c:v>4278.393042329023</c:v>
                </c:pt>
                <c:pt idx="19">
                  <c:v>6535.330007680479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CC9-4CF4-8952-86FF5AB58DE1}"/>
            </c:ext>
          </c:extLst>
        </c:ser>
        <c:ser>
          <c:idx val="2"/>
          <c:order val="2"/>
          <c:tx>
            <c:strRef>
              <c:f>[2]Average!$J$1:$J$2</c:f>
              <c:strCache>
                <c:ptCount val="1"/>
                <c:pt idx="0">
                  <c:v>#REF! 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Average!$J$3:$J$22</c:f>
              <c:numCache>
                <c:formatCode>General</c:formatCode>
                <c:ptCount val="20"/>
                <c:pt idx="0">
                  <c:v>1660.621019446332</c:v>
                </c:pt>
                <c:pt idx="1">
                  <c:v>736.5211981068487</c:v>
                </c:pt>
                <c:pt idx="2">
                  <c:v>1061.658686596414</c:v>
                </c:pt>
                <c:pt idx="3">
                  <c:v>1496.906869639521</c:v>
                </c:pt>
                <c:pt idx="4">
                  <c:v>1456.930165829866</c:v>
                </c:pt>
                <c:pt idx="5">
                  <c:v>1018.503423276155</c:v>
                </c:pt>
                <c:pt idx="6">
                  <c:v>1325.277219025985</c:v>
                </c:pt>
                <c:pt idx="7">
                  <c:v>785.1099568242612</c:v>
                </c:pt>
                <c:pt idx="8">
                  <c:v>1202.774837991466</c:v>
                </c:pt>
                <c:pt idx="9">
                  <c:v>1706.436978547469</c:v>
                </c:pt>
                <c:pt idx="10">
                  <c:v>1285.600769042969</c:v>
                </c:pt>
                <c:pt idx="11">
                  <c:v>1348.138569707456</c:v>
                </c:pt>
                <c:pt idx="12">
                  <c:v>1318.983720862347</c:v>
                </c:pt>
                <c:pt idx="13">
                  <c:v>1382.83879023013</c:v>
                </c:pt>
                <c:pt idx="14">
                  <c:v>1060.543151855469</c:v>
                </c:pt>
                <c:pt idx="15">
                  <c:v>898.0094040580418</c:v>
                </c:pt>
                <c:pt idx="16">
                  <c:v>1179.097100962763</c:v>
                </c:pt>
                <c:pt idx="17">
                  <c:v>1209.528796652089</c:v>
                </c:pt>
                <c:pt idx="18">
                  <c:v>1329.273013239321</c:v>
                </c:pt>
                <c:pt idx="19">
                  <c:v>1069.87727355957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CC9-4CF4-8952-86FF5AB58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178352"/>
        <c:axId val="-1900689440"/>
      </c:scatterChart>
      <c:valAx>
        <c:axId val="-212017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00689440"/>
        <c:crosses val="autoZero"/>
        <c:crossBetween val="midCat"/>
      </c:valAx>
      <c:valAx>
        <c:axId val="-1900689440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178352"/>
        <c:crosses val="autoZero"/>
        <c:crossBetween val="midCat"/>
      </c:valAx>
    </c:plotArea>
    <c:legend>
      <c:legendPos val="r"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JW342 A498 12/20/16</a:t>
            </a:r>
          </a:p>
          <a:p>
            <a:pPr>
              <a:defRPr/>
            </a:pPr>
            <a:r>
              <a:rPr lang="en-US"/>
              <a:t>Tumor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[1]Average!$B$2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Average!$B$3:$B$22</c:f>
              <c:numCache>
                <c:formatCode>General</c:formatCode>
                <c:ptCount val="20"/>
                <c:pt idx="0">
                  <c:v>1117.683758544922</c:v>
                </c:pt>
                <c:pt idx="1">
                  <c:v>975.8306248982748</c:v>
                </c:pt>
                <c:pt idx="2">
                  <c:v>1266.324003092448</c:v>
                </c:pt>
                <c:pt idx="3">
                  <c:v>11753.671875</c:v>
                </c:pt>
                <c:pt idx="4">
                  <c:v>6897.386442057291</c:v>
                </c:pt>
                <c:pt idx="5">
                  <c:v>5715.439306640625</c:v>
                </c:pt>
                <c:pt idx="6">
                  <c:v>4963.011946614583</c:v>
                </c:pt>
                <c:pt idx="7">
                  <c:v>4129.312345377604</c:v>
                </c:pt>
                <c:pt idx="8">
                  <c:v>3495.271354166667</c:v>
                </c:pt>
                <c:pt idx="9">
                  <c:v>3090.844889322917</c:v>
                </c:pt>
                <c:pt idx="10">
                  <c:v>2583.050968424479</c:v>
                </c:pt>
                <c:pt idx="11">
                  <c:v>2009.9408203125</c:v>
                </c:pt>
                <c:pt idx="12">
                  <c:v>1812.696264648438</c:v>
                </c:pt>
                <c:pt idx="13">
                  <c:v>1178.15356241862</c:v>
                </c:pt>
                <c:pt idx="14">
                  <c:v>1292.332332356771</c:v>
                </c:pt>
                <c:pt idx="15">
                  <c:v>1221.829946899414</c:v>
                </c:pt>
                <c:pt idx="16">
                  <c:v>1021.323984781901</c:v>
                </c:pt>
                <c:pt idx="17">
                  <c:v>906.78579305013</c:v>
                </c:pt>
                <c:pt idx="18">
                  <c:v>2049.733467610677</c:v>
                </c:pt>
                <c:pt idx="19">
                  <c:v>917.1278096516927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496-40D2-95EA-CDFEC9F56B5D}"/>
            </c:ext>
          </c:extLst>
        </c:ser>
        <c:ser>
          <c:idx val="1"/>
          <c:order val="1"/>
          <c:tx>
            <c:strRef>
              <c:f>[1]Average!$D$2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Average!$D$3:$D$22</c:f>
              <c:numCache>
                <c:formatCode>General</c:formatCode>
                <c:ptCount val="20"/>
                <c:pt idx="0">
                  <c:v>60538.77370681135</c:v>
                </c:pt>
                <c:pt idx="1">
                  <c:v>72430.38641878997</c:v>
                </c:pt>
                <c:pt idx="2">
                  <c:v>56465.93002208675</c:v>
                </c:pt>
                <c:pt idx="3">
                  <c:v>51624.42635871507</c:v>
                </c:pt>
                <c:pt idx="4">
                  <c:v>39810.29622831644</c:v>
                </c:pt>
                <c:pt idx="5">
                  <c:v>25737.2089934345</c:v>
                </c:pt>
                <c:pt idx="6">
                  <c:v>19782.41267864119</c:v>
                </c:pt>
                <c:pt idx="7">
                  <c:v>11789.57667050702</c:v>
                </c:pt>
                <c:pt idx="8">
                  <c:v>10238.41977502162</c:v>
                </c:pt>
                <c:pt idx="9">
                  <c:v>8354.874083308276</c:v>
                </c:pt>
                <c:pt idx="10">
                  <c:v>12035.02434064616</c:v>
                </c:pt>
                <c:pt idx="11">
                  <c:v>6461.054207610444</c:v>
                </c:pt>
                <c:pt idx="12">
                  <c:v>5473.605663628095</c:v>
                </c:pt>
                <c:pt idx="13">
                  <c:v>3918.849538603578</c:v>
                </c:pt>
                <c:pt idx="14">
                  <c:v>4645.739531981637</c:v>
                </c:pt>
                <c:pt idx="15">
                  <c:v>5460.751037991916</c:v>
                </c:pt>
                <c:pt idx="16">
                  <c:v>4622.201919803976</c:v>
                </c:pt>
                <c:pt idx="17">
                  <c:v>3458.10359189371</c:v>
                </c:pt>
                <c:pt idx="18">
                  <c:v>4278.393042329023</c:v>
                </c:pt>
                <c:pt idx="19">
                  <c:v>6535.330007680479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496-40D2-95EA-CDFEC9F56B5D}"/>
            </c:ext>
          </c:extLst>
        </c:ser>
        <c:ser>
          <c:idx val="2"/>
          <c:order val="2"/>
          <c:tx>
            <c:strRef>
              <c:f>[2]Average!$J$1:$J$2</c:f>
              <c:strCache>
                <c:ptCount val="1"/>
                <c:pt idx="0">
                  <c:v>#REF! #REF!</c:v>
                </c:pt>
              </c:strCache>
            </c:strRef>
          </c:tx>
          <c:xVal>
            <c:numRef>
              <c:f>Average!$A$3:$A$22</c:f>
              <c:numCache>
                <c:formatCode>General</c:formatCode>
                <c:ptCount val="20"/>
                <c:pt idx="0">
                  <c:v>6.0</c:v>
                </c:pt>
                <c:pt idx="1">
                  <c:v>9.0</c:v>
                </c:pt>
                <c:pt idx="2">
                  <c:v>12.0</c:v>
                </c:pt>
                <c:pt idx="3">
                  <c:v>15.0</c:v>
                </c:pt>
                <c:pt idx="4">
                  <c:v>18.0</c:v>
                </c:pt>
                <c:pt idx="5">
                  <c:v>21.0</c:v>
                </c:pt>
                <c:pt idx="6">
                  <c:v>24.0</c:v>
                </c:pt>
                <c:pt idx="7">
                  <c:v>27.0</c:v>
                </c:pt>
                <c:pt idx="8">
                  <c:v>30.0</c:v>
                </c:pt>
                <c:pt idx="9">
                  <c:v>33.0</c:v>
                </c:pt>
                <c:pt idx="10">
                  <c:v>36.0</c:v>
                </c:pt>
                <c:pt idx="11">
                  <c:v>39.0</c:v>
                </c:pt>
                <c:pt idx="12">
                  <c:v>42.0</c:v>
                </c:pt>
                <c:pt idx="13">
                  <c:v>45.0</c:v>
                </c:pt>
                <c:pt idx="14">
                  <c:v>48.0</c:v>
                </c:pt>
                <c:pt idx="15">
                  <c:v>51.0</c:v>
                </c:pt>
                <c:pt idx="16">
                  <c:v>54.0</c:v>
                </c:pt>
                <c:pt idx="17">
                  <c:v>57.0</c:v>
                </c:pt>
                <c:pt idx="18">
                  <c:v>60.0</c:v>
                </c:pt>
                <c:pt idx="19">
                  <c:v>63.0</c:v>
                </c:pt>
              </c:numCache>
            </c:numRef>
          </c:xVal>
          <c:yVal>
            <c:numRef>
              <c:f>Average!$J$3:$J$22</c:f>
              <c:numCache>
                <c:formatCode>General</c:formatCode>
                <c:ptCount val="20"/>
                <c:pt idx="0">
                  <c:v>1660.621019446332</c:v>
                </c:pt>
                <c:pt idx="1">
                  <c:v>736.5211981068487</c:v>
                </c:pt>
                <c:pt idx="2">
                  <c:v>1061.658686596414</c:v>
                </c:pt>
                <c:pt idx="3">
                  <c:v>1496.906869639521</c:v>
                </c:pt>
                <c:pt idx="4">
                  <c:v>1456.930165829866</c:v>
                </c:pt>
                <c:pt idx="5">
                  <c:v>1018.503423276155</c:v>
                </c:pt>
                <c:pt idx="6">
                  <c:v>1325.277219025985</c:v>
                </c:pt>
                <c:pt idx="7">
                  <c:v>785.1099568242612</c:v>
                </c:pt>
                <c:pt idx="8">
                  <c:v>1202.774837991466</c:v>
                </c:pt>
                <c:pt idx="9">
                  <c:v>1706.436978547469</c:v>
                </c:pt>
                <c:pt idx="10">
                  <c:v>1285.600769042969</c:v>
                </c:pt>
                <c:pt idx="11">
                  <c:v>1348.138569707456</c:v>
                </c:pt>
                <c:pt idx="12">
                  <c:v>1318.983720862347</c:v>
                </c:pt>
                <c:pt idx="13">
                  <c:v>1382.83879023013</c:v>
                </c:pt>
                <c:pt idx="14">
                  <c:v>1060.543151855469</c:v>
                </c:pt>
                <c:pt idx="15">
                  <c:v>898.0094040580418</c:v>
                </c:pt>
                <c:pt idx="16">
                  <c:v>1179.097100962763</c:v>
                </c:pt>
                <c:pt idx="17">
                  <c:v>1209.528796652089</c:v>
                </c:pt>
                <c:pt idx="18">
                  <c:v>1329.273013239321</c:v>
                </c:pt>
                <c:pt idx="19">
                  <c:v>1069.87727355957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496-40D2-95EA-CDFEC9F56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8404656"/>
        <c:axId val="-2025630800"/>
      </c:scatterChart>
      <c:valAx>
        <c:axId val="-202840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25630800"/>
        <c:crosses val="autoZero"/>
        <c:crossBetween val="midCat"/>
      </c:valAx>
      <c:valAx>
        <c:axId val="-2025630800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8404656"/>
        <c:crosses val="autoZero"/>
        <c:crossBetween val="midCat"/>
      </c:valAx>
    </c:plotArea>
    <c:legend>
      <c:legendPos val="r"/>
      <c:layout/>
      <c:overlay val="1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17</xdr:col>
      <xdr:colOff>533400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17</xdr:col>
      <xdr:colOff>533400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7D4D9E6-D908-42E1-8C87-5D77B09EC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ukasriram/Documents/Renal/SRC/cells/C:\Users\rsriram\Documents\MATLAB\RCC_DWI_spspDyn\s_2016092201_JW336_786O_13Cspspdyn_13CDWI\spsp_dyn_results\JW336_786O_092216_spspdy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nukasriram/Documents/Renal/SRC/cells/C:\Users\renukasriram\Documents\MATLAB\RCC_DWI_spspDyn\s_2016122001_JW342_A498_spspdyn\spsp_dyn_results\JW342_A498_122016_spspdy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rag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rag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O65"/>
  <sheetViews>
    <sheetView topLeftCell="S1" workbookViewId="0">
      <selection activeCell="Y16" sqref="Y16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1834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7</v>
      </c>
      <c r="C3">
        <v>21</v>
      </c>
      <c r="D3">
        <v>1425.4598388671875</v>
      </c>
      <c r="E3">
        <v>897.7005615234375</v>
      </c>
      <c r="F3">
        <v>1789.9083251953125</v>
      </c>
      <c r="G3">
        <v>6398.623046875</v>
      </c>
      <c r="H3">
        <v>5278.36083984375</v>
      </c>
      <c r="I3">
        <v>2923.173583984375</v>
      </c>
      <c r="J3">
        <v>3828.099853515625</v>
      </c>
      <c r="K3">
        <v>1282.00732421875</v>
      </c>
      <c r="L3">
        <v>2488.455810546875</v>
      </c>
      <c r="M3">
        <v>2380.694091796875</v>
      </c>
      <c r="N3">
        <v>2142.05126953125</v>
      </c>
      <c r="O3">
        <v>1915.2606201171875</v>
      </c>
      <c r="P3">
        <v>590.641357421875</v>
      </c>
      <c r="Q3">
        <v>519.74517822265625</v>
      </c>
      <c r="R3">
        <v>1838.937255859375</v>
      </c>
      <c r="S3">
        <v>2237.4921875</v>
      </c>
      <c r="T3">
        <v>265.1441650390625</v>
      </c>
      <c r="U3">
        <v>1652.2796630859375</v>
      </c>
      <c r="V3">
        <v>2065.246826171875</v>
      </c>
      <c r="W3">
        <v>1084.3592529296875</v>
      </c>
      <c r="Y3" t="str">
        <f>IF(G3&gt;_xlfn.PERCENTILE.INC($G$3:$G$17,0.75),G3,"")</f>
        <v/>
      </c>
      <c r="Z3" t="str">
        <f>IF(ISNUMBER(Y3),H3,"")</f>
        <v/>
      </c>
      <c r="AA3" t="str">
        <f t="shared" ref="AA3:AO17" si="0">IF(ISNUMBER(Z3),I3,"")</f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</row>
    <row r="4" spans="1:41" x14ac:dyDescent="0.2">
      <c r="B4">
        <v>7</v>
      </c>
      <c r="C4">
        <v>22</v>
      </c>
      <c r="D4">
        <v>1221.116455078125</v>
      </c>
      <c r="E4">
        <v>502.99365234375</v>
      </c>
      <c r="F4">
        <v>1933.235107421875</v>
      </c>
      <c r="G4">
        <v>11097.1220703125</v>
      </c>
      <c r="H4">
        <v>6325.5771484375</v>
      </c>
      <c r="I4">
        <v>4703.06396484375</v>
      </c>
      <c r="J4">
        <v>5020.873046875</v>
      </c>
      <c r="K4">
        <v>3642.250732421875</v>
      </c>
      <c r="L4">
        <v>4151.0869140625</v>
      </c>
      <c r="M4">
        <v>3726.97412109375</v>
      </c>
      <c r="N4">
        <v>2740.8779296875</v>
      </c>
      <c r="O4">
        <v>2618.467529296875</v>
      </c>
      <c r="P4">
        <v>1452.7354736328125</v>
      </c>
      <c r="Q4">
        <v>971.68975830078125</v>
      </c>
      <c r="R4">
        <v>1299.9063720703125</v>
      </c>
      <c r="S4">
        <v>1414.10888671875</v>
      </c>
      <c r="T4">
        <v>1466.0450439453125</v>
      </c>
      <c r="U4">
        <v>562.029052734375</v>
      </c>
      <c r="V4">
        <v>2141.631591796875</v>
      </c>
      <c r="W4">
        <v>593.640380859375</v>
      </c>
      <c r="Y4" t="str">
        <f t="shared" ref="Y4:Y17" si="1">IF(G4&gt;_xlfn.PERCENTILE.INC($G$3:$G$17,0.75),G4,"")</f>
        <v/>
      </c>
      <c r="Z4" t="str">
        <f t="shared" ref="Z4:Z17" si="2">IF(ISNUMBER(Y4),H4,"")</f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</row>
    <row r="5" spans="1:41" x14ac:dyDescent="0.2">
      <c r="B5">
        <v>7</v>
      </c>
      <c r="C5">
        <v>23</v>
      </c>
      <c r="D5">
        <v>1011.3773193359375</v>
      </c>
      <c r="E5">
        <v>477.9559326171875</v>
      </c>
      <c r="F5">
        <v>1224.737060546875</v>
      </c>
      <c r="G5">
        <v>12628.544921875</v>
      </c>
      <c r="H5">
        <v>5627.77490234375</v>
      </c>
      <c r="I5">
        <v>5496.83447265625</v>
      </c>
      <c r="J5">
        <v>4531.931640625</v>
      </c>
      <c r="K5">
        <v>5261.17236328125</v>
      </c>
      <c r="L5">
        <v>4350.54296875</v>
      </c>
      <c r="M5">
        <v>3892.40966796875</v>
      </c>
      <c r="N5">
        <v>1918.7052001953125</v>
      </c>
      <c r="O5">
        <v>2666.112060546875</v>
      </c>
      <c r="P5">
        <v>2844.3251953125</v>
      </c>
      <c r="Q5">
        <v>291.29867553710938</v>
      </c>
      <c r="R5">
        <v>610.88250732421875</v>
      </c>
      <c r="S5">
        <v>444.97067260742188</v>
      </c>
      <c r="T5">
        <v>1194.86962890625</v>
      </c>
      <c r="U5">
        <v>305.35794067382812</v>
      </c>
      <c r="V5">
        <v>529.683349609375</v>
      </c>
      <c r="W5">
        <v>668.19744873046875</v>
      </c>
      <c r="Y5" t="str">
        <f t="shared" si="1"/>
        <v/>
      </c>
      <c r="Z5" t="str">
        <f t="shared" si="2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</row>
    <row r="6" spans="1:41" x14ac:dyDescent="0.2">
      <c r="B6">
        <v>7</v>
      </c>
      <c r="C6">
        <v>24</v>
      </c>
      <c r="D6">
        <v>1335.90771484375</v>
      </c>
      <c r="E6">
        <v>579.31646728515625</v>
      </c>
      <c r="F6">
        <v>1556.802490234375</v>
      </c>
      <c r="G6">
        <v>8113.787109375</v>
      </c>
      <c r="H6">
        <v>3868.966552734375</v>
      </c>
      <c r="I6">
        <v>4158.4697265625</v>
      </c>
      <c r="J6">
        <v>2365.190673828125</v>
      </c>
      <c r="K6">
        <v>3707.591064453125</v>
      </c>
      <c r="L6">
        <v>2460.66015625</v>
      </c>
      <c r="M6">
        <v>2845.5751953125</v>
      </c>
      <c r="N6">
        <v>885.5845947265625</v>
      </c>
      <c r="O6">
        <v>1890.7156982421875</v>
      </c>
      <c r="P6">
        <v>2241.285400390625</v>
      </c>
      <c r="Q6">
        <v>1304.3583984375</v>
      </c>
      <c r="R6">
        <v>1437.006591796875</v>
      </c>
      <c r="S6">
        <v>846.785400390625</v>
      </c>
      <c r="T6">
        <v>687.94775390625</v>
      </c>
      <c r="U6">
        <v>362.30615234375</v>
      </c>
      <c r="V6">
        <v>1861.5936279296875</v>
      </c>
      <c r="W6">
        <v>1234.0147705078125</v>
      </c>
      <c r="Y6" t="str">
        <f t="shared" si="1"/>
        <v/>
      </c>
      <c r="Z6" t="str">
        <f t="shared" si="2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O6" t="str">
        <f t="shared" si="0"/>
        <v/>
      </c>
    </row>
    <row r="7" spans="1:41" x14ac:dyDescent="0.2">
      <c r="B7">
        <v>8</v>
      </c>
      <c r="C7">
        <v>21</v>
      </c>
      <c r="D7">
        <v>1670.3306884765625</v>
      </c>
      <c r="E7">
        <v>1051.55517578125</v>
      </c>
      <c r="F7">
        <v>1624.2930908203125</v>
      </c>
      <c r="G7">
        <v>9456.044921875</v>
      </c>
      <c r="H7">
        <v>5555.30419921875</v>
      </c>
      <c r="I7">
        <v>4788.2763671875</v>
      </c>
      <c r="J7">
        <v>5968.90087890625</v>
      </c>
      <c r="K7">
        <v>1982.6605224609375</v>
      </c>
      <c r="L7">
        <v>3742.562744140625</v>
      </c>
      <c r="M7">
        <v>1440.46484375</v>
      </c>
      <c r="N7">
        <v>1996.401611328125</v>
      </c>
      <c r="O7">
        <v>1409.295166015625</v>
      </c>
      <c r="P7">
        <v>547.83807373046875</v>
      </c>
      <c r="Q7">
        <v>1889.9688720703125</v>
      </c>
      <c r="R7">
        <v>550.89154052734375</v>
      </c>
      <c r="S7">
        <v>1850.1595458984375</v>
      </c>
      <c r="T7">
        <v>1074.9541015625</v>
      </c>
      <c r="U7">
        <v>1492.9610595703125</v>
      </c>
      <c r="V7">
        <v>2951.225341796875</v>
      </c>
      <c r="W7">
        <v>947.267333984375</v>
      </c>
      <c r="Y7" t="str">
        <f t="shared" si="1"/>
        <v/>
      </c>
      <c r="Z7" t="str">
        <f t="shared" si="2"/>
        <v/>
      </c>
      <c r="AA7" t="str">
        <f t="shared" si="0"/>
        <v/>
      </c>
      <c r="AB7" t="str">
        <f t="shared" si="0"/>
        <v/>
      </c>
      <c r="AC7" t="str">
        <f t="shared" si="0"/>
        <v/>
      </c>
      <c r="AD7" t="str">
        <f t="shared" si="0"/>
        <v/>
      </c>
      <c r="AE7" t="str">
        <f t="shared" si="0"/>
        <v/>
      </c>
      <c r="AF7" t="str">
        <f t="shared" si="0"/>
        <v/>
      </c>
      <c r="AG7" t="str">
        <f t="shared" si="0"/>
        <v/>
      </c>
      <c r="AH7" t="str">
        <f t="shared" si="0"/>
        <v/>
      </c>
      <c r="AI7" t="str">
        <f t="shared" si="0"/>
        <v/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O7" t="str">
        <f t="shared" si="0"/>
        <v/>
      </c>
    </row>
    <row r="8" spans="1:41" x14ac:dyDescent="0.2">
      <c r="B8">
        <v>8</v>
      </c>
      <c r="C8">
        <v>22</v>
      </c>
      <c r="D8">
        <v>2050.33740234375</v>
      </c>
      <c r="E8">
        <v>979.364501953125</v>
      </c>
      <c r="F8">
        <v>1422.31787109375</v>
      </c>
      <c r="G8">
        <v>12888.8427734375</v>
      </c>
      <c r="H8">
        <v>7701.73095703125</v>
      </c>
      <c r="I8">
        <v>6361.2021484375</v>
      </c>
      <c r="J8">
        <v>5425.35546875</v>
      </c>
      <c r="K8">
        <v>4857.5517578125</v>
      </c>
      <c r="L8">
        <v>5002.0830078125</v>
      </c>
      <c r="M8">
        <v>3572.821533203125</v>
      </c>
      <c r="N8">
        <v>2465.5439453125</v>
      </c>
      <c r="O8">
        <v>2949.875732421875</v>
      </c>
      <c r="P8">
        <v>1482.9945068359375</v>
      </c>
      <c r="Q8">
        <v>1769.279052734375</v>
      </c>
      <c r="R8">
        <v>992.07373046875</v>
      </c>
      <c r="S8">
        <v>791.64801025390625</v>
      </c>
      <c r="T8">
        <v>1045.3865966796875</v>
      </c>
      <c r="U8">
        <v>859.64605712890625</v>
      </c>
      <c r="V8">
        <v>1589.5191650390625</v>
      </c>
      <c r="W8">
        <v>794.2032470703125</v>
      </c>
      <c r="Y8" t="str">
        <f t="shared" si="1"/>
        <v/>
      </c>
      <c r="Z8" t="str">
        <f t="shared" si="2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</row>
    <row r="9" spans="1:41" x14ac:dyDescent="0.2">
      <c r="B9">
        <v>8</v>
      </c>
      <c r="C9">
        <v>23</v>
      </c>
      <c r="D9">
        <v>1426.407958984375</v>
      </c>
      <c r="E9">
        <v>1520.885986328125</v>
      </c>
      <c r="F9">
        <v>808.99456787109375</v>
      </c>
      <c r="G9">
        <v>13822.744140625</v>
      </c>
      <c r="H9">
        <v>8058.205078125</v>
      </c>
      <c r="I9">
        <v>6766.673828125</v>
      </c>
      <c r="J9">
        <v>4410.42822265625</v>
      </c>
      <c r="K9">
        <v>6294.56103515625</v>
      </c>
      <c r="L9">
        <v>4631.25732421875</v>
      </c>
      <c r="M9">
        <v>4405.87939453125</v>
      </c>
      <c r="N9">
        <v>1756.2811279296875</v>
      </c>
      <c r="O9">
        <v>2438.07763671875</v>
      </c>
      <c r="P9">
        <v>2692.257568359375</v>
      </c>
      <c r="Q9">
        <v>1561.13671875</v>
      </c>
      <c r="R9">
        <v>949.47528076171875</v>
      </c>
      <c r="S9">
        <v>187.45497131347656</v>
      </c>
      <c r="T9">
        <v>604.10540771484375</v>
      </c>
      <c r="U9">
        <v>196.06346130371094</v>
      </c>
      <c r="V9">
        <v>1681.0150146484375</v>
      </c>
      <c r="W9">
        <v>2072.653076171875</v>
      </c>
      <c r="Y9">
        <f t="shared" si="1"/>
        <v>13822.744140625</v>
      </c>
      <c r="Z9">
        <f t="shared" si="2"/>
        <v>8058.205078125</v>
      </c>
      <c r="AA9">
        <f t="shared" si="0"/>
        <v>6766.673828125</v>
      </c>
      <c r="AB9">
        <f t="shared" si="0"/>
        <v>4410.42822265625</v>
      </c>
      <c r="AC9">
        <f t="shared" si="0"/>
        <v>6294.56103515625</v>
      </c>
      <c r="AD9">
        <f t="shared" si="0"/>
        <v>4631.25732421875</v>
      </c>
      <c r="AE9">
        <f t="shared" si="0"/>
        <v>4405.87939453125</v>
      </c>
      <c r="AF9">
        <f t="shared" si="0"/>
        <v>1756.2811279296875</v>
      </c>
      <c r="AG9">
        <f t="shared" si="0"/>
        <v>2438.07763671875</v>
      </c>
      <c r="AH9">
        <f t="shared" si="0"/>
        <v>2692.257568359375</v>
      </c>
      <c r="AI9">
        <f t="shared" si="0"/>
        <v>1561.13671875</v>
      </c>
      <c r="AJ9">
        <f t="shared" si="0"/>
        <v>949.47528076171875</v>
      </c>
      <c r="AK9">
        <f t="shared" si="0"/>
        <v>187.45497131347656</v>
      </c>
      <c r="AL9">
        <f t="shared" si="0"/>
        <v>604.10540771484375</v>
      </c>
      <c r="AM9">
        <f t="shared" si="0"/>
        <v>196.06346130371094</v>
      </c>
      <c r="AN9">
        <f t="shared" si="0"/>
        <v>1681.0150146484375</v>
      </c>
      <c r="AO9">
        <f t="shared" si="0"/>
        <v>2072.653076171875</v>
      </c>
    </row>
    <row r="10" spans="1:41" x14ac:dyDescent="0.2">
      <c r="B10">
        <v>8</v>
      </c>
      <c r="C10">
        <v>24</v>
      </c>
      <c r="D10">
        <v>457.31051635742188</v>
      </c>
      <c r="E10">
        <v>557.8006591796875</v>
      </c>
      <c r="F10">
        <v>780.287109375</v>
      </c>
      <c r="G10">
        <v>11207.5283203125</v>
      </c>
      <c r="H10">
        <v>6199.85595703125</v>
      </c>
      <c r="I10">
        <v>5536.5830078125</v>
      </c>
      <c r="J10">
        <v>3756.0205078125</v>
      </c>
      <c r="K10">
        <v>3972.57763671875</v>
      </c>
      <c r="L10">
        <v>3051.670166015625</v>
      </c>
      <c r="M10">
        <v>3747.9091796875</v>
      </c>
      <c r="N10">
        <v>850.603271484375</v>
      </c>
      <c r="O10">
        <v>1548.725341796875</v>
      </c>
      <c r="P10">
        <v>1642.8079833984375</v>
      </c>
      <c r="Q10">
        <v>709.26123046875</v>
      </c>
      <c r="R10">
        <v>1158.617431640625</v>
      </c>
      <c r="S10">
        <v>1842.6688232421875</v>
      </c>
      <c r="T10">
        <v>1259.3497314453125</v>
      </c>
      <c r="U10">
        <v>1112.4410400390625</v>
      </c>
      <c r="V10">
        <v>2741.435791015625</v>
      </c>
      <c r="W10">
        <v>1728.8253173828125</v>
      </c>
      <c r="Y10" t="str">
        <f t="shared" si="1"/>
        <v/>
      </c>
      <c r="Z10" t="str">
        <f t="shared" si="2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</row>
    <row r="11" spans="1:41" x14ac:dyDescent="0.2">
      <c r="B11">
        <v>9</v>
      </c>
      <c r="C11">
        <v>22</v>
      </c>
      <c r="D11">
        <v>1687.6898193359375</v>
      </c>
      <c r="E11">
        <v>1554.197021484375</v>
      </c>
      <c r="F11">
        <v>1690.984619140625</v>
      </c>
      <c r="G11">
        <v>13293.755859375</v>
      </c>
      <c r="H11">
        <v>7336.671875</v>
      </c>
      <c r="I11">
        <v>6748.69580078125</v>
      </c>
      <c r="J11">
        <v>6843.5478515625</v>
      </c>
      <c r="K11">
        <v>4939.91650390625</v>
      </c>
      <c r="L11">
        <v>2845.873046875</v>
      </c>
      <c r="M11">
        <v>2221.9287109375</v>
      </c>
      <c r="N11">
        <v>3050.09814453125</v>
      </c>
      <c r="O11">
        <v>1949.9981689453125</v>
      </c>
      <c r="P11">
        <v>3027.468505859375</v>
      </c>
      <c r="Q11">
        <v>2197.91064453125</v>
      </c>
      <c r="R11">
        <v>2358.479736328125</v>
      </c>
      <c r="S11">
        <v>1321.580810546875</v>
      </c>
      <c r="T11">
        <v>1147.4842529296875</v>
      </c>
      <c r="U11">
        <v>240.95762634277344</v>
      </c>
      <c r="V11">
        <v>587.37286376953125</v>
      </c>
      <c r="W11">
        <v>260.1778564453125</v>
      </c>
      <c r="Y11" t="str">
        <f t="shared" si="1"/>
        <v/>
      </c>
      <c r="Z11" t="str">
        <f t="shared" si="2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</row>
    <row r="12" spans="1:41" x14ac:dyDescent="0.2">
      <c r="B12">
        <v>9</v>
      </c>
      <c r="C12">
        <v>23</v>
      </c>
      <c r="D12">
        <v>1374.162109375</v>
      </c>
      <c r="E12">
        <v>1214.249267578125</v>
      </c>
      <c r="F12">
        <v>592.10711669921875</v>
      </c>
      <c r="G12">
        <v>14302.43359375</v>
      </c>
      <c r="H12">
        <v>8941.5615234375</v>
      </c>
      <c r="I12">
        <v>7333.35546875</v>
      </c>
      <c r="J12">
        <v>5930.04345703125</v>
      </c>
      <c r="K12">
        <v>6051.65673828125</v>
      </c>
      <c r="L12">
        <v>3082.808349609375</v>
      </c>
      <c r="M12">
        <v>2821.29150390625</v>
      </c>
      <c r="N12">
        <v>3939.88623046875</v>
      </c>
      <c r="O12">
        <v>2113.742919921875</v>
      </c>
      <c r="P12">
        <v>2683.7578125</v>
      </c>
      <c r="Q12">
        <v>1727.1510009765625</v>
      </c>
      <c r="R12">
        <v>1907.6126708984375</v>
      </c>
      <c r="S12">
        <v>951.9886474609375</v>
      </c>
      <c r="T12">
        <v>883.11578369140625</v>
      </c>
      <c r="U12">
        <v>470.52084350585938</v>
      </c>
      <c r="V12">
        <v>2704.01318359375</v>
      </c>
      <c r="W12">
        <v>1035.065185546875</v>
      </c>
      <c r="Y12">
        <f t="shared" si="1"/>
        <v>14302.43359375</v>
      </c>
      <c r="Z12">
        <f t="shared" si="2"/>
        <v>8941.5615234375</v>
      </c>
      <c r="AA12">
        <f t="shared" si="0"/>
        <v>7333.35546875</v>
      </c>
      <c r="AB12">
        <f t="shared" si="0"/>
        <v>5930.04345703125</v>
      </c>
      <c r="AC12">
        <f t="shared" si="0"/>
        <v>6051.65673828125</v>
      </c>
      <c r="AD12">
        <f t="shared" si="0"/>
        <v>3082.808349609375</v>
      </c>
      <c r="AE12">
        <f t="shared" si="0"/>
        <v>2821.29150390625</v>
      </c>
      <c r="AF12">
        <f t="shared" si="0"/>
        <v>3939.88623046875</v>
      </c>
      <c r="AG12">
        <f t="shared" si="0"/>
        <v>2113.742919921875</v>
      </c>
      <c r="AH12">
        <f t="shared" si="0"/>
        <v>2683.7578125</v>
      </c>
      <c r="AI12">
        <f t="shared" si="0"/>
        <v>1727.1510009765625</v>
      </c>
      <c r="AJ12">
        <f t="shared" si="0"/>
        <v>1907.6126708984375</v>
      </c>
      <c r="AK12">
        <f t="shared" si="0"/>
        <v>951.9886474609375</v>
      </c>
      <c r="AL12">
        <f t="shared" si="0"/>
        <v>883.11578369140625</v>
      </c>
      <c r="AM12">
        <f t="shared" si="0"/>
        <v>470.52084350585938</v>
      </c>
      <c r="AN12">
        <f t="shared" si="0"/>
        <v>2704.01318359375</v>
      </c>
      <c r="AO12">
        <f t="shared" si="0"/>
        <v>1035.065185546875</v>
      </c>
    </row>
    <row r="13" spans="1:41" x14ac:dyDescent="0.2">
      <c r="B13">
        <v>9</v>
      </c>
      <c r="C13">
        <v>24</v>
      </c>
      <c r="D13">
        <v>535.76568603515625</v>
      </c>
      <c r="E13">
        <v>109.46450042724609</v>
      </c>
      <c r="F13">
        <v>828.07733154296875</v>
      </c>
      <c r="G13">
        <v>13302.87109375</v>
      </c>
      <c r="H13">
        <v>8019.31640625</v>
      </c>
      <c r="I13">
        <v>6360.53857421875</v>
      </c>
      <c r="J13">
        <v>4870.42431640625</v>
      </c>
      <c r="K13">
        <v>3931.866943359375</v>
      </c>
      <c r="L13">
        <v>3184.92041015625</v>
      </c>
      <c r="M13">
        <v>3504.75341796875</v>
      </c>
      <c r="N13">
        <v>2829.127685546875</v>
      </c>
      <c r="O13">
        <v>2532.444091796875</v>
      </c>
      <c r="P13">
        <v>545.49542236328125</v>
      </c>
      <c r="Q13">
        <v>388.95489501953125</v>
      </c>
      <c r="R13">
        <v>1046.80859375</v>
      </c>
      <c r="S13">
        <v>1270.8450927734375</v>
      </c>
      <c r="T13">
        <v>1580.7130126953125</v>
      </c>
      <c r="U13">
        <v>473.50958251953125</v>
      </c>
      <c r="V13">
        <v>1751.8240966796875</v>
      </c>
      <c r="W13">
        <v>809.50457763671875</v>
      </c>
      <c r="Y13" t="str">
        <f t="shared" si="1"/>
        <v/>
      </c>
      <c r="Z13" t="str">
        <f t="shared" si="2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</row>
    <row r="14" spans="1:41" x14ac:dyDescent="0.2">
      <c r="B14">
        <v>9</v>
      </c>
      <c r="C14">
        <v>25</v>
      </c>
      <c r="D14">
        <v>1297.1181640625</v>
      </c>
      <c r="E14">
        <v>915.52752685546875</v>
      </c>
      <c r="F14">
        <v>1022.1209716796875</v>
      </c>
      <c r="G14">
        <v>9827.4755859375</v>
      </c>
      <c r="H14">
        <v>5152.91943359375</v>
      </c>
      <c r="I14">
        <v>4404.40673828125</v>
      </c>
      <c r="J14">
        <v>4959.05908203125</v>
      </c>
      <c r="K14">
        <v>3622.72900390625</v>
      </c>
      <c r="L14">
        <v>2351.442138671875</v>
      </c>
      <c r="M14">
        <v>3048.35595703125</v>
      </c>
      <c r="N14">
        <v>2432.405517578125</v>
      </c>
      <c r="O14">
        <v>847.33135986328125</v>
      </c>
      <c r="P14">
        <v>1736.3031005859375</v>
      </c>
      <c r="Q14">
        <v>2441.60400390625</v>
      </c>
      <c r="R14">
        <v>975.29742431640625</v>
      </c>
      <c r="S14">
        <v>1901.3643798828125</v>
      </c>
      <c r="T14">
        <v>3049.13330078125</v>
      </c>
      <c r="U14">
        <v>1385.9508056640625</v>
      </c>
      <c r="V14">
        <v>2048.19287109375</v>
      </c>
      <c r="W14">
        <v>258.22738647460938</v>
      </c>
      <c r="Y14" t="str">
        <f t="shared" si="1"/>
        <v/>
      </c>
      <c r="Z14" t="str">
        <f t="shared" si="2"/>
        <v/>
      </c>
      <c r="AA14" t="str">
        <f t="shared" si="0"/>
        <v/>
      </c>
      <c r="AB14" t="str">
        <f t="shared" si="0"/>
        <v/>
      </c>
      <c r="AC14" t="str">
        <f t="shared" si="0"/>
        <v/>
      </c>
      <c r="AD14" t="str">
        <f t="shared" si="0"/>
        <v/>
      </c>
      <c r="AE14" t="str">
        <f t="shared" si="0"/>
        <v/>
      </c>
      <c r="AF14" t="str">
        <f t="shared" si="0"/>
        <v/>
      </c>
      <c r="AG14" t="str">
        <f t="shared" si="0"/>
        <v/>
      </c>
      <c r="AH14" t="str">
        <f t="shared" si="0"/>
        <v/>
      </c>
      <c r="AI14" t="str">
        <f t="shared" si="0"/>
        <v/>
      </c>
      <c r="AJ14" t="str">
        <f t="shared" si="0"/>
        <v/>
      </c>
      <c r="AK14" t="str">
        <f t="shared" si="0"/>
        <v/>
      </c>
      <c r="AL14" t="str">
        <f t="shared" si="0"/>
        <v/>
      </c>
      <c r="AM14" t="str">
        <f t="shared" si="0"/>
        <v/>
      </c>
      <c r="AN14" t="str">
        <f t="shared" si="0"/>
        <v/>
      </c>
      <c r="AO14" t="str">
        <f t="shared" si="0"/>
        <v/>
      </c>
    </row>
    <row r="15" spans="1:41" x14ac:dyDescent="0.2">
      <c r="B15">
        <v>10</v>
      </c>
      <c r="C15">
        <v>23</v>
      </c>
      <c r="D15">
        <v>407.09490966796875</v>
      </c>
      <c r="E15">
        <v>1996.9957275390625</v>
      </c>
      <c r="F15">
        <v>713.8111572265625</v>
      </c>
      <c r="G15">
        <v>15806.2763671875</v>
      </c>
      <c r="H15">
        <v>9573.767578125</v>
      </c>
      <c r="I15">
        <v>8360.287109375</v>
      </c>
      <c r="J15">
        <v>7006.3359375</v>
      </c>
      <c r="K15">
        <v>5711.4853515625</v>
      </c>
      <c r="L15">
        <v>3311.805908203125</v>
      </c>
      <c r="M15">
        <v>2499.0830078125</v>
      </c>
      <c r="N15">
        <v>5737.068359375</v>
      </c>
      <c r="O15">
        <v>2200.008544921875</v>
      </c>
      <c r="P15">
        <v>2689.681640625</v>
      </c>
      <c r="Q15">
        <v>706.04046630859375</v>
      </c>
      <c r="R15">
        <v>1581.440673828125</v>
      </c>
      <c r="S15">
        <v>2008.452880859375</v>
      </c>
      <c r="T15">
        <v>336.41098022460938</v>
      </c>
      <c r="U15">
        <v>1619.6824951171875</v>
      </c>
      <c r="V15">
        <v>2787.539794921875</v>
      </c>
      <c r="W15">
        <v>1221.1961669921875</v>
      </c>
      <c r="Y15">
        <f t="shared" si="1"/>
        <v>15806.2763671875</v>
      </c>
      <c r="Z15">
        <f t="shared" si="2"/>
        <v>9573.767578125</v>
      </c>
      <c r="AA15">
        <f t="shared" si="0"/>
        <v>8360.287109375</v>
      </c>
      <c r="AB15">
        <f t="shared" si="0"/>
        <v>7006.3359375</v>
      </c>
      <c r="AC15">
        <f t="shared" si="0"/>
        <v>5711.4853515625</v>
      </c>
      <c r="AD15">
        <f t="shared" si="0"/>
        <v>3311.805908203125</v>
      </c>
      <c r="AE15">
        <f t="shared" si="0"/>
        <v>2499.0830078125</v>
      </c>
      <c r="AF15">
        <f t="shared" si="0"/>
        <v>5737.068359375</v>
      </c>
      <c r="AG15">
        <f t="shared" si="0"/>
        <v>2200.008544921875</v>
      </c>
      <c r="AH15">
        <f t="shared" si="0"/>
        <v>2689.681640625</v>
      </c>
      <c r="AI15">
        <f t="shared" si="0"/>
        <v>706.04046630859375</v>
      </c>
      <c r="AJ15">
        <f t="shared" si="0"/>
        <v>1581.440673828125</v>
      </c>
      <c r="AK15">
        <f t="shared" si="0"/>
        <v>2008.452880859375</v>
      </c>
      <c r="AL15">
        <f t="shared" si="0"/>
        <v>336.41098022460938</v>
      </c>
      <c r="AM15">
        <f t="shared" si="0"/>
        <v>1619.6824951171875</v>
      </c>
      <c r="AN15">
        <f t="shared" si="0"/>
        <v>2787.539794921875</v>
      </c>
      <c r="AO15">
        <f t="shared" si="0"/>
        <v>1221.1961669921875</v>
      </c>
    </row>
    <row r="16" spans="1:41" x14ac:dyDescent="0.2">
      <c r="B16">
        <v>10</v>
      </c>
      <c r="C16">
        <v>24</v>
      </c>
      <c r="D16">
        <v>256.8990478515625</v>
      </c>
      <c r="E16">
        <v>1477.8551025390625</v>
      </c>
      <c r="F16">
        <v>1665.12890625</v>
      </c>
      <c r="G16">
        <v>14428.138671875</v>
      </c>
      <c r="H16">
        <v>9140.5380859375</v>
      </c>
      <c r="I16">
        <v>6838.0576171875</v>
      </c>
      <c r="J16">
        <v>5070.3583984375</v>
      </c>
      <c r="K16">
        <v>4337.3154296875</v>
      </c>
      <c r="L16">
        <v>4455.94287109375</v>
      </c>
      <c r="M16">
        <v>3101.79541015625</v>
      </c>
      <c r="N16">
        <v>4162.0966796875</v>
      </c>
      <c r="O16">
        <v>2134.380859375</v>
      </c>
      <c r="P16">
        <v>1723.1236572265625</v>
      </c>
      <c r="Q16">
        <v>444.8487548828125</v>
      </c>
      <c r="R16">
        <v>1167.8564453125</v>
      </c>
      <c r="S16">
        <v>698.2169189453125</v>
      </c>
      <c r="T16">
        <v>438.01254272460938</v>
      </c>
      <c r="U16">
        <v>1982.5723876953125</v>
      </c>
      <c r="V16">
        <v>2197.00048828125</v>
      </c>
      <c r="W16">
        <v>655.9625244140625</v>
      </c>
      <c r="Y16">
        <f t="shared" si="1"/>
        <v>14428.138671875</v>
      </c>
      <c r="Z16">
        <f t="shared" si="2"/>
        <v>9140.5380859375</v>
      </c>
      <c r="AA16">
        <f t="shared" si="0"/>
        <v>6838.0576171875</v>
      </c>
      <c r="AB16">
        <f t="shared" si="0"/>
        <v>5070.3583984375</v>
      </c>
      <c r="AC16">
        <f t="shared" si="0"/>
        <v>4337.3154296875</v>
      </c>
      <c r="AD16">
        <f t="shared" si="0"/>
        <v>4455.94287109375</v>
      </c>
      <c r="AE16">
        <f t="shared" si="0"/>
        <v>3101.79541015625</v>
      </c>
      <c r="AF16">
        <f t="shared" si="0"/>
        <v>4162.0966796875</v>
      </c>
      <c r="AG16">
        <f t="shared" si="0"/>
        <v>2134.380859375</v>
      </c>
      <c r="AH16">
        <f t="shared" si="0"/>
        <v>1723.1236572265625</v>
      </c>
      <c r="AI16">
        <f t="shared" si="0"/>
        <v>444.8487548828125</v>
      </c>
      <c r="AJ16">
        <f t="shared" si="0"/>
        <v>1167.8564453125</v>
      </c>
      <c r="AK16">
        <f t="shared" si="0"/>
        <v>698.2169189453125</v>
      </c>
      <c r="AL16">
        <f t="shared" si="0"/>
        <v>438.01254272460938</v>
      </c>
      <c r="AM16">
        <f t="shared" si="0"/>
        <v>1982.5723876953125</v>
      </c>
      <c r="AN16">
        <f t="shared" si="0"/>
        <v>2197.00048828125</v>
      </c>
      <c r="AO16">
        <f t="shared" si="0"/>
        <v>655.9625244140625</v>
      </c>
    </row>
    <row r="17" spans="1:41" x14ac:dyDescent="0.2">
      <c r="B17">
        <v>10</v>
      </c>
      <c r="C17">
        <v>25</v>
      </c>
      <c r="D17">
        <v>608.27874755859375</v>
      </c>
      <c r="E17">
        <v>801.5972900390625</v>
      </c>
      <c r="F17">
        <v>1342.0543212890625</v>
      </c>
      <c r="G17">
        <v>9730.8896484375</v>
      </c>
      <c r="H17">
        <v>6680.24609375</v>
      </c>
      <c r="I17">
        <v>4951.97119140625</v>
      </c>
      <c r="J17">
        <v>4458.60986328125</v>
      </c>
      <c r="K17">
        <v>2344.3427734375</v>
      </c>
      <c r="L17">
        <v>3317.95849609375</v>
      </c>
      <c r="M17">
        <v>3152.7373046875</v>
      </c>
      <c r="N17">
        <v>1839.032958984375</v>
      </c>
      <c r="O17">
        <v>934.67657470703125</v>
      </c>
      <c r="P17">
        <v>1289.728271484375</v>
      </c>
      <c r="Q17">
        <v>749.0557861328125</v>
      </c>
      <c r="R17">
        <v>1509.69873046875</v>
      </c>
      <c r="S17">
        <v>559.71197509765625</v>
      </c>
      <c r="T17">
        <v>287.18746948242188</v>
      </c>
      <c r="U17">
        <v>885.50872802734375</v>
      </c>
      <c r="V17">
        <v>3108.7080078125</v>
      </c>
      <c r="W17">
        <v>393.62261962890625</v>
      </c>
      <c r="Y17" t="str">
        <f t="shared" si="1"/>
        <v/>
      </c>
      <c r="Z17" t="str">
        <f t="shared" si="2"/>
        <v/>
      </c>
      <c r="AA17" t="str">
        <f t="shared" si="0"/>
        <v/>
      </c>
      <c r="AB17" t="str">
        <f t="shared" si="0"/>
        <v/>
      </c>
      <c r="AC17" t="str">
        <f t="shared" si="0"/>
        <v/>
      </c>
      <c r="AD17" t="str">
        <f t="shared" si="0"/>
        <v/>
      </c>
      <c r="AE17" t="str">
        <f t="shared" si="0"/>
        <v/>
      </c>
      <c r="AF17" t="str">
        <f t="shared" si="0"/>
        <v/>
      </c>
      <c r="AG17" t="str">
        <f t="shared" si="0"/>
        <v/>
      </c>
      <c r="AH17" t="str">
        <f t="shared" si="0"/>
        <v/>
      </c>
      <c r="AI17" t="str">
        <f t="shared" si="0"/>
        <v/>
      </c>
      <c r="AJ17" t="str">
        <f t="shared" si="0"/>
        <v/>
      </c>
      <c r="AK17" t="str">
        <f t="shared" si="0"/>
        <v/>
      </c>
      <c r="AL17" t="str">
        <f t="shared" si="0"/>
        <v/>
      </c>
      <c r="AM17" t="str">
        <f t="shared" si="0"/>
        <v/>
      </c>
      <c r="AN17" t="str">
        <f t="shared" si="0"/>
        <v/>
      </c>
      <c r="AO17" t="str">
        <f t="shared" si="0"/>
        <v/>
      </c>
    </row>
    <row r="18" spans="1:41" x14ac:dyDescent="0.2">
      <c r="Y18">
        <f>AVERAGE(Y3:Y17)</f>
        <v>14589.898193359375</v>
      </c>
      <c r="Z18">
        <f t="shared" ref="Z18:AO18" si="3">AVERAGE(Z3:Z17)</f>
        <v>8928.51806640625</v>
      </c>
      <c r="AA18">
        <f t="shared" si="3"/>
        <v>7324.593505859375</v>
      </c>
      <c r="AB18">
        <f t="shared" si="3"/>
        <v>5604.29150390625</v>
      </c>
      <c r="AC18">
        <f t="shared" si="3"/>
        <v>5598.754638671875</v>
      </c>
      <c r="AD18">
        <f t="shared" si="3"/>
        <v>3870.45361328125</v>
      </c>
      <c r="AE18">
        <f t="shared" si="3"/>
        <v>3207.0123291015625</v>
      </c>
      <c r="AF18">
        <f t="shared" si="3"/>
        <v>3898.8330993652344</v>
      </c>
      <c r="AG18">
        <f t="shared" si="3"/>
        <v>2221.552490234375</v>
      </c>
      <c r="AH18">
        <f t="shared" si="3"/>
        <v>2447.2051696777344</v>
      </c>
      <c r="AI18">
        <f t="shared" si="3"/>
        <v>1109.7942352294922</v>
      </c>
      <c r="AJ18">
        <f t="shared" si="3"/>
        <v>1401.5962677001953</v>
      </c>
      <c r="AK18">
        <f t="shared" si="3"/>
        <v>961.52835464477539</v>
      </c>
      <c r="AL18">
        <f t="shared" si="3"/>
        <v>565.41117858886719</v>
      </c>
      <c r="AM18">
        <f t="shared" si="3"/>
        <v>1067.2097969055176</v>
      </c>
      <c r="AN18">
        <f t="shared" si="3"/>
        <v>2342.3921203613281</v>
      </c>
      <c r="AO18">
        <f t="shared" si="3"/>
        <v>1246.21923828125</v>
      </c>
    </row>
    <row r="23" spans="1:41" x14ac:dyDescent="0.2">
      <c r="A23" t="s">
        <v>25</v>
      </c>
      <c r="B23">
        <v>19</v>
      </c>
      <c r="C23">
        <v>22</v>
      </c>
      <c r="D23">
        <v>749.39923095703125</v>
      </c>
      <c r="E23">
        <v>1628.7962646484375</v>
      </c>
      <c r="F23">
        <v>662.7664794921875</v>
      </c>
      <c r="G23">
        <v>3365.3701171875</v>
      </c>
      <c r="H23">
        <v>1884.19287109375</v>
      </c>
      <c r="I23">
        <v>1082.1517333984375</v>
      </c>
      <c r="J23">
        <v>1856.0484619140625</v>
      </c>
      <c r="K23">
        <v>1508.6953125</v>
      </c>
      <c r="L23">
        <v>1356.16845703125</v>
      </c>
      <c r="M23">
        <v>1395.6796875</v>
      </c>
      <c r="N23">
        <v>649.995361328125</v>
      </c>
      <c r="O23">
        <v>1405.0928955078125</v>
      </c>
      <c r="P23">
        <v>1055.48974609375</v>
      </c>
      <c r="Q23">
        <v>901.705078125</v>
      </c>
      <c r="R23">
        <v>841.25213623046875</v>
      </c>
      <c r="S23">
        <v>1038.5047607421875</v>
      </c>
      <c r="T23">
        <v>500.86117553710938</v>
      </c>
      <c r="U23">
        <v>936.84783935546875</v>
      </c>
      <c r="V23">
        <v>1778.495361328125</v>
      </c>
      <c r="W23">
        <v>1314.8902587890625</v>
      </c>
    </row>
    <row r="24" spans="1:41" x14ac:dyDescent="0.2">
      <c r="B24">
        <v>19</v>
      </c>
      <c r="C24">
        <v>23</v>
      </c>
      <c r="D24">
        <v>2613.821044921875</v>
      </c>
      <c r="E24">
        <v>1620.972412109375</v>
      </c>
      <c r="F24">
        <v>587.12164306640625</v>
      </c>
      <c r="G24">
        <v>4242.48095703125</v>
      </c>
      <c r="H24">
        <v>2302.45263671875</v>
      </c>
      <c r="I24">
        <v>1012.245361328125</v>
      </c>
      <c r="J24">
        <v>2428.35888671875</v>
      </c>
      <c r="K24">
        <v>1622.183349609375</v>
      </c>
      <c r="L24">
        <v>2560.062744140625</v>
      </c>
      <c r="M24">
        <v>1759.98046875</v>
      </c>
      <c r="N24">
        <v>648.8934326171875</v>
      </c>
      <c r="O24">
        <v>2519.692626953125</v>
      </c>
      <c r="P24">
        <v>1406.8370361328125</v>
      </c>
      <c r="Q24">
        <v>1007.4804077148438</v>
      </c>
      <c r="R24">
        <v>800.450439453125</v>
      </c>
      <c r="S24">
        <v>2019.9459228515625</v>
      </c>
      <c r="T24">
        <v>697.37493896484375</v>
      </c>
      <c r="U24">
        <v>1379.197998046875</v>
      </c>
      <c r="V24">
        <v>1420.9404296875</v>
      </c>
      <c r="W24">
        <v>2240.143798828125</v>
      </c>
    </row>
    <row r="25" spans="1:41" x14ac:dyDescent="0.2">
      <c r="B25">
        <v>20</v>
      </c>
      <c r="C25">
        <v>21</v>
      </c>
      <c r="D25">
        <v>1567.0845947265625</v>
      </c>
      <c r="E25">
        <v>595.9031982421875</v>
      </c>
      <c r="F25">
        <v>189.16912841796875</v>
      </c>
      <c r="G25">
        <v>3145.703857421875</v>
      </c>
      <c r="H25">
        <v>1246.5103759765625</v>
      </c>
      <c r="I25">
        <v>2479.53076171875</v>
      </c>
      <c r="J25">
        <v>1589.8946533203125</v>
      </c>
      <c r="K25">
        <v>842.17193603515625</v>
      </c>
      <c r="L25">
        <v>1096.7001953125</v>
      </c>
      <c r="M25">
        <v>1934.0714111328125</v>
      </c>
      <c r="N25">
        <v>1293.635009765625</v>
      </c>
      <c r="O25">
        <v>829.71258544921875</v>
      </c>
      <c r="P25">
        <v>1879.90234375</v>
      </c>
      <c r="Q25">
        <v>2382.39013671875</v>
      </c>
      <c r="R25">
        <v>1133.2733154296875</v>
      </c>
      <c r="S25">
        <v>1213.9754638671875</v>
      </c>
      <c r="T25">
        <v>747.80670166015625</v>
      </c>
      <c r="U25">
        <v>713.7637939453125</v>
      </c>
      <c r="V25">
        <v>2598.60791015625</v>
      </c>
      <c r="W25">
        <v>1376.083251953125</v>
      </c>
    </row>
    <row r="26" spans="1:41" x14ac:dyDescent="0.2">
      <c r="B26">
        <v>20</v>
      </c>
      <c r="C26">
        <v>22</v>
      </c>
      <c r="D26">
        <v>1772.0511474609375</v>
      </c>
      <c r="E26">
        <v>1079.85546875</v>
      </c>
      <c r="F26">
        <v>495.86038208007812</v>
      </c>
      <c r="G26">
        <v>2879.35498046875</v>
      </c>
      <c r="H26">
        <v>1306.6236572265625</v>
      </c>
      <c r="I26">
        <v>2202.0390625</v>
      </c>
      <c r="J26">
        <v>1409.19140625</v>
      </c>
      <c r="K26">
        <v>1830.6221923828125</v>
      </c>
      <c r="L26">
        <v>2111.362060546875</v>
      </c>
      <c r="M26">
        <v>771.763427734375</v>
      </c>
      <c r="N26">
        <v>626.95806884765625</v>
      </c>
      <c r="O26">
        <v>1404.3416748046875</v>
      </c>
      <c r="P26">
        <v>350.70974731445312</v>
      </c>
      <c r="Q26">
        <v>1255.0927734375</v>
      </c>
      <c r="R26">
        <v>1045.2440185546875</v>
      </c>
      <c r="S26">
        <v>1687.20166015625</v>
      </c>
      <c r="T26">
        <v>1154.9658203125</v>
      </c>
      <c r="U26">
        <v>1599.86474609375</v>
      </c>
      <c r="V26">
        <v>1314.8050537109375</v>
      </c>
      <c r="W26">
        <v>897.55157470703125</v>
      </c>
    </row>
    <row r="27" spans="1:41" x14ac:dyDescent="0.2">
      <c r="B27">
        <v>20</v>
      </c>
      <c r="C27">
        <v>23</v>
      </c>
      <c r="D27">
        <v>2401.244384765625</v>
      </c>
      <c r="E27">
        <v>637.62689208984375</v>
      </c>
      <c r="F27">
        <v>1229.1500244140625</v>
      </c>
      <c r="G27">
        <v>1507.96533203125</v>
      </c>
      <c r="H27">
        <v>937.2401123046875</v>
      </c>
      <c r="I27">
        <v>501.72265625</v>
      </c>
      <c r="J27">
        <v>1564.3245849609375</v>
      </c>
      <c r="K27">
        <v>2521.282470703125</v>
      </c>
      <c r="L27">
        <v>1992.7783203125</v>
      </c>
      <c r="M27">
        <v>778.412841796875</v>
      </c>
      <c r="N27">
        <v>1413.468994140625</v>
      </c>
      <c r="O27">
        <v>2393.428466796875</v>
      </c>
      <c r="P27">
        <v>1930.464599609375</v>
      </c>
      <c r="Q27">
        <v>1644.654541015625</v>
      </c>
      <c r="R27">
        <v>540.48248291015625</v>
      </c>
      <c r="S27">
        <v>2059.51708984375</v>
      </c>
      <c r="T27">
        <v>1631.6956787109375</v>
      </c>
      <c r="U27">
        <v>1095.854736328125</v>
      </c>
      <c r="V27">
        <v>501.60009765625</v>
      </c>
      <c r="W27">
        <v>1871.4429931640625</v>
      </c>
    </row>
    <row r="28" spans="1:41" x14ac:dyDescent="0.2">
      <c r="B28">
        <v>20</v>
      </c>
      <c r="C28">
        <v>24</v>
      </c>
      <c r="D28">
        <v>1498.246826171875</v>
      </c>
      <c r="E28">
        <v>1241.1524658203125</v>
      </c>
      <c r="F28">
        <v>1740.106689453125</v>
      </c>
      <c r="G28">
        <v>3726.2509765625</v>
      </c>
      <c r="H28">
        <v>1373.092529296875</v>
      </c>
      <c r="I28">
        <v>1444.6246337890625</v>
      </c>
      <c r="J28">
        <v>903.68499755859375</v>
      </c>
      <c r="K28">
        <v>2656.670654296875</v>
      </c>
      <c r="L28">
        <v>449.046142578125</v>
      </c>
      <c r="M28">
        <v>1073.9112548828125</v>
      </c>
      <c r="N28">
        <v>1170.2947998046875</v>
      </c>
      <c r="O28">
        <v>1569.7054443359375</v>
      </c>
      <c r="P28">
        <v>1914.0853271484375</v>
      </c>
      <c r="Q28">
        <v>1145.403076171875</v>
      </c>
      <c r="R28">
        <v>777.2109375</v>
      </c>
      <c r="S28">
        <v>1968.6064453125</v>
      </c>
      <c r="T28">
        <v>1077.1500244140625</v>
      </c>
      <c r="U28">
        <v>932.8935546875</v>
      </c>
      <c r="V28">
        <v>1346.0679931640625</v>
      </c>
      <c r="W28">
        <v>2093.067138671875</v>
      </c>
    </row>
    <row r="29" spans="1:41" x14ac:dyDescent="0.2">
      <c r="B29">
        <v>21</v>
      </c>
      <c r="C29">
        <v>21</v>
      </c>
      <c r="D29">
        <v>364.20635986328125</v>
      </c>
      <c r="E29">
        <v>1806.7855224609375</v>
      </c>
      <c r="F29">
        <v>415.24932861328125</v>
      </c>
      <c r="G29">
        <v>2234.642822265625</v>
      </c>
      <c r="H29">
        <v>1906.476318359375</v>
      </c>
      <c r="I29">
        <v>1025.0955810546875</v>
      </c>
      <c r="J29">
        <v>1526.8458251953125</v>
      </c>
      <c r="K29">
        <v>644.645263671875</v>
      </c>
      <c r="L29">
        <v>2393.601318359375</v>
      </c>
      <c r="M29">
        <v>1927.6566162109375</v>
      </c>
      <c r="N29">
        <v>1047.16259765625</v>
      </c>
      <c r="O29">
        <v>494.17547607421875</v>
      </c>
      <c r="P29">
        <v>805.4202880859375</v>
      </c>
      <c r="Q29">
        <v>1849.9332275390625</v>
      </c>
      <c r="R29">
        <v>457.42678833007812</v>
      </c>
      <c r="S29">
        <v>1083.3472900390625</v>
      </c>
      <c r="T29">
        <v>1701.0294189453125</v>
      </c>
      <c r="U29">
        <v>1238.7095947265625</v>
      </c>
      <c r="V29">
        <v>1298.6939697265625</v>
      </c>
      <c r="W29">
        <v>1377.605224609375</v>
      </c>
    </row>
    <row r="30" spans="1:41" x14ac:dyDescent="0.2">
      <c r="B30">
        <v>21</v>
      </c>
      <c r="C30">
        <v>22</v>
      </c>
      <c r="D30">
        <v>1507.653564453125</v>
      </c>
      <c r="E30">
        <v>1832.0350341796875</v>
      </c>
      <c r="F30">
        <v>819.5157470703125</v>
      </c>
      <c r="G30">
        <v>2442.681640625</v>
      </c>
      <c r="H30">
        <v>1044.5189208984375</v>
      </c>
      <c r="I30">
        <v>2147.467529296875</v>
      </c>
      <c r="J30">
        <v>486.5274658203125</v>
      </c>
      <c r="K30">
        <v>1224.3173828125</v>
      </c>
      <c r="L30">
        <v>2551.687255859375</v>
      </c>
      <c r="M30">
        <v>1439.0101318359375</v>
      </c>
      <c r="N30">
        <v>1236.1478271484375</v>
      </c>
      <c r="O30">
        <v>921.380859375</v>
      </c>
      <c r="P30">
        <v>1176.001708984375</v>
      </c>
      <c r="Q30">
        <v>894.65240478515625</v>
      </c>
      <c r="R30">
        <v>1369.1220703125</v>
      </c>
      <c r="S30">
        <v>864.59716796875</v>
      </c>
      <c r="T30">
        <v>1626.0172119140625</v>
      </c>
      <c r="U30">
        <v>1291.4742431640625</v>
      </c>
      <c r="V30">
        <v>1745.5087890625</v>
      </c>
      <c r="W30">
        <v>682.2900390625</v>
      </c>
    </row>
    <row r="31" spans="1:41" x14ac:dyDescent="0.2">
      <c r="B31">
        <v>21</v>
      </c>
      <c r="C31">
        <v>23</v>
      </c>
      <c r="D31">
        <v>1417.2806396484375</v>
      </c>
      <c r="E31">
        <v>1006.49560546875</v>
      </c>
      <c r="F31">
        <v>2086.667236328125</v>
      </c>
      <c r="G31">
        <v>2053.736083984375</v>
      </c>
      <c r="H31">
        <v>635.575439453125</v>
      </c>
      <c r="I31">
        <v>786.76519775390625</v>
      </c>
      <c r="J31">
        <v>1411.8798828125</v>
      </c>
      <c r="K31">
        <v>2599.952392578125</v>
      </c>
      <c r="L31">
        <v>598.43292236328125</v>
      </c>
      <c r="M31">
        <v>383.41952514648438</v>
      </c>
      <c r="N31">
        <v>1223.46044921875</v>
      </c>
      <c r="O31">
        <v>1078.243896484375</v>
      </c>
      <c r="P31">
        <v>1578.3011474609375</v>
      </c>
      <c r="Q31">
        <v>1644.9091796875</v>
      </c>
      <c r="R31">
        <v>1628.2578125</v>
      </c>
      <c r="S31">
        <v>1194.195068359375</v>
      </c>
      <c r="T31">
        <v>1929.9952392578125</v>
      </c>
      <c r="U31">
        <v>1201.1119384765625</v>
      </c>
      <c r="V31">
        <v>822.2435302734375</v>
      </c>
      <c r="W31">
        <v>646.002685546875</v>
      </c>
    </row>
    <row r="32" spans="1:41" x14ac:dyDescent="0.2">
      <c r="B32">
        <v>21</v>
      </c>
      <c r="C32">
        <v>24</v>
      </c>
      <c r="D32">
        <v>354.92803955078125</v>
      </c>
      <c r="E32">
        <v>1165.0150146484375</v>
      </c>
      <c r="F32">
        <v>2387.94677734375</v>
      </c>
      <c r="G32">
        <v>209.54734802246094</v>
      </c>
      <c r="H32">
        <v>149.08314514160156</v>
      </c>
      <c r="I32">
        <v>638.84368896484375</v>
      </c>
      <c r="J32">
        <v>1966.4554443359375</v>
      </c>
      <c r="K32">
        <v>3154.080810546875</v>
      </c>
      <c r="L32">
        <v>1789.1690673828125</v>
      </c>
      <c r="M32">
        <v>716.3751220703125</v>
      </c>
      <c r="N32">
        <v>245.16201782226562</v>
      </c>
      <c r="O32">
        <v>570.00177001953125</v>
      </c>
      <c r="P32">
        <v>1248.88623046875</v>
      </c>
      <c r="Q32">
        <v>903.5029296875</v>
      </c>
      <c r="R32">
        <v>827.982666015625</v>
      </c>
      <c r="S32">
        <v>889.42767333984375</v>
      </c>
      <c r="T32">
        <v>1162.318359375</v>
      </c>
      <c r="U32">
        <v>1565.5625</v>
      </c>
      <c r="V32">
        <v>1226.38916015625</v>
      </c>
      <c r="W32">
        <v>482.07424926757812</v>
      </c>
    </row>
    <row r="33" spans="1:23" x14ac:dyDescent="0.2">
      <c r="B33">
        <v>22</v>
      </c>
      <c r="C33">
        <v>21</v>
      </c>
      <c r="D33">
        <v>841.45050048828125</v>
      </c>
      <c r="E33">
        <v>1814.737548828125</v>
      </c>
      <c r="F33">
        <v>962.26617431640625</v>
      </c>
      <c r="G33">
        <v>1866.9102783203125</v>
      </c>
      <c r="H33">
        <v>1240.7275390625</v>
      </c>
      <c r="I33">
        <v>1360.1614990234375</v>
      </c>
      <c r="J33">
        <v>2701.471435546875</v>
      </c>
      <c r="K33">
        <v>2580.090576171875</v>
      </c>
      <c r="L33">
        <v>1925.7874755859375</v>
      </c>
      <c r="M33">
        <v>1510.0574951171875</v>
      </c>
      <c r="N33">
        <v>454.67147827148438</v>
      </c>
      <c r="O33">
        <v>797.1448974609375</v>
      </c>
      <c r="P33">
        <v>996.1458740234375</v>
      </c>
      <c r="Q33">
        <v>282.91934204101562</v>
      </c>
      <c r="R33">
        <v>1414.312744140625</v>
      </c>
      <c r="S33">
        <v>981.0711669921875</v>
      </c>
      <c r="T33">
        <v>806.6171875</v>
      </c>
      <c r="U33">
        <v>2130.31640625</v>
      </c>
      <c r="V33">
        <v>1801.033447265625</v>
      </c>
      <c r="W33">
        <v>1092.207763671875</v>
      </c>
    </row>
    <row r="34" spans="1:23" x14ac:dyDescent="0.2">
      <c r="B34">
        <v>22</v>
      </c>
      <c r="C34">
        <v>22</v>
      </c>
      <c r="D34">
        <v>1431.1358642578125</v>
      </c>
      <c r="E34">
        <v>1284.6328125</v>
      </c>
      <c r="F34">
        <v>443.18106079101562</v>
      </c>
      <c r="G34">
        <v>446.69329833984375</v>
      </c>
      <c r="H34">
        <v>521.69024658203125</v>
      </c>
      <c r="I34">
        <v>543.84820556640625</v>
      </c>
      <c r="J34">
        <v>1281.5380859375</v>
      </c>
      <c r="K34">
        <v>1750.28857421875</v>
      </c>
      <c r="L34">
        <v>1600.6285400390625</v>
      </c>
      <c r="M34">
        <v>759.36737060546875</v>
      </c>
      <c r="N34">
        <v>898.1011962890625</v>
      </c>
      <c r="O34">
        <v>177.58906555175781</v>
      </c>
      <c r="P34">
        <v>1606.2186279296875</v>
      </c>
      <c r="Q34">
        <v>1510.9078369140625</v>
      </c>
      <c r="R34">
        <v>587.0338134765625</v>
      </c>
      <c r="S34">
        <v>1142.6488037109375</v>
      </c>
      <c r="T34">
        <v>832.57977294921875</v>
      </c>
      <c r="U34">
        <v>2027.101318359375</v>
      </c>
      <c r="V34">
        <v>1953.4422607421875</v>
      </c>
      <c r="W34">
        <v>371.52114868164062</v>
      </c>
    </row>
    <row r="35" spans="1:23" x14ac:dyDescent="0.2">
      <c r="B35">
        <v>22</v>
      </c>
      <c r="C35">
        <v>23</v>
      </c>
      <c r="D35">
        <v>304.83172607421875</v>
      </c>
      <c r="E35">
        <v>810.32855224609375</v>
      </c>
      <c r="F35">
        <v>1619.45166015625</v>
      </c>
      <c r="G35">
        <v>144.68051147460938</v>
      </c>
      <c r="H35">
        <v>1240.9425048828125</v>
      </c>
      <c r="I35">
        <v>615.37628173828125</v>
      </c>
      <c r="J35">
        <v>2821.50244140625</v>
      </c>
      <c r="K35">
        <v>881.81121826171875</v>
      </c>
      <c r="L35">
        <v>1411.0079345703125</v>
      </c>
      <c r="M35">
        <v>161.8270263671875</v>
      </c>
      <c r="N35">
        <v>1632.7861328125</v>
      </c>
      <c r="O35">
        <v>281.5902099609375</v>
      </c>
      <c r="P35">
        <v>206.14471435546875</v>
      </c>
      <c r="Q35">
        <v>1929.11572265625</v>
      </c>
      <c r="R35">
        <v>1534.8363037109375</v>
      </c>
      <c r="S35">
        <v>383.33712768554688</v>
      </c>
      <c r="T35">
        <v>966.54815673828125</v>
      </c>
      <c r="U35">
        <v>692.83721923828125</v>
      </c>
      <c r="V35">
        <v>886.4248046875</v>
      </c>
      <c r="W35">
        <v>845.4166259765625</v>
      </c>
    </row>
    <row r="36" spans="1:23" x14ac:dyDescent="0.2">
      <c r="B36">
        <v>22</v>
      </c>
      <c r="C36">
        <v>24</v>
      </c>
      <c r="D36">
        <v>914.99542236328125</v>
      </c>
      <c r="E36">
        <v>1600.4774169921875</v>
      </c>
      <c r="F36">
        <v>1439.202880859375</v>
      </c>
      <c r="G36">
        <v>1969.7183837890625</v>
      </c>
      <c r="H36">
        <v>1988.843505859375</v>
      </c>
      <c r="I36">
        <v>437.50753784179688</v>
      </c>
      <c r="J36">
        <v>4674.6044921875</v>
      </c>
      <c r="K36">
        <v>1576.2220458984375</v>
      </c>
      <c r="L36">
        <v>2818.269775390625</v>
      </c>
      <c r="M36">
        <v>286.53317260742188</v>
      </c>
      <c r="N36">
        <v>2088.0029296875</v>
      </c>
      <c r="O36">
        <v>375.52041625976562</v>
      </c>
      <c r="P36">
        <v>1962.212646484375</v>
      </c>
      <c r="Q36">
        <v>490.12347412109375</v>
      </c>
      <c r="R36">
        <v>1690.987060546875</v>
      </c>
      <c r="S36">
        <v>2567.953125</v>
      </c>
      <c r="T36">
        <v>952.77874755859375</v>
      </c>
      <c r="U36">
        <v>2218.3701171875</v>
      </c>
      <c r="V36">
        <v>1152.9149169921875</v>
      </c>
      <c r="W36">
        <v>1806.008544921875</v>
      </c>
    </row>
    <row r="37" spans="1:23" x14ac:dyDescent="0.2">
      <c r="B37">
        <v>23</v>
      </c>
      <c r="C37">
        <v>22</v>
      </c>
      <c r="D37">
        <v>1499.680908203125</v>
      </c>
      <c r="E37">
        <v>1076.5987548828125</v>
      </c>
      <c r="F37">
        <v>785.06732177734375</v>
      </c>
      <c r="G37">
        <v>2447.096923828125</v>
      </c>
      <c r="H37">
        <v>1422.07275390625</v>
      </c>
      <c r="I37">
        <v>972.55865478515625</v>
      </c>
      <c r="J37">
        <v>1554.2479248046875</v>
      </c>
      <c r="K37">
        <v>2499.647216796875</v>
      </c>
      <c r="L37">
        <v>1104.2384033203125</v>
      </c>
      <c r="M37">
        <v>1601.5244140625</v>
      </c>
      <c r="N37">
        <v>582.90484619140625</v>
      </c>
      <c r="O37">
        <v>375.77239990234375</v>
      </c>
      <c r="P37">
        <v>932.5975341796875</v>
      </c>
      <c r="Q37">
        <v>2680.273193359375</v>
      </c>
      <c r="R37">
        <v>1457.216796875</v>
      </c>
      <c r="S37">
        <v>1466.8238525390625</v>
      </c>
      <c r="T37">
        <v>257.32992553710938</v>
      </c>
      <c r="U37">
        <v>3138.96728515625</v>
      </c>
      <c r="V37">
        <v>1134.9822998046875</v>
      </c>
      <c r="W37">
        <v>1636.6563720703125</v>
      </c>
    </row>
    <row r="38" spans="1:23" x14ac:dyDescent="0.2">
      <c r="B38">
        <v>23</v>
      </c>
      <c r="C38">
        <v>23</v>
      </c>
      <c r="D38">
        <v>47.403522491455078</v>
      </c>
      <c r="E38">
        <v>1020.8474731445312</v>
      </c>
      <c r="F38">
        <v>377.70989990234375</v>
      </c>
      <c r="G38">
        <v>3631.555419921875</v>
      </c>
      <c r="H38">
        <v>2185.505859375</v>
      </c>
      <c r="I38">
        <v>1312.1226806640625</v>
      </c>
      <c r="J38">
        <v>1467.799560546875</v>
      </c>
      <c r="K38">
        <v>1387.210205078125</v>
      </c>
      <c r="L38">
        <v>642.64251708984375</v>
      </c>
      <c r="M38">
        <v>1895.4342041015625</v>
      </c>
      <c r="N38">
        <v>1847.661376953125</v>
      </c>
      <c r="O38">
        <v>878.40997314453125</v>
      </c>
      <c r="P38">
        <v>1796.663818359375</v>
      </c>
      <c r="Q38">
        <v>2567.1943359375</v>
      </c>
      <c r="R38">
        <v>336.17791748046875</v>
      </c>
      <c r="S38">
        <v>690.56268310546875</v>
      </c>
      <c r="T38">
        <v>527.40093994140625</v>
      </c>
      <c r="U38">
        <v>1591.1732177734375</v>
      </c>
      <c r="V38">
        <v>370.54861450195312</v>
      </c>
      <c r="W38">
        <v>899.8944091796875</v>
      </c>
    </row>
    <row r="39" spans="1:23" x14ac:dyDescent="0.2">
      <c r="B39">
        <v>23</v>
      </c>
      <c r="C39">
        <v>24</v>
      </c>
      <c r="D39">
        <v>868.80389404296875</v>
      </c>
      <c r="E39">
        <v>710.70269775390625</v>
      </c>
      <c r="F39">
        <v>334.7100830078125</v>
      </c>
      <c r="G39">
        <v>3276.604736328125</v>
      </c>
      <c r="H39">
        <v>2971.696044921875</v>
      </c>
      <c r="I39">
        <v>1552.971435546875</v>
      </c>
      <c r="J39">
        <v>4491.85595703125</v>
      </c>
      <c r="K39">
        <v>209.14170837402344</v>
      </c>
      <c r="L39">
        <v>1435.3912353515625</v>
      </c>
      <c r="M39">
        <v>1152.978759765625</v>
      </c>
      <c r="N39">
        <v>2881.239990234375</v>
      </c>
      <c r="O39">
        <v>790.87939453125</v>
      </c>
      <c r="P39">
        <v>2942.229248046875</v>
      </c>
      <c r="Q39">
        <v>1201.365966796875</v>
      </c>
      <c r="R39">
        <v>2211.932373046875</v>
      </c>
      <c r="S39">
        <v>1836.138671875</v>
      </c>
      <c r="T39">
        <v>957.60687255859375</v>
      </c>
      <c r="U39">
        <v>925.99871826171875</v>
      </c>
      <c r="V39">
        <v>495.06436157226562</v>
      </c>
      <c r="W39">
        <v>1125.6844482421875</v>
      </c>
    </row>
    <row r="43" spans="1:23" x14ac:dyDescent="0.2">
      <c r="A43" t="s">
        <v>26</v>
      </c>
      <c r="B43">
        <v>26</v>
      </c>
      <c r="C43">
        <v>27</v>
      </c>
      <c r="D43">
        <v>333.259765625</v>
      </c>
      <c r="E43">
        <v>1210.9595947265625</v>
      </c>
      <c r="F43">
        <v>890.13482666015625</v>
      </c>
      <c r="G43">
        <v>1275.221923828125</v>
      </c>
      <c r="H43">
        <v>1495.8994140625</v>
      </c>
      <c r="I43">
        <v>1183.06005859375</v>
      </c>
      <c r="J43">
        <v>1582.0667724609375</v>
      </c>
      <c r="K43">
        <v>1501.3980712890625</v>
      </c>
      <c r="L43">
        <v>1584.9561767578125</v>
      </c>
      <c r="M43">
        <v>1443.56103515625</v>
      </c>
      <c r="N43">
        <v>1517.3272705078125</v>
      </c>
      <c r="O43">
        <v>484.98611450195312</v>
      </c>
      <c r="P43">
        <v>422.72048950195312</v>
      </c>
      <c r="Q43">
        <v>1936.519775390625</v>
      </c>
      <c r="R43">
        <v>1763.22998046875</v>
      </c>
      <c r="S43">
        <v>442.30679321289062</v>
      </c>
      <c r="T43">
        <v>3246.654052734375</v>
      </c>
      <c r="U43">
        <v>141.701904296875</v>
      </c>
      <c r="V43">
        <v>2886.20556640625</v>
      </c>
      <c r="W43">
        <v>1581.825439453125</v>
      </c>
    </row>
    <row r="44" spans="1:23" x14ac:dyDescent="0.2">
      <c r="B44">
        <v>26</v>
      </c>
      <c r="C44">
        <v>28</v>
      </c>
      <c r="D44">
        <v>728.983642578125</v>
      </c>
      <c r="E44">
        <v>1605.313232421875</v>
      </c>
      <c r="F44">
        <v>1115.49658203125</v>
      </c>
      <c r="G44">
        <v>625.6827392578125</v>
      </c>
      <c r="H44">
        <v>1825.8525390625</v>
      </c>
      <c r="I44">
        <v>970.35687255859375</v>
      </c>
      <c r="J44">
        <v>2295.538818359375</v>
      </c>
      <c r="K44">
        <v>843.3271484375</v>
      </c>
      <c r="L44">
        <v>1330.9403076171875</v>
      </c>
      <c r="M44">
        <v>598.493408203125</v>
      </c>
      <c r="N44">
        <v>1452.7197265625</v>
      </c>
      <c r="O44">
        <v>1235.725341796875</v>
      </c>
      <c r="P44">
        <v>1754.53857421875</v>
      </c>
      <c r="Q44">
        <v>1209.721923828125</v>
      </c>
      <c r="R44">
        <v>104.47744750976562</v>
      </c>
      <c r="S44">
        <v>1362.7957763671875</v>
      </c>
      <c r="T44">
        <v>2697.816650390625</v>
      </c>
      <c r="U44">
        <v>1528.87939453125</v>
      </c>
      <c r="V44">
        <v>2977.454345703125</v>
      </c>
      <c r="W44">
        <v>641.5726318359375</v>
      </c>
    </row>
    <row r="45" spans="1:23" x14ac:dyDescent="0.2">
      <c r="B45">
        <v>26</v>
      </c>
      <c r="C45">
        <v>29</v>
      </c>
      <c r="D45">
        <v>971.08746337890625</v>
      </c>
      <c r="E45">
        <v>1068.5435791015625</v>
      </c>
      <c r="F45">
        <v>855.43145751953125</v>
      </c>
      <c r="G45">
        <v>201.49331665039062</v>
      </c>
      <c r="H45">
        <v>1083.4915771484375</v>
      </c>
      <c r="I45">
        <v>968.40582275390625</v>
      </c>
      <c r="J45">
        <v>1394.9451904296875</v>
      </c>
      <c r="K45">
        <v>742.01483154296875</v>
      </c>
      <c r="L45">
        <v>846.8101806640625</v>
      </c>
      <c r="M45">
        <v>1087.7369384765625</v>
      </c>
      <c r="N45">
        <v>1152.5634765625</v>
      </c>
      <c r="O45">
        <v>1352.7393798828125</v>
      </c>
      <c r="P45">
        <v>2039.6533203125</v>
      </c>
      <c r="Q45">
        <v>904.73101806640625</v>
      </c>
      <c r="R45">
        <v>1316.603759765625</v>
      </c>
      <c r="S45">
        <v>1051.68408203125</v>
      </c>
      <c r="T45">
        <v>400.22796630859375</v>
      </c>
      <c r="U45">
        <v>1478.7392578125</v>
      </c>
      <c r="V45">
        <v>2405.7197265625</v>
      </c>
      <c r="W45">
        <v>1565.8006591796875</v>
      </c>
    </row>
    <row r="46" spans="1:23" x14ac:dyDescent="0.2">
      <c r="B46">
        <v>27</v>
      </c>
      <c r="C46">
        <v>26</v>
      </c>
      <c r="D46">
        <v>1305.5115966796875</v>
      </c>
      <c r="E46">
        <v>961.42340087890625</v>
      </c>
      <c r="F46">
        <v>337.88153076171875</v>
      </c>
      <c r="G46">
        <v>1307.248291015625</v>
      </c>
      <c r="H46">
        <v>540.184814453125</v>
      </c>
      <c r="I46">
        <v>887.9613037109375</v>
      </c>
      <c r="J46">
        <v>1979.222412109375</v>
      </c>
      <c r="K46">
        <v>518.45355224609375</v>
      </c>
      <c r="L46">
        <v>735.9559326171875</v>
      </c>
      <c r="M46">
        <v>883.600341796875</v>
      </c>
      <c r="N46">
        <v>663.3681640625</v>
      </c>
      <c r="O46">
        <v>785.48968505859375</v>
      </c>
      <c r="P46">
        <v>1182.115966796875</v>
      </c>
      <c r="Q46">
        <v>2818.980224609375</v>
      </c>
      <c r="R46">
        <v>1421.46435546875</v>
      </c>
      <c r="S46">
        <v>285.91073608398438</v>
      </c>
      <c r="T46">
        <v>1541.4866943359375</v>
      </c>
      <c r="U46">
        <v>2553.449951171875</v>
      </c>
      <c r="V46">
        <v>1651.8876953125</v>
      </c>
      <c r="W46">
        <v>2222.048583984375</v>
      </c>
    </row>
    <row r="47" spans="1:23" x14ac:dyDescent="0.2">
      <c r="B47">
        <v>27</v>
      </c>
      <c r="C47">
        <v>27</v>
      </c>
      <c r="D47">
        <v>1885.48388671875</v>
      </c>
      <c r="E47">
        <v>823.79046630859375</v>
      </c>
      <c r="F47">
        <v>101.39839935302734</v>
      </c>
      <c r="G47">
        <v>1295.588134765625</v>
      </c>
      <c r="H47">
        <v>1915.809814453125</v>
      </c>
      <c r="I47">
        <v>778.8594970703125</v>
      </c>
      <c r="J47">
        <v>2239.731689453125</v>
      </c>
      <c r="K47">
        <v>1782.5343017578125</v>
      </c>
      <c r="L47">
        <v>584.696044921875</v>
      </c>
      <c r="M47">
        <v>1196.748291015625</v>
      </c>
      <c r="N47">
        <v>1768.3548583984375</v>
      </c>
      <c r="O47">
        <v>1844.28515625</v>
      </c>
      <c r="P47">
        <v>340.9520263671875</v>
      </c>
      <c r="Q47">
        <v>1660.95458984375</v>
      </c>
      <c r="R47">
        <v>1603.4696044921875</v>
      </c>
      <c r="S47">
        <v>509.0523681640625</v>
      </c>
      <c r="T47">
        <v>1878.686279296875</v>
      </c>
      <c r="U47">
        <v>2235.410888671875</v>
      </c>
      <c r="V47">
        <v>2228.373046875</v>
      </c>
      <c r="W47">
        <v>695.1190185546875</v>
      </c>
    </row>
    <row r="48" spans="1:23" x14ac:dyDescent="0.2">
      <c r="B48">
        <v>27</v>
      </c>
      <c r="C48">
        <v>28</v>
      </c>
      <c r="D48">
        <v>1709.5966796875</v>
      </c>
      <c r="E48">
        <v>593.57586669921875</v>
      </c>
      <c r="F48">
        <v>42.790699005126953</v>
      </c>
      <c r="G48">
        <v>1051.2689208984375</v>
      </c>
      <c r="H48">
        <v>3081.35107421875</v>
      </c>
      <c r="I48">
        <v>614.47088623046875</v>
      </c>
      <c r="J48">
        <v>1205.8623046875</v>
      </c>
      <c r="K48">
        <v>1348.317138671875</v>
      </c>
      <c r="L48">
        <v>1874.024658203125</v>
      </c>
      <c r="M48">
        <v>1357.3292236328125</v>
      </c>
      <c r="N48">
        <v>1527.5631103515625</v>
      </c>
      <c r="O48">
        <v>1615.341064453125</v>
      </c>
      <c r="P48">
        <v>765.026123046875</v>
      </c>
      <c r="Q48">
        <v>918.6495361328125</v>
      </c>
      <c r="R48">
        <v>515.35528564453125</v>
      </c>
      <c r="S48">
        <v>579.14825439453125</v>
      </c>
      <c r="T48">
        <v>411.398681640625</v>
      </c>
      <c r="U48">
        <v>718.52001953125</v>
      </c>
      <c r="V48">
        <v>2842.85302734375</v>
      </c>
      <c r="W48">
        <v>1041.034423828125</v>
      </c>
    </row>
    <row r="49" spans="2:23" x14ac:dyDescent="0.2">
      <c r="B49">
        <v>27</v>
      </c>
      <c r="C49">
        <v>29</v>
      </c>
      <c r="D49">
        <v>1293.9248046875</v>
      </c>
      <c r="E49">
        <v>722.162109375</v>
      </c>
      <c r="F49">
        <v>538.18377685546875</v>
      </c>
      <c r="G49">
        <v>828.2091064453125</v>
      </c>
      <c r="H49">
        <v>1950.1651611328125</v>
      </c>
      <c r="I49">
        <v>857.38262939453125</v>
      </c>
      <c r="J49">
        <v>513.0078125</v>
      </c>
      <c r="K49">
        <v>381.31741333007812</v>
      </c>
      <c r="L49">
        <v>1761.6153564453125</v>
      </c>
      <c r="M49">
        <v>2094.477783203125</v>
      </c>
      <c r="N49">
        <v>326.33251953125</v>
      </c>
      <c r="O49">
        <v>1383.484619140625</v>
      </c>
      <c r="P49">
        <v>903.08758544921875</v>
      </c>
      <c r="Q49">
        <v>1731.890869140625</v>
      </c>
      <c r="R49">
        <v>987.36572265625</v>
      </c>
      <c r="S49">
        <v>1202.9322509765625</v>
      </c>
      <c r="T49">
        <v>1689.592529296875</v>
      </c>
      <c r="U49">
        <v>1658.166015625</v>
      </c>
      <c r="V49">
        <v>2346.0849609375</v>
      </c>
      <c r="W49">
        <v>1281.7281494140625</v>
      </c>
    </row>
    <row r="50" spans="2:23" x14ac:dyDescent="0.2">
      <c r="B50">
        <v>27</v>
      </c>
      <c r="C50">
        <v>30</v>
      </c>
      <c r="D50">
        <v>1915.3797607421875</v>
      </c>
      <c r="E50">
        <v>1152.3607177734375</v>
      </c>
      <c r="F50">
        <v>1012.5792846679688</v>
      </c>
      <c r="G50">
        <v>1884.267578125</v>
      </c>
      <c r="H50">
        <v>249.57472229003906</v>
      </c>
      <c r="I50">
        <v>1167.7672119140625</v>
      </c>
      <c r="J50">
        <v>1129.3721923828125</v>
      </c>
      <c r="K50">
        <v>1096.6689453125</v>
      </c>
      <c r="L50">
        <v>320.74765014648438</v>
      </c>
      <c r="M50">
        <v>921.97607421875</v>
      </c>
      <c r="N50">
        <v>997.66693115234375</v>
      </c>
      <c r="O50">
        <v>1563.853759765625</v>
      </c>
      <c r="P50">
        <v>684.92742919921875</v>
      </c>
      <c r="Q50">
        <v>2023.7926025390625</v>
      </c>
      <c r="R50">
        <v>1495.226806640625</v>
      </c>
      <c r="S50">
        <v>1657.6741943359375</v>
      </c>
      <c r="T50">
        <v>1571.303955078125</v>
      </c>
      <c r="U50">
        <v>982.77911376953125</v>
      </c>
      <c r="V50">
        <v>1236.4356689453125</v>
      </c>
      <c r="W50">
        <v>1288.8118896484375</v>
      </c>
    </row>
    <row r="51" spans="2:23" x14ac:dyDescent="0.2">
      <c r="B51">
        <v>28</v>
      </c>
      <c r="C51">
        <v>26</v>
      </c>
      <c r="D51">
        <v>1413.7757568359375</v>
      </c>
      <c r="E51">
        <v>1124.1678466796875</v>
      </c>
      <c r="F51">
        <v>213.78759765625</v>
      </c>
      <c r="G51">
        <v>1335.37060546875</v>
      </c>
      <c r="H51">
        <v>989.5770263671875</v>
      </c>
      <c r="I51">
        <v>1151.7821044921875</v>
      </c>
      <c r="J51">
        <v>1130.1925048828125</v>
      </c>
      <c r="K51">
        <v>712.36785888671875</v>
      </c>
      <c r="L51">
        <v>2124.89404296875</v>
      </c>
      <c r="M51">
        <v>1832.8199462890625</v>
      </c>
      <c r="N51">
        <v>1771.8280029296875</v>
      </c>
      <c r="O51">
        <v>1379.841552734375</v>
      </c>
      <c r="P51">
        <v>1545.1259765625</v>
      </c>
      <c r="Q51">
        <v>2939.921630859375</v>
      </c>
      <c r="R51">
        <v>896.0240478515625</v>
      </c>
      <c r="S51">
        <v>245.99427795410156</v>
      </c>
      <c r="T51">
        <v>915.98358154296875</v>
      </c>
      <c r="U51">
        <v>2517.232177734375</v>
      </c>
      <c r="V51">
        <v>687.19708251953125</v>
      </c>
      <c r="W51">
        <v>686.75103759765625</v>
      </c>
    </row>
    <row r="52" spans="2:23" x14ac:dyDescent="0.2">
      <c r="B52">
        <v>28</v>
      </c>
      <c r="C52">
        <v>27</v>
      </c>
      <c r="D52">
        <v>2054.426513671875</v>
      </c>
      <c r="E52">
        <v>912.26153564453125</v>
      </c>
      <c r="F52">
        <v>770.88787841796875</v>
      </c>
      <c r="G52">
        <v>1377.01318359375</v>
      </c>
      <c r="H52">
        <v>1065.351806640625</v>
      </c>
      <c r="I52">
        <v>783.10369873046875</v>
      </c>
      <c r="J52">
        <v>2069.3994140625</v>
      </c>
      <c r="K52">
        <v>954.792724609375</v>
      </c>
      <c r="L52">
        <v>820.5030517578125</v>
      </c>
      <c r="M52">
        <v>2350.8154296875</v>
      </c>
      <c r="N52">
        <v>1388.673095703125</v>
      </c>
      <c r="O52">
        <v>1955.056640625</v>
      </c>
      <c r="P52">
        <v>2145.580810546875</v>
      </c>
      <c r="Q52">
        <v>2381.690673828125</v>
      </c>
      <c r="R52">
        <v>826.16961669921875</v>
      </c>
      <c r="S52">
        <v>673.18060302734375</v>
      </c>
      <c r="T52">
        <v>1536.3211669921875</v>
      </c>
      <c r="U52">
        <v>2229.010498046875</v>
      </c>
      <c r="V52">
        <v>1152.88134765625</v>
      </c>
      <c r="W52">
        <v>441.82257080078125</v>
      </c>
    </row>
    <row r="53" spans="2:23" x14ac:dyDescent="0.2">
      <c r="B53">
        <v>28</v>
      </c>
      <c r="C53">
        <v>28</v>
      </c>
      <c r="D53">
        <v>2410.044921875</v>
      </c>
      <c r="E53">
        <v>312.61834716796875</v>
      </c>
      <c r="F53">
        <v>1420.72509765625</v>
      </c>
      <c r="G53">
        <v>787.13323974609375</v>
      </c>
      <c r="H53">
        <v>2321.61279296875</v>
      </c>
      <c r="I53">
        <v>514.33917236328125</v>
      </c>
      <c r="J53">
        <v>1547.384521484375</v>
      </c>
      <c r="K53">
        <v>987.25347900390625</v>
      </c>
      <c r="L53">
        <v>1586.74072265625</v>
      </c>
      <c r="M53">
        <v>2277.330078125</v>
      </c>
      <c r="N53">
        <v>998.08270263671875</v>
      </c>
      <c r="O53">
        <v>1749.541748046875</v>
      </c>
      <c r="P53">
        <v>2004.7158203125</v>
      </c>
      <c r="Q53">
        <v>503.74563598632812</v>
      </c>
      <c r="R53">
        <v>479.87060546875</v>
      </c>
      <c r="S53">
        <v>306.26107788085938</v>
      </c>
      <c r="T53">
        <v>1210.435791015625</v>
      </c>
      <c r="U53">
        <v>262.98101806640625</v>
      </c>
      <c r="V53">
        <v>880.634033203125</v>
      </c>
      <c r="W53">
        <v>681.55120849609375</v>
      </c>
    </row>
    <row r="54" spans="2:23" x14ac:dyDescent="0.2">
      <c r="B54">
        <v>28</v>
      </c>
      <c r="C54">
        <v>29</v>
      </c>
      <c r="D54">
        <v>2533.365478515625</v>
      </c>
      <c r="E54">
        <v>729.47833251953125</v>
      </c>
      <c r="F54">
        <v>989.87835693359375</v>
      </c>
      <c r="G54">
        <v>2457.6767578125</v>
      </c>
      <c r="H54">
        <v>1398.1507568359375</v>
      </c>
      <c r="I54">
        <v>456.5830078125</v>
      </c>
      <c r="J54">
        <v>561.235595703125</v>
      </c>
      <c r="K54">
        <v>361.0689697265625</v>
      </c>
      <c r="L54">
        <v>2204.4912109375</v>
      </c>
      <c r="M54">
        <v>2381.339111328125</v>
      </c>
      <c r="N54">
        <v>856.4923095703125</v>
      </c>
      <c r="O54">
        <v>885.25372314453125</v>
      </c>
      <c r="P54">
        <v>1195.650146484375</v>
      </c>
      <c r="Q54">
        <v>1611.05712890625</v>
      </c>
      <c r="R54">
        <v>719.3729248046875</v>
      </c>
      <c r="S54">
        <v>1760.4134521484375</v>
      </c>
      <c r="T54">
        <v>1660.7669677734375</v>
      </c>
      <c r="U54">
        <v>854.54266357421875</v>
      </c>
      <c r="V54">
        <v>1021.072021484375</v>
      </c>
      <c r="W54">
        <v>276.10720825195312</v>
      </c>
    </row>
    <row r="55" spans="2:23" x14ac:dyDescent="0.2">
      <c r="B55">
        <v>28</v>
      </c>
      <c r="C55">
        <v>30</v>
      </c>
      <c r="D55">
        <v>1414.94287109375</v>
      </c>
      <c r="E55">
        <v>745.2994384765625</v>
      </c>
      <c r="F55">
        <v>1070.2838134765625</v>
      </c>
      <c r="G55">
        <v>3313.242431640625</v>
      </c>
      <c r="H55">
        <v>717.8939208984375</v>
      </c>
      <c r="I55">
        <v>835.3319091796875</v>
      </c>
      <c r="J55">
        <v>412.47552490234375</v>
      </c>
      <c r="K55">
        <v>492.40603637695312</v>
      </c>
      <c r="L55">
        <v>790.203857421875</v>
      </c>
      <c r="M55">
        <v>1349.7969970703125</v>
      </c>
      <c r="N55">
        <v>675.1939697265625</v>
      </c>
      <c r="O55">
        <v>678.99285888671875</v>
      </c>
      <c r="P55">
        <v>683.9063720703125</v>
      </c>
      <c r="Q55">
        <v>1507.201416015625</v>
      </c>
      <c r="R55">
        <v>1172.1446533203125</v>
      </c>
      <c r="S55">
        <v>2128.896240234375</v>
      </c>
      <c r="T55">
        <v>570.78350830078125</v>
      </c>
      <c r="U55">
        <v>467.7373046875</v>
      </c>
      <c r="V55">
        <v>834.4794921875</v>
      </c>
      <c r="W55">
        <v>444.562255859375</v>
      </c>
    </row>
    <row r="56" spans="2:23" x14ac:dyDescent="0.2">
      <c r="B56">
        <v>29</v>
      </c>
      <c r="C56">
        <v>26</v>
      </c>
      <c r="D56">
        <v>1320.7095947265625</v>
      </c>
      <c r="E56">
        <v>533.67120361328125</v>
      </c>
      <c r="F56">
        <v>189.52490234375</v>
      </c>
      <c r="G56">
        <v>1001.80078125</v>
      </c>
      <c r="H56">
        <v>1097.47412109375</v>
      </c>
      <c r="I56">
        <v>1311.030517578125</v>
      </c>
      <c r="J56">
        <v>1782.8189697265625</v>
      </c>
      <c r="K56">
        <v>1192.5224609375</v>
      </c>
      <c r="L56">
        <v>1883.96044921875</v>
      </c>
      <c r="M56">
        <v>1102.9219970703125</v>
      </c>
      <c r="N56">
        <v>3000.40625</v>
      </c>
      <c r="O56">
        <v>1454.4000244140625</v>
      </c>
      <c r="P56">
        <v>740.84136962890625</v>
      </c>
      <c r="Q56">
        <v>1404.29736328125</v>
      </c>
      <c r="R56">
        <v>1104.7579345703125</v>
      </c>
      <c r="S56">
        <v>893.123291015625</v>
      </c>
      <c r="T56">
        <v>1470.9627685546875</v>
      </c>
      <c r="U56">
        <v>852.62615966796875</v>
      </c>
      <c r="V56">
        <v>1064.990478515625</v>
      </c>
      <c r="W56">
        <v>926.1893310546875</v>
      </c>
    </row>
    <row r="57" spans="2:23" x14ac:dyDescent="0.2">
      <c r="B57">
        <v>29</v>
      </c>
      <c r="C57">
        <v>27</v>
      </c>
      <c r="D57">
        <v>687.54132080078125</v>
      </c>
      <c r="E57">
        <v>257.5301513671875</v>
      </c>
      <c r="F57">
        <v>801.8677978515625</v>
      </c>
      <c r="G57">
        <v>1639.505126953125</v>
      </c>
      <c r="H57">
        <v>1419.269775390625</v>
      </c>
      <c r="I57">
        <v>1168.4615478515625</v>
      </c>
      <c r="J57">
        <v>756.339111328125</v>
      </c>
      <c r="K57">
        <v>808.34405517578125</v>
      </c>
      <c r="L57">
        <v>1175.07958984375</v>
      </c>
      <c r="M57">
        <v>1483.0693359375</v>
      </c>
      <c r="N57">
        <v>2155.44091796875</v>
      </c>
      <c r="O57">
        <v>1124.7548828125</v>
      </c>
      <c r="P57">
        <v>2127.640380859375</v>
      </c>
      <c r="Q57">
        <v>1264.653564453125</v>
      </c>
      <c r="R57">
        <v>811.929931640625</v>
      </c>
      <c r="S57">
        <v>830.29010009765625</v>
      </c>
      <c r="T57">
        <v>2013.6470947265625</v>
      </c>
      <c r="U57">
        <v>494.861572265625</v>
      </c>
      <c r="V57">
        <v>1458.904296875</v>
      </c>
      <c r="W57">
        <v>213.86982727050781</v>
      </c>
    </row>
    <row r="58" spans="2:23" x14ac:dyDescent="0.2">
      <c r="B58">
        <v>29</v>
      </c>
      <c r="C58">
        <v>28</v>
      </c>
      <c r="D58">
        <v>2358.812255859375</v>
      </c>
      <c r="E58">
        <v>532.2265625</v>
      </c>
      <c r="F58">
        <v>2107.634765625</v>
      </c>
      <c r="G58">
        <v>1189.73828125</v>
      </c>
      <c r="H58">
        <v>631.13623046875</v>
      </c>
      <c r="I58">
        <v>1323.8995361328125</v>
      </c>
      <c r="J58">
        <v>1073.8572998046875</v>
      </c>
      <c r="K58">
        <v>189.6041259765625</v>
      </c>
      <c r="L58">
        <v>1090.154296875</v>
      </c>
      <c r="M58">
        <v>2510.135986328125</v>
      </c>
      <c r="N58">
        <v>574.6910400390625</v>
      </c>
      <c r="O58">
        <v>1814.54736328125</v>
      </c>
      <c r="P58">
        <v>2671.93603515625</v>
      </c>
      <c r="Q58">
        <v>232.99990844726562</v>
      </c>
      <c r="R58">
        <v>466.9302978515625</v>
      </c>
      <c r="S58">
        <v>440.41680908203125</v>
      </c>
      <c r="T58">
        <v>430.50091552734375</v>
      </c>
      <c r="U58">
        <v>705.5811767578125</v>
      </c>
      <c r="V58">
        <v>72.816368103027344</v>
      </c>
      <c r="W58">
        <v>791.57110595703125</v>
      </c>
    </row>
    <row r="59" spans="2:23" x14ac:dyDescent="0.2">
      <c r="B59">
        <v>29</v>
      </c>
      <c r="C59">
        <v>29</v>
      </c>
      <c r="D59">
        <v>2348.593994140625</v>
      </c>
      <c r="E59">
        <v>819.1871337890625</v>
      </c>
      <c r="F59">
        <v>2472.877685546875</v>
      </c>
      <c r="G59">
        <v>3099.691162109375</v>
      </c>
      <c r="H59">
        <v>844.4520263671875</v>
      </c>
      <c r="I59">
        <v>1795.136962890625</v>
      </c>
      <c r="J59">
        <v>1166.1627197265625</v>
      </c>
      <c r="K59">
        <v>320.428466796875</v>
      </c>
      <c r="L59">
        <v>1360.6060791015625</v>
      </c>
      <c r="M59">
        <v>3012.459228515625</v>
      </c>
      <c r="N59">
        <v>1720.077880859375</v>
      </c>
      <c r="O59">
        <v>1566.848388671875</v>
      </c>
      <c r="P59">
        <v>1384.0113525390625</v>
      </c>
      <c r="Q59">
        <v>1351.1199951171875</v>
      </c>
      <c r="R59">
        <v>311.9912109375</v>
      </c>
      <c r="S59">
        <v>1269.0819091796875</v>
      </c>
      <c r="T59">
        <v>589.3616943359375</v>
      </c>
      <c r="U59">
        <v>988.34832763671875</v>
      </c>
      <c r="V59">
        <v>1065.843017578125</v>
      </c>
      <c r="W59">
        <v>1332.2735595703125</v>
      </c>
    </row>
    <row r="60" spans="2:23" x14ac:dyDescent="0.2">
      <c r="B60">
        <v>29</v>
      </c>
      <c r="C60">
        <v>30</v>
      </c>
      <c r="D60">
        <v>599.747802734375</v>
      </c>
      <c r="E60">
        <v>46.292533874511719</v>
      </c>
      <c r="F60">
        <v>1608.7518310546875</v>
      </c>
      <c r="G60">
        <v>2959.77001953125</v>
      </c>
      <c r="H60">
        <v>1817.9473876953125</v>
      </c>
      <c r="I60">
        <v>1982.4232177734375</v>
      </c>
      <c r="J60">
        <v>1447.989013671875</v>
      </c>
      <c r="K60">
        <v>821.70550537109375</v>
      </c>
      <c r="L60">
        <v>193.62501525878906</v>
      </c>
      <c r="M60">
        <v>2227.3662109375</v>
      </c>
      <c r="N60">
        <v>435.7835693359375</v>
      </c>
      <c r="O60">
        <v>521.15380859375</v>
      </c>
      <c r="P60">
        <v>1573.728759765625</v>
      </c>
      <c r="Q60">
        <v>1207.1533203125</v>
      </c>
      <c r="R60">
        <v>1359.66845703125</v>
      </c>
      <c r="S60">
        <v>866.170654296875</v>
      </c>
      <c r="T60">
        <v>401.9033203125</v>
      </c>
      <c r="U60">
        <v>630.121826171875</v>
      </c>
      <c r="V60">
        <v>194.57664489746094</v>
      </c>
      <c r="W60">
        <v>842.433837890625</v>
      </c>
    </row>
    <row r="61" spans="2:23" x14ac:dyDescent="0.2">
      <c r="B61">
        <v>30</v>
      </c>
      <c r="C61">
        <v>27</v>
      </c>
      <c r="D61">
        <v>1095.6199951171875</v>
      </c>
      <c r="E61">
        <v>22.330917358398438</v>
      </c>
      <c r="F61">
        <v>1491.74072265625</v>
      </c>
      <c r="G61">
        <v>1384.899658203125</v>
      </c>
      <c r="H61">
        <v>2204.785888671875</v>
      </c>
      <c r="I61">
        <v>538.26361083984375</v>
      </c>
      <c r="J61">
        <v>1043.577880859375</v>
      </c>
      <c r="K61">
        <v>539.62109375</v>
      </c>
      <c r="L61">
        <v>1568.542236328125</v>
      </c>
      <c r="M61">
        <v>256.21383666992188</v>
      </c>
      <c r="N61">
        <v>1358.324951171875</v>
      </c>
      <c r="O61">
        <v>1158.3834228515625</v>
      </c>
      <c r="P61">
        <v>1454.124755859375</v>
      </c>
      <c r="Q61">
        <v>644.403564453125</v>
      </c>
      <c r="R61">
        <v>2358.60693359375</v>
      </c>
      <c r="S61">
        <v>1298.835693359375</v>
      </c>
      <c r="T61">
        <v>484.73828125</v>
      </c>
      <c r="U61">
        <v>1435.7093505859375</v>
      </c>
      <c r="V61">
        <v>1004.0005493164062</v>
      </c>
      <c r="W61">
        <v>1219.21142578125</v>
      </c>
    </row>
    <row r="62" spans="2:23" x14ac:dyDescent="0.2">
      <c r="B62">
        <v>30</v>
      </c>
      <c r="C62">
        <v>28</v>
      </c>
      <c r="D62">
        <v>3103.23779296875</v>
      </c>
      <c r="E62">
        <v>807.11297607421875</v>
      </c>
      <c r="F62">
        <v>1797.4129638671875</v>
      </c>
      <c r="G62">
        <v>1221.4610595703125</v>
      </c>
      <c r="H62">
        <v>2580.591064453125</v>
      </c>
      <c r="I62">
        <v>1375.7568359375</v>
      </c>
      <c r="J62">
        <v>1396.549072265625</v>
      </c>
      <c r="K62">
        <v>219.10688781738281</v>
      </c>
      <c r="L62">
        <v>1206.2894287109375</v>
      </c>
      <c r="M62">
        <v>1908.702392578125</v>
      </c>
      <c r="N62">
        <v>1246.4381103515625</v>
      </c>
      <c r="O62">
        <v>1731.6644287109375</v>
      </c>
      <c r="P62">
        <v>1018.3758544921875</v>
      </c>
      <c r="Q62">
        <v>699.35943603515625</v>
      </c>
      <c r="R62">
        <v>832.789794921875</v>
      </c>
      <c r="S62">
        <v>186.02555847167969</v>
      </c>
      <c r="T62">
        <v>416.98095703125</v>
      </c>
      <c r="U62">
        <v>1560.2373046875</v>
      </c>
      <c r="V62">
        <v>584.1092529296875</v>
      </c>
      <c r="W62">
        <v>1670.207763671875</v>
      </c>
    </row>
    <row r="63" spans="2:23" x14ac:dyDescent="0.2">
      <c r="B63">
        <v>30</v>
      </c>
      <c r="C63">
        <v>29</v>
      </c>
      <c r="D63">
        <v>3113.04541015625</v>
      </c>
      <c r="E63">
        <v>819.16619873046875</v>
      </c>
      <c r="F63">
        <v>2244.7802734375</v>
      </c>
      <c r="G63">
        <v>2180.57666015625</v>
      </c>
      <c r="H63">
        <v>692.6837158203125</v>
      </c>
      <c r="I63">
        <v>1374.4219970703125</v>
      </c>
      <c r="J63">
        <v>1239.5452880859375</v>
      </c>
      <c r="K63">
        <v>302.88433837890625</v>
      </c>
      <c r="L63">
        <v>910.01605224609375</v>
      </c>
      <c r="M63">
        <v>3109.054443359375</v>
      </c>
      <c r="N63">
        <v>2054.06689453125</v>
      </c>
      <c r="O63">
        <v>1152.98583984375</v>
      </c>
      <c r="P63">
        <v>418.7899169921875</v>
      </c>
      <c r="Q63">
        <v>1045.9317626953125</v>
      </c>
      <c r="R63">
        <v>506.64248657226562</v>
      </c>
      <c r="S63">
        <v>1227.9498291015625</v>
      </c>
      <c r="T63">
        <v>395.577880859375</v>
      </c>
      <c r="U63">
        <v>1723.7332763671875</v>
      </c>
      <c r="V63">
        <v>749.8271484375</v>
      </c>
      <c r="W63">
        <v>2137.413330078125</v>
      </c>
    </row>
    <row r="64" spans="2:23" x14ac:dyDescent="0.2">
      <c r="B64">
        <v>30</v>
      </c>
      <c r="C64">
        <v>30</v>
      </c>
      <c r="D64">
        <v>1009.406982421875</v>
      </c>
      <c r="E64">
        <v>152.61080932617188</v>
      </c>
      <c r="F64">
        <v>1665.0408935546875</v>
      </c>
      <c r="G64">
        <v>1626.5576171875</v>
      </c>
      <c r="H64">
        <v>1600.1241455078125</v>
      </c>
      <c r="I64">
        <v>837.83709716796875</v>
      </c>
      <c r="J64">
        <v>1684.00830078125</v>
      </c>
      <c r="K64">
        <v>1405.1160888671875</v>
      </c>
      <c r="L64">
        <v>1315.353515625</v>
      </c>
      <c r="M64">
        <v>2327.78369140625</v>
      </c>
      <c r="N64">
        <v>1012.8087158203125</v>
      </c>
      <c r="O64">
        <v>1036.9949951171875</v>
      </c>
      <c r="P64">
        <v>1697.97412109375</v>
      </c>
      <c r="Q64">
        <v>966.3505859375</v>
      </c>
      <c r="R64">
        <v>1326.8330078125</v>
      </c>
      <c r="S64">
        <v>1217.948974609375</v>
      </c>
      <c r="T64">
        <v>1386.47412109375</v>
      </c>
      <c r="U64">
        <v>410.50308227539062</v>
      </c>
      <c r="V64">
        <v>454.7947998046875</v>
      </c>
      <c r="W64">
        <v>1932.267822265625</v>
      </c>
    </row>
    <row r="65" spans="2:23" x14ac:dyDescent="0.2">
      <c r="B65">
        <v>31</v>
      </c>
      <c r="C65">
        <v>28</v>
      </c>
      <c r="D65">
        <v>2587.78515625</v>
      </c>
      <c r="E65">
        <v>987.90460205078125</v>
      </c>
      <c r="F65">
        <v>679.05865478515625</v>
      </c>
      <c r="G65">
        <v>385.44140625</v>
      </c>
      <c r="H65">
        <v>1986.0140380859375</v>
      </c>
      <c r="I65">
        <v>548.9432373046875</v>
      </c>
      <c r="J65">
        <v>830.0936279296875</v>
      </c>
      <c r="K65">
        <v>536.2755126953125</v>
      </c>
      <c r="L65">
        <v>393.61541748046875</v>
      </c>
      <c r="M65">
        <v>1534.3187255859375</v>
      </c>
      <c r="N65">
        <v>914.61322021484375</v>
      </c>
      <c r="O65">
        <v>2530.8623046875</v>
      </c>
      <c r="P65">
        <v>1581.202392578125</v>
      </c>
      <c r="Q65">
        <v>840.1656494140625</v>
      </c>
      <c r="R65">
        <v>2011.567626953125</v>
      </c>
      <c r="S65">
        <v>218.12336730957031</v>
      </c>
      <c r="T65">
        <v>197.62846374511719</v>
      </c>
      <c r="U65">
        <v>1388.2900390625</v>
      </c>
      <c r="V65">
        <v>772.13873291015625</v>
      </c>
      <c r="W65">
        <v>693.00421142578125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O65"/>
  <sheetViews>
    <sheetView topLeftCell="S1" workbookViewId="0">
      <selection activeCell="Y18" sqref="Y18"/>
    </sheetView>
  </sheetViews>
  <sheetFormatPr baseColWidth="10" defaultColWidth="8.83203125" defaultRowHeight="15" x14ac:dyDescent="0.2"/>
  <sheetData>
    <row r="1" spans="1:41" x14ac:dyDescent="0.2">
      <c r="A1" t="s">
        <v>0</v>
      </c>
      <c r="B1">
        <v>0</v>
      </c>
    </row>
    <row r="2" spans="1:4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41" x14ac:dyDescent="0.2">
      <c r="A3" t="s">
        <v>24</v>
      </c>
      <c r="B3">
        <v>7</v>
      </c>
      <c r="C3">
        <v>21</v>
      </c>
      <c r="D3">
        <v>4749.25830078125</v>
      </c>
      <c r="E3">
        <v>5070.9697265625</v>
      </c>
      <c r="F3">
        <v>5312.3076171875</v>
      </c>
      <c r="G3">
        <v>4812.12841796875</v>
      </c>
      <c r="H3">
        <v>5794.75634765625</v>
      </c>
      <c r="I3">
        <v>2323.6396484375</v>
      </c>
      <c r="J3">
        <v>4340.9541015625</v>
      </c>
      <c r="K3">
        <v>3598.490234375</v>
      </c>
      <c r="L3">
        <v>3463.341796875</v>
      </c>
      <c r="M3">
        <v>4291.1708984375</v>
      </c>
      <c r="N3">
        <v>3354.234130859375</v>
      </c>
      <c r="O3">
        <v>1064.0093994140625</v>
      </c>
      <c r="P3">
        <v>2726.349365234375</v>
      </c>
      <c r="Q3">
        <v>1506.5491943359375</v>
      </c>
      <c r="R3">
        <v>3133.66796875</v>
      </c>
      <c r="S3">
        <v>2679.176025390625</v>
      </c>
      <c r="T3">
        <v>696.6473388671875</v>
      </c>
      <c r="U3">
        <v>1930.4962158203125</v>
      </c>
      <c r="V3">
        <v>1035.4029541015625</v>
      </c>
      <c r="W3">
        <v>577.4395751953125</v>
      </c>
      <c r="Y3" t="str">
        <f>IF(ISNUMBER('lactate '!Y3),pyruvate!G3,"")</f>
        <v/>
      </c>
      <c r="Z3" t="str">
        <f>IF(ISNUMBER('lactate '!Z3),pyruvate!H3,"")</f>
        <v/>
      </c>
      <c r="AA3" t="str">
        <f>IF(ISNUMBER('lactate '!AA3),pyruvate!I3,"")</f>
        <v/>
      </c>
      <c r="AB3" t="str">
        <f>IF(ISNUMBER('lactate '!AB3),pyruvate!J3,"")</f>
        <v/>
      </c>
      <c r="AC3" t="str">
        <f>IF(ISNUMBER('lactate '!AC3),pyruvate!K3,"")</f>
        <v/>
      </c>
      <c r="AD3" t="str">
        <f>IF(ISNUMBER('lactate '!AD3),pyruvate!L3,"")</f>
        <v/>
      </c>
      <c r="AE3" t="str">
        <f>IF(ISNUMBER('lactate '!AE3),pyruvate!M3,"")</f>
        <v/>
      </c>
      <c r="AF3" t="str">
        <f>IF(ISNUMBER('lactate '!AF3),pyruvate!N3,"")</f>
        <v/>
      </c>
      <c r="AG3" t="str">
        <f>IF(ISNUMBER('lactate '!AG3),pyruvate!O3,"")</f>
        <v/>
      </c>
      <c r="AH3" t="str">
        <f>IF(ISNUMBER('lactate '!AH3),pyruvate!P3,"")</f>
        <v/>
      </c>
      <c r="AI3" t="str">
        <f>IF(ISNUMBER('lactate '!AI3),pyruvate!Q3,"")</f>
        <v/>
      </c>
      <c r="AJ3" t="str">
        <f>IF(ISNUMBER('lactate '!AJ3),pyruvate!R3,"")</f>
        <v/>
      </c>
      <c r="AK3" t="str">
        <f>IF(ISNUMBER('lactate '!AK3),pyruvate!S3,"")</f>
        <v/>
      </c>
      <c r="AL3" t="str">
        <f>IF(ISNUMBER('lactate '!AL3),pyruvate!T3,"")</f>
        <v/>
      </c>
      <c r="AM3" t="str">
        <f>IF(ISNUMBER('lactate '!AM3),pyruvate!U3,"")</f>
        <v/>
      </c>
      <c r="AN3" t="str">
        <f>IF(ISNUMBER('lactate '!AN3),pyruvate!V3,"")</f>
        <v/>
      </c>
      <c r="AO3" t="str">
        <f>IF(ISNUMBER('lactate '!AO3),pyruvate!W3,"")</f>
        <v/>
      </c>
    </row>
    <row r="4" spans="1:41" x14ac:dyDescent="0.2">
      <c r="B4">
        <v>7</v>
      </c>
      <c r="C4">
        <v>22</v>
      </c>
      <c r="D4">
        <v>4556.96337890625</v>
      </c>
      <c r="E4">
        <v>6908.12548828125</v>
      </c>
      <c r="F4">
        <v>5478.66796875</v>
      </c>
      <c r="G4">
        <v>5887.3037109375</v>
      </c>
      <c r="H4">
        <v>6571.83447265625</v>
      </c>
      <c r="I4">
        <v>3337.576171875</v>
      </c>
      <c r="J4">
        <v>3181.75</v>
      </c>
      <c r="K4">
        <v>1936.1097412109375</v>
      </c>
      <c r="L4">
        <v>2365.537109375</v>
      </c>
      <c r="M4">
        <v>4208.79736328125</v>
      </c>
      <c r="N4">
        <v>3616.22802734375</v>
      </c>
      <c r="O4">
        <v>1138.890625</v>
      </c>
      <c r="P4">
        <v>2637.592041015625</v>
      </c>
      <c r="Q4">
        <v>2027.1292724609375</v>
      </c>
      <c r="R4">
        <v>2329.810302734375</v>
      </c>
      <c r="S4">
        <v>2149.80712890625</v>
      </c>
      <c r="T4">
        <v>1778.6766357421875</v>
      </c>
      <c r="U4">
        <v>513.06390380859375</v>
      </c>
      <c r="V4">
        <v>429.78311157226562</v>
      </c>
      <c r="W4">
        <v>1701.6815185546875</v>
      </c>
      <c r="Y4" t="str">
        <f>IF(ISNUMBER('lactate '!Y4),pyruvate!G4,"")</f>
        <v/>
      </c>
      <c r="Z4" t="str">
        <f>IF(ISNUMBER('lactate '!Z4),pyruvate!H4,"")</f>
        <v/>
      </c>
      <c r="AA4" t="str">
        <f>IF(ISNUMBER('lactate '!AA4),pyruvate!I4,"")</f>
        <v/>
      </c>
      <c r="AB4" t="str">
        <f>IF(ISNUMBER('lactate '!AB4),pyruvate!J4,"")</f>
        <v/>
      </c>
      <c r="AC4" t="str">
        <f>IF(ISNUMBER('lactate '!AC4),pyruvate!K4,"")</f>
        <v/>
      </c>
      <c r="AD4" t="str">
        <f>IF(ISNUMBER('lactate '!AD4),pyruvate!L4,"")</f>
        <v/>
      </c>
      <c r="AE4" t="str">
        <f>IF(ISNUMBER('lactate '!AE4),pyruvate!M4,"")</f>
        <v/>
      </c>
      <c r="AF4" t="str">
        <f>IF(ISNUMBER('lactate '!AF4),pyruvate!N4,"")</f>
        <v/>
      </c>
      <c r="AG4" t="str">
        <f>IF(ISNUMBER('lactate '!AG4),pyruvate!O4,"")</f>
        <v/>
      </c>
      <c r="AH4" t="str">
        <f>IF(ISNUMBER('lactate '!AH4),pyruvate!P4,"")</f>
        <v/>
      </c>
      <c r="AI4" t="str">
        <f>IF(ISNUMBER('lactate '!AI4),pyruvate!Q4,"")</f>
        <v/>
      </c>
      <c r="AJ4" t="str">
        <f>IF(ISNUMBER('lactate '!AJ4),pyruvate!R4,"")</f>
        <v/>
      </c>
      <c r="AK4" t="str">
        <f>IF(ISNUMBER('lactate '!AK4),pyruvate!S4,"")</f>
        <v/>
      </c>
      <c r="AL4" t="str">
        <f>IF(ISNUMBER('lactate '!AL4),pyruvate!T4,"")</f>
        <v/>
      </c>
      <c r="AM4" t="str">
        <f>IF(ISNUMBER('lactate '!AM4),pyruvate!U4,"")</f>
        <v/>
      </c>
      <c r="AN4" t="str">
        <f>IF(ISNUMBER('lactate '!AN4),pyruvate!V4,"")</f>
        <v/>
      </c>
      <c r="AO4" t="str">
        <f>IF(ISNUMBER('lactate '!AO4),pyruvate!W4,"")</f>
        <v/>
      </c>
    </row>
    <row r="5" spans="1:41" x14ac:dyDescent="0.2">
      <c r="B5">
        <v>7</v>
      </c>
      <c r="C5">
        <v>23</v>
      </c>
      <c r="D5">
        <v>3007.994873046875</v>
      </c>
      <c r="E5">
        <v>5656.72314453125</v>
      </c>
      <c r="F5">
        <v>5058.98291015625</v>
      </c>
      <c r="G5">
        <v>4924.65576171875</v>
      </c>
      <c r="H5">
        <v>6151.93408203125</v>
      </c>
      <c r="I5">
        <v>4369.7705078125</v>
      </c>
      <c r="J5">
        <v>1048.3822021484375</v>
      </c>
      <c r="K5">
        <v>666.79718017578125</v>
      </c>
      <c r="L5">
        <v>570.4537353515625</v>
      </c>
      <c r="M5">
        <v>2908.115966796875</v>
      </c>
      <c r="N5">
        <v>2824.287841796875</v>
      </c>
      <c r="O5">
        <v>1376.997314453125</v>
      </c>
      <c r="P5">
        <v>1774.783935546875</v>
      </c>
      <c r="Q5">
        <v>1059.5413818359375</v>
      </c>
      <c r="R5">
        <v>506.09246826171875</v>
      </c>
      <c r="S5">
        <v>994.37042236328125</v>
      </c>
      <c r="T5">
        <v>2342.236572265625</v>
      </c>
      <c r="U5">
        <v>624.80853271484375</v>
      </c>
      <c r="V5">
        <v>1165.860595703125</v>
      </c>
      <c r="W5">
        <v>1497.033935546875</v>
      </c>
      <c r="Y5" t="str">
        <f>IF(ISNUMBER('lactate '!Y5),pyruvate!G5,"")</f>
        <v/>
      </c>
      <c r="Z5" t="str">
        <f>IF(ISNUMBER('lactate '!Z5),pyruvate!H5,"")</f>
        <v/>
      </c>
      <c r="AA5" t="str">
        <f>IF(ISNUMBER('lactate '!AA5),pyruvate!I5,"")</f>
        <v/>
      </c>
      <c r="AB5" t="str">
        <f>IF(ISNUMBER('lactate '!AB5),pyruvate!J5,"")</f>
        <v/>
      </c>
      <c r="AC5" t="str">
        <f>IF(ISNUMBER('lactate '!AC5),pyruvate!K5,"")</f>
        <v/>
      </c>
      <c r="AD5" t="str">
        <f>IF(ISNUMBER('lactate '!AD5),pyruvate!L5,"")</f>
        <v/>
      </c>
      <c r="AE5" t="str">
        <f>IF(ISNUMBER('lactate '!AE5),pyruvate!M5,"")</f>
        <v/>
      </c>
      <c r="AF5" t="str">
        <f>IF(ISNUMBER('lactate '!AF5),pyruvate!N5,"")</f>
        <v/>
      </c>
      <c r="AG5" t="str">
        <f>IF(ISNUMBER('lactate '!AG5),pyruvate!O5,"")</f>
        <v/>
      </c>
      <c r="AH5" t="str">
        <f>IF(ISNUMBER('lactate '!AH5),pyruvate!P5,"")</f>
        <v/>
      </c>
      <c r="AI5" t="str">
        <f>IF(ISNUMBER('lactate '!AI5),pyruvate!Q5,"")</f>
        <v/>
      </c>
      <c r="AJ5" t="str">
        <f>IF(ISNUMBER('lactate '!AJ5),pyruvate!R5,"")</f>
        <v/>
      </c>
      <c r="AK5" t="str">
        <f>IF(ISNUMBER('lactate '!AK5),pyruvate!S5,"")</f>
        <v/>
      </c>
      <c r="AL5" t="str">
        <f>IF(ISNUMBER('lactate '!AL5),pyruvate!T5,"")</f>
        <v/>
      </c>
      <c r="AM5" t="str">
        <f>IF(ISNUMBER('lactate '!AM5),pyruvate!U5,"")</f>
        <v/>
      </c>
      <c r="AN5" t="str">
        <f>IF(ISNUMBER('lactate '!AN5),pyruvate!V5,"")</f>
        <v/>
      </c>
      <c r="AO5" t="str">
        <f>IF(ISNUMBER('lactate '!AO5),pyruvate!W5,"")</f>
        <v/>
      </c>
    </row>
    <row r="6" spans="1:41" x14ac:dyDescent="0.2">
      <c r="B6">
        <v>7</v>
      </c>
      <c r="C6">
        <v>24</v>
      </c>
      <c r="D6">
        <v>1266.3223876953125</v>
      </c>
      <c r="E6">
        <v>3527.735107421875</v>
      </c>
      <c r="F6">
        <v>4219.49560546875</v>
      </c>
      <c r="G6">
        <v>3297.099609375</v>
      </c>
      <c r="H6">
        <v>4544.8154296875</v>
      </c>
      <c r="I6">
        <v>4680.203125</v>
      </c>
      <c r="J6">
        <v>1399.81103515625</v>
      </c>
      <c r="K6">
        <v>1264.076171875</v>
      </c>
      <c r="L6">
        <v>1327.43603515625</v>
      </c>
      <c r="M6">
        <v>1529.9268798828125</v>
      </c>
      <c r="N6">
        <v>1745.451416015625</v>
      </c>
      <c r="O6">
        <v>484.94638061523438</v>
      </c>
      <c r="P6">
        <v>1151.6597900390625</v>
      </c>
      <c r="Q6">
        <v>187.12272644042969</v>
      </c>
      <c r="R6">
        <v>882.05780029296875</v>
      </c>
      <c r="S6">
        <v>682.56353759765625</v>
      </c>
      <c r="T6">
        <v>1889.65673828125</v>
      </c>
      <c r="U6">
        <v>823.96563720703125</v>
      </c>
      <c r="V6">
        <v>1137.4613037109375</v>
      </c>
      <c r="W6">
        <v>2210.261962890625</v>
      </c>
      <c r="Y6" t="str">
        <f>IF(ISNUMBER('lactate '!Y6),pyruvate!G6,"")</f>
        <v/>
      </c>
      <c r="Z6" t="str">
        <f>IF(ISNUMBER('lactate '!Z6),pyruvate!H6,"")</f>
        <v/>
      </c>
      <c r="AA6" t="str">
        <f>IF(ISNUMBER('lactate '!AA6),pyruvate!I6,"")</f>
        <v/>
      </c>
      <c r="AB6" t="str">
        <f>IF(ISNUMBER('lactate '!AB6),pyruvate!J6,"")</f>
        <v/>
      </c>
      <c r="AC6" t="str">
        <f>IF(ISNUMBER('lactate '!AC6),pyruvate!K6,"")</f>
        <v/>
      </c>
      <c r="AD6" t="str">
        <f>IF(ISNUMBER('lactate '!AD6),pyruvate!L6,"")</f>
        <v/>
      </c>
      <c r="AE6" t="str">
        <f>IF(ISNUMBER('lactate '!AE6),pyruvate!M6,"")</f>
        <v/>
      </c>
      <c r="AF6" t="str">
        <f>IF(ISNUMBER('lactate '!AF6),pyruvate!N6,"")</f>
        <v/>
      </c>
      <c r="AG6" t="str">
        <f>IF(ISNUMBER('lactate '!AG6),pyruvate!O6,"")</f>
        <v/>
      </c>
      <c r="AH6" t="str">
        <f>IF(ISNUMBER('lactate '!AH6),pyruvate!P6,"")</f>
        <v/>
      </c>
      <c r="AI6" t="str">
        <f>IF(ISNUMBER('lactate '!AI6),pyruvate!Q6,"")</f>
        <v/>
      </c>
      <c r="AJ6" t="str">
        <f>IF(ISNUMBER('lactate '!AJ6),pyruvate!R6,"")</f>
        <v/>
      </c>
      <c r="AK6" t="str">
        <f>IF(ISNUMBER('lactate '!AK6),pyruvate!S6,"")</f>
        <v/>
      </c>
      <c r="AL6" t="str">
        <f>IF(ISNUMBER('lactate '!AL6),pyruvate!T6,"")</f>
        <v/>
      </c>
      <c r="AM6" t="str">
        <f>IF(ISNUMBER('lactate '!AM6),pyruvate!U6,"")</f>
        <v/>
      </c>
      <c r="AN6" t="str">
        <f>IF(ISNUMBER('lactate '!AN6),pyruvate!V6,"")</f>
        <v/>
      </c>
      <c r="AO6" t="str">
        <f>IF(ISNUMBER('lactate '!AO6),pyruvate!W6,"")</f>
        <v/>
      </c>
    </row>
    <row r="7" spans="1:41" x14ac:dyDescent="0.2">
      <c r="B7">
        <v>8</v>
      </c>
      <c r="C7">
        <v>21</v>
      </c>
      <c r="D7">
        <v>5075.37548828125</v>
      </c>
      <c r="E7">
        <v>6136.5888671875</v>
      </c>
      <c r="F7">
        <v>7135.83740234375</v>
      </c>
      <c r="G7">
        <v>4119.19384765625</v>
      </c>
      <c r="H7">
        <v>5674.9345703125</v>
      </c>
      <c r="I7">
        <v>3557.953125</v>
      </c>
      <c r="J7">
        <v>4306.25537109375</v>
      </c>
      <c r="K7">
        <v>3282.29638671875</v>
      </c>
      <c r="L7">
        <v>2845.2197265625</v>
      </c>
      <c r="M7">
        <v>2520.0009765625</v>
      </c>
      <c r="N7">
        <v>3958.7861328125</v>
      </c>
      <c r="O7">
        <v>469.90176391601562</v>
      </c>
      <c r="P7">
        <v>3946.20068359375</v>
      </c>
      <c r="Q7">
        <v>871.2684326171875</v>
      </c>
      <c r="R7">
        <v>2565.87548828125</v>
      </c>
      <c r="S7">
        <v>721.06439208984375</v>
      </c>
      <c r="T7">
        <v>1970.7220458984375</v>
      </c>
      <c r="U7">
        <v>770.9427490234375</v>
      </c>
      <c r="V7">
        <v>1198.947998046875</v>
      </c>
      <c r="W7">
        <v>492.50540161132812</v>
      </c>
      <c r="Y7" t="str">
        <f>IF(ISNUMBER('lactate '!Y7),pyruvate!G7,"")</f>
        <v/>
      </c>
      <c r="Z7" t="str">
        <f>IF(ISNUMBER('lactate '!Z7),pyruvate!H7,"")</f>
        <v/>
      </c>
      <c r="AA7" t="str">
        <f>IF(ISNUMBER('lactate '!AA7),pyruvate!I7,"")</f>
        <v/>
      </c>
      <c r="AB7" t="str">
        <f>IF(ISNUMBER('lactate '!AB7),pyruvate!J7,"")</f>
        <v/>
      </c>
      <c r="AC7" t="str">
        <f>IF(ISNUMBER('lactate '!AC7),pyruvate!K7,"")</f>
        <v/>
      </c>
      <c r="AD7" t="str">
        <f>IF(ISNUMBER('lactate '!AD7),pyruvate!L7,"")</f>
        <v/>
      </c>
      <c r="AE7" t="str">
        <f>IF(ISNUMBER('lactate '!AE7),pyruvate!M7,"")</f>
        <v/>
      </c>
      <c r="AF7" t="str">
        <f>IF(ISNUMBER('lactate '!AF7),pyruvate!N7,"")</f>
        <v/>
      </c>
      <c r="AG7" t="str">
        <f>IF(ISNUMBER('lactate '!AG7),pyruvate!O7,"")</f>
        <v/>
      </c>
      <c r="AH7" t="str">
        <f>IF(ISNUMBER('lactate '!AH7),pyruvate!P7,"")</f>
        <v/>
      </c>
      <c r="AI7" t="str">
        <f>IF(ISNUMBER('lactate '!AI7),pyruvate!Q7,"")</f>
        <v/>
      </c>
      <c r="AJ7" t="str">
        <f>IF(ISNUMBER('lactate '!AJ7),pyruvate!R7,"")</f>
        <v/>
      </c>
      <c r="AK7" t="str">
        <f>IF(ISNUMBER('lactate '!AK7),pyruvate!S7,"")</f>
        <v/>
      </c>
      <c r="AL7" t="str">
        <f>IF(ISNUMBER('lactate '!AL7),pyruvate!T7,"")</f>
        <v/>
      </c>
      <c r="AM7" t="str">
        <f>IF(ISNUMBER('lactate '!AM7),pyruvate!U7,"")</f>
        <v/>
      </c>
      <c r="AN7" t="str">
        <f>IF(ISNUMBER('lactate '!AN7),pyruvate!V7,"")</f>
        <v/>
      </c>
      <c r="AO7" t="str">
        <f>IF(ISNUMBER('lactate '!AO7),pyruvate!W7,"")</f>
        <v/>
      </c>
    </row>
    <row r="8" spans="1:41" x14ac:dyDescent="0.2">
      <c r="B8">
        <v>8</v>
      </c>
      <c r="C8">
        <v>22</v>
      </c>
      <c r="D8">
        <v>5803.9404296875</v>
      </c>
      <c r="E8">
        <v>8801.6455078125</v>
      </c>
      <c r="F8">
        <v>7877.76416015625</v>
      </c>
      <c r="G8">
        <v>6238.03173828125</v>
      </c>
      <c r="H8">
        <v>6757.18115234375</v>
      </c>
      <c r="I8">
        <v>3850.723876953125</v>
      </c>
      <c r="J8">
        <v>3954.364013671875</v>
      </c>
      <c r="K8">
        <v>2921.521728515625</v>
      </c>
      <c r="L8">
        <v>1784.0423583984375</v>
      </c>
      <c r="M8">
        <v>2775.72900390625</v>
      </c>
      <c r="N8">
        <v>3626.6650390625</v>
      </c>
      <c r="O8">
        <v>1535.6829833984375</v>
      </c>
      <c r="P8">
        <v>2453.821533203125</v>
      </c>
      <c r="Q8">
        <v>1532.5772705078125</v>
      </c>
      <c r="R8">
        <v>1456.4603271484375</v>
      </c>
      <c r="S8">
        <v>1413.15673828125</v>
      </c>
      <c r="T8">
        <v>786.09503173828125</v>
      </c>
      <c r="U8">
        <v>335.63137817382812</v>
      </c>
      <c r="V8">
        <v>922.47052001953125</v>
      </c>
      <c r="W8">
        <v>1525.1295166015625</v>
      </c>
      <c r="Y8" t="str">
        <f>IF(ISNUMBER('lactate '!Y8),pyruvate!G8,"")</f>
        <v/>
      </c>
      <c r="Z8" t="str">
        <f>IF(ISNUMBER('lactate '!Z8),pyruvate!H8,"")</f>
        <v/>
      </c>
      <c r="AA8" t="str">
        <f>IF(ISNUMBER('lactate '!AA8),pyruvate!I8,"")</f>
        <v/>
      </c>
      <c r="AB8" t="str">
        <f>IF(ISNUMBER('lactate '!AB8),pyruvate!J8,"")</f>
        <v/>
      </c>
      <c r="AC8" t="str">
        <f>IF(ISNUMBER('lactate '!AC8),pyruvate!K8,"")</f>
        <v/>
      </c>
      <c r="AD8" t="str">
        <f>IF(ISNUMBER('lactate '!AD8),pyruvate!L8,"")</f>
        <v/>
      </c>
      <c r="AE8" t="str">
        <f>IF(ISNUMBER('lactate '!AE8),pyruvate!M8,"")</f>
        <v/>
      </c>
      <c r="AF8" t="str">
        <f>IF(ISNUMBER('lactate '!AF8),pyruvate!N8,"")</f>
        <v/>
      </c>
      <c r="AG8" t="str">
        <f>IF(ISNUMBER('lactate '!AG8),pyruvate!O8,"")</f>
        <v/>
      </c>
      <c r="AH8" t="str">
        <f>IF(ISNUMBER('lactate '!AH8),pyruvate!P8,"")</f>
        <v/>
      </c>
      <c r="AI8" t="str">
        <f>IF(ISNUMBER('lactate '!AI8),pyruvate!Q8,"")</f>
        <v/>
      </c>
      <c r="AJ8" t="str">
        <f>IF(ISNUMBER('lactate '!AJ8),pyruvate!R8,"")</f>
        <v/>
      </c>
      <c r="AK8" t="str">
        <f>IF(ISNUMBER('lactate '!AK8),pyruvate!S8,"")</f>
        <v/>
      </c>
      <c r="AL8" t="str">
        <f>IF(ISNUMBER('lactate '!AL8),pyruvate!T8,"")</f>
        <v/>
      </c>
      <c r="AM8" t="str">
        <f>IF(ISNUMBER('lactate '!AM8),pyruvate!U8,"")</f>
        <v/>
      </c>
      <c r="AN8" t="str">
        <f>IF(ISNUMBER('lactate '!AN8),pyruvate!V8,"")</f>
        <v/>
      </c>
      <c r="AO8" t="str">
        <f>IF(ISNUMBER('lactate '!AO8),pyruvate!W8,"")</f>
        <v/>
      </c>
    </row>
    <row r="9" spans="1:41" x14ac:dyDescent="0.2">
      <c r="B9">
        <v>8</v>
      </c>
      <c r="C9">
        <v>23</v>
      </c>
      <c r="D9">
        <v>4533.57763671875</v>
      </c>
      <c r="E9">
        <v>7129.3037109375</v>
      </c>
      <c r="F9">
        <v>6599.4453125</v>
      </c>
      <c r="G9">
        <v>7132.9609375</v>
      </c>
      <c r="H9">
        <v>6011.513671875</v>
      </c>
      <c r="I9">
        <v>5150.7490234375</v>
      </c>
      <c r="J9">
        <v>3183.0458984375</v>
      </c>
      <c r="K9">
        <v>2054.255615234375</v>
      </c>
      <c r="L9">
        <v>1482.9423828125</v>
      </c>
      <c r="M9">
        <v>1776.911376953125</v>
      </c>
      <c r="N9">
        <v>2899.728271484375</v>
      </c>
      <c r="O9">
        <v>2648.039794921875</v>
      </c>
      <c r="P9">
        <v>1127.2762451171875</v>
      </c>
      <c r="Q9">
        <v>629.89697265625</v>
      </c>
      <c r="R9">
        <v>1011.79833984375</v>
      </c>
      <c r="S9">
        <v>2169.210205078125</v>
      </c>
      <c r="T9">
        <v>823.46343994140625</v>
      </c>
      <c r="U9">
        <v>136.76972961425781</v>
      </c>
      <c r="V9">
        <v>557.8089599609375</v>
      </c>
      <c r="W9">
        <v>1937.9271240234375</v>
      </c>
      <c r="Y9">
        <f>IF(ISNUMBER('lactate '!Y9),pyruvate!G9,"")</f>
        <v>7132.9609375</v>
      </c>
      <c r="Z9">
        <f>IF(ISNUMBER('lactate '!Z9),pyruvate!H9,"")</f>
        <v>6011.513671875</v>
      </c>
      <c r="AA9">
        <f>IF(ISNUMBER('lactate '!AA9),pyruvate!I9,"")</f>
        <v>5150.7490234375</v>
      </c>
      <c r="AB9">
        <f>IF(ISNUMBER('lactate '!AB9),pyruvate!J9,"")</f>
        <v>3183.0458984375</v>
      </c>
      <c r="AC9">
        <f>IF(ISNUMBER('lactate '!AC9),pyruvate!K9,"")</f>
        <v>2054.255615234375</v>
      </c>
      <c r="AD9">
        <f>IF(ISNUMBER('lactate '!AD9),pyruvate!L9,"")</f>
        <v>1482.9423828125</v>
      </c>
      <c r="AE9">
        <f>IF(ISNUMBER('lactate '!AE9),pyruvate!M9,"")</f>
        <v>1776.911376953125</v>
      </c>
      <c r="AF9">
        <f>IF(ISNUMBER('lactate '!AF9),pyruvate!N9,"")</f>
        <v>2899.728271484375</v>
      </c>
      <c r="AG9">
        <f>IF(ISNUMBER('lactate '!AG9),pyruvate!O9,"")</f>
        <v>2648.039794921875</v>
      </c>
      <c r="AH9">
        <f>IF(ISNUMBER('lactate '!AH9),pyruvate!P9,"")</f>
        <v>1127.2762451171875</v>
      </c>
      <c r="AI9">
        <f>IF(ISNUMBER('lactate '!AI9),pyruvate!Q9,"")</f>
        <v>629.89697265625</v>
      </c>
      <c r="AJ9">
        <f>IF(ISNUMBER('lactate '!AJ9),pyruvate!R9,"")</f>
        <v>1011.79833984375</v>
      </c>
      <c r="AK9">
        <f>IF(ISNUMBER('lactate '!AK9),pyruvate!S9,"")</f>
        <v>2169.210205078125</v>
      </c>
      <c r="AL9">
        <f>IF(ISNUMBER('lactate '!AL9),pyruvate!T9,"")</f>
        <v>823.46343994140625</v>
      </c>
      <c r="AM9">
        <f>IF(ISNUMBER('lactate '!AM9),pyruvate!U9,"")</f>
        <v>136.76972961425781</v>
      </c>
      <c r="AN9">
        <f>IF(ISNUMBER('lactate '!AN9),pyruvate!V9,"")</f>
        <v>557.8089599609375</v>
      </c>
      <c r="AO9">
        <f>IF(ISNUMBER('lactate '!AO9),pyruvate!W9,"")</f>
        <v>1937.9271240234375</v>
      </c>
    </row>
    <row r="10" spans="1:41" x14ac:dyDescent="0.2">
      <c r="B10">
        <v>8</v>
      </c>
      <c r="C10">
        <v>24</v>
      </c>
      <c r="D10">
        <v>2777.961669921875</v>
      </c>
      <c r="E10">
        <v>3915.570556640625</v>
      </c>
      <c r="F10">
        <v>4752.14697265625</v>
      </c>
      <c r="G10">
        <v>5599.4296875</v>
      </c>
      <c r="H10">
        <v>4480.91357421875</v>
      </c>
      <c r="I10">
        <v>5946.99365234375</v>
      </c>
      <c r="J10">
        <v>2911.740478515625</v>
      </c>
      <c r="K10">
        <v>1684.946533203125</v>
      </c>
      <c r="L10">
        <v>2236.919189453125</v>
      </c>
      <c r="M10">
        <v>1473.633544921875</v>
      </c>
      <c r="N10">
        <v>2954.94140625</v>
      </c>
      <c r="O10">
        <v>2235.29833984375</v>
      </c>
      <c r="P10">
        <v>802.0040283203125</v>
      </c>
      <c r="Q10">
        <v>1581.4036865234375</v>
      </c>
      <c r="R10">
        <v>428.29498291015625</v>
      </c>
      <c r="S10">
        <v>2622.34130859375</v>
      </c>
      <c r="T10">
        <v>797.53643798828125</v>
      </c>
      <c r="U10">
        <v>735.5220947265625</v>
      </c>
      <c r="V10">
        <v>398.78378295898438</v>
      </c>
      <c r="W10">
        <v>1260.9881591796875</v>
      </c>
      <c r="Y10" t="str">
        <f>IF(ISNUMBER('lactate '!Y10),pyruvate!G10,"")</f>
        <v/>
      </c>
      <c r="Z10" t="str">
        <f>IF(ISNUMBER('lactate '!Z10),pyruvate!H10,"")</f>
        <v/>
      </c>
      <c r="AA10" t="str">
        <f>IF(ISNUMBER('lactate '!AA10),pyruvate!I10,"")</f>
        <v/>
      </c>
      <c r="AB10" t="str">
        <f>IF(ISNUMBER('lactate '!AB10),pyruvate!J10,"")</f>
        <v/>
      </c>
      <c r="AC10" t="str">
        <f>IF(ISNUMBER('lactate '!AC10),pyruvate!K10,"")</f>
        <v/>
      </c>
      <c r="AD10" t="str">
        <f>IF(ISNUMBER('lactate '!AD10),pyruvate!L10,"")</f>
        <v/>
      </c>
      <c r="AE10" t="str">
        <f>IF(ISNUMBER('lactate '!AE10),pyruvate!M10,"")</f>
        <v/>
      </c>
      <c r="AF10" t="str">
        <f>IF(ISNUMBER('lactate '!AF10),pyruvate!N10,"")</f>
        <v/>
      </c>
      <c r="AG10" t="str">
        <f>IF(ISNUMBER('lactate '!AG10),pyruvate!O10,"")</f>
        <v/>
      </c>
      <c r="AH10" t="str">
        <f>IF(ISNUMBER('lactate '!AH10),pyruvate!P10,"")</f>
        <v/>
      </c>
      <c r="AI10" t="str">
        <f>IF(ISNUMBER('lactate '!AI10),pyruvate!Q10,"")</f>
        <v/>
      </c>
      <c r="AJ10" t="str">
        <f>IF(ISNUMBER('lactate '!AJ10),pyruvate!R10,"")</f>
        <v/>
      </c>
      <c r="AK10" t="str">
        <f>IF(ISNUMBER('lactate '!AK10),pyruvate!S10,"")</f>
        <v/>
      </c>
      <c r="AL10" t="str">
        <f>IF(ISNUMBER('lactate '!AL10),pyruvate!T10,"")</f>
        <v/>
      </c>
      <c r="AM10" t="str">
        <f>IF(ISNUMBER('lactate '!AM10),pyruvate!U10,"")</f>
        <v/>
      </c>
      <c r="AN10" t="str">
        <f>IF(ISNUMBER('lactate '!AN10),pyruvate!V10,"")</f>
        <v/>
      </c>
      <c r="AO10" t="str">
        <f>IF(ISNUMBER('lactate '!AO10),pyruvate!W10,"")</f>
        <v/>
      </c>
    </row>
    <row r="11" spans="1:41" x14ac:dyDescent="0.2">
      <c r="B11">
        <v>9</v>
      </c>
      <c r="C11">
        <v>22</v>
      </c>
      <c r="D11">
        <v>4125.73828125</v>
      </c>
      <c r="E11">
        <v>8265.2109375</v>
      </c>
      <c r="F11">
        <v>6945.4521484375</v>
      </c>
      <c r="G11">
        <v>7689.29248046875</v>
      </c>
      <c r="H11">
        <v>4015.462890625</v>
      </c>
      <c r="I11">
        <v>3921.009765625</v>
      </c>
      <c r="J11">
        <v>3769.77099609375</v>
      </c>
      <c r="K11">
        <v>3192.59423828125</v>
      </c>
      <c r="L11">
        <v>2361.94189453125</v>
      </c>
      <c r="M11">
        <v>2155.735107421875</v>
      </c>
      <c r="N11">
        <v>2605.74658203125</v>
      </c>
      <c r="O11">
        <v>1038.1343994140625</v>
      </c>
      <c r="P11">
        <v>1452.368408203125</v>
      </c>
      <c r="Q11">
        <v>485.49746704101562</v>
      </c>
      <c r="R11">
        <v>1777.2318115234375</v>
      </c>
      <c r="S11">
        <v>809.9296875</v>
      </c>
      <c r="T11">
        <v>239.73808288574219</v>
      </c>
      <c r="U11">
        <v>1058.85791015625</v>
      </c>
      <c r="V11">
        <v>1237.3382568359375</v>
      </c>
      <c r="W11">
        <v>1046.18896484375</v>
      </c>
      <c r="Y11" t="str">
        <f>IF(ISNUMBER('lactate '!Y11),pyruvate!G11,"")</f>
        <v/>
      </c>
      <c r="Z11" t="str">
        <f>IF(ISNUMBER('lactate '!Z11),pyruvate!H11,"")</f>
        <v/>
      </c>
      <c r="AA11" t="str">
        <f>IF(ISNUMBER('lactate '!AA11),pyruvate!I11,"")</f>
        <v/>
      </c>
      <c r="AB11" t="str">
        <f>IF(ISNUMBER('lactate '!AB11),pyruvate!J11,"")</f>
        <v/>
      </c>
      <c r="AC11" t="str">
        <f>IF(ISNUMBER('lactate '!AC11),pyruvate!K11,"")</f>
        <v/>
      </c>
      <c r="AD11" t="str">
        <f>IF(ISNUMBER('lactate '!AD11),pyruvate!L11,"")</f>
        <v/>
      </c>
      <c r="AE11" t="str">
        <f>IF(ISNUMBER('lactate '!AE11),pyruvate!M11,"")</f>
        <v/>
      </c>
      <c r="AF11" t="str">
        <f>IF(ISNUMBER('lactate '!AF11),pyruvate!N11,"")</f>
        <v/>
      </c>
      <c r="AG11" t="str">
        <f>IF(ISNUMBER('lactate '!AG11),pyruvate!O11,"")</f>
        <v/>
      </c>
      <c r="AH11" t="str">
        <f>IF(ISNUMBER('lactate '!AH11),pyruvate!P11,"")</f>
        <v/>
      </c>
      <c r="AI11" t="str">
        <f>IF(ISNUMBER('lactate '!AI11),pyruvate!Q11,"")</f>
        <v/>
      </c>
      <c r="AJ11" t="str">
        <f>IF(ISNUMBER('lactate '!AJ11),pyruvate!R11,"")</f>
        <v/>
      </c>
      <c r="AK11" t="str">
        <f>IF(ISNUMBER('lactate '!AK11),pyruvate!S11,"")</f>
        <v/>
      </c>
      <c r="AL11" t="str">
        <f>IF(ISNUMBER('lactate '!AL11),pyruvate!T11,"")</f>
        <v/>
      </c>
      <c r="AM11" t="str">
        <f>IF(ISNUMBER('lactate '!AM11),pyruvate!U11,"")</f>
        <v/>
      </c>
      <c r="AN11" t="str">
        <f>IF(ISNUMBER('lactate '!AN11),pyruvate!V11,"")</f>
        <v/>
      </c>
      <c r="AO11" t="str">
        <f>IF(ISNUMBER('lactate '!AO11),pyruvate!W11,"")</f>
        <v/>
      </c>
    </row>
    <row r="12" spans="1:41" x14ac:dyDescent="0.2">
      <c r="B12">
        <v>9</v>
      </c>
      <c r="C12">
        <v>23</v>
      </c>
      <c r="D12">
        <v>4282.3359375</v>
      </c>
      <c r="E12">
        <v>7840.736328125</v>
      </c>
      <c r="F12">
        <v>6464.03466796875</v>
      </c>
      <c r="G12">
        <v>9107.9345703125</v>
      </c>
      <c r="H12">
        <v>3920.400634765625</v>
      </c>
      <c r="I12">
        <v>3967.416015625</v>
      </c>
      <c r="J12">
        <v>4383.7900390625</v>
      </c>
      <c r="K12">
        <v>3011.380126953125</v>
      </c>
      <c r="L12">
        <v>2762.498291015625</v>
      </c>
      <c r="M12">
        <v>779.53619384765625</v>
      </c>
      <c r="N12">
        <v>3040.74560546875</v>
      </c>
      <c r="O12">
        <v>2726.737548828125</v>
      </c>
      <c r="P12">
        <v>528.89801025390625</v>
      </c>
      <c r="Q12">
        <v>863.604248046875</v>
      </c>
      <c r="R12">
        <v>1107.34423828125</v>
      </c>
      <c r="S12">
        <v>2085.897216796875</v>
      </c>
      <c r="T12">
        <v>1775.3572998046875</v>
      </c>
      <c r="U12">
        <v>595.58526611328125</v>
      </c>
      <c r="V12">
        <v>969.07843017578125</v>
      </c>
      <c r="W12">
        <v>2224.6953125</v>
      </c>
      <c r="Y12">
        <f>IF(ISNUMBER('lactate '!Y12),pyruvate!G12,"")</f>
        <v>9107.9345703125</v>
      </c>
      <c r="Z12">
        <f>IF(ISNUMBER('lactate '!Z12),pyruvate!H12,"")</f>
        <v>3920.400634765625</v>
      </c>
      <c r="AA12">
        <f>IF(ISNUMBER('lactate '!AA12),pyruvate!I12,"")</f>
        <v>3967.416015625</v>
      </c>
      <c r="AB12">
        <f>IF(ISNUMBER('lactate '!AB12),pyruvate!J12,"")</f>
        <v>4383.7900390625</v>
      </c>
      <c r="AC12">
        <f>IF(ISNUMBER('lactate '!AC12),pyruvate!K12,"")</f>
        <v>3011.380126953125</v>
      </c>
      <c r="AD12">
        <f>IF(ISNUMBER('lactate '!AD12),pyruvate!L12,"")</f>
        <v>2762.498291015625</v>
      </c>
      <c r="AE12">
        <f>IF(ISNUMBER('lactate '!AE12),pyruvate!M12,"")</f>
        <v>779.53619384765625</v>
      </c>
      <c r="AF12">
        <f>IF(ISNUMBER('lactate '!AF12),pyruvate!N12,"")</f>
        <v>3040.74560546875</v>
      </c>
      <c r="AG12">
        <f>IF(ISNUMBER('lactate '!AG12),pyruvate!O12,"")</f>
        <v>2726.737548828125</v>
      </c>
      <c r="AH12">
        <f>IF(ISNUMBER('lactate '!AH12),pyruvate!P12,"")</f>
        <v>528.89801025390625</v>
      </c>
      <c r="AI12">
        <f>IF(ISNUMBER('lactate '!AI12),pyruvate!Q12,"")</f>
        <v>863.604248046875</v>
      </c>
      <c r="AJ12">
        <f>IF(ISNUMBER('lactate '!AJ12),pyruvate!R12,"")</f>
        <v>1107.34423828125</v>
      </c>
      <c r="AK12">
        <f>IF(ISNUMBER('lactate '!AK12),pyruvate!S12,"")</f>
        <v>2085.897216796875</v>
      </c>
      <c r="AL12">
        <f>IF(ISNUMBER('lactate '!AL12),pyruvate!T12,"")</f>
        <v>1775.3572998046875</v>
      </c>
      <c r="AM12">
        <f>IF(ISNUMBER('lactate '!AM12),pyruvate!U12,"")</f>
        <v>595.58526611328125</v>
      </c>
      <c r="AN12">
        <f>IF(ISNUMBER('lactate '!AN12),pyruvate!V12,"")</f>
        <v>969.07843017578125</v>
      </c>
      <c r="AO12">
        <f>IF(ISNUMBER('lactate '!AO12),pyruvate!W12,"")</f>
        <v>2224.6953125</v>
      </c>
    </row>
    <row r="13" spans="1:41" x14ac:dyDescent="0.2">
      <c r="B13">
        <v>9</v>
      </c>
      <c r="C13">
        <v>24</v>
      </c>
      <c r="D13">
        <v>4544.7119140625</v>
      </c>
      <c r="E13">
        <v>5805.30322265625</v>
      </c>
      <c r="F13">
        <v>5060.498046875</v>
      </c>
      <c r="G13">
        <v>7150.94287109375</v>
      </c>
      <c r="H13">
        <v>4915.53369140625</v>
      </c>
      <c r="I13">
        <v>4606.66845703125</v>
      </c>
      <c r="J13">
        <v>3673.109375</v>
      </c>
      <c r="K13">
        <v>2315.578369140625</v>
      </c>
      <c r="L13">
        <v>3019.021240234375</v>
      </c>
      <c r="M13">
        <v>629.87127685546875</v>
      </c>
      <c r="N13">
        <v>4563.71533203125</v>
      </c>
      <c r="O13">
        <v>3357.11083984375</v>
      </c>
      <c r="P13">
        <v>137.18734741210938</v>
      </c>
      <c r="Q13">
        <v>2129.2724609375</v>
      </c>
      <c r="R13">
        <v>912.6102294921875</v>
      </c>
      <c r="S13">
        <v>2530.343505859375</v>
      </c>
      <c r="T13">
        <v>1535.4434814453125</v>
      </c>
      <c r="U13">
        <v>550.54559326171875</v>
      </c>
      <c r="V13">
        <v>369.82669067382812</v>
      </c>
      <c r="W13">
        <v>2827.524658203125</v>
      </c>
      <c r="Y13" t="str">
        <f>IF(ISNUMBER('lactate '!Y13),pyruvate!G13,"")</f>
        <v/>
      </c>
      <c r="Z13" t="str">
        <f>IF(ISNUMBER('lactate '!Z13),pyruvate!H13,"")</f>
        <v/>
      </c>
      <c r="AA13" t="str">
        <f>IF(ISNUMBER('lactate '!AA13),pyruvate!I13,"")</f>
        <v/>
      </c>
      <c r="AB13" t="str">
        <f>IF(ISNUMBER('lactate '!AB13),pyruvate!J13,"")</f>
        <v/>
      </c>
      <c r="AC13" t="str">
        <f>IF(ISNUMBER('lactate '!AC13),pyruvate!K13,"")</f>
        <v/>
      </c>
      <c r="AD13" t="str">
        <f>IF(ISNUMBER('lactate '!AD13),pyruvate!L13,"")</f>
        <v/>
      </c>
      <c r="AE13" t="str">
        <f>IF(ISNUMBER('lactate '!AE13),pyruvate!M13,"")</f>
        <v/>
      </c>
      <c r="AF13" t="str">
        <f>IF(ISNUMBER('lactate '!AF13),pyruvate!N13,"")</f>
        <v/>
      </c>
      <c r="AG13" t="str">
        <f>IF(ISNUMBER('lactate '!AG13),pyruvate!O13,"")</f>
        <v/>
      </c>
      <c r="AH13" t="str">
        <f>IF(ISNUMBER('lactate '!AH13),pyruvate!P13,"")</f>
        <v/>
      </c>
      <c r="AI13" t="str">
        <f>IF(ISNUMBER('lactate '!AI13),pyruvate!Q13,"")</f>
        <v/>
      </c>
      <c r="AJ13" t="str">
        <f>IF(ISNUMBER('lactate '!AJ13),pyruvate!R13,"")</f>
        <v/>
      </c>
      <c r="AK13" t="str">
        <f>IF(ISNUMBER('lactate '!AK13),pyruvate!S13,"")</f>
        <v/>
      </c>
      <c r="AL13" t="str">
        <f>IF(ISNUMBER('lactate '!AL13),pyruvate!T13,"")</f>
        <v/>
      </c>
      <c r="AM13" t="str">
        <f>IF(ISNUMBER('lactate '!AM13),pyruvate!U13,"")</f>
        <v/>
      </c>
      <c r="AN13" t="str">
        <f>IF(ISNUMBER('lactate '!AN13),pyruvate!V13,"")</f>
        <v/>
      </c>
      <c r="AO13" t="str">
        <f>IF(ISNUMBER('lactate '!AO13),pyruvate!W13,"")</f>
        <v/>
      </c>
    </row>
    <row r="14" spans="1:41" x14ac:dyDescent="0.2">
      <c r="B14">
        <v>9</v>
      </c>
      <c r="C14">
        <v>25</v>
      </c>
      <c r="D14">
        <v>3994.833984375</v>
      </c>
      <c r="E14">
        <v>3983.88818359375</v>
      </c>
      <c r="F14">
        <v>3327.5625</v>
      </c>
      <c r="G14">
        <v>3475.313720703125</v>
      </c>
      <c r="H14">
        <v>5439.189453125</v>
      </c>
      <c r="I14">
        <v>3170.66357421875</v>
      </c>
      <c r="J14">
        <v>2310.650390625</v>
      </c>
      <c r="K14">
        <v>2105.2021484375</v>
      </c>
      <c r="L14">
        <v>2362.55517578125</v>
      </c>
      <c r="M14">
        <v>1553.89208984375</v>
      </c>
      <c r="N14">
        <v>3737.85498046875</v>
      </c>
      <c r="O14">
        <v>2682.918701171875</v>
      </c>
      <c r="P14">
        <v>1983.202392578125</v>
      </c>
      <c r="Q14">
        <v>1827.479248046875</v>
      </c>
      <c r="R14">
        <v>1635.3895263671875</v>
      </c>
      <c r="S14">
        <v>1809.046142578125</v>
      </c>
      <c r="T14">
        <v>510.03216552734375</v>
      </c>
      <c r="U14">
        <v>882.963623046875</v>
      </c>
      <c r="V14">
        <v>507.100341796875</v>
      </c>
      <c r="W14">
        <v>836.21728515625</v>
      </c>
      <c r="Y14" t="str">
        <f>IF(ISNUMBER('lactate '!Y14),pyruvate!G14,"")</f>
        <v/>
      </c>
      <c r="Z14" t="str">
        <f>IF(ISNUMBER('lactate '!Z14),pyruvate!H14,"")</f>
        <v/>
      </c>
      <c r="AA14" t="str">
        <f>IF(ISNUMBER('lactate '!AA14),pyruvate!I14,"")</f>
        <v/>
      </c>
      <c r="AB14" t="str">
        <f>IF(ISNUMBER('lactate '!AB14),pyruvate!J14,"")</f>
        <v/>
      </c>
      <c r="AC14" t="str">
        <f>IF(ISNUMBER('lactate '!AC14),pyruvate!K14,"")</f>
        <v/>
      </c>
      <c r="AD14" t="str">
        <f>IF(ISNUMBER('lactate '!AD14),pyruvate!L14,"")</f>
        <v/>
      </c>
      <c r="AE14" t="str">
        <f>IF(ISNUMBER('lactate '!AE14),pyruvate!M14,"")</f>
        <v/>
      </c>
      <c r="AF14" t="str">
        <f>IF(ISNUMBER('lactate '!AF14),pyruvate!N14,"")</f>
        <v/>
      </c>
      <c r="AG14" t="str">
        <f>IF(ISNUMBER('lactate '!AG14),pyruvate!O14,"")</f>
        <v/>
      </c>
      <c r="AH14" t="str">
        <f>IF(ISNUMBER('lactate '!AH14),pyruvate!P14,"")</f>
        <v/>
      </c>
      <c r="AI14" t="str">
        <f>IF(ISNUMBER('lactate '!AI14),pyruvate!Q14,"")</f>
        <v/>
      </c>
      <c r="AJ14" t="str">
        <f>IF(ISNUMBER('lactate '!AJ14),pyruvate!R14,"")</f>
        <v/>
      </c>
      <c r="AK14" t="str">
        <f>IF(ISNUMBER('lactate '!AK14),pyruvate!S14,"")</f>
        <v/>
      </c>
      <c r="AL14" t="str">
        <f>IF(ISNUMBER('lactate '!AL14),pyruvate!T14,"")</f>
        <v/>
      </c>
      <c r="AM14" t="str">
        <f>IF(ISNUMBER('lactate '!AM14),pyruvate!U14,"")</f>
        <v/>
      </c>
      <c r="AN14" t="str">
        <f>IF(ISNUMBER('lactate '!AN14),pyruvate!V14,"")</f>
        <v/>
      </c>
      <c r="AO14" t="str">
        <f>IF(ISNUMBER('lactate '!AO14),pyruvate!W14,"")</f>
        <v/>
      </c>
    </row>
    <row r="15" spans="1:41" x14ac:dyDescent="0.2">
      <c r="B15">
        <v>10</v>
      </c>
      <c r="C15">
        <v>23</v>
      </c>
      <c r="D15">
        <v>5489.1611328125</v>
      </c>
      <c r="E15">
        <v>8477.810546875</v>
      </c>
      <c r="F15">
        <v>8672.7197265625</v>
      </c>
      <c r="G15">
        <v>10515.3759765625</v>
      </c>
      <c r="H15">
        <v>5388.25146484375</v>
      </c>
      <c r="I15">
        <v>4266.78857421875</v>
      </c>
      <c r="J15">
        <v>4964.61669921875</v>
      </c>
      <c r="K15">
        <v>3012.963623046875</v>
      </c>
      <c r="L15">
        <v>2962.283203125</v>
      </c>
      <c r="M15">
        <v>903.69482421875</v>
      </c>
      <c r="N15">
        <v>3595.197998046875</v>
      </c>
      <c r="O15">
        <v>1931.9736328125</v>
      </c>
      <c r="P15">
        <v>627.489990234375</v>
      </c>
      <c r="Q15">
        <v>600.5841064453125</v>
      </c>
      <c r="R15">
        <v>520.97247314453125</v>
      </c>
      <c r="S15">
        <v>1040.66162109375</v>
      </c>
      <c r="T15">
        <v>475.10958862304688</v>
      </c>
      <c r="U15">
        <v>331.74282836914062</v>
      </c>
      <c r="V15">
        <v>1215.6708984375</v>
      </c>
      <c r="W15">
        <v>1410.780517578125</v>
      </c>
      <c r="Y15">
        <f>IF(ISNUMBER('lactate '!Y15),pyruvate!G15,"")</f>
        <v>10515.3759765625</v>
      </c>
      <c r="Z15">
        <f>IF(ISNUMBER('lactate '!Z15),pyruvate!H15,"")</f>
        <v>5388.25146484375</v>
      </c>
      <c r="AA15">
        <f>IF(ISNUMBER('lactate '!AA15),pyruvate!I15,"")</f>
        <v>4266.78857421875</v>
      </c>
      <c r="AB15">
        <f>IF(ISNUMBER('lactate '!AB15),pyruvate!J15,"")</f>
        <v>4964.61669921875</v>
      </c>
      <c r="AC15">
        <f>IF(ISNUMBER('lactate '!AC15),pyruvate!K15,"")</f>
        <v>3012.963623046875</v>
      </c>
      <c r="AD15">
        <f>IF(ISNUMBER('lactate '!AD15),pyruvate!L15,"")</f>
        <v>2962.283203125</v>
      </c>
      <c r="AE15">
        <f>IF(ISNUMBER('lactate '!AE15),pyruvate!M15,"")</f>
        <v>903.69482421875</v>
      </c>
      <c r="AF15">
        <f>IF(ISNUMBER('lactate '!AF15),pyruvate!N15,"")</f>
        <v>3595.197998046875</v>
      </c>
      <c r="AG15">
        <f>IF(ISNUMBER('lactate '!AG15),pyruvate!O15,"")</f>
        <v>1931.9736328125</v>
      </c>
      <c r="AH15">
        <f>IF(ISNUMBER('lactate '!AH15),pyruvate!P15,"")</f>
        <v>627.489990234375</v>
      </c>
      <c r="AI15">
        <f>IF(ISNUMBER('lactate '!AI15),pyruvate!Q15,"")</f>
        <v>600.5841064453125</v>
      </c>
      <c r="AJ15">
        <f>IF(ISNUMBER('lactate '!AJ15),pyruvate!R15,"")</f>
        <v>520.97247314453125</v>
      </c>
      <c r="AK15">
        <f>IF(ISNUMBER('lactate '!AK15),pyruvate!S15,"")</f>
        <v>1040.66162109375</v>
      </c>
      <c r="AL15">
        <f>IF(ISNUMBER('lactate '!AL15),pyruvate!T15,"")</f>
        <v>475.10958862304688</v>
      </c>
      <c r="AM15">
        <f>IF(ISNUMBER('lactate '!AM15),pyruvate!U15,"")</f>
        <v>331.74282836914062</v>
      </c>
      <c r="AN15">
        <f>IF(ISNUMBER('lactate '!AN15),pyruvate!V15,"")</f>
        <v>1215.6708984375</v>
      </c>
      <c r="AO15">
        <f>IF(ISNUMBER('lactate '!AO15),pyruvate!W15,"")</f>
        <v>1410.780517578125</v>
      </c>
    </row>
    <row r="16" spans="1:41" x14ac:dyDescent="0.2">
      <c r="B16">
        <v>10</v>
      </c>
      <c r="C16">
        <v>24</v>
      </c>
      <c r="D16">
        <v>5588.75390625</v>
      </c>
      <c r="E16">
        <v>6986.59912109375</v>
      </c>
      <c r="F16">
        <v>7113.44873046875</v>
      </c>
      <c r="G16">
        <v>8615.30859375</v>
      </c>
      <c r="H16">
        <v>6221.716796875</v>
      </c>
      <c r="I16">
        <v>3206.006103515625</v>
      </c>
      <c r="J16">
        <v>3798.96875</v>
      </c>
      <c r="K16">
        <v>2415.06103515625</v>
      </c>
      <c r="L16">
        <v>2668.5498046875</v>
      </c>
      <c r="M16">
        <v>997.07452392578125</v>
      </c>
      <c r="N16">
        <v>4549.90185546875</v>
      </c>
      <c r="O16">
        <v>3128.191650390625</v>
      </c>
      <c r="P16">
        <v>1344.3643798828125</v>
      </c>
      <c r="Q16">
        <v>1050.4720458984375</v>
      </c>
      <c r="R16">
        <v>1385.0714111328125</v>
      </c>
      <c r="S16">
        <v>1093.890380859375</v>
      </c>
      <c r="T16">
        <v>1107.24755859375</v>
      </c>
      <c r="U16">
        <v>1441.606689453125</v>
      </c>
      <c r="V16">
        <v>1387.418212890625</v>
      </c>
      <c r="W16">
        <v>2188.67626953125</v>
      </c>
      <c r="Y16">
        <f>IF(ISNUMBER('lactate '!Y16),pyruvate!G16,"")</f>
        <v>8615.30859375</v>
      </c>
      <c r="Z16">
        <f>IF(ISNUMBER('lactate '!Z16),pyruvate!H16,"")</f>
        <v>6221.716796875</v>
      </c>
      <c r="AA16">
        <f>IF(ISNUMBER('lactate '!AA16),pyruvate!I16,"")</f>
        <v>3206.006103515625</v>
      </c>
      <c r="AB16">
        <f>IF(ISNUMBER('lactate '!AB16),pyruvate!J16,"")</f>
        <v>3798.96875</v>
      </c>
      <c r="AC16">
        <f>IF(ISNUMBER('lactate '!AC16),pyruvate!K16,"")</f>
        <v>2415.06103515625</v>
      </c>
      <c r="AD16">
        <f>IF(ISNUMBER('lactate '!AD16),pyruvate!L16,"")</f>
        <v>2668.5498046875</v>
      </c>
      <c r="AE16">
        <f>IF(ISNUMBER('lactate '!AE16),pyruvate!M16,"")</f>
        <v>997.07452392578125</v>
      </c>
      <c r="AF16">
        <f>IF(ISNUMBER('lactate '!AF16),pyruvate!N16,"")</f>
        <v>4549.90185546875</v>
      </c>
      <c r="AG16">
        <f>IF(ISNUMBER('lactate '!AG16),pyruvate!O16,"")</f>
        <v>3128.191650390625</v>
      </c>
      <c r="AH16">
        <f>IF(ISNUMBER('lactate '!AH16),pyruvate!P16,"")</f>
        <v>1344.3643798828125</v>
      </c>
      <c r="AI16">
        <f>IF(ISNUMBER('lactate '!AI16),pyruvate!Q16,"")</f>
        <v>1050.4720458984375</v>
      </c>
      <c r="AJ16">
        <f>IF(ISNUMBER('lactate '!AJ16),pyruvate!R16,"")</f>
        <v>1385.0714111328125</v>
      </c>
      <c r="AK16">
        <f>IF(ISNUMBER('lactate '!AK16),pyruvate!S16,"")</f>
        <v>1093.890380859375</v>
      </c>
      <c r="AL16">
        <f>IF(ISNUMBER('lactate '!AL16),pyruvate!T16,"")</f>
        <v>1107.24755859375</v>
      </c>
      <c r="AM16">
        <f>IF(ISNUMBER('lactate '!AM16),pyruvate!U16,"")</f>
        <v>1441.606689453125</v>
      </c>
      <c r="AN16">
        <f>IF(ISNUMBER('lactate '!AN16),pyruvate!V16,"")</f>
        <v>1387.418212890625</v>
      </c>
      <c r="AO16">
        <f>IF(ISNUMBER('lactate '!AO16),pyruvate!W16,"")</f>
        <v>2188.67626953125</v>
      </c>
    </row>
    <row r="17" spans="1:41" x14ac:dyDescent="0.2">
      <c r="B17">
        <v>10</v>
      </c>
      <c r="C17">
        <v>25</v>
      </c>
      <c r="D17">
        <v>3547.641357421875</v>
      </c>
      <c r="E17">
        <v>5953.9892578125</v>
      </c>
      <c r="F17">
        <v>3964.344482421875</v>
      </c>
      <c r="G17">
        <v>4704.67529296875</v>
      </c>
      <c r="H17">
        <v>5636.79443359375</v>
      </c>
      <c r="I17">
        <v>2310.0439453125</v>
      </c>
      <c r="J17">
        <v>2211.090087890625</v>
      </c>
      <c r="K17">
        <v>1279.7509765625</v>
      </c>
      <c r="L17">
        <v>2125.495361328125</v>
      </c>
      <c r="M17">
        <v>2473.811279296875</v>
      </c>
      <c r="N17">
        <v>3591.105712890625</v>
      </c>
      <c r="O17">
        <v>2489.7578125</v>
      </c>
      <c r="P17">
        <v>1717.99267578125</v>
      </c>
      <c r="Q17">
        <v>1048.4481201171875</v>
      </c>
      <c r="R17">
        <v>1115.7393798828125</v>
      </c>
      <c r="S17">
        <v>844.98797607421875</v>
      </c>
      <c r="T17">
        <v>1899.3555908203125</v>
      </c>
      <c r="U17">
        <v>1701.6163330078125</v>
      </c>
      <c r="V17">
        <v>860.3045654296875</v>
      </c>
      <c r="W17">
        <v>1797.720947265625</v>
      </c>
      <c r="Y17" t="str">
        <f>IF(ISNUMBER('lactate '!Y17),pyruvate!G17,"")</f>
        <v/>
      </c>
      <c r="Z17" t="str">
        <f>IF(ISNUMBER('lactate '!Z17),pyruvate!H17,"")</f>
        <v/>
      </c>
      <c r="AA17" t="str">
        <f>IF(ISNUMBER('lactate '!AA17),pyruvate!I17,"")</f>
        <v/>
      </c>
      <c r="AB17" t="str">
        <f>IF(ISNUMBER('lactate '!AB17),pyruvate!J17,"")</f>
        <v/>
      </c>
      <c r="AC17" t="str">
        <f>IF(ISNUMBER('lactate '!AC17),pyruvate!K17,"")</f>
        <v/>
      </c>
      <c r="AD17" t="str">
        <f>IF(ISNUMBER('lactate '!AD17),pyruvate!L17,"")</f>
        <v/>
      </c>
      <c r="AE17" t="str">
        <f>IF(ISNUMBER('lactate '!AE17),pyruvate!M17,"")</f>
        <v/>
      </c>
      <c r="AF17" t="str">
        <f>IF(ISNUMBER('lactate '!AF17),pyruvate!N17,"")</f>
        <v/>
      </c>
      <c r="AG17" t="str">
        <f>IF(ISNUMBER('lactate '!AG17),pyruvate!O17,"")</f>
        <v/>
      </c>
      <c r="AH17" t="str">
        <f>IF(ISNUMBER('lactate '!AH17),pyruvate!P17,"")</f>
        <v/>
      </c>
      <c r="AI17" t="str">
        <f>IF(ISNUMBER('lactate '!AI17),pyruvate!Q17,"")</f>
        <v/>
      </c>
      <c r="AJ17" t="str">
        <f>IF(ISNUMBER('lactate '!AJ17),pyruvate!R17,"")</f>
        <v/>
      </c>
      <c r="AK17" t="str">
        <f>IF(ISNUMBER('lactate '!AK17),pyruvate!S17,"")</f>
        <v/>
      </c>
      <c r="AL17" t="str">
        <f>IF(ISNUMBER('lactate '!AL17),pyruvate!T17,"")</f>
        <v/>
      </c>
      <c r="AM17" t="str">
        <f>IF(ISNUMBER('lactate '!AM17),pyruvate!U17,"")</f>
        <v/>
      </c>
      <c r="AN17" t="str">
        <f>IF(ISNUMBER('lactate '!AN17),pyruvate!V17,"")</f>
        <v/>
      </c>
      <c r="AO17" t="str">
        <f>IF(ISNUMBER('lactate '!AO17),pyruvate!W17,"")</f>
        <v/>
      </c>
    </row>
    <row r="18" spans="1:41" x14ac:dyDescent="0.2">
      <c r="Y18">
        <f>AVERAGE(Y3:Y17)</f>
        <v>8842.89501953125</v>
      </c>
      <c r="Z18">
        <f t="shared" ref="Z18:AO18" si="0">AVERAGE(Z3:Z17)</f>
        <v>5385.4706420898438</v>
      </c>
      <c r="AA18">
        <f t="shared" si="0"/>
        <v>4147.7399291992188</v>
      </c>
      <c r="AB18">
        <f t="shared" si="0"/>
        <v>4082.6053466796875</v>
      </c>
      <c r="AC18">
        <f t="shared" si="0"/>
        <v>2623.4151000976562</v>
      </c>
      <c r="AD18">
        <f t="shared" si="0"/>
        <v>2469.0684204101562</v>
      </c>
      <c r="AE18">
        <f t="shared" si="0"/>
        <v>1114.3042297363281</v>
      </c>
      <c r="AF18">
        <f t="shared" si="0"/>
        <v>3521.3934326171875</v>
      </c>
      <c r="AG18">
        <f t="shared" si="0"/>
        <v>2608.7356567382812</v>
      </c>
      <c r="AH18">
        <f t="shared" si="0"/>
        <v>907.00715637207031</v>
      </c>
      <c r="AI18">
        <f t="shared" si="0"/>
        <v>786.13934326171875</v>
      </c>
      <c r="AJ18">
        <f t="shared" si="0"/>
        <v>1006.2966156005859</v>
      </c>
      <c r="AK18">
        <f t="shared" si="0"/>
        <v>1597.4148559570312</v>
      </c>
      <c r="AL18">
        <f t="shared" si="0"/>
        <v>1045.2944717407227</v>
      </c>
      <c r="AM18">
        <f t="shared" si="0"/>
        <v>626.42612838745117</v>
      </c>
      <c r="AN18">
        <f t="shared" si="0"/>
        <v>1032.4941253662109</v>
      </c>
      <c r="AO18">
        <f t="shared" si="0"/>
        <v>1940.5198059082031</v>
      </c>
    </row>
    <row r="23" spans="1:41" x14ac:dyDescent="0.2">
      <c r="A23" t="s">
        <v>25</v>
      </c>
      <c r="B23">
        <v>19</v>
      </c>
      <c r="C23">
        <v>22</v>
      </c>
      <c r="D23">
        <v>2846.768798828125</v>
      </c>
      <c r="E23">
        <v>4444.11767578125</v>
      </c>
      <c r="F23">
        <v>4476.4130859375</v>
      </c>
      <c r="G23">
        <v>1734.6431884765625</v>
      </c>
      <c r="H23">
        <v>2509.556640625</v>
      </c>
      <c r="I23">
        <v>3599.103271484375</v>
      </c>
      <c r="J23">
        <v>1830.972900390625</v>
      </c>
      <c r="K23">
        <v>1378.4586181640625</v>
      </c>
      <c r="L23">
        <v>2019.9705810546875</v>
      </c>
      <c r="M23">
        <v>2066.845947265625</v>
      </c>
      <c r="N23">
        <v>1754.7896728515625</v>
      </c>
      <c r="O23">
        <v>1424.642578125</v>
      </c>
      <c r="P23">
        <v>599.24822998046875</v>
      </c>
      <c r="Q23">
        <v>1558.08837890625</v>
      </c>
      <c r="R23">
        <v>2469.78857421875</v>
      </c>
      <c r="S23">
        <v>1494.3477783203125</v>
      </c>
      <c r="T23">
        <v>485.6387939453125</v>
      </c>
      <c r="U23">
        <v>1334.2528076171875</v>
      </c>
      <c r="V23">
        <v>3845.684814453125</v>
      </c>
      <c r="W23">
        <v>459.86026000976562</v>
      </c>
    </row>
    <row r="24" spans="1:41" x14ac:dyDescent="0.2">
      <c r="B24">
        <v>19</v>
      </c>
      <c r="C24">
        <v>23</v>
      </c>
      <c r="D24">
        <v>4708.82958984375</v>
      </c>
      <c r="E24">
        <v>2111.08056640625</v>
      </c>
      <c r="F24">
        <v>4676.220703125</v>
      </c>
      <c r="G24">
        <v>4508.95751953125</v>
      </c>
      <c r="H24">
        <v>4434.6630859375</v>
      </c>
      <c r="I24">
        <v>4591.38134765625</v>
      </c>
      <c r="J24">
        <v>205.64422607421875</v>
      </c>
      <c r="K24">
        <v>2887.5302734375</v>
      </c>
      <c r="L24">
        <v>2936.458984375</v>
      </c>
      <c r="M24">
        <v>838.84307861328125</v>
      </c>
      <c r="N24">
        <v>2247.7685546875</v>
      </c>
      <c r="O24">
        <v>3313.38671875</v>
      </c>
      <c r="P24">
        <v>833.54412841796875</v>
      </c>
      <c r="Q24">
        <v>2062.93505859375</v>
      </c>
      <c r="R24">
        <v>880.2911376953125</v>
      </c>
      <c r="S24">
        <v>1125.058349609375</v>
      </c>
      <c r="T24">
        <v>985.38653564453125</v>
      </c>
      <c r="U24">
        <v>278.76416015625</v>
      </c>
      <c r="V24">
        <v>2715.307861328125</v>
      </c>
      <c r="W24">
        <v>1788.6785888671875</v>
      </c>
    </row>
    <row r="25" spans="1:41" x14ac:dyDescent="0.2">
      <c r="B25">
        <v>20</v>
      </c>
      <c r="C25">
        <v>21</v>
      </c>
      <c r="D25">
        <v>2032.5609130859375</v>
      </c>
      <c r="E25">
        <v>2821.61279296875</v>
      </c>
      <c r="F25">
        <v>2744.48486328125</v>
      </c>
      <c r="G25">
        <v>797.6533203125</v>
      </c>
      <c r="H25">
        <v>2581.24658203125</v>
      </c>
      <c r="I25">
        <v>2079.554443359375</v>
      </c>
      <c r="J25">
        <v>991.00299072265625</v>
      </c>
      <c r="K25">
        <v>2752.332763671875</v>
      </c>
      <c r="L25">
        <v>1820.3897705078125</v>
      </c>
      <c r="M25">
        <v>1083.5054931640625</v>
      </c>
      <c r="N25">
        <v>513.02154541015625</v>
      </c>
      <c r="O25">
        <v>1171.612548828125</v>
      </c>
      <c r="P25">
        <v>1016.8533935546875</v>
      </c>
      <c r="Q25">
        <v>1376.2086181640625</v>
      </c>
      <c r="R25">
        <v>766.66815185546875</v>
      </c>
      <c r="S25">
        <v>774.84173583984375</v>
      </c>
      <c r="T25">
        <v>819.282958984375</v>
      </c>
      <c r="U25">
        <v>292.11947631835938</v>
      </c>
      <c r="V25">
        <v>941.6781005859375</v>
      </c>
      <c r="W25">
        <v>1800.775634765625</v>
      </c>
    </row>
    <row r="26" spans="1:41" x14ac:dyDescent="0.2">
      <c r="B26">
        <v>20</v>
      </c>
      <c r="C26">
        <v>22</v>
      </c>
      <c r="D26">
        <v>1162.78173828125</v>
      </c>
      <c r="E26">
        <v>4016.599853515625</v>
      </c>
      <c r="F26">
        <v>3076.886962890625</v>
      </c>
      <c r="G26">
        <v>911.74053955078125</v>
      </c>
      <c r="H26">
        <v>1307.305419921875</v>
      </c>
      <c r="I26">
        <v>2134.48974609375</v>
      </c>
      <c r="J26">
        <v>1151.0909423828125</v>
      </c>
      <c r="K26">
        <v>868.0550537109375</v>
      </c>
      <c r="L26">
        <v>1473.3946533203125</v>
      </c>
      <c r="M26">
        <v>1687.34033203125</v>
      </c>
      <c r="N26">
        <v>1454.4571533203125</v>
      </c>
      <c r="O26">
        <v>236.65116882324219</v>
      </c>
      <c r="P26">
        <v>1378.9931640625</v>
      </c>
      <c r="Q26">
        <v>1284.6717529296875</v>
      </c>
      <c r="R26">
        <v>881.877197265625</v>
      </c>
      <c r="S26">
        <v>278.83914184570312</v>
      </c>
      <c r="T26">
        <v>1316.93212890625</v>
      </c>
      <c r="U26">
        <v>719.544189453125</v>
      </c>
      <c r="V26">
        <v>2898.40478515625</v>
      </c>
      <c r="W26">
        <v>709.20928955078125</v>
      </c>
    </row>
    <row r="27" spans="1:41" x14ac:dyDescent="0.2">
      <c r="B27">
        <v>20</v>
      </c>
      <c r="C27">
        <v>23</v>
      </c>
      <c r="D27">
        <v>1903.44580078125</v>
      </c>
      <c r="E27">
        <v>1372.283447265625</v>
      </c>
      <c r="F27">
        <v>1532.1649169921875</v>
      </c>
      <c r="G27">
        <v>2806.514404296875</v>
      </c>
      <c r="H27">
        <v>2004.7982177734375</v>
      </c>
      <c r="I27">
        <v>2481.766357421875</v>
      </c>
      <c r="J27">
        <v>908.34368896484375</v>
      </c>
      <c r="K27">
        <v>768.43218994140625</v>
      </c>
      <c r="L27">
        <v>2929.304931640625</v>
      </c>
      <c r="M27">
        <v>418.20828247070312</v>
      </c>
      <c r="N27">
        <v>1939.7359619140625</v>
      </c>
      <c r="O27">
        <v>1437.066650390625</v>
      </c>
      <c r="P27">
        <v>1463.7437744140625</v>
      </c>
      <c r="Q27">
        <v>806.74737548828125</v>
      </c>
      <c r="R27">
        <v>809.83636474609375</v>
      </c>
      <c r="S27">
        <v>941.92144775390625</v>
      </c>
      <c r="T27">
        <v>2005.2769775390625</v>
      </c>
      <c r="U27">
        <v>687.936767578125</v>
      </c>
      <c r="V27">
        <v>2864.4150390625</v>
      </c>
      <c r="W27">
        <v>2289.210205078125</v>
      </c>
    </row>
    <row r="28" spans="1:41" x14ac:dyDescent="0.2">
      <c r="B28">
        <v>20</v>
      </c>
      <c r="C28">
        <v>24</v>
      </c>
      <c r="D28">
        <v>3376.177001953125</v>
      </c>
      <c r="E28">
        <v>1950.1566162109375</v>
      </c>
      <c r="F28">
        <v>1656.5975341796875</v>
      </c>
      <c r="G28">
        <v>3260.214111328125</v>
      </c>
      <c r="H28">
        <v>3204.38916015625</v>
      </c>
      <c r="I28">
        <v>1738.8023681640625</v>
      </c>
      <c r="J28">
        <v>304.65576171875</v>
      </c>
      <c r="K28">
        <v>1955.781982421875</v>
      </c>
      <c r="L28">
        <v>1887.751220703125</v>
      </c>
      <c r="M28">
        <v>1365.489990234375</v>
      </c>
      <c r="N28">
        <v>1009.8319091796875</v>
      </c>
      <c r="O28">
        <v>1283.6485595703125</v>
      </c>
      <c r="P28">
        <v>1664.1546630859375</v>
      </c>
      <c r="Q28">
        <v>557.61370849609375</v>
      </c>
      <c r="R28">
        <v>1302.674560546875</v>
      </c>
      <c r="S28">
        <v>915.7955322265625</v>
      </c>
      <c r="T28">
        <v>1892.768798828125</v>
      </c>
      <c r="U28">
        <v>1054.57177734375</v>
      </c>
      <c r="V28">
        <v>1548.8594970703125</v>
      </c>
      <c r="W28">
        <v>4028.88330078125</v>
      </c>
    </row>
    <row r="29" spans="1:41" x14ac:dyDescent="0.2">
      <c r="B29">
        <v>21</v>
      </c>
      <c r="C29">
        <v>21</v>
      </c>
      <c r="D29">
        <v>968.48468017578125</v>
      </c>
      <c r="E29">
        <v>636.4918212890625</v>
      </c>
      <c r="F29">
        <v>520.70904541015625</v>
      </c>
      <c r="G29">
        <v>2001.072509765625</v>
      </c>
      <c r="H29">
        <v>1706.223388671875</v>
      </c>
      <c r="I29">
        <v>1275.1884765625</v>
      </c>
      <c r="J29">
        <v>2347.814208984375</v>
      </c>
      <c r="K29">
        <v>1075.6571044921875</v>
      </c>
      <c r="L29">
        <v>3358.17578125</v>
      </c>
      <c r="M29">
        <v>1242.39892578125</v>
      </c>
      <c r="N29">
        <v>984.03375244140625</v>
      </c>
      <c r="O29">
        <v>1157.787353515625</v>
      </c>
      <c r="P29">
        <v>1580.6044921875</v>
      </c>
      <c r="Q29">
        <v>793.97296142578125</v>
      </c>
      <c r="R29">
        <v>678.6776123046875</v>
      </c>
      <c r="S29">
        <v>1140.7674560546875</v>
      </c>
      <c r="T29">
        <v>1124.430908203125</v>
      </c>
      <c r="U29">
        <v>1252.56884765625</v>
      </c>
      <c r="V29">
        <v>1158.6158447265625</v>
      </c>
      <c r="W29">
        <v>1459.79248046875</v>
      </c>
    </row>
    <row r="30" spans="1:41" x14ac:dyDescent="0.2">
      <c r="B30">
        <v>21</v>
      </c>
      <c r="C30">
        <v>22</v>
      </c>
      <c r="D30">
        <v>2811.951904296875</v>
      </c>
      <c r="E30">
        <v>936.4071044921875</v>
      </c>
      <c r="F30">
        <v>452.72616577148438</v>
      </c>
      <c r="G30">
        <v>1605.9429931640625</v>
      </c>
      <c r="H30">
        <v>459.31085205078125</v>
      </c>
      <c r="I30">
        <v>1127.60009765625</v>
      </c>
      <c r="J30">
        <v>1073.1318359375</v>
      </c>
      <c r="K30">
        <v>1842.21142578125</v>
      </c>
      <c r="L30">
        <v>1860.2291259765625</v>
      </c>
      <c r="M30">
        <v>1727.8626708984375</v>
      </c>
      <c r="N30">
        <v>1636.6851806640625</v>
      </c>
      <c r="O30">
        <v>868.0858154296875</v>
      </c>
      <c r="P30">
        <v>804.351318359375</v>
      </c>
      <c r="Q30">
        <v>603.3995361328125</v>
      </c>
      <c r="R30">
        <v>969.8665771484375</v>
      </c>
      <c r="S30">
        <v>261.23831176757812</v>
      </c>
      <c r="T30">
        <v>1838.8427734375</v>
      </c>
      <c r="U30">
        <v>204.9432373046875</v>
      </c>
      <c r="V30">
        <v>933.52642822265625</v>
      </c>
      <c r="W30">
        <v>441.49429321289062</v>
      </c>
    </row>
    <row r="31" spans="1:41" x14ac:dyDescent="0.2">
      <c r="B31">
        <v>21</v>
      </c>
      <c r="C31">
        <v>23</v>
      </c>
      <c r="D31">
        <v>3677.851806640625</v>
      </c>
      <c r="E31">
        <v>1776.733154296875</v>
      </c>
      <c r="F31">
        <v>1784.107666015625</v>
      </c>
      <c r="G31">
        <v>465.73284912109375</v>
      </c>
      <c r="H31">
        <v>1344.318115234375</v>
      </c>
      <c r="I31">
        <v>936.01226806640625</v>
      </c>
      <c r="J31">
        <v>98.184623718261719</v>
      </c>
      <c r="K31">
        <v>787.2340087890625</v>
      </c>
      <c r="L31">
        <v>1057.5498046875</v>
      </c>
      <c r="M31">
        <v>1057.4521484375</v>
      </c>
      <c r="N31">
        <v>2802.666259765625</v>
      </c>
      <c r="O31">
        <v>265.52908325195312</v>
      </c>
      <c r="P31">
        <v>624.56744384765625</v>
      </c>
      <c r="Q31">
        <v>373.60317993164062</v>
      </c>
      <c r="R31">
        <v>539.3984375</v>
      </c>
      <c r="S31">
        <v>881.536865234375</v>
      </c>
      <c r="T31">
        <v>2129.127197265625</v>
      </c>
      <c r="U31">
        <v>1005.2210693359375</v>
      </c>
      <c r="V31">
        <v>1412.9644775390625</v>
      </c>
      <c r="W31">
        <v>3280.152099609375</v>
      </c>
    </row>
    <row r="32" spans="1:41" x14ac:dyDescent="0.2">
      <c r="B32">
        <v>21</v>
      </c>
      <c r="C32">
        <v>24</v>
      </c>
      <c r="D32">
        <v>3647.02392578125</v>
      </c>
      <c r="E32">
        <v>2645.528076171875</v>
      </c>
      <c r="F32">
        <v>1739.0511474609375</v>
      </c>
      <c r="G32">
        <v>338.29180908203125</v>
      </c>
      <c r="H32">
        <v>383.4644775390625</v>
      </c>
      <c r="I32">
        <v>1608.258544921875</v>
      </c>
      <c r="J32">
        <v>428.94143676757812</v>
      </c>
      <c r="K32">
        <v>908.6822509765625</v>
      </c>
      <c r="L32">
        <v>1169.8502197265625</v>
      </c>
      <c r="M32">
        <v>1104.6025390625</v>
      </c>
      <c r="N32">
        <v>1766.4620361328125</v>
      </c>
      <c r="O32">
        <v>550.51361083984375</v>
      </c>
      <c r="P32">
        <v>883.549560546875</v>
      </c>
      <c r="Q32">
        <v>597.6763916015625</v>
      </c>
      <c r="R32">
        <v>671.845703125</v>
      </c>
      <c r="S32">
        <v>799.744873046875</v>
      </c>
      <c r="T32">
        <v>1391.4908447265625</v>
      </c>
      <c r="U32">
        <v>546.46844482421875</v>
      </c>
      <c r="V32">
        <v>1567.94970703125</v>
      </c>
      <c r="W32">
        <v>4305.63134765625</v>
      </c>
    </row>
    <row r="33" spans="1:23" x14ac:dyDescent="0.2">
      <c r="B33">
        <v>22</v>
      </c>
      <c r="C33">
        <v>21</v>
      </c>
      <c r="D33">
        <v>623.23651123046875</v>
      </c>
      <c r="E33">
        <v>1892.6485595703125</v>
      </c>
      <c r="F33">
        <v>628.19219970703125</v>
      </c>
      <c r="G33">
        <v>1419.90673828125</v>
      </c>
      <c r="H33">
        <v>1451.53369140625</v>
      </c>
      <c r="I33">
        <v>688.629150390625</v>
      </c>
      <c r="J33">
        <v>2037.20947265625</v>
      </c>
      <c r="K33">
        <v>383.43869018554688</v>
      </c>
      <c r="L33">
        <v>2988.14111328125</v>
      </c>
      <c r="M33">
        <v>1599.2896728515625</v>
      </c>
      <c r="N33">
        <v>681.3382568359375</v>
      </c>
      <c r="O33">
        <v>1700.7540283203125</v>
      </c>
      <c r="P33">
        <v>1492.35205078125</v>
      </c>
      <c r="Q33">
        <v>1514.5362548828125</v>
      </c>
      <c r="R33">
        <v>656.62457275390625</v>
      </c>
      <c r="S33">
        <v>1580.449951171875</v>
      </c>
      <c r="T33">
        <v>1248.5662841796875</v>
      </c>
      <c r="U33">
        <v>1381.2611083984375</v>
      </c>
      <c r="V33">
        <v>2037.212646484375</v>
      </c>
      <c r="W33">
        <v>276.25906372070312</v>
      </c>
    </row>
    <row r="34" spans="1:23" x14ac:dyDescent="0.2">
      <c r="B34">
        <v>22</v>
      </c>
      <c r="C34">
        <v>22</v>
      </c>
      <c r="D34">
        <v>2023.768798828125</v>
      </c>
      <c r="E34">
        <v>790.16680908203125</v>
      </c>
      <c r="F34">
        <v>770.36431884765625</v>
      </c>
      <c r="G34">
        <v>1136.42578125</v>
      </c>
      <c r="H34">
        <v>851.64117431640625</v>
      </c>
      <c r="I34">
        <v>491.46652221679688</v>
      </c>
      <c r="J34">
        <v>1443.22802734375</v>
      </c>
      <c r="K34">
        <v>3001.017822265625</v>
      </c>
      <c r="L34">
        <v>2119.203369140625</v>
      </c>
      <c r="M34">
        <v>1230.642822265625</v>
      </c>
      <c r="N34">
        <v>1241.0311279296875</v>
      </c>
      <c r="O34">
        <v>1238.8514404296875</v>
      </c>
      <c r="P34">
        <v>956.684326171875</v>
      </c>
      <c r="Q34">
        <v>1361.214599609375</v>
      </c>
      <c r="R34">
        <v>673.12225341796875</v>
      </c>
      <c r="S34">
        <v>1439.9381103515625</v>
      </c>
      <c r="T34">
        <v>910.25518798828125</v>
      </c>
      <c r="U34">
        <v>220.25901794433594</v>
      </c>
      <c r="V34">
        <v>1668.1103515625</v>
      </c>
      <c r="W34">
        <v>1523.0328369140625</v>
      </c>
    </row>
    <row r="35" spans="1:23" x14ac:dyDescent="0.2">
      <c r="B35">
        <v>22</v>
      </c>
      <c r="C35">
        <v>23</v>
      </c>
      <c r="D35">
        <v>2332.015625</v>
      </c>
      <c r="E35">
        <v>1817.07470703125</v>
      </c>
      <c r="F35">
        <v>1499.0496826171875</v>
      </c>
      <c r="G35">
        <v>1560.6763916015625</v>
      </c>
      <c r="H35">
        <v>1720.759765625</v>
      </c>
      <c r="I35">
        <v>1276.9539794921875</v>
      </c>
      <c r="J35">
        <v>886.49627685546875</v>
      </c>
      <c r="K35">
        <v>2313.669677734375</v>
      </c>
      <c r="L35">
        <v>467.91238403320312</v>
      </c>
      <c r="M35">
        <v>1407.2752685546875</v>
      </c>
      <c r="N35">
        <v>2078.33935546875</v>
      </c>
      <c r="O35">
        <v>589.2603759765625</v>
      </c>
      <c r="P35">
        <v>1844.4521484375</v>
      </c>
      <c r="Q35">
        <v>1058.165283203125</v>
      </c>
      <c r="R35">
        <v>1092.480712890625</v>
      </c>
      <c r="S35">
        <v>1521.59130859375</v>
      </c>
      <c r="T35">
        <v>787.63641357421875</v>
      </c>
      <c r="U35">
        <v>1489.7274169921875</v>
      </c>
      <c r="V35">
        <v>993.5875244140625</v>
      </c>
      <c r="W35">
        <v>2554.125244140625</v>
      </c>
    </row>
    <row r="36" spans="1:23" x14ac:dyDescent="0.2">
      <c r="B36">
        <v>22</v>
      </c>
      <c r="C36">
        <v>24</v>
      </c>
      <c r="D36">
        <v>1951.6802978515625</v>
      </c>
      <c r="E36">
        <v>2248.420654296875</v>
      </c>
      <c r="F36">
        <v>1928.10888671875</v>
      </c>
      <c r="G36">
        <v>2193.610107421875</v>
      </c>
      <c r="H36">
        <v>2477.106201171875</v>
      </c>
      <c r="I36">
        <v>2385.2275390625</v>
      </c>
      <c r="J36">
        <v>911.2474365234375</v>
      </c>
      <c r="K36">
        <v>1209.9339599609375</v>
      </c>
      <c r="L36">
        <v>1304.8914794921875</v>
      </c>
      <c r="M36">
        <v>179.0665283203125</v>
      </c>
      <c r="N36">
        <v>1744.82763671875</v>
      </c>
      <c r="O36">
        <v>1055.916748046875</v>
      </c>
      <c r="P36">
        <v>1087.004638671875</v>
      </c>
      <c r="Q36">
        <v>961.54437255859375</v>
      </c>
      <c r="R36">
        <v>1008.011962890625</v>
      </c>
      <c r="S36">
        <v>1061.49267578125</v>
      </c>
      <c r="T36">
        <v>635.66400146484375</v>
      </c>
      <c r="U36">
        <v>859.1070556640625</v>
      </c>
      <c r="V36">
        <v>1069.82275390625</v>
      </c>
      <c r="W36">
        <v>2350.531494140625</v>
      </c>
    </row>
    <row r="37" spans="1:23" x14ac:dyDescent="0.2">
      <c r="B37">
        <v>23</v>
      </c>
      <c r="C37">
        <v>22</v>
      </c>
      <c r="D37">
        <v>2664.334716796875</v>
      </c>
      <c r="E37">
        <v>1403.802490234375</v>
      </c>
      <c r="F37">
        <v>2692.94140625</v>
      </c>
      <c r="G37">
        <v>439.43466186523438</v>
      </c>
      <c r="H37">
        <v>649.80279541015625</v>
      </c>
      <c r="I37">
        <v>996.46234130859375</v>
      </c>
      <c r="J37">
        <v>522.669677734375</v>
      </c>
      <c r="K37">
        <v>2768.462158203125</v>
      </c>
      <c r="L37">
        <v>1430.025634765625</v>
      </c>
      <c r="M37">
        <v>348.844482421875</v>
      </c>
      <c r="N37">
        <v>580.55865478515625</v>
      </c>
      <c r="O37">
        <v>1889.9591064453125</v>
      </c>
      <c r="P37">
        <v>1472.268310546875</v>
      </c>
      <c r="Q37">
        <v>1450.2879638671875</v>
      </c>
      <c r="R37">
        <v>2100.45703125</v>
      </c>
      <c r="S37">
        <v>2069.5595703125</v>
      </c>
      <c r="T37">
        <v>868.58709716796875</v>
      </c>
      <c r="U37">
        <v>1475.885986328125</v>
      </c>
      <c r="V37">
        <v>714.28094482421875</v>
      </c>
      <c r="W37">
        <v>1354.53662109375</v>
      </c>
    </row>
    <row r="38" spans="1:23" x14ac:dyDescent="0.2">
      <c r="B38">
        <v>23</v>
      </c>
      <c r="C38">
        <v>23</v>
      </c>
      <c r="D38">
        <v>3094.000732421875</v>
      </c>
      <c r="E38">
        <v>442.58636474609375</v>
      </c>
      <c r="F38">
        <v>1845.7220458984375</v>
      </c>
      <c r="G38">
        <v>516.0045166015625</v>
      </c>
      <c r="H38">
        <v>1559.0946044921875</v>
      </c>
      <c r="I38">
        <v>136.55812072753906</v>
      </c>
      <c r="J38">
        <v>819.8511962890625</v>
      </c>
      <c r="K38">
        <v>2338.87109375</v>
      </c>
      <c r="L38">
        <v>459.93801879882812</v>
      </c>
      <c r="M38">
        <v>835.283935546875</v>
      </c>
      <c r="N38">
        <v>1327.072265625</v>
      </c>
      <c r="O38">
        <v>1228.6072998046875</v>
      </c>
      <c r="P38">
        <v>880.07568359375</v>
      </c>
      <c r="Q38">
        <v>1774.6685791015625</v>
      </c>
      <c r="R38">
        <v>2207.5439453125</v>
      </c>
      <c r="S38">
        <v>1214.4161376953125</v>
      </c>
      <c r="T38">
        <v>714.11224365234375</v>
      </c>
      <c r="U38">
        <v>1739.327392578125</v>
      </c>
      <c r="V38">
        <v>495.54251098632812</v>
      </c>
      <c r="W38">
        <v>2066.830078125</v>
      </c>
    </row>
    <row r="39" spans="1:23" x14ac:dyDescent="0.2">
      <c r="B39">
        <v>23</v>
      </c>
      <c r="C39">
        <v>24</v>
      </c>
      <c r="D39">
        <v>1789.048583984375</v>
      </c>
      <c r="E39">
        <v>2223.945556640625</v>
      </c>
      <c r="F39">
        <v>873.73284912109375</v>
      </c>
      <c r="G39">
        <v>2043.347412109375</v>
      </c>
      <c r="H39">
        <v>2980.939208984375</v>
      </c>
      <c r="I39">
        <v>849.53070068359375</v>
      </c>
      <c r="J39">
        <v>1716.337890625</v>
      </c>
      <c r="K39">
        <v>151.51788330078125</v>
      </c>
      <c r="L39">
        <v>665.14849853515625</v>
      </c>
      <c r="M39">
        <v>289.60922241210938</v>
      </c>
      <c r="N39">
        <v>1834.486083984375</v>
      </c>
      <c r="O39">
        <v>2010.45947265625</v>
      </c>
      <c r="P39">
        <v>346.82650756835938</v>
      </c>
      <c r="Q39">
        <v>1053.6676025390625</v>
      </c>
      <c r="R39">
        <v>1852.1322021484375</v>
      </c>
      <c r="S39">
        <v>635.29315185546875</v>
      </c>
      <c r="T39">
        <v>1293.37890625</v>
      </c>
      <c r="U39">
        <v>1931.268798828125</v>
      </c>
      <c r="V39">
        <v>164.18240356445312</v>
      </c>
      <c r="W39">
        <v>2167.1484375</v>
      </c>
    </row>
    <row r="43" spans="1:23" x14ac:dyDescent="0.2">
      <c r="A43" t="s">
        <v>26</v>
      </c>
      <c r="B43">
        <v>26</v>
      </c>
      <c r="C43">
        <v>27</v>
      </c>
      <c r="D43">
        <v>1274.5867919921875</v>
      </c>
      <c r="E43">
        <v>2414.44384765625</v>
      </c>
      <c r="F43">
        <v>908.97918701171875</v>
      </c>
      <c r="G43">
        <v>1168.6077880859375</v>
      </c>
      <c r="H43">
        <v>880.6497802734375</v>
      </c>
      <c r="I43">
        <v>932.2608642578125</v>
      </c>
      <c r="J43">
        <v>1125.4713134765625</v>
      </c>
      <c r="K43">
        <v>1349.9149169921875</v>
      </c>
      <c r="L43">
        <v>2483.570556640625</v>
      </c>
      <c r="M43">
        <v>1530.5635986328125</v>
      </c>
      <c r="N43">
        <v>1396.646728515625</v>
      </c>
      <c r="O43">
        <v>1045.6749267578125</v>
      </c>
      <c r="P43">
        <v>1247.1773681640625</v>
      </c>
      <c r="Q43">
        <v>1453.5828857421875</v>
      </c>
      <c r="R43">
        <v>973.1064453125</v>
      </c>
      <c r="S43">
        <v>636.24578857421875</v>
      </c>
      <c r="T43">
        <v>1577.5350341796875</v>
      </c>
      <c r="U43">
        <v>3367.485107421875</v>
      </c>
      <c r="V43">
        <v>1770.4486083984375</v>
      </c>
      <c r="W43">
        <v>2351.083984375</v>
      </c>
    </row>
    <row r="44" spans="1:23" x14ac:dyDescent="0.2">
      <c r="B44">
        <v>26</v>
      </c>
      <c r="C44">
        <v>28</v>
      </c>
      <c r="D44">
        <v>315.782470703125</v>
      </c>
      <c r="E44">
        <v>2032.0601806640625</v>
      </c>
      <c r="F44">
        <v>1798.09716796875</v>
      </c>
      <c r="G44">
        <v>2852.386474609375</v>
      </c>
      <c r="H44">
        <v>1480.1131591796875</v>
      </c>
      <c r="I44">
        <v>340.77383422851562</v>
      </c>
      <c r="J44">
        <v>290.86380004882812</v>
      </c>
      <c r="K44">
        <v>1133.0582275390625</v>
      </c>
      <c r="L44">
        <v>1376.064697265625</v>
      </c>
      <c r="M44">
        <v>2221.433837890625</v>
      </c>
      <c r="N44">
        <v>1165.3328857421875</v>
      </c>
      <c r="O44">
        <v>1830.0262451171875</v>
      </c>
      <c r="P44">
        <v>1285.1845703125</v>
      </c>
      <c r="Q44">
        <v>1810.66943359375</v>
      </c>
      <c r="R44">
        <v>436.3331298828125</v>
      </c>
      <c r="S44">
        <v>1424.9732666015625</v>
      </c>
      <c r="T44">
        <v>1194.517822265625</v>
      </c>
      <c r="U44">
        <v>1621.23095703125</v>
      </c>
      <c r="V44">
        <v>1429.6453857421875</v>
      </c>
      <c r="W44">
        <v>2458.1787109375</v>
      </c>
    </row>
    <row r="45" spans="1:23" x14ac:dyDescent="0.2">
      <c r="B45">
        <v>26</v>
      </c>
      <c r="C45">
        <v>29</v>
      </c>
      <c r="D45">
        <v>1571.42626953125</v>
      </c>
      <c r="E45">
        <v>1572.1744384765625</v>
      </c>
      <c r="F45">
        <v>2109.58349609375</v>
      </c>
      <c r="G45">
        <v>1990.9088134765625</v>
      </c>
      <c r="H45">
        <v>480.05221557617188</v>
      </c>
      <c r="I45">
        <v>786.662353515625</v>
      </c>
      <c r="J45">
        <v>1282.9150390625</v>
      </c>
      <c r="K45">
        <v>1754.01025390625</v>
      </c>
      <c r="L45">
        <v>889.43475341796875</v>
      </c>
      <c r="M45">
        <v>1937.6102294921875</v>
      </c>
      <c r="N45">
        <v>719.54302978515625</v>
      </c>
      <c r="O45">
        <v>1309.12841796875</v>
      </c>
      <c r="P45">
        <v>747.28021240234375</v>
      </c>
      <c r="Q45">
        <v>1109.0555419921875</v>
      </c>
      <c r="R45">
        <v>1843.099609375</v>
      </c>
      <c r="S45">
        <v>1247.73095703125</v>
      </c>
      <c r="T45">
        <v>1106.3521728515625</v>
      </c>
      <c r="U45">
        <v>1628.268798828125</v>
      </c>
      <c r="V45">
        <v>745.158203125</v>
      </c>
      <c r="W45">
        <v>1990.387451171875</v>
      </c>
    </row>
    <row r="46" spans="1:23" x14ac:dyDescent="0.2">
      <c r="B46">
        <v>27</v>
      </c>
      <c r="C46">
        <v>26</v>
      </c>
      <c r="D46">
        <v>2433.92578125</v>
      </c>
      <c r="E46">
        <v>1179.629150390625</v>
      </c>
      <c r="F46">
        <v>3572.911865234375</v>
      </c>
      <c r="G46">
        <v>1290.11279296875</v>
      </c>
      <c r="H46">
        <v>2466.70361328125</v>
      </c>
      <c r="I46">
        <v>799.33868408203125</v>
      </c>
      <c r="J46">
        <v>979.52288818359375</v>
      </c>
      <c r="K46">
        <v>2419.9853515625</v>
      </c>
      <c r="L46">
        <v>1767.5003662109375</v>
      </c>
      <c r="M46">
        <v>1370.8975830078125</v>
      </c>
      <c r="N46">
        <v>385.68017578125</v>
      </c>
      <c r="O46">
        <v>846.79315185546875</v>
      </c>
      <c r="P46">
        <v>2527.187744140625</v>
      </c>
      <c r="Q46">
        <v>1007.0164184570312</v>
      </c>
      <c r="R46">
        <v>455.90567016601562</v>
      </c>
      <c r="S46">
        <v>1664.058837890625</v>
      </c>
      <c r="T46">
        <v>1692.569091796875</v>
      </c>
      <c r="U46">
        <v>1978.0557861328125</v>
      </c>
      <c r="V46">
        <v>580.88189697265625</v>
      </c>
      <c r="W46">
        <v>1211.9912109375</v>
      </c>
    </row>
    <row r="47" spans="1:23" x14ac:dyDescent="0.2">
      <c r="B47">
        <v>27</v>
      </c>
      <c r="C47">
        <v>27</v>
      </c>
      <c r="D47">
        <v>3087.163330078125</v>
      </c>
      <c r="E47">
        <v>1970.2723388671875</v>
      </c>
      <c r="F47">
        <v>1366.5045166015625</v>
      </c>
      <c r="G47">
        <v>797.30419921875</v>
      </c>
      <c r="H47">
        <v>1374.7149658203125</v>
      </c>
      <c r="I47">
        <v>297.65951538085938</v>
      </c>
      <c r="J47">
        <v>1594.5821533203125</v>
      </c>
      <c r="K47">
        <v>2304.4658203125</v>
      </c>
      <c r="L47">
        <v>826.36309814453125</v>
      </c>
      <c r="M47">
        <v>2432.305908203125</v>
      </c>
      <c r="N47">
        <v>1183.7525634765625</v>
      </c>
      <c r="O47">
        <v>1555.265869140625</v>
      </c>
      <c r="P47">
        <v>2324.69091796875</v>
      </c>
      <c r="Q47">
        <v>1387.47021484375</v>
      </c>
      <c r="R47">
        <v>1037.142578125</v>
      </c>
      <c r="S47">
        <v>1879.108642578125</v>
      </c>
      <c r="T47">
        <v>1990.2408447265625</v>
      </c>
      <c r="U47">
        <v>3048.056396484375</v>
      </c>
      <c r="V47">
        <v>942.8016357421875</v>
      </c>
      <c r="W47">
        <v>2222.521240234375</v>
      </c>
    </row>
    <row r="48" spans="1:23" x14ac:dyDescent="0.2">
      <c r="B48">
        <v>27</v>
      </c>
      <c r="C48">
        <v>28</v>
      </c>
      <c r="D48">
        <v>1476.6356201171875</v>
      </c>
      <c r="E48">
        <v>1390.5589599609375</v>
      </c>
      <c r="F48">
        <v>277.74835205078125</v>
      </c>
      <c r="G48">
        <v>2665.30322265625</v>
      </c>
      <c r="H48">
        <v>1450.538330078125</v>
      </c>
      <c r="I48">
        <v>919.1650390625</v>
      </c>
      <c r="J48">
        <v>1045.2579345703125</v>
      </c>
      <c r="K48">
        <v>417.02822875976562</v>
      </c>
      <c r="L48">
        <v>935.53216552734375</v>
      </c>
      <c r="M48">
        <v>2957.2470703125</v>
      </c>
      <c r="N48">
        <v>1584.3125</v>
      </c>
      <c r="O48">
        <v>1856.572265625</v>
      </c>
      <c r="P48">
        <v>1000.0903930664062</v>
      </c>
      <c r="Q48">
        <v>1385.3695068359375</v>
      </c>
      <c r="R48">
        <v>671.648681640625</v>
      </c>
      <c r="S48">
        <v>1848.375244140625</v>
      </c>
      <c r="T48">
        <v>1618.664306640625</v>
      </c>
      <c r="U48">
        <v>1722.3740234375</v>
      </c>
      <c r="V48">
        <v>896.7315673828125</v>
      </c>
      <c r="W48">
        <v>1544.1182861328125</v>
      </c>
    </row>
    <row r="49" spans="2:23" x14ac:dyDescent="0.2">
      <c r="B49">
        <v>27</v>
      </c>
      <c r="C49">
        <v>29</v>
      </c>
      <c r="D49">
        <v>1858.167724609375</v>
      </c>
      <c r="E49">
        <v>2288.734375</v>
      </c>
      <c r="F49">
        <v>1278.388427734375</v>
      </c>
      <c r="G49">
        <v>3113.449462890625</v>
      </c>
      <c r="H49">
        <v>1462.43701171875</v>
      </c>
      <c r="I49">
        <v>1219.0313720703125</v>
      </c>
      <c r="J49">
        <v>1391.6219482421875</v>
      </c>
      <c r="K49">
        <v>1869.68896484375</v>
      </c>
      <c r="L49">
        <v>1202.7899169921875</v>
      </c>
      <c r="M49">
        <v>1879.133056640625</v>
      </c>
      <c r="N49">
        <v>620.68402099609375</v>
      </c>
      <c r="O49">
        <v>462.6727294921875</v>
      </c>
      <c r="P49">
        <v>807.3695068359375</v>
      </c>
      <c r="Q49">
        <v>206.62358093261719</v>
      </c>
      <c r="R49">
        <v>1810.448486328125</v>
      </c>
      <c r="S49">
        <v>1347.0279541015625</v>
      </c>
      <c r="T49">
        <v>2135.012939453125</v>
      </c>
      <c r="U49">
        <v>1734.2786865234375</v>
      </c>
      <c r="V49">
        <v>800.9365234375</v>
      </c>
      <c r="W49">
        <v>977.75823974609375</v>
      </c>
    </row>
    <row r="50" spans="2:23" x14ac:dyDescent="0.2">
      <c r="B50">
        <v>27</v>
      </c>
      <c r="C50">
        <v>30</v>
      </c>
      <c r="D50">
        <v>2103.4873046875</v>
      </c>
      <c r="E50">
        <v>2459.714599609375</v>
      </c>
      <c r="F50">
        <v>1693.9849853515625</v>
      </c>
      <c r="G50">
        <v>1096.71044921875</v>
      </c>
      <c r="H50">
        <v>328.4202880859375</v>
      </c>
      <c r="I50">
        <v>552.71295166015625</v>
      </c>
      <c r="J50">
        <v>437.22000122070312</v>
      </c>
      <c r="K50">
        <v>2107.370849609375</v>
      </c>
      <c r="L50">
        <v>1210.23046875</v>
      </c>
      <c r="M50">
        <v>364.26150512695312</v>
      </c>
      <c r="N50">
        <v>724.64471435546875</v>
      </c>
      <c r="O50">
        <v>1427.79296875</v>
      </c>
      <c r="P50">
        <v>1602.622802734375</v>
      </c>
      <c r="Q50">
        <v>2419.34814453125</v>
      </c>
      <c r="R50">
        <v>2008.203125</v>
      </c>
      <c r="S50">
        <v>1390.0767822265625</v>
      </c>
      <c r="T50">
        <v>1335.7725830078125</v>
      </c>
      <c r="U50">
        <v>2162.693115234375</v>
      </c>
      <c r="V50">
        <v>865.37127685546875</v>
      </c>
      <c r="W50">
        <v>970.30584716796875</v>
      </c>
    </row>
    <row r="51" spans="2:23" x14ac:dyDescent="0.2">
      <c r="B51">
        <v>28</v>
      </c>
      <c r="C51">
        <v>26</v>
      </c>
      <c r="D51">
        <v>2010.4366455078125</v>
      </c>
      <c r="E51">
        <v>1165.663818359375</v>
      </c>
      <c r="F51">
        <v>2157.109130859375</v>
      </c>
      <c r="G51">
        <v>854.0870361328125</v>
      </c>
      <c r="H51">
        <v>1539.5875244140625</v>
      </c>
      <c r="I51">
        <v>1479.521728515625</v>
      </c>
      <c r="J51">
        <v>967.97113037109375</v>
      </c>
      <c r="K51">
        <v>1081.5333251953125</v>
      </c>
      <c r="L51">
        <v>1624.1068115234375</v>
      </c>
      <c r="M51">
        <v>186.24554443359375</v>
      </c>
      <c r="N51">
        <v>95.499229431152344</v>
      </c>
      <c r="O51">
        <v>1185.691650390625</v>
      </c>
      <c r="P51">
        <v>3655.396240234375</v>
      </c>
      <c r="Q51">
        <v>1561.194091796875</v>
      </c>
      <c r="R51">
        <v>532.7601318359375</v>
      </c>
      <c r="S51">
        <v>1213.361083984375</v>
      </c>
      <c r="T51">
        <v>1653.87744140625</v>
      </c>
      <c r="U51">
        <v>671.61138916015625</v>
      </c>
      <c r="V51">
        <v>756.65045166015625</v>
      </c>
      <c r="W51">
        <v>1385.6552734375</v>
      </c>
    </row>
    <row r="52" spans="2:23" x14ac:dyDescent="0.2">
      <c r="B52">
        <v>28</v>
      </c>
      <c r="C52">
        <v>27</v>
      </c>
      <c r="D52">
        <v>2100.33642578125</v>
      </c>
      <c r="E52">
        <v>1689.7476806640625</v>
      </c>
      <c r="F52">
        <v>2284.531494140625</v>
      </c>
      <c r="G52">
        <v>589.47967529296875</v>
      </c>
      <c r="H52">
        <v>1555.59619140625</v>
      </c>
      <c r="I52">
        <v>995.31707763671875</v>
      </c>
      <c r="J52">
        <v>700.9627685546875</v>
      </c>
      <c r="K52">
        <v>1940.4918212890625</v>
      </c>
      <c r="L52">
        <v>1065.1639404296875</v>
      </c>
      <c r="M52">
        <v>1283.93310546875</v>
      </c>
      <c r="N52">
        <v>1068.93212890625</v>
      </c>
      <c r="O52">
        <v>1648.5977783203125</v>
      </c>
      <c r="P52">
        <v>3143.383056640625</v>
      </c>
      <c r="Q52">
        <v>1136.6356201171875</v>
      </c>
      <c r="R52">
        <v>1368.98193359375</v>
      </c>
      <c r="S52">
        <v>1910.952392578125</v>
      </c>
      <c r="T52">
        <v>1665.2987060546875</v>
      </c>
      <c r="U52">
        <v>1560.298095703125</v>
      </c>
      <c r="V52">
        <v>593.23687744140625</v>
      </c>
      <c r="W52">
        <v>1387.038330078125</v>
      </c>
    </row>
    <row r="53" spans="2:23" x14ac:dyDescent="0.2">
      <c r="B53">
        <v>28</v>
      </c>
      <c r="C53">
        <v>28</v>
      </c>
      <c r="D53">
        <v>1428.3494873046875</v>
      </c>
      <c r="E53">
        <v>454.35934448242188</v>
      </c>
      <c r="F53">
        <v>1248.979736328125</v>
      </c>
      <c r="G53">
        <v>853.9769287109375</v>
      </c>
      <c r="H53">
        <v>75.030799865722656</v>
      </c>
      <c r="I53">
        <v>1269.8363037109375</v>
      </c>
      <c r="J53">
        <v>1132.744140625</v>
      </c>
      <c r="K53">
        <v>825.95843505859375</v>
      </c>
      <c r="L53">
        <v>1877.586181640625</v>
      </c>
      <c r="M53">
        <v>2573.861328125</v>
      </c>
      <c r="N53">
        <v>1209.109375</v>
      </c>
      <c r="O53">
        <v>1005.4344482421875</v>
      </c>
      <c r="P53">
        <v>822.86572265625</v>
      </c>
      <c r="Q53">
        <v>796.840576171875</v>
      </c>
      <c r="R53">
        <v>1286.7349853515625</v>
      </c>
      <c r="S53">
        <v>1520.74267578125</v>
      </c>
      <c r="T53">
        <v>888.35406494140625</v>
      </c>
      <c r="U53">
        <v>2070.47802734375</v>
      </c>
      <c r="V53">
        <v>927.439697265625</v>
      </c>
      <c r="W53">
        <v>1861.5992431640625</v>
      </c>
    </row>
    <row r="54" spans="2:23" x14ac:dyDescent="0.2">
      <c r="B54">
        <v>28</v>
      </c>
      <c r="C54">
        <v>29</v>
      </c>
      <c r="D54">
        <v>753.4356689453125</v>
      </c>
      <c r="E54">
        <v>2045.48876953125</v>
      </c>
      <c r="F54">
        <v>1023.003173828125</v>
      </c>
      <c r="G54">
        <v>1439.5765380859375</v>
      </c>
      <c r="H54">
        <v>1428.3831787109375</v>
      </c>
      <c r="I54">
        <v>1861.106201171875</v>
      </c>
      <c r="J54">
        <v>238.81269836425781</v>
      </c>
      <c r="K54">
        <v>2145.774169921875</v>
      </c>
      <c r="L54">
        <v>1223.880126953125</v>
      </c>
      <c r="M54">
        <v>2046.9215087890625</v>
      </c>
      <c r="N54">
        <v>772.93524169921875</v>
      </c>
      <c r="O54">
        <v>1154.8699951171875</v>
      </c>
      <c r="P54">
        <v>1557.7801513671875</v>
      </c>
      <c r="Q54">
        <v>404.85250854492188</v>
      </c>
      <c r="R54">
        <v>403.33905029296875</v>
      </c>
      <c r="S54">
        <v>1035.9111328125</v>
      </c>
      <c r="T54">
        <v>2244.88916015625</v>
      </c>
      <c r="U54">
        <v>205.93275451660156</v>
      </c>
      <c r="V54">
        <v>550.611083984375</v>
      </c>
      <c r="W54">
        <v>542.586181640625</v>
      </c>
    </row>
    <row r="55" spans="2:23" x14ac:dyDescent="0.2">
      <c r="B55">
        <v>28</v>
      </c>
      <c r="C55">
        <v>30</v>
      </c>
      <c r="D55">
        <v>956.97406005859375</v>
      </c>
      <c r="E55">
        <v>2262.839599609375</v>
      </c>
      <c r="F55">
        <v>1358.6453857421875</v>
      </c>
      <c r="G55">
        <v>757.10369873046875</v>
      </c>
      <c r="H55">
        <v>1195.24609375</v>
      </c>
      <c r="I55">
        <v>473.33758544921875</v>
      </c>
      <c r="J55">
        <v>1458.406005859375</v>
      </c>
      <c r="K55">
        <v>2842.1669921875</v>
      </c>
      <c r="L55">
        <v>1091.72607421875</v>
      </c>
      <c r="M55">
        <v>249.74357604980469</v>
      </c>
      <c r="N55">
        <v>506.10092163085938</v>
      </c>
      <c r="O55">
        <v>2020.0909423828125</v>
      </c>
      <c r="P55">
        <v>1756.740234375</v>
      </c>
      <c r="Q55">
        <v>1645.268798828125</v>
      </c>
      <c r="R55">
        <v>1544.0794677734375</v>
      </c>
      <c r="S55">
        <v>2048.938232421875</v>
      </c>
      <c r="T55">
        <v>1784.7266845703125</v>
      </c>
      <c r="U55">
        <v>1508.721435546875</v>
      </c>
      <c r="V55">
        <v>891.6787109375</v>
      </c>
      <c r="W55">
        <v>1049.40576171875</v>
      </c>
    </row>
    <row r="56" spans="2:23" x14ac:dyDescent="0.2">
      <c r="B56">
        <v>29</v>
      </c>
      <c r="C56">
        <v>26</v>
      </c>
      <c r="D56">
        <v>260.0157470703125</v>
      </c>
      <c r="E56">
        <v>1991.862548828125</v>
      </c>
      <c r="F56">
        <v>1276.1533203125</v>
      </c>
      <c r="G56">
        <v>1291.9637451171875</v>
      </c>
      <c r="H56">
        <v>1448.0775146484375</v>
      </c>
      <c r="I56">
        <v>952.78338623046875</v>
      </c>
      <c r="J56">
        <v>1556.5313720703125</v>
      </c>
      <c r="K56">
        <v>573.15863037109375</v>
      </c>
      <c r="L56">
        <v>613.26123046875</v>
      </c>
      <c r="M56">
        <v>1271.362548828125</v>
      </c>
      <c r="N56">
        <v>455.7529296875</v>
      </c>
      <c r="O56">
        <v>364.04147338867188</v>
      </c>
      <c r="P56">
        <v>3330.890625</v>
      </c>
      <c r="Q56">
        <v>1319.2869873046875</v>
      </c>
      <c r="R56">
        <v>69.029953002929688</v>
      </c>
      <c r="S56">
        <v>821.738525390625</v>
      </c>
      <c r="T56">
        <v>2047.03076171875</v>
      </c>
      <c r="U56">
        <v>1656.3392333984375</v>
      </c>
      <c r="V56">
        <v>540.25701904296875</v>
      </c>
      <c r="W56">
        <v>1666.995849609375</v>
      </c>
    </row>
    <row r="57" spans="2:23" x14ac:dyDescent="0.2">
      <c r="B57">
        <v>29</v>
      </c>
      <c r="C57">
        <v>27</v>
      </c>
      <c r="D57">
        <v>316.92977905273438</v>
      </c>
      <c r="E57">
        <v>1577.5050048828125</v>
      </c>
      <c r="F57">
        <v>768.30181884765625</v>
      </c>
      <c r="G57">
        <v>464.26861572265625</v>
      </c>
      <c r="H57">
        <v>1161.6812744140625</v>
      </c>
      <c r="I57">
        <v>1419.2664794921875</v>
      </c>
      <c r="J57">
        <v>905.22528076171875</v>
      </c>
      <c r="K57">
        <v>715.46026611328125</v>
      </c>
      <c r="L57">
        <v>2291.279052734375</v>
      </c>
      <c r="M57">
        <v>1406.1363525390625</v>
      </c>
      <c r="N57">
        <v>448.35562133789062</v>
      </c>
      <c r="O57">
        <v>963.25628662109375</v>
      </c>
      <c r="P57">
        <v>3177.10302734375</v>
      </c>
      <c r="Q57">
        <v>2089.20751953125</v>
      </c>
      <c r="R57">
        <v>1188.28076171875</v>
      </c>
      <c r="S57">
        <v>1535.1988525390625</v>
      </c>
      <c r="T57">
        <v>1789.830078125</v>
      </c>
      <c r="U57">
        <v>1559.52734375</v>
      </c>
      <c r="V57">
        <v>397.32659912109375</v>
      </c>
      <c r="W57">
        <v>875.39923095703125</v>
      </c>
    </row>
    <row r="58" spans="2:23" x14ac:dyDescent="0.2">
      <c r="B58">
        <v>29</v>
      </c>
      <c r="C58">
        <v>28</v>
      </c>
      <c r="D58">
        <v>1072.9407958984375</v>
      </c>
      <c r="E58">
        <v>1189.2669677734375</v>
      </c>
      <c r="F58">
        <v>535.2398681640625</v>
      </c>
      <c r="G58">
        <v>385.69784545898438</v>
      </c>
      <c r="H58">
        <v>1894.0806884765625</v>
      </c>
      <c r="I58">
        <v>556.07208251953125</v>
      </c>
      <c r="J58">
        <v>515.58465576171875</v>
      </c>
      <c r="K58">
        <v>1258.782958984375</v>
      </c>
      <c r="L58">
        <v>3325.98681640625</v>
      </c>
      <c r="M58">
        <v>2309.216064453125</v>
      </c>
      <c r="N58">
        <v>528.703857421875</v>
      </c>
      <c r="O58">
        <v>478.879638671875</v>
      </c>
      <c r="P58">
        <v>974.8475341796875</v>
      </c>
      <c r="Q58">
        <v>1472.451171875</v>
      </c>
      <c r="R58">
        <v>1829.6676025390625</v>
      </c>
      <c r="S58">
        <v>1003.61328125</v>
      </c>
      <c r="T58">
        <v>480.04013061523438</v>
      </c>
      <c r="U58">
        <v>1755.5458984375</v>
      </c>
      <c r="V58">
        <v>1272.4320068359375</v>
      </c>
      <c r="W58">
        <v>2074.68115234375</v>
      </c>
    </row>
    <row r="59" spans="2:23" x14ac:dyDescent="0.2">
      <c r="B59">
        <v>29</v>
      </c>
      <c r="C59">
        <v>29</v>
      </c>
      <c r="D59">
        <v>2057.803955078125</v>
      </c>
      <c r="E59">
        <v>745.87908935546875</v>
      </c>
      <c r="F59">
        <v>1024.8187255859375</v>
      </c>
      <c r="G59">
        <v>734.8609619140625</v>
      </c>
      <c r="H59">
        <v>2157.93212890625</v>
      </c>
      <c r="I59">
        <v>1825.519775390625</v>
      </c>
      <c r="J59">
        <v>991.05316162109375</v>
      </c>
      <c r="K59">
        <v>1553.91064453125</v>
      </c>
      <c r="L59">
        <v>2026.880859375</v>
      </c>
      <c r="M59">
        <v>2067.76318359375</v>
      </c>
      <c r="N59">
        <v>1271.979248046875</v>
      </c>
      <c r="O59">
        <v>1392.236083984375</v>
      </c>
      <c r="P59">
        <v>684.13531494140625</v>
      </c>
      <c r="Q59">
        <v>1020.1238403320312</v>
      </c>
      <c r="R59">
        <v>1067.16015625</v>
      </c>
      <c r="S59">
        <v>1226.504150390625</v>
      </c>
      <c r="T59">
        <v>489.0780029296875</v>
      </c>
      <c r="U59">
        <v>758.019287109375</v>
      </c>
      <c r="V59">
        <v>977.09271240234375</v>
      </c>
      <c r="W59">
        <v>1102.690185546875</v>
      </c>
    </row>
    <row r="60" spans="2:23" x14ac:dyDescent="0.2">
      <c r="B60">
        <v>29</v>
      </c>
      <c r="C60">
        <v>30</v>
      </c>
      <c r="D60">
        <v>2019.75</v>
      </c>
      <c r="E60">
        <v>476.40292358398438</v>
      </c>
      <c r="F60">
        <v>1759.3489990234375</v>
      </c>
      <c r="G60">
        <v>881.49407958984375</v>
      </c>
      <c r="H60">
        <v>1318.85205078125</v>
      </c>
      <c r="I60">
        <v>1167.0811767578125</v>
      </c>
      <c r="J60">
        <v>1664.161376953125</v>
      </c>
      <c r="K60">
        <v>1387.3189697265625</v>
      </c>
      <c r="L60">
        <v>602.8026123046875</v>
      </c>
      <c r="M60">
        <v>847.5391845703125</v>
      </c>
      <c r="N60">
        <v>929.709228515625</v>
      </c>
      <c r="O60">
        <v>1292.193603515625</v>
      </c>
      <c r="P60">
        <v>839.2589111328125</v>
      </c>
      <c r="Q60">
        <v>1200.9884033203125</v>
      </c>
      <c r="R60">
        <v>2128.78466796875</v>
      </c>
      <c r="S60">
        <v>2194.2900390625</v>
      </c>
      <c r="T60">
        <v>126.66910552978516</v>
      </c>
      <c r="U60">
        <v>997.714599609375</v>
      </c>
      <c r="V60">
        <v>257.02059936523438</v>
      </c>
      <c r="W60">
        <v>834.99749755859375</v>
      </c>
    </row>
    <row r="61" spans="2:23" x14ac:dyDescent="0.2">
      <c r="B61">
        <v>30</v>
      </c>
      <c r="C61">
        <v>27</v>
      </c>
      <c r="D61">
        <v>835.23931884765625</v>
      </c>
      <c r="E61">
        <v>627.60968017578125</v>
      </c>
      <c r="F61">
        <v>1692.5543212890625</v>
      </c>
      <c r="G61">
        <v>676.891845703125</v>
      </c>
      <c r="H61">
        <v>961.278076171875</v>
      </c>
      <c r="I61">
        <v>1497.050048828125</v>
      </c>
      <c r="J61">
        <v>1291.7471923828125</v>
      </c>
      <c r="K61">
        <v>802.73333740234375</v>
      </c>
      <c r="L61">
        <v>2898.31201171875</v>
      </c>
      <c r="M61">
        <v>2135.437744140625</v>
      </c>
      <c r="N61">
        <v>1396.969482421875</v>
      </c>
      <c r="O61">
        <v>297.06546020507812</v>
      </c>
      <c r="P61">
        <v>1984.1751708984375</v>
      </c>
      <c r="Q61">
        <v>2517.005615234375</v>
      </c>
      <c r="R61">
        <v>204.20780944824219</v>
      </c>
      <c r="S61">
        <v>1449.517578125</v>
      </c>
      <c r="T61">
        <v>1831.32373046875</v>
      </c>
      <c r="U61">
        <v>2672.529296875</v>
      </c>
      <c r="V61">
        <v>1532.3355712890625</v>
      </c>
      <c r="W61">
        <v>604.4056396484375</v>
      </c>
    </row>
    <row r="62" spans="2:23" x14ac:dyDescent="0.2">
      <c r="B62">
        <v>30</v>
      </c>
      <c r="C62">
        <v>28</v>
      </c>
      <c r="D62">
        <v>1180.793701171875</v>
      </c>
      <c r="E62">
        <v>2496.955810546875</v>
      </c>
      <c r="F62">
        <v>253.10343933105469</v>
      </c>
      <c r="G62">
        <v>962.72210693359375</v>
      </c>
      <c r="H62">
        <v>1628.0870361328125</v>
      </c>
      <c r="I62">
        <v>1574.7103271484375</v>
      </c>
      <c r="J62">
        <v>370.650634765625</v>
      </c>
      <c r="K62">
        <v>1053.2735595703125</v>
      </c>
      <c r="L62">
        <v>3724.66943359375</v>
      </c>
      <c r="M62">
        <v>2925.28125</v>
      </c>
      <c r="N62">
        <v>1547.2777099609375</v>
      </c>
      <c r="O62">
        <v>954.84930419921875</v>
      </c>
      <c r="P62">
        <v>798.0142822265625</v>
      </c>
      <c r="Q62">
        <v>1144.61865234375</v>
      </c>
      <c r="R62">
        <v>647.44049072265625</v>
      </c>
      <c r="S62">
        <v>1557.1436767578125</v>
      </c>
      <c r="T62">
        <v>1478.0888671875</v>
      </c>
      <c r="U62">
        <v>520.6944580078125</v>
      </c>
      <c r="V62">
        <v>960.30523681640625</v>
      </c>
      <c r="W62">
        <v>433.05477905273438</v>
      </c>
    </row>
    <row r="63" spans="2:23" x14ac:dyDescent="0.2">
      <c r="B63">
        <v>30</v>
      </c>
      <c r="C63">
        <v>29</v>
      </c>
      <c r="D63">
        <v>2882.6962890625</v>
      </c>
      <c r="E63">
        <v>2872.96826171875</v>
      </c>
      <c r="F63">
        <v>971.22265625</v>
      </c>
      <c r="G63">
        <v>492.128662109375</v>
      </c>
      <c r="H63">
        <v>3035.47607421875</v>
      </c>
      <c r="I63">
        <v>2410.642578125</v>
      </c>
      <c r="J63">
        <v>1080.05126953125</v>
      </c>
      <c r="K63">
        <v>808.3642578125</v>
      </c>
      <c r="L63">
        <v>2137.0029296875</v>
      </c>
      <c r="M63">
        <v>1396.2828369140625</v>
      </c>
      <c r="N63">
        <v>2408.649169921875</v>
      </c>
      <c r="O63">
        <v>1100.5487060546875</v>
      </c>
      <c r="P63">
        <v>1187.2152099609375</v>
      </c>
      <c r="Q63">
        <v>2065.199462890625</v>
      </c>
      <c r="R63">
        <v>1484.60498046875</v>
      </c>
      <c r="S63">
        <v>1870.83447265625</v>
      </c>
      <c r="T63">
        <v>1789.037841796875</v>
      </c>
      <c r="U63">
        <v>1552.86181640625</v>
      </c>
      <c r="V63">
        <v>586.06756591796875</v>
      </c>
      <c r="W63">
        <v>387.60348510742188</v>
      </c>
    </row>
    <row r="64" spans="2:23" x14ac:dyDescent="0.2">
      <c r="B64">
        <v>30</v>
      </c>
      <c r="C64">
        <v>30</v>
      </c>
      <c r="D64">
        <v>3085.516845703125</v>
      </c>
      <c r="E64">
        <v>1170.395751953125</v>
      </c>
      <c r="F64">
        <v>1002.7754516601562</v>
      </c>
      <c r="G64">
        <v>1573.464111328125</v>
      </c>
      <c r="H64">
        <v>1894.8673095703125</v>
      </c>
      <c r="I64">
        <v>2094.857421875</v>
      </c>
      <c r="J64">
        <v>1097.039306640625</v>
      </c>
      <c r="K64">
        <v>286.51260375976562</v>
      </c>
      <c r="L64">
        <v>444.15277099609375</v>
      </c>
      <c r="M64">
        <v>581.42181396484375</v>
      </c>
      <c r="N64">
        <v>2077.1953125</v>
      </c>
      <c r="O64">
        <v>311.48699951171875</v>
      </c>
      <c r="P64">
        <v>1845.784423828125</v>
      </c>
      <c r="Q64">
        <v>1840.404296875</v>
      </c>
      <c r="R64">
        <v>2369.018798828125</v>
      </c>
      <c r="S64">
        <v>2231.26708984375</v>
      </c>
      <c r="T64">
        <v>2253.408203125</v>
      </c>
      <c r="U64">
        <v>1033.775634765625</v>
      </c>
      <c r="V64">
        <v>1038.2880859375</v>
      </c>
      <c r="W64">
        <v>506.9034423828125</v>
      </c>
    </row>
    <row r="65" spans="2:23" x14ac:dyDescent="0.2">
      <c r="B65">
        <v>31</v>
      </c>
      <c r="C65">
        <v>28</v>
      </c>
      <c r="D65">
        <v>1999.508056640625</v>
      </c>
      <c r="E65">
        <v>1992.795166015625</v>
      </c>
      <c r="F65">
        <v>1343.5323486328125</v>
      </c>
      <c r="G65">
        <v>2362.551025390625</v>
      </c>
      <c r="H65">
        <v>1110.7093505859375</v>
      </c>
      <c r="I65">
        <v>2620.335205078125</v>
      </c>
      <c r="J65">
        <v>1109.8304443359375</v>
      </c>
      <c r="K65">
        <v>646.0826416015625</v>
      </c>
      <c r="L65">
        <v>1471.0660400390625</v>
      </c>
      <c r="M65">
        <v>2288.746337890625</v>
      </c>
      <c r="N65">
        <v>1096.9356689453125</v>
      </c>
      <c r="O65">
        <v>1370.2403564453125</v>
      </c>
      <c r="P65">
        <v>368.22369384765625</v>
      </c>
      <c r="Q65">
        <v>1060.6075439453125</v>
      </c>
      <c r="R65">
        <v>1332.7979736328125</v>
      </c>
      <c r="S65">
        <v>1825.2591552734375</v>
      </c>
      <c r="T65">
        <v>660.6724853515625</v>
      </c>
      <c r="U65">
        <v>955.880615234375</v>
      </c>
      <c r="V65">
        <v>1902.7630615234375</v>
      </c>
      <c r="W65">
        <v>2174.778076171875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V28"/>
  <sheetViews>
    <sheetView workbookViewId="0">
      <selection sqref="A1:XFD1048576"/>
    </sheetView>
  </sheetViews>
  <sheetFormatPr baseColWidth="10" defaultColWidth="8.83203125" defaultRowHeight="15" x14ac:dyDescent="0.2"/>
  <sheetData>
    <row r="1" spans="1:22" x14ac:dyDescent="0.2">
      <c r="C1" t="s">
        <v>27</v>
      </c>
      <c r="D1" t="s">
        <v>3</v>
      </c>
      <c r="E1" t="s">
        <v>3</v>
      </c>
      <c r="F1" t="s">
        <v>3</v>
      </c>
      <c r="G1" t="s">
        <v>28</v>
      </c>
      <c r="H1" t="s">
        <v>3</v>
      </c>
      <c r="I1" t="s">
        <v>3</v>
      </c>
      <c r="J1" t="s">
        <v>3</v>
      </c>
      <c r="K1" t="s">
        <v>29</v>
      </c>
      <c r="L1" t="s">
        <v>3</v>
      </c>
      <c r="M1" t="s">
        <v>3</v>
      </c>
      <c r="N1" t="s">
        <v>3</v>
      </c>
      <c r="S1" t="s">
        <v>34</v>
      </c>
      <c r="T1" s="1" t="s">
        <v>35</v>
      </c>
      <c r="U1" s="1" t="s">
        <v>36</v>
      </c>
      <c r="V1" s="1" t="s">
        <v>37</v>
      </c>
    </row>
    <row r="2" spans="1:22" x14ac:dyDescent="0.2">
      <c r="A2" t="s">
        <v>30</v>
      </c>
      <c r="B2" t="s">
        <v>31</v>
      </c>
      <c r="C2" t="s">
        <v>32</v>
      </c>
      <c r="D2" t="s">
        <v>45</v>
      </c>
      <c r="E2" t="s">
        <v>3</v>
      </c>
      <c r="F2" t="s">
        <v>31</v>
      </c>
      <c r="G2" t="s">
        <v>32</v>
      </c>
      <c r="H2" t="s">
        <v>45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38</v>
      </c>
      <c r="U2" s="2" t="s">
        <v>39</v>
      </c>
      <c r="V2" s="2"/>
    </row>
    <row r="3" spans="1:22" x14ac:dyDescent="0.2">
      <c r="A3">
        <v>6</v>
      </c>
      <c r="B3">
        <v>1117.6837585449218</v>
      </c>
      <c r="C3">
        <v>4222.9713785807289</v>
      </c>
      <c r="D3">
        <f>C3/V3</f>
        <v>60538.773706811349</v>
      </c>
      <c r="F3">
        <v>1185.542215908275</v>
      </c>
      <c r="G3">
        <v>2447.8800838694851</v>
      </c>
      <c r="H3">
        <f>G3/V3</f>
        <v>35091.797972021755</v>
      </c>
      <c r="J3">
        <v>1660.6210194463315</v>
      </c>
      <c r="K3">
        <v>1612.2566116996434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975.83062489827478</v>
      </c>
      <c r="C4">
        <v>6297.3466471354168</v>
      </c>
      <c r="D4">
        <f t="shared" ref="D4:D22" si="1">C4/V4</f>
        <v>72430.386418789974</v>
      </c>
      <c r="F4">
        <v>1231.3507726332721</v>
      </c>
      <c r="G4">
        <v>1972.3327205882354</v>
      </c>
      <c r="H4">
        <f t="shared" ref="H4:H22" si="2">G4/V4</f>
        <v>22685.240165969419</v>
      </c>
      <c r="J4">
        <v>736.52119810684871</v>
      </c>
      <c r="K4">
        <v>1655.1012307871943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1266.3240030924478</v>
      </c>
      <c r="C5">
        <v>5865.5138834635418</v>
      </c>
      <c r="D5">
        <f t="shared" si="1"/>
        <v>56465.930022086752</v>
      </c>
      <c r="F5">
        <v>975.00838335822607</v>
      </c>
      <c r="G5">
        <v>1935.1454988367418</v>
      </c>
      <c r="H5">
        <f t="shared" si="2"/>
        <v>18629.193023979111</v>
      </c>
      <c r="J5">
        <v>1061.6586865964143</v>
      </c>
      <c r="K5">
        <v>1378.5007768713911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11753.671875</v>
      </c>
      <c r="C6">
        <v>6217.976481119792</v>
      </c>
      <c r="D6">
        <f t="shared" si="1"/>
        <v>51624.426358715071</v>
      </c>
      <c r="F6">
        <v>2328.8819804472082</v>
      </c>
      <c r="G6">
        <v>1631.7746384564568</v>
      </c>
      <c r="H6">
        <f t="shared" si="2"/>
        <v>13547.724072742654</v>
      </c>
      <c r="J6">
        <v>1496.9068696395211</v>
      </c>
      <c r="K6">
        <v>1273.6978295367696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6897.3864420572918</v>
      </c>
      <c r="C7">
        <v>5435.0155110677088</v>
      </c>
      <c r="D7">
        <f t="shared" si="1"/>
        <v>39810.296228316438</v>
      </c>
      <c r="F7">
        <v>1432.7790859446807</v>
      </c>
      <c r="G7">
        <v>1860.3619636086858</v>
      </c>
      <c r="H7">
        <f t="shared" si="2"/>
        <v>13626.743237868852</v>
      </c>
      <c r="J7">
        <v>1456.9301658298659</v>
      </c>
      <c r="K7">
        <v>1405.587593742039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5715.4393066406246</v>
      </c>
      <c r="C8">
        <v>3911.0803710937498</v>
      </c>
      <c r="D8">
        <f t="shared" si="1"/>
        <v>25737.208993434491</v>
      </c>
      <c r="F8">
        <v>1183.237205954159</v>
      </c>
      <c r="G8">
        <v>1670.4108985452092</v>
      </c>
      <c r="H8">
        <f t="shared" si="2"/>
        <v>10992.286100412182</v>
      </c>
      <c r="J8">
        <v>1018.5034232761549</v>
      </c>
      <c r="K8">
        <v>1219.3496518342392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4963.0119466145834</v>
      </c>
      <c r="C9">
        <v>3295.8866292317707</v>
      </c>
      <c r="D9">
        <f t="shared" si="1"/>
        <v>19782.412678641191</v>
      </c>
      <c r="F9">
        <v>2008.0136180204504</v>
      </c>
      <c r="G9">
        <v>1039.8130937464098</v>
      </c>
      <c r="H9">
        <f t="shared" si="2"/>
        <v>6241.1162892276752</v>
      </c>
      <c r="J9">
        <v>1325.277219025985</v>
      </c>
      <c r="K9">
        <v>1009.9228920314623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4129.3123453776043</v>
      </c>
      <c r="C10">
        <v>2316.0682739257813</v>
      </c>
      <c r="D10">
        <f t="shared" si="1"/>
        <v>11789.576670507016</v>
      </c>
      <c r="F10">
        <v>1734.6490182315601</v>
      </c>
      <c r="G10">
        <v>1611.2521739286535</v>
      </c>
      <c r="H10">
        <f t="shared" si="2"/>
        <v>8201.8225688374914</v>
      </c>
      <c r="J10">
        <v>785.10995682426119</v>
      </c>
      <c r="K10">
        <v>1359.8715316109035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3495.2713541666667</v>
      </c>
      <c r="C11">
        <v>2289.2158203125</v>
      </c>
      <c r="D11">
        <f t="shared" si="1"/>
        <v>10238.419775021615</v>
      </c>
      <c r="F11">
        <v>1637.4690803079045</v>
      </c>
      <c r="G11">
        <v>1761.6667983111213</v>
      </c>
      <c r="H11">
        <f t="shared" si="2"/>
        <v>7878.9793538843442</v>
      </c>
      <c r="J11">
        <v>1202.7748379914658</v>
      </c>
      <c r="K11">
        <v>1613.4505615234375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3090.8448893229165</v>
      </c>
      <c r="C12">
        <v>2065.1934204101562</v>
      </c>
      <c r="D12">
        <f t="shared" si="1"/>
        <v>8354.8740833082757</v>
      </c>
      <c r="F12">
        <v>1149.8825252757354</v>
      </c>
      <c r="G12">
        <v>1087.2094906077666</v>
      </c>
      <c r="H12">
        <f t="shared" si="2"/>
        <v>4398.3765909933991</v>
      </c>
      <c r="J12">
        <v>1706.4369785474694</v>
      </c>
      <c r="K12">
        <v>1663.6237030029297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2583.0509684244794</v>
      </c>
      <c r="C13">
        <v>3377.6393554687502</v>
      </c>
      <c r="D13">
        <f t="shared" si="1"/>
        <v>12035.024340646163</v>
      </c>
      <c r="F13">
        <v>1172.9733240464154</v>
      </c>
      <c r="G13">
        <v>1505.7120828067555</v>
      </c>
      <c r="H13">
        <f t="shared" si="2"/>
        <v>5365.0729576099029</v>
      </c>
      <c r="J13">
        <v>1285.6007690429688</v>
      </c>
      <c r="K13">
        <v>1025.8565975686779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2009.9408203124999</v>
      </c>
      <c r="C14">
        <v>1887.2394124348959</v>
      </c>
      <c r="D14">
        <f t="shared" si="1"/>
        <v>6461.0542076104439</v>
      </c>
      <c r="F14">
        <v>991.92247368307676</v>
      </c>
      <c r="G14">
        <v>1260.1607387767119</v>
      </c>
      <c r="H14">
        <f t="shared" si="2"/>
        <v>4314.2204374770245</v>
      </c>
      <c r="J14">
        <v>1348.1385697074559</v>
      </c>
      <c r="K14">
        <v>1124.9308392068615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1812.6962646484376</v>
      </c>
      <c r="C15">
        <v>1627.4127217610678</v>
      </c>
      <c r="D15">
        <f t="shared" si="1"/>
        <v>5473.6056636280955</v>
      </c>
      <c r="F15">
        <v>1399.312390495749</v>
      </c>
      <c r="G15">
        <v>1113.486696131089</v>
      </c>
      <c r="H15">
        <f t="shared" si="2"/>
        <v>3745.0776959162081</v>
      </c>
      <c r="J15">
        <v>1318.9837208623471</v>
      </c>
      <c r="K15">
        <v>1637.7137875764267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1178.1535624186197</v>
      </c>
      <c r="C16">
        <v>1160.0564422607422</v>
      </c>
      <c r="D16">
        <f t="shared" si="1"/>
        <v>3918.8495386035788</v>
      </c>
      <c r="F16">
        <v>1428.9190368652344</v>
      </c>
      <c r="G16">
        <v>1128.7648010253906</v>
      </c>
      <c r="H16">
        <f t="shared" si="2"/>
        <v>3813.1415494489065</v>
      </c>
      <c r="J16">
        <v>1382.838790230129</v>
      </c>
      <c r="K16">
        <v>1393.6443833060887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1292.3323323567708</v>
      </c>
      <c r="C17">
        <v>1384.5611165364583</v>
      </c>
      <c r="D17">
        <f t="shared" si="1"/>
        <v>4645.7395319816378</v>
      </c>
      <c r="F17">
        <v>1097.2470397949219</v>
      </c>
      <c r="G17">
        <v>1150.6645292394301</v>
      </c>
      <c r="H17">
        <f t="shared" si="2"/>
        <v>3860.9257675162357</v>
      </c>
      <c r="J17">
        <v>1060.5431518554688</v>
      </c>
      <c r="K17">
        <v>1160.5554995329483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1221.8299468994142</v>
      </c>
      <c r="C18">
        <v>1576.4297526041667</v>
      </c>
      <c r="D18">
        <f t="shared" si="1"/>
        <v>5460.7510379919167</v>
      </c>
      <c r="F18">
        <v>1358.1090572581572</v>
      </c>
      <c r="G18">
        <v>1066.8724939682904</v>
      </c>
      <c r="H18">
        <f t="shared" si="2"/>
        <v>3695.6452193434502</v>
      </c>
      <c r="J18">
        <v>898.00940405804181</v>
      </c>
      <c r="K18">
        <v>1516.646513565727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1021.323984781901</v>
      </c>
      <c r="C19">
        <v>1241.8212005615235</v>
      </c>
      <c r="D19">
        <f t="shared" si="1"/>
        <v>4622.2019198039761</v>
      </c>
      <c r="F19">
        <v>1031.1809512867646</v>
      </c>
      <c r="G19">
        <v>1202.7869442210479</v>
      </c>
      <c r="H19">
        <f t="shared" si="2"/>
        <v>4476.9119098464371</v>
      </c>
      <c r="J19">
        <v>1179.0971009627633</v>
      </c>
      <c r="K19">
        <v>1470.9995677782142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906.78579305013022</v>
      </c>
      <c r="C20">
        <v>828.94123229980471</v>
      </c>
      <c r="D20">
        <f t="shared" si="1"/>
        <v>3458.1035918937096</v>
      </c>
      <c r="F20">
        <v>1451.7673662971047</v>
      </c>
      <c r="G20">
        <v>969.01338554831113</v>
      </c>
      <c r="H20">
        <f t="shared" si="2"/>
        <v>4042.444190960156</v>
      </c>
      <c r="J20">
        <v>1209.5287966520889</v>
      </c>
      <c r="K20">
        <v>1597.4944676938264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2049.7334676106771</v>
      </c>
      <c r="C21">
        <v>892.88377482096359</v>
      </c>
      <c r="D21">
        <f t="shared" si="1"/>
        <v>4278.393042329023</v>
      </c>
      <c r="F21">
        <v>1285.1625294404871</v>
      </c>
      <c r="G21">
        <v>1590.0085700539983</v>
      </c>
      <c r="H21">
        <f t="shared" si="2"/>
        <v>7618.7761444389362</v>
      </c>
      <c r="J21">
        <v>1329.2730132393215</v>
      </c>
      <c r="K21">
        <v>922.41219031292462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917.1278096516927</v>
      </c>
      <c r="C22">
        <v>1568.9847432454428</v>
      </c>
      <c r="D22">
        <f t="shared" si="1"/>
        <v>6535.330007680479</v>
      </c>
      <c r="F22">
        <v>1221.0906192555146</v>
      </c>
      <c r="G22">
        <v>1932.7147809196922</v>
      </c>
      <c r="H22">
        <f t="shared" si="2"/>
        <v>8050.3835097242618</v>
      </c>
      <c r="J22">
        <v>1069.8772735595703</v>
      </c>
      <c r="K22">
        <v>1331.0495260487432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3" spans="1:22" x14ac:dyDescent="0.2">
      <c r="D23" t="s">
        <v>44</v>
      </c>
    </row>
    <row r="24" spans="1:22" x14ac:dyDescent="0.2">
      <c r="B24" t="s">
        <v>40</v>
      </c>
      <c r="C24" t="s">
        <v>41</v>
      </c>
      <c r="F24" t="s">
        <v>40</v>
      </c>
      <c r="G24" t="s">
        <v>41</v>
      </c>
      <c r="I24" t="s">
        <v>42</v>
      </c>
      <c r="J24">
        <f>AVERAGE(J3:J22)</f>
        <v>1226.6315472727238</v>
      </c>
      <c r="K24">
        <f>AVERAGE(K3:K22)</f>
        <v>1368.6332877615221</v>
      </c>
      <c r="M24" t="s">
        <v>42</v>
      </c>
      <c r="N24" t="e">
        <f>AVERAGE(N3:N22)</f>
        <v>#DIV/0!</v>
      </c>
      <c r="O24" t="e">
        <f>AVERAGE(O3:O22)</f>
        <v>#DIV/0!</v>
      </c>
    </row>
    <row r="25" spans="1:22" x14ac:dyDescent="0.2">
      <c r="B25">
        <f>SUM(B3:B22)/SUM(D3:D22)</f>
        <v>0.14117284680381359</v>
      </c>
      <c r="C25">
        <f>SUM(B3:B22)/MAX(D3:D22)</f>
        <v>0.80626038853660376</v>
      </c>
      <c r="F25">
        <f>SUM(F3:F22)/SUM(H3:H22)</f>
        <v>0.14349952738465838</v>
      </c>
      <c r="G25">
        <f>SUM(F3:F22)/MAX(H3:H22)</f>
        <v>0.778087765587686</v>
      </c>
      <c r="I25" t="s">
        <v>43</v>
      </c>
      <c r="J25">
        <f>STDEV(J3:J22)</f>
        <v>260.06449397252914</v>
      </c>
      <c r="K25">
        <f>STDEV(K3:K22)</f>
        <v>232.64896693837636</v>
      </c>
      <c r="M25" t="s">
        <v>43</v>
      </c>
      <c r="N25" t="e">
        <f>STDEV(N3:N22)</f>
        <v>#DIV/0!</v>
      </c>
      <c r="O25" t="e">
        <f>STDEV(O3:O22)</f>
        <v>#DIV/0!</v>
      </c>
    </row>
    <row r="26" spans="1:22" x14ac:dyDescent="0.2">
      <c r="A26" t="s">
        <v>44</v>
      </c>
      <c r="B26">
        <f>SUM(B6:B15)/SUM(D3:D14)</f>
        <v>0.12377974872631217</v>
      </c>
      <c r="C26">
        <f>SUM(B6:B15)/MAX(D3:D22)</f>
        <v>0.64131407423383335</v>
      </c>
      <c r="F26">
        <f>SUM(F6:F11)/SUM(H3:H8)</f>
        <v>9.011749172273617E-2</v>
      </c>
      <c r="G26">
        <f>SUM(F6:F11)/MAX(H3:H8)</f>
        <v>0.2942291528390189</v>
      </c>
    </row>
    <row r="28" spans="1:22" x14ac:dyDescent="0.2">
      <c r="A28" t="s">
        <v>46</v>
      </c>
      <c r="B28">
        <f>SUM(B6:B15)/SUM(D3:D14,B6:B15)</f>
        <v>0.11014591503949389</v>
      </c>
      <c r="F28">
        <f>SUM(F6:F11)/SUM(H3:H8,F6:F11)</f>
        <v>8.266768711354365E-2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V28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22" x14ac:dyDescent="0.2">
      <c r="C1" t="s">
        <v>27</v>
      </c>
      <c r="D1" t="s">
        <v>3</v>
      </c>
      <c r="E1" t="s">
        <v>3</v>
      </c>
      <c r="F1" t="s">
        <v>3</v>
      </c>
      <c r="G1" t="s">
        <v>28</v>
      </c>
      <c r="H1" t="s">
        <v>3</v>
      </c>
      <c r="I1" t="s">
        <v>3</v>
      </c>
      <c r="J1" t="s">
        <v>3</v>
      </c>
      <c r="K1" t="s">
        <v>29</v>
      </c>
      <c r="L1" t="s">
        <v>3</v>
      </c>
      <c r="M1" t="s">
        <v>3</v>
      </c>
      <c r="N1" t="s">
        <v>3</v>
      </c>
      <c r="S1" t="s">
        <v>34</v>
      </c>
      <c r="T1" s="1" t="s">
        <v>35</v>
      </c>
      <c r="U1" s="1" t="s">
        <v>36</v>
      </c>
      <c r="V1" s="1" t="s">
        <v>37</v>
      </c>
    </row>
    <row r="2" spans="1:22" x14ac:dyDescent="0.2">
      <c r="A2" t="s">
        <v>30</v>
      </c>
      <c r="B2" t="s">
        <v>31</v>
      </c>
      <c r="C2" t="s">
        <v>32</v>
      </c>
      <c r="D2" t="s">
        <v>45</v>
      </c>
      <c r="E2" t="s">
        <v>3</v>
      </c>
      <c r="F2" t="s">
        <v>31</v>
      </c>
      <c r="G2" t="s">
        <v>32</v>
      </c>
      <c r="H2" t="s">
        <v>45</v>
      </c>
      <c r="I2" t="s">
        <v>3</v>
      </c>
      <c r="J2" t="s">
        <v>31</v>
      </c>
      <c r="K2" t="s">
        <v>32</v>
      </c>
      <c r="L2" t="s">
        <v>33</v>
      </c>
      <c r="M2" t="s">
        <v>3</v>
      </c>
      <c r="N2" t="s">
        <v>31</v>
      </c>
      <c r="O2" t="s">
        <v>32</v>
      </c>
      <c r="P2" t="s">
        <v>33</v>
      </c>
      <c r="S2">
        <v>0</v>
      </c>
      <c r="T2" s="1" t="s">
        <v>38</v>
      </c>
      <c r="U2" s="2" t="s">
        <v>39</v>
      </c>
      <c r="V2" s="2"/>
    </row>
    <row r="3" spans="1:22" x14ac:dyDescent="0.2">
      <c r="A3">
        <v>6</v>
      </c>
      <c r="B3">
        <v>1117.6837585449218</v>
      </c>
      <c r="C3">
        <v>4222.9713785807289</v>
      </c>
      <c r="D3">
        <f>C3/V3</f>
        <v>60538.773706811349</v>
      </c>
      <c r="F3">
        <v>1185.542215908275</v>
      </c>
      <c r="G3">
        <v>2447.8800838694851</v>
      </c>
      <c r="H3">
        <f>G3/V3</f>
        <v>35091.797972021755</v>
      </c>
      <c r="J3">
        <v>1660.6210194463315</v>
      </c>
      <c r="K3">
        <v>1612.2566116996434</v>
      </c>
      <c r="S3">
        <v>4</v>
      </c>
      <c r="T3">
        <f>COS(S2/180*PI())</f>
        <v>1</v>
      </c>
      <c r="U3" s="1">
        <v>1</v>
      </c>
      <c r="V3" s="1">
        <f t="shared" ref="V3:V22" si="0">U3*SIN(S3/180*PI())</f>
        <v>6.9756473744125302E-2</v>
      </c>
    </row>
    <row r="4" spans="1:22" x14ac:dyDescent="0.2">
      <c r="A4">
        <v>9</v>
      </c>
      <c r="B4">
        <v>975.83062489827478</v>
      </c>
      <c r="C4">
        <v>6297.3466471354168</v>
      </c>
      <c r="D4">
        <f t="shared" ref="D4:D22" si="1">C4/V4</f>
        <v>72430.386418789974</v>
      </c>
      <c r="F4">
        <v>1231.3507726332721</v>
      </c>
      <c r="G4">
        <v>1972.3327205882354</v>
      </c>
      <c r="H4">
        <f t="shared" ref="H4:H22" si="2">G4/V4</f>
        <v>22685.240165969419</v>
      </c>
      <c r="J4">
        <v>736.52119810684871</v>
      </c>
      <c r="K4">
        <v>1655.1012307871943</v>
      </c>
      <c r="S4">
        <v>5</v>
      </c>
      <c r="T4">
        <f t="shared" ref="T4:T22" si="3">COS(S3/180*PI())</f>
        <v>0.9975640502598242</v>
      </c>
      <c r="U4">
        <f t="shared" ref="U4:U22" si="4">T4*U3</f>
        <v>0.9975640502598242</v>
      </c>
      <c r="V4" s="1">
        <f t="shared" si="0"/>
        <v>8.694343573875718E-2</v>
      </c>
    </row>
    <row r="5" spans="1:22" x14ac:dyDescent="0.2">
      <c r="A5">
        <v>12</v>
      </c>
      <c r="B5">
        <v>1266.3240030924478</v>
      </c>
      <c r="C5">
        <v>5865.5138834635418</v>
      </c>
      <c r="D5">
        <f t="shared" si="1"/>
        <v>56465.930022086752</v>
      </c>
      <c r="F5">
        <v>975.00838335822607</v>
      </c>
      <c r="G5">
        <v>1935.1454988367418</v>
      </c>
      <c r="H5">
        <f t="shared" si="2"/>
        <v>18629.193023979111</v>
      </c>
      <c r="J5">
        <v>1061.6586865964143</v>
      </c>
      <c r="K5">
        <v>1378.5007768713911</v>
      </c>
      <c r="S5">
        <v>6</v>
      </c>
      <c r="T5">
        <f t="shared" si="3"/>
        <v>0.99619469809174555</v>
      </c>
      <c r="U5">
        <f t="shared" si="4"/>
        <v>0.99376801787576441</v>
      </c>
      <c r="V5" s="1">
        <f t="shared" si="0"/>
        <v>0.10387704375309563</v>
      </c>
    </row>
    <row r="6" spans="1:22" x14ac:dyDescent="0.2">
      <c r="A6">
        <v>15</v>
      </c>
      <c r="B6">
        <v>14589.898193359375</v>
      </c>
      <c r="C6">
        <v>8842.89501953125</v>
      </c>
      <c r="D6">
        <f t="shared" si="1"/>
        <v>73417.676010801952</v>
      </c>
      <c r="F6">
        <v>2328.8819804472082</v>
      </c>
      <c r="G6">
        <v>1631.7746384564568</v>
      </c>
      <c r="H6">
        <f t="shared" si="2"/>
        <v>13547.724072742654</v>
      </c>
      <c r="J6">
        <v>1496.9068696395211</v>
      </c>
      <c r="K6">
        <v>1273.6978295367696</v>
      </c>
      <c r="S6">
        <v>7</v>
      </c>
      <c r="T6">
        <f t="shared" si="3"/>
        <v>0.99452189536827329</v>
      </c>
      <c r="U6">
        <f t="shared" si="4"/>
        <v>0.98832405269417734</v>
      </c>
      <c r="V6" s="1">
        <f t="shared" si="0"/>
        <v>0.12044640337335377</v>
      </c>
    </row>
    <row r="7" spans="1:22" x14ac:dyDescent="0.2">
      <c r="A7">
        <v>18</v>
      </c>
      <c r="B7">
        <v>8928.51806640625</v>
      </c>
      <c r="C7">
        <v>5385.4706420898438</v>
      </c>
      <c r="D7">
        <f t="shared" si="1"/>
        <v>39447.390932722446</v>
      </c>
      <c r="F7">
        <v>1432.7790859446807</v>
      </c>
      <c r="G7">
        <v>1860.3619636086858</v>
      </c>
      <c r="H7">
        <f t="shared" si="2"/>
        <v>13626.743237868852</v>
      </c>
      <c r="J7">
        <v>1456.9301658298659</v>
      </c>
      <c r="K7">
        <v>1405.587593742039</v>
      </c>
      <c r="S7">
        <v>8</v>
      </c>
      <c r="T7">
        <f t="shared" si="3"/>
        <v>0.99254615164132198</v>
      </c>
      <c r="U7">
        <f t="shared" si="4"/>
        <v>0.98095723507616084</v>
      </c>
      <c r="V7" s="1">
        <f t="shared" si="0"/>
        <v>0.13652286031476119</v>
      </c>
    </row>
    <row r="8" spans="1:22" x14ac:dyDescent="0.2">
      <c r="A8">
        <v>21</v>
      </c>
      <c r="B8">
        <v>7324.593505859375</v>
      </c>
      <c r="C8">
        <v>4147.7399291992188</v>
      </c>
      <c r="D8">
        <f t="shared" si="1"/>
        <v>27294.568067993969</v>
      </c>
      <c r="F8">
        <v>1183.237205954159</v>
      </c>
      <c r="G8">
        <v>1670.4108985452092</v>
      </c>
      <c r="H8">
        <f t="shared" si="2"/>
        <v>10992.286100412182</v>
      </c>
      <c r="J8">
        <v>1018.5034232761549</v>
      </c>
      <c r="K8">
        <v>1219.3496518342392</v>
      </c>
      <c r="S8">
        <v>9</v>
      </c>
      <c r="T8">
        <f t="shared" si="3"/>
        <v>0.99026806874157036</v>
      </c>
      <c r="U8">
        <f t="shared" si="4"/>
        <v>0.97141062669694045</v>
      </c>
      <c r="V8" s="1">
        <f t="shared" si="0"/>
        <v>0.1519621017217313</v>
      </c>
    </row>
    <row r="9" spans="1:22" x14ac:dyDescent="0.2">
      <c r="A9">
        <v>24</v>
      </c>
      <c r="B9">
        <v>5604.29150390625</v>
      </c>
      <c r="C9">
        <v>4082.6053466796875</v>
      </c>
      <c r="D9">
        <f t="shared" si="1"/>
        <v>24504.418039060274</v>
      </c>
      <c r="F9">
        <v>2008.0136180204504</v>
      </c>
      <c r="G9">
        <v>1039.8130937464098</v>
      </c>
      <c r="H9">
        <f t="shared" si="2"/>
        <v>6241.1162892276752</v>
      </c>
      <c r="J9">
        <v>1325.277219025985</v>
      </c>
      <c r="K9">
        <v>1009.9228920314623</v>
      </c>
      <c r="S9">
        <v>10</v>
      </c>
      <c r="T9">
        <f t="shared" si="3"/>
        <v>0.98768834059513777</v>
      </c>
      <c r="U9">
        <f t="shared" si="4"/>
        <v>0.95945094991878399</v>
      </c>
      <c r="V9" s="1">
        <f t="shared" si="0"/>
        <v>0.16660690901420208</v>
      </c>
    </row>
    <row r="10" spans="1:22" x14ac:dyDescent="0.2">
      <c r="A10">
        <v>27</v>
      </c>
      <c r="B10">
        <v>5598.754638671875</v>
      </c>
      <c r="C10">
        <v>2623.4151000976562</v>
      </c>
      <c r="D10">
        <f t="shared" si="1"/>
        <v>13354.076738308742</v>
      </c>
      <c r="F10">
        <v>1734.6490182315601</v>
      </c>
      <c r="G10">
        <v>1611.2521739286535</v>
      </c>
      <c r="H10">
        <f t="shared" si="2"/>
        <v>8201.8225688374914</v>
      </c>
      <c r="J10">
        <v>785.10995682426119</v>
      </c>
      <c r="K10">
        <v>1359.8715316109035</v>
      </c>
      <c r="S10">
        <v>12</v>
      </c>
      <c r="T10">
        <f t="shared" si="3"/>
        <v>0.98480775301220802</v>
      </c>
      <c r="U10">
        <f t="shared" si="4"/>
        <v>0.94487473411494616</v>
      </c>
      <c r="V10" s="1">
        <f t="shared" si="0"/>
        <v>0.19645050358081922</v>
      </c>
    </row>
    <row r="11" spans="1:22" x14ac:dyDescent="0.2">
      <c r="A11">
        <v>30</v>
      </c>
      <c r="B11">
        <v>3870.45361328125</v>
      </c>
      <c r="C11">
        <v>2469.0684204101562</v>
      </c>
      <c r="D11">
        <f t="shared" si="1"/>
        <v>11042.80283104013</v>
      </c>
      <c r="F11">
        <v>1637.4690803079045</v>
      </c>
      <c r="G11">
        <v>1761.6667983111213</v>
      </c>
      <c r="H11">
        <f t="shared" si="2"/>
        <v>7878.9793538843442</v>
      </c>
      <c r="J11">
        <v>1202.7748379914658</v>
      </c>
      <c r="K11">
        <v>1613.4505615234375</v>
      </c>
      <c r="S11">
        <v>14</v>
      </c>
      <c r="T11">
        <f t="shared" si="3"/>
        <v>0.97814760073380569</v>
      </c>
      <c r="U11">
        <f t="shared" si="4"/>
        <v>0.92422695416852718</v>
      </c>
      <c r="V11" s="1">
        <f t="shared" si="0"/>
        <v>0.22359073671675733</v>
      </c>
    </row>
    <row r="12" spans="1:22" x14ac:dyDescent="0.2">
      <c r="A12">
        <v>33</v>
      </c>
      <c r="B12">
        <v>3207.0123291015625</v>
      </c>
      <c r="C12">
        <v>1114.3042297363281</v>
      </c>
      <c r="D12">
        <f t="shared" si="1"/>
        <v>4507.9901175047598</v>
      </c>
      <c r="F12">
        <v>1149.8825252757354</v>
      </c>
      <c r="G12">
        <v>1087.2094906077666</v>
      </c>
      <c r="H12">
        <f t="shared" si="2"/>
        <v>4398.3765909933991</v>
      </c>
      <c r="J12">
        <v>1706.4369785474694</v>
      </c>
      <c r="K12">
        <v>1663.6237030029297</v>
      </c>
      <c r="S12">
        <v>16</v>
      </c>
      <c r="T12">
        <f t="shared" si="3"/>
        <v>0.97029572627599647</v>
      </c>
      <c r="U12">
        <f t="shared" si="4"/>
        <v>0.89677346373880318</v>
      </c>
      <c r="V12" s="1">
        <f t="shared" si="0"/>
        <v>0.24718426631181528</v>
      </c>
    </row>
    <row r="13" spans="1:22" x14ac:dyDescent="0.2">
      <c r="A13">
        <v>36</v>
      </c>
      <c r="B13">
        <v>3898.8330993652344</v>
      </c>
      <c r="C13">
        <v>3521.3934326171875</v>
      </c>
      <c r="D13">
        <f t="shared" si="1"/>
        <v>12547.241198478359</v>
      </c>
      <c r="F13">
        <v>1172.9733240464154</v>
      </c>
      <c r="G13">
        <v>1505.7120828067555</v>
      </c>
      <c r="H13">
        <f t="shared" si="2"/>
        <v>5365.0729576099029</v>
      </c>
      <c r="J13">
        <v>1285.6007690429688</v>
      </c>
      <c r="K13">
        <v>1025.8565975686779</v>
      </c>
      <c r="S13">
        <v>19</v>
      </c>
      <c r="T13">
        <f t="shared" si="3"/>
        <v>0.96126169593831889</v>
      </c>
      <c r="U13">
        <f t="shared" si="4"/>
        <v>0.86203398062604242</v>
      </c>
      <c r="V13" s="1">
        <f t="shared" si="0"/>
        <v>0.28065081215177701</v>
      </c>
    </row>
    <row r="14" spans="1:22" x14ac:dyDescent="0.2">
      <c r="A14">
        <v>39</v>
      </c>
      <c r="B14">
        <v>2221.552490234375</v>
      </c>
      <c r="C14">
        <v>2608.7356567382812</v>
      </c>
      <c r="D14">
        <f t="shared" si="1"/>
        <v>8931.1310374585137</v>
      </c>
      <c r="F14">
        <v>991.92247368307676</v>
      </c>
      <c r="G14">
        <v>1260.1607387767119</v>
      </c>
      <c r="H14">
        <f t="shared" si="2"/>
        <v>4314.2204374770245</v>
      </c>
      <c r="J14">
        <v>1348.1385697074559</v>
      </c>
      <c r="K14">
        <v>1124.9308392068615</v>
      </c>
      <c r="S14">
        <v>21</v>
      </c>
      <c r="T14">
        <f t="shared" si="3"/>
        <v>0.94551857559931685</v>
      </c>
      <c r="U14">
        <f t="shared" si="4"/>
        <v>0.81506914147974474</v>
      </c>
      <c r="V14" s="1">
        <f t="shared" si="0"/>
        <v>0.29209465696974435</v>
      </c>
    </row>
    <row r="15" spans="1:22" x14ac:dyDescent="0.2">
      <c r="A15">
        <v>42</v>
      </c>
      <c r="B15">
        <v>2447.2051696777344</v>
      </c>
      <c r="C15">
        <v>907.00715637207031</v>
      </c>
      <c r="D15">
        <f t="shared" si="1"/>
        <v>3050.6087618001711</v>
      </c>
      <c r="F15">
        <v>1399.312390495749</v>
      </c>
      <c r="G15">
        <v>1113.486696131089</v>
      </c>
      <c r="H15">
        <f t="shared" si="2"/>
        <v>3745.0776959162081</v>
      </c>
      <c r="J15">
        <v>1318.9837208623471</v>
      </c>
      <c r="K15">
        <v>1637.7137875764267</v>
      </c>
      <c r="S15">
        <v>23</v>
      </c>
      <c r="T15">
        <f t="shared" si="3"/>
        <v>0.93358042649720174</v>
      </c>
      <c r="U15">
        <f t="shared" si="4"/>
        <v>0.76093259672736813</v>
      </c>
      <c r="V15" s="1">
        <f t="shared" si="0"/>
        <v>0.29732005222355795</v>
      </c>
    </row>
    <row r="16" spans="1:22" x14ac:dyDescent="0.2">
      <c r="A16">
        <v>45</v>
      </c>
      <c r="B16">
        <v>1109.7942352294922</v>
      </c>
      <c r="C16">
        <v>786.13934326171875</v>
      </c>
      <c r="D16">
        <f t="shared" si="1"/>
        <v>2655.6999214757639</v>
      </c>
      <c r="F16">
        <v>1428.9190368652344</v>
      </c>
      <c r="G16">
        <v>1128.7648010253906</v>
      </c>
      <c r="H16">
        <f t="shared" si="2"/>
        <v>3813.1415494489065</v>
      </c>
      <c r="J16">
        <v>1382.838790230129</v>
      </c>
      <c r="K16">
        <v>1393.6443833060887</v>
      </c>
      <c r="S16">
        <v>25</v>
      </c>
      <c r="T16">
        <f t="shared" si="3"/>
        <v>0.92050485345244037</v>
      </c>
      <c r="U16">
        <f t="shared" si="4"/>
        <v>0.70044214843771091</v>
      </c>
      <c r="V16" s="1">
        <f t="shared" si="0"/>
        <v>0.29601964322266638</v>
      </c>
    </row>
    <row r="17" spans="1:22" x14ac:dyDescent="0.2">
      <c r="A17">
        <v>48</v>
      </c>
      <c r="B17">
        <v>1401.5962677001953</v>
      </c>
      <c r="C17">
        <v>1006.2966156005859</v>
      </c>
      <c r="D17">
        <f t="shared" si="1"/>
        <v>3376.5154258337648</v>
      </c>
      <c r="F17">
        <v>1097.2470397949219</v>
      </c>
      <c r="G17">
        <v>1150.6645292394301</v>
      </c>
      <c r="H17">
        <f t="shared" si="2"/>
        <v>3860.9257675162357</v>
      </c>
      <c r="J17">
        <v>1060.5431518554688</v>
      </c>
      <c r="K17">
        <v>1160.5554995329483</v>
      </c>
      <c r="S17">
        <v>28</v>
      </c>
      <c r="T17">
        <f t="shared" si="3"/>
        <v>0.90630778703664994</v>
      </c>
      <c r="U17">
        <f t="shared" si="4"/>
        <v>0.63481617349777841</v>
      </c>
      <c r="V17" s="1">
        <f t="shared" si="0"/>
        <v>0.29802814105376124</v>
      </c>
    </row>
    <row r="18" spans="1:22" x14ac:dyDescent="0.2">
      <c r="A18">
        <v>51</v>
      </c>
      <c r="B18">
        <v>961.52835464477539</v>
      </c>
      <c r="C18">
        <v>1597.4148559570312</v>
      </c>
      <c r="D18">
        <f t="shared" si="1"/>
        <v>5533.4434143741937</v>
      </c>
      <c r="F18">
        <v>1358.1090572581572</v>
      </c>
      <c r="G18">
        <v>1066.8724939682904</v>
      </c>
      <c r="H18">
        <f t="shared" si="2"/>
        <v>3695.6452193434502</v>
      </c>
      <c r="J18">
        <v>898.00940405804181</v>
      </c>
      <c r="K18">
        <v>1516.646513565727</v>
      </c>
      <c r="S18">
        <v>31</v>
      </c>
      <c r="T18">
        <f t="shared" si="3"/>
        <v>0.88294759285892699</v>
      </c>
      <c r="U18">
        <f t="shared" si="4"/>
        <v>0.5605094122977784</v>
      </c>
      <c r="V18" s="1">
        <f t="shared" si="0"/>
        <v>0.28868368867881361</v>
      </c>
    </row>
    <row r="19" spans="1:22" x14ac:dyDescent="0.2">
      <c r="A19">
        <v>54</v>
      </c>
      <c r="B19">
        <v>565.41117858886719</v>
      </c>
      <c r="C19">
        <v>1045.2944717407227</v>
      </c>
      <c r="D19">
        <f t="shared" si="1"/>
        <v>3890.7067393081456</v>
      </c>
      <c r="F19">
        <v>1031.1809512867646</v>
      </c>
      <c r="G19">
        <v>1202.7869442210479</v>
      </c>
      <c r="H19">
        <f t="shared" si="2"/>
        <v>4476.9119098464371</v>
      </c>
      <c r="J19">
        <v>1179.0971009627633</v>
      </c>
      <c r="K19">
        <v>1470.9995677782142</v>
      </c>
      <c r="S19">
        <v>34</v>
      </c>
      <c r="T19">
        <f t="shared" si="3"/>
        <v>0.85716730070211233</v>
      </c>
      <c r="U19">
        <f t="shared" si="4"/>
        <v>0.4804503399574141</v>
      </c>
      <c r="V19" s="1">
        <f t="shared" si="0"/>
        <v>0.26866442057429374</v>
      </c>
    </row>
    <row r="20" spans="1:22" x14ac:dyDescent="0.2">
      <c r="A20">
        <v>57</v>
      </c>
      <c r="B20">
        <v>1067.2097969055176</v>
      </c>
      <c r="C20">
        <v>626.42612838745117</v>
      </c>
      <c r="D20">
        <f t="shared" si="1"/>
        <v>2613.2690234538177</v>
      </c>
      <c r="F20">
        <v>1451.7673662971047</v>
      </c>
      <c r="G20">
        <v>969.01338554831113</v>
      </c>
      <c r="H20">
        <f t="shared" si="2"/>
        <v>4042.444190960156</v>
      </c>
      <c r="J20">
        <v>1209.5287966520889</v>
      </c>
      <c r="K20">
        <v>1597.4944676938264</v>
      </c>
      <c r="S20">
        <v>37</v>
      </c>
      <c r="T20">
        <f t="shared" si="3"/>
        <v>0.82903757255504174</v>
      </c>
      <c r="U20">
        <f t="shared" si="4"/>
        <v>0.39831138357153917</v>
      </c>
      <c r="V20" s="1">
        <f t="shared" si="0"/>
        <v>0.23970977452583023</v>
      </c>
    </row>
    <row r="21" spans="1:22" x14ac:dyDescent="0.2">
      <c r="A21">
        <v>60</v>
      </c>
      <c r="B21">
        <v>2342.3921203613281</v>
      </c>
      <c r="C21">
        <v>1032.4941253662109</v>
      </c>
      <c r="D21">
        <f t="shared" si="1"/>
        <v>4947.3579952756381</v>
      </c>
      <c r="F21">
        <v>1285.1625294404871</v>
      </c>
      <c r="G21">
        <v>1590.0085700539983</v>
      </c>
      <c r="H21">
        <f t="shared" si="2"/>
        <v>7618.7761444389362</v>
      </c>
      <c r="J21">
        <v>1329.2730132393215</v>
      </c>
      <c r="K21">
        <v>922.41219031292462</v>
      </c>
      <c r="S21">
        <v>41</v>
      </c>
      <c r="T21">
        <f t="shared" si="3"/>
        <v>0.79863551004729283</v>
      </c>
      <c r="U21">
        <f t="shared" si="4"/>
        <v>0.31810561497629908</v>
      </c>
      <c r="V21" s="1">
        <f t="shared" si="0"/>
        <v>0.20869606087777895</v>
      </c>
    </row>
    <row r="22" spans="1:22" x14ac:dyDescent="0.2">
      <c r="A22">
        <v>63</v>
      </c>
      <c r="B22">
        <v>1246.21923828125</v>
      </c>
      <c r="C22">
        <v>1940.5198059082031</v>
      </c>
      <c r="D22">
        <f t="shared" si="1"/>
        <v>8082.893968629427</v>
      </c>
      <c r="F22">
        <v>1221.0906192555146</v>
      </c>
      <c r="G22">
        <v>1932.7147809196922</v>
      </c>
      <c r="H22">
        <f t="shared" si="2"/>
        <v>8050.3835097242618</v>
      </c>
      <c r="J22">
        <v>1069.8772735595703</v>
      </c>
      <c r="K22">
        <v>1331.0495260487432</v>
      </c>
      <c r="S22">
        <v>90</v>
      </c>
      <c r="T22">
        <f t="shared" si="3"/>
        <v>0.75470958022277201</v>
      </c>
      <c r="U22">
        <f t="shared" si="4"/>
        <v>0.24007735514526943</v>
      </c>
      <c r="V22" s="1">
        <f t="shared" si="0"/>
        <v>0.24007735514526943</v>
      </c>
    </row>
    <row r="23" spans="1:22" x14ac:dyDescent="0.2">
      <c r="D23" t="s">
        <v>44</v>
      </c>
    </row>
    <row r="24" spans="1:22" x14ac:dyDescent="0.2">
      <c r="B24" t="s">
        <v>40</v>
      </c>
      <c r="C24" t="s">
        <v>41</v>
      </c>
      <c r="F24" t="s">
        <v>40</v>
      </c>
      <c r="G24" t="s">
        <v>41</v>
      </c>
      <c r="I24" t="s">
        <v>42</v>
      </c>
      <c r="J24">
        <f>AVERAGE(J3:J22)</f>
        <v>1226.6315472727238</v>
      </c>
      <c r="K24">
        <f>AVERAGE(K3:K22)</f>
        <v>1368.6332877615221</v>
      </c>
      <c r="M24" t="s">
        <v>42</v>
      </c>
      <c r="N24" t="e">
        <f>AVERAGE(N3:N22)</f>
        <v>#DIV/0!</v>
      </c>
      <c r="O24" t="e">
        <f>AVERAGE(O3:O22)</f>
        <v>#DIV/0!</v>
      </c>
    </row>
    <row r="25" spans="1:22" x14ac:dyDescent="0.2">
      <c r="B25">
        <f>SUM(B3:B22)/SUM(D3:D22)</f>
        <v>0.1590056407287255</v>
      </c>
      <c r="C25">
        <f>SUM(B3:B22)/MAX(D3:D22)</f>
        <v>0.94997698071849546</v>
      </c>
      <c r="F25">
        <f>SUM(F3:F22)/SUM(H3:H22)</f>
        <v>0.14349952738465838</v>
      </c>
      <c r="G25">
        <f>SUM(F3:F22)/MAX(H3:H22)</f>
        <v>0.778087765587686</v>
      </c>
      <c r="I25" t="s">
        <v>43</v>
      </c>
      <c r="J25">
        <f>STDEV(J3:J22)</f>
        <v>260.06449397252914</v>
      </c>
      <c r="K25">
        <f>STDEV(K3:K22)</f>
        <v>232.64896693837636</v>
      </c>
      <c r="M25" t="s">
        <v>43</v>
      </c>
      <c r="N25" t="e">
        <f>STDEV(N3:N22)</f>
        <v>#DIV/0!</v>
      </c>
      <c r="O25" t="e">
        <f>STDEV(O3:O22)</f>
        <v>#DIV/0!</v>
      </c>
    </row>
    <row r="26" spans="1:22" x14ac:dyDescent="0.2">
      <c r="A26" t="s">
        <v>44</v>
      </c>
      <c r="B26">
        <f>SUM(B6:B15)/SUM(D3:D14)</f>
        <v>0.14262948086749674</v>
      </c>
      <c r="C26">
        <f>SUM(B6:B15)/MAX(D3:D22)</f>
        <v>0.78579322779673899</v>
      </c>
      <c r="F26">
        <f>SUM(F6:F11)/SUM(H3:H8)</f>
        <v>9.011749172273617E-2</v>
      </c>
      <c r="G26">
        <f>SUM(F6:F11)/MAX(H3:H8)</f>
        <v>0.2942291528390189</v>
      </c>
    </row>
    <row r="28" spans="1:22" x14ac:dyDescent="0.2">
      <c r="A28" t="s">
        <v>46</v>
      </c>
      <c r="B28">
        <f>SUM(B6:B15)/SUM(D3:D14,B6:B15)</f>
        <v>0.12482566156022064</v>
      </c>
      <c r="F28">
        <f>SUM(F6:F11)/SUM(H3:H8,F6:F11)</f>
        <v>8.266768711354365E-2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lactate </vt:lpstr>
      <vt:lpstr>pyruvate</vt:lpstr>
      <vt:lpstr>Average</vt:lpstr>
      <vt:lpstr>Updated Average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Renuka Sriram</cp:lastModifiedBy>
  <dcterms:created xsi:type="dcterms:W3CDTF">2016-12-22T18:52:55Z</dcterms:created>
  <dcterms:modified xsi:type="dcterms:W3CDTF">2017-05-16T23:09:58Z</dcterms:modified>
</cp:coreProperties>
</file>