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610"/>
  <workbookPr autoCompressPictures="0"/>
  <mc:AlternateContent xmlns:mc="http://schemas.openxmlformats.org/markup-compatibility/2006">
    <mc:Choice Requires="x15">
      <x15ac:absPath xmlns:x15ac="http://schemas.microsoft.com/office/spreadsheetml/2010/11/ac" url="/Users/renukasriram/Box Sync/RCC_spspdyn/Updated RCC_spspdyn/"/>
    </mc:Choice>
  </mc:AlternateContent>
  <bookViews>
    <workbookView xWindow="25900" yWindow="1880" windowWidth="25600" windowHeight="14180" activeTab="4"/>
  </bookViews>
  <sheets>
    <sheet name="lactate " sheetId="1" r:id="rId1"/>
    <sheet name="pyruvate" sheetId="2" r:id="rId2"/>
    <sheet name="urea    " sheetId="3" r:id="rId3"/>
    <sheet name="Average" sheetId="4" r:id="rId4"/>
    <sheet name="Updated Average" sheetId="5" r:id="rId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6" i="5" l="1"/>
  <c r="V3" i="5"/>
  <c r="D3" i="5"/>
  <c r="T4" i="5"/>
  <c r="U4" i="5"/>
  <c r="V4" i="5"/>
  <c r="D4" i="5"/>
  <c r="T5" i="5"/>
  <c r="U5" i="5"/>
  <c r="V5" i="5"/>
  <c r="D5" i="5"/>
  <c r="T6" i="5"/>
  <c r="U6" i="5"/>
  <c r="V6" i="5"/>
  <c r="D6" i="5"/>
  <c r="T7" i="5"/>
  <c r="U7" i="5"/>
  <c r="V7" i="5"/>
  <c r="D7" i="5"/>
  <c r="T8" i="5"/>
  <c r="U8" i="5"/>
  <c r="V8" i="5"/>
  <c r="D8" i="5"/>
  <c r="T9" i="5"/>
  <c r="U9" i="5"/>
  <c r="V9" i="5"/>
  <c r="D9" i="5"/>
  <c r="T10" i="5"/>
  <c r="U10" i="5"/>
  <c r="V10" i="5"/>
  <c r="D10" i="5"/>
  <c r="T11" i="5"/>
  <c r="U11" i="5"/>
  <c r="V11" i="5"/>
  <c r="D11" i="5"/>
  <c r="T12" i="5"/>
  <c r="U12" i="5"/>
  <c r="V12" i="5"/>
  <c r="D12" i="5"/>
  <c r="T13" i="5"/>
  <c r="U13" i="5"/>
  <c r="V13" i="5"/>
  <c r="D13" i="5"/>
  <c r="T14" i="5"/>
  <c r="U14" i="5"/>
  <c r="V14" i="5"/>
  <c r="D14" i="5"/>
  <c r="B28" i="5"/>
  <c r="B26" i="5"/>
  <c r="Y3" i="1"/>
  <c r="Z3" i="1"/>
  <c r="Z3" i="2"/>
  <c r="Y4" i="1"/>
  <c r="Z4" i="1"/>
  <c r="Z4" i="2"/>
  <c r="Y5" i="1"/>
  <c r="Z5" i="1"/>
  <c r="Z5" i="2"/>
  <c r="Y6" i="1"/>
  <c r="Z6" i="1"/>
  <c r="Z6" i="2"/>
  <c r="Y7" i="1"/>
  <c r="Z7" i="1"/>
  <c r="Z7" i="2"/>
  <c r="Y8" i="1"/>
  <c r="Z8" i="1"/>
  <c r="Z8" i="2"/>
  <c r="Y9" i="1"/>
  <c r="Z9" i="1"/>
  <c r="Z9" i="2"/>
  <c r="Y10" i="1"/>
  <c r="Z10" i="1"/>
  <c r="Z10" i="2"/>
  <c r="Y11" i="1"/>
  <c r="Z11" i="1"/>
  <c r="Z11" i="2"/>
  <c r="Y12" i="1"/>
  <c r="Z12" i="1"/>
  <c r="Z12" i="2"/>
  <c r="Y13" i="1"/>
  <c r="Z13" i="1"/>
  <c r="Z13" i="2"/>
  <c r="Y14" i="1"/>
  <c r="Z14" i="1"/>
  <c r="Z14" i="2"/>
  <c r="Y15" i="1"/>
  <c r="Z15" i="1"/>
  <c r="Z15" i="2"/>
  <c r="Y16" i="1"/>
  <c r="Z16" i="1"/>
  <c r="Z16" i="2"/>
  <c r="Z17" i="2"/>
  <c r="AA3" i="1"/>
  <c r="AA3" i="2"/>
  <c r="AA4" i="1"/>
  <c r="AA4" i="2"/>
  <c r="AA5" i="1"/>
  <c r="AA5" i="2"/>
  <c r="AA6" i="1"/>
  <c r="AA6" i="2"/>
  <c r="AA7" i="1"/>
  <c r="AA7" i="2"/>
  <c r="AA8" i="1"/>
  <c r="AA8" i="2"/>
  <c r="AA9" i="1"/>
  <c r="AA9" i="2"/>
  <c r="AA10" i="1"/>
  <c r="AA10" i="2"/>
  <c r="AA11" i="1"/>
  <c r="AA11" i="2"/>
  <c r="AA12" i="1"/>
  <c r="AA12" i="2"/>
  <c r="AA13" i="1"/>
  <c r="AA13" i="2"/>
  <c r="AA14" i="1"/>
  <c r="AA14" i="2"/>
  <c r="AA15" i="1"/>
  <c r="AA15" i="2"/>
  <c r="AA16" i="1"/>
  <c r="AA16" i="2"/>
  <c r="AA17" i="2"/>
  <c r="AB3" i="1"/>
  <c r="AB3" i="2"/>
  <c r="AB4" i="1"/>
  <c r="AB4" i="2"/>
  <c r="AB5" i="1"/>
  <c r="AB5" i="2"/>
  <c r="AB6" i="1"/>
  <c r="AB6" i="2"/>
  <c r="AB7" i="1"/>
  <c r="AB7" i="2"/>
  <c r="AB8" i="1"/>
  <c r="AB8" i="2"/>
  <c r="AB9" i="1"/>
  <c r="AB9" i="2"/>
  <c r="AB10" i="1"/>
  <c r="AB10" i="2"/>
  <c r="AB11" i="1"/>
  <c r="AB11" i="2"/>
  <c r="AB12" i="1"/>
  <c r="AB12" i="2"/>
  <c r="AB13" i="1"/>
  <c r="AB13" i="2"/>
  <c r="AB14" i="1"/>
  <c r="AB14" i="2"/>
  <c r="AB15" i="1"/>
  <c r="AB15" i="2"/>
  <c r="AB16" i="1"/>
  <c r="AB16" i="2"/>
  <c r="AB17" i="2"/>
  <c r="AC3" i="1"/>
  <c r="AC3" i="2"/>
  <c r="AC4" i="1"/>
  <c r="AC4" i="2"/>
  <c r="AC5" i="1"/>
  <c r="AC5" i="2"/>
  <c r="AC6" i="1"/>
  <c r="AC6" i="2"/>
  <c r="AC7" i="1"/>
  <c r="AC7" i="2"/>
  <c r="AC8" i="1"/>
  <c r="AC8" i="2"/>
  <c r="AC9" i="1"/>
  <c r="AC9" i="2"/>
  <c r="AC10" i="1"/>
  <c r="AC10" i="2"/>
  <c r="AC11" i="1"/>
  <c r="AC11" i="2"/>
  <c r="AC12" i="1"/>
  <c r="AC12" i="2"/>
  <c r="AC13" i="1"/>
  <c r="AC13" i="2"/>
  <c r="AC14" i="1"/>
  <c r="AC14" i="2"/>
  <c r="AC15" i="1"/>
  <c r="AC15" i="2"/>
  <c r="AC16" i="1"/>
  <c r="AC16" i="2"/>
  <c r="AC17" i="2"/>
  <c r="AD3" i="1"/>
  <c r="AD3" i="2"/>
  <c r="AD4" i="1"/>
  <c r="AD4" i="2"/>
  <c r="AD5" i="1"/>
  <c r="AD5" i="2"/>
  <c r="AD6" i="1"/>
  <c r="AD6" i="2"/>
  <c r="AD7" i="1"/>
  <c r="AD7" i="2"/>
  <c r="AD8" i="1"/>
  <c r="AD8" i="2"/>
  <c r="AD9" i="1"/>
  <c r="AD9" i="2"/>
  <c r="AD10" i="1"/>
  <c r="AD10" i="2"/>
  <c r="AD11" i="1"/>
  <c r="AD11" i="2"/>
  <c r="AD12" i="1"/>
  <c r="AD12" i="2"/>
  <c r="AD13" i="1"/>
  <c r="AD13" i="2"/>
  <c r="AD14" i="1"/>
  <c r="AD14" i="2"/>
  <c r="AD15" i="1"/>
  <c r="AD15" i="2"/>
  <c r="AD16" i="1"/>
  <c r="AD16" i="2"/>
  <c r="AD17" i="2"/>
  <c r="AE3" i="1"/>
  <c r="AE3" i="2"/>
  <c r="AE4" i="1"/>
  <c r="AE4" i="2"/>
  <c r="AE5" i="1"/>
  <c r="AE5" i="2"/>
  <c r="AE6" i="1"/>
  <c r="AE6" i="2"/>
  <c r="AE7" i="1"/>
  <c r="AE7" i="2"/>
  <c r="AE8" i="1"/>
  <c r="AE8" i="2"/>
  <c r="AE9" i="1"/>
  <c r="AE9" i="2"/>
  <c r="AE10" i="1"/>
  <c r="AE10" i="2"/>
  <c r="AE11" i="1"/>
  <c r="AE11" i="2"/>
  <c r="AE12" i="1"/>
  <c r="AE12" i="2"/>
  <c r="AE13" i="1"/>
  <c r="AE13" i="2"/>
  <c r="AE14" i="1"/>
  <c r="AE14" i="2"/>
  <c r="AE15" i="1"/>
  <c r="AE15" i="2"/>
  <c r="AE16" i="1"/>
  <c r="AE16" i="2"/>
  <c r="AE17" i="2"/>
  <c r="AF3" i="1"/>
  <c r="AF3" i="2"/>
  <c r="AF4" i="1"/>
  <c r="AF4" i="2"/>
  <c r="AF5" i="1"/>
  <c r="AF5" i="2"/>
  <c r="AF6" i="1"/>
  <c r="AF6" i="2"/>
  <c r="AF7" i="1"/>
  <c r="AF7" i="2"/>
  <c r="AF8" i="1"/>
  <c r="AF8" i="2"/>
  <c r="AF9" i="1"/>
  <c r="AF9" i="2"/>
  <c r="AF10" i="1"/>
  <c r="AF10" i="2"/>
  <c r="AF11" i="1"/>
  <c r="AF11" i="2"/>
  <c r="AF12" i="1"/>
  <c r="AF12" i="2"/>
  <c r="AF13" i="1"/>
  <c r="AF13" i="2"/>
  <c r="AF14" i="1"/>
  <c r="AF14" i="2"/>
  <c r="AF15" i="1"/>
  <c r="AF15" i="2"/>
  <c r="AF16" i="1"/>
  <c r="AF16" i="2"/>
  <c r="AF17" i="2"/>
  <c r="AG3" i="1"/>
  <c r="AG3" i="2"/>
  <c r="AG4" i="1"/>
  <c r="AG4" i="2"/>
  <c r="AG5" i="1"/>
  <c r="AG5" i="2"/>
  <c r="AG6" i="1"/>
  <c r="AG6" i="2"/>
  <c r="AG7" i="1"/>
  <c r="AG7" i="2"/>
  <c r="AG8" i="1"/>
  <c r="AG8" i="2"/>
  <c r="AG9" i="1"/>
  <c r="AG9" i="2"/>
  <c r="AG10" i="1"/>
  <c r="AG10" i="2"/>
  <c r="AG11" i="1"/>
  <c r="AG11" i="2"/>
  <c r="AG12" i="1"/>
  <c r="AG12" i="2"/>
  <c r="AG13" i="1"/>
  <c r="AG13" i="2"/>
  <c r="AG14" i="1"/>
  <c r="AG14" i="2"/>
  <c r="AG15" i="1"/>
  <c r="AG15" i="2"/>
  <c r="AG16" i="1"/>
  <c r="AG16" i="2"/>
  <c r="AG17" i="2"/>
  <c r="AH3" i="1"/>
  <c r="AH3" i="2"/>
  <c r="AH4" i="1"/>
  <c r="AH4" i="2"/>
  <c r="AH5" i="1"/>
  <c r="AH5" i="2"/>
  <c r="AH6" i="1"/>
  <c r="AH6" i="2"/>
  <c r="AH7" i="1"/>
  <c r="AH7" i="2"/>
  <c r="AH8" i="1"/>
  <c r="AH8" i="2"/>
  <c r="AH9" i="1"/>
  <c r="AH9" i="2"/>
  <c r="AH10" i="1"/>
  <c r="AH10" i="2"/>
  <c r="AH11" i="1"/>
  <c r="AH11" i="2"/>
  <c r="AH12" i="1"/>
  <c r="AH12" i="2"/>
  <c r="AH13" i="1"/>
  <c r="AH13" i="2"/>
  <c r="AH14" i="1"/>
  <c r="AH14" i="2"/>
  <c r="AH15" i="1"/>
  <c r="AH15" i="2"/>
  <c r="AH16" i="1"/>
  <c r="AH16" i="2"/>
  <c r="AH17" i="2"/>
  <c r="AI3" i="1"/>
  <c r="AI3" i="2"/>
  <c r="AI4" i="1"/>
  <c r="AI4" i="2"/>
  <c r="AI5" i="1"/>
  <c r="AI5" i="2"/>
  <c r="AI6" i="1"/>
  <c r="AI6" i="2"/>
  <c r="AI7" i="1"/>
  <c r="AI7" i="2"/>
  <c r="AI8" i="1"/>
  <c r="AI8" i="2"/>
  <c r="AI9" i="1"/>
  <c r="AI9" i="2"/>
  <c r="AI10" i="1"/>
  <c r="AI10" i="2"/>
  <c r="AI11" i="1"/>
  <c r="AI11" i="2"/>
  <c r="AI12" i="1"/>
  <c r="AI12" i="2"/>
  <c r="AI13" i="1"/>
  <c r="AI13" i="2"/>
  <c r="AI14" i="1"/>
  <c r="AI14" i="2"/>
  <c r="AI15" i="1"/>
  <c r="AI15" i="2"/>
  <c r="AI16" i="1"/>
  <c r="AI16" i="2"/>
  <c r="AI17" i="2"/>
  <c r="AJ3" i="1"/>
  <c r="AJ3" i="2"/>
  <c r="AJ4" i="1"/>
  <c r="AJ4" i="2"/>
  <c r="AJ5" i="1"/>
  <c r="AJ5" i="2"/>
  <c r="AJ6" i="1"/>
  <c r="AJ6" i="2"/>
  <c r="AJ7" i="1"/>
  <c r="AJ7" i="2"/>
  <c r="AJ8" i="1"/>
  <c r="AJ8" i="2"/>
  <c r="AJ9" i="1"/>
  <c r="AJ9" i="2"/>
  <c r="AJ10" i="1"/>
  <c r="AJ10" i="2"/>
  <c r="AJ11" i="1"/>
  <c r="AJ11" i="2"/>
  <c r="AJ12" i="1"/>
  <c r="AJ12" i="2"/>
  <c r="AJ13" i="1"/>
  <c r="AJ13" i="2"/>
  <c r="AJ14" i="1"/>
  <c r="AJ14" i="2"/>
  <c r="AJ15" i="1"/>
  <c r="AJ15" i="2"/>
  <c r="AJ16" i="1"/>
  <c r="AJ16" i="2"/>
  <c r="AJ17" i="2"/>
  <c r="AK3" i="1"/>
  <c r="AK3" i="2"/>
  <c r="AK4" i="1"/>
  <c r="AK4" i="2"/>
  <c r="AK5" i="1"/>
  <c r="AK5" i="2"/>
  <c r="AK6" i="1"/>
  <c r="AK6" i="2"/>
  <c r="AK7" i="1"/>
  <c r="AK7" i="2"/>
  <c r="AK8" i="1"/>
  <c r="AK8" i="2"/>
  <c r="AK9" i="1"/>
  <c r="AK9" i="2"/>
  <c r="AK10" i="1"/>
  <c r="AK10" i="2"/>
  <c r="AK11" i="1"/>
  <c r="AK11" i="2"/>
  <c r="AK12" i="1"/>
  <c r="AK12" i="2"/>
  <c r="AK13" i="1"/>
  <c r="AK13" i="2"/>
  <c r="AK14" i="1"/>
  <c r="AK14" i="2"/>
  <c r="AK15" i="1"/>
  <c r="AK15" i="2"/>
  <c r="AK16" i="1"/>
  <c r="AK16" i="2"/>
  <c r="AK17" i="2"/>
  <c r="AL3" i="1"/>
  <c r="AL3" i="2"/>
  <c r="AL4" i="1"/>
  <c r="AL4" i="2"/>
  <c r="AL5" i="1"/>
  <c r="AL5" i="2"/>
  <c r="AL6" i="1"/>
  <c r="AL6" i="2"/>
  <c r="AL7" i="1"/>
  <c r="AL7" i="2"/>
  <c r="AL8" i="1"/>
  <c r="AL8" i="2"/>
  <c r="AL9" i="1"/>
  <c r="AL9" i="2"/>
  <c r="AL10" i="1"/>
  <c r="AL10" i="2"/>
  <c r="AL11" i="1"/>
  <c r="AL11" i="2"/>
  <c r="AL12" i="1"/>
  <c r="AL12" i="2"/>
  <c r="AL13" i="1"/>
  <c r="AL13" i="2"/>
  <c r="AL14" i="1"/>
  <c r="AL14" i="2"/>
  <c r="AL15" i="1"/>
  <c r="AL15" i="2"/>
  <c r="AL16" i="1"/>
  <c r="AL16" i="2"/>
  <c r="AL17" i="2"/>
  <c r="AM3" i="1"/>
  <c r="AM3" i="2"/>
  <c r="AM4" i="1"/>
  <c r="AM4" i="2"/>
  <c r="AM5" i="1"/>
  <c r="AM5" i="2"/>
  <c r="AM6" i="1"/>
  <c r="AM6" i="2"/>
  <c r="AM7" i="1"/>
  <c r="AM7" i="2"/>
  <c r="AM8" i="1"/>
  <c r="AM8" i="2"/>
  <c r="AM9" i="1"/>
  <c r="AM9" i="2"/>
  <c r="AM10" i="1"/>
  <c r="AM10" i="2"/>
  <c r="AM11" i="1"/>
  <c r="AM11" i="2"/>
  <c r="AM12" i="1"/>
  <c r="AM12" i="2"/>
  <c r="AM13" i="1"/>
  <c r="AM13" i="2"/>
  <c r="AM14" i="1"/>
  <c r="AM14" i="2"/>
  <c r="AM15" i="1"/>
  <c r="AM15" i="2"/>
  <c r="AM16" i="1"/>
  <c r="AM16" i="2"/>
  <c r="AM17" i="2"/>
  <c r="AN3" i="1"/>
  <c r="AN3" i="2"/>
  <c r="AN4" i="1"/>
  <c r="AN4" i="2"/>
  <c r="AN5" i="1"/>
  <c r="AN5" i="2"/>
  <c r="AN6" i="1"/>
  <c r="AN6" i="2"/>
  <c r="AN7" i="1"/>
  <c r="AN7" i="2"/>
  <c r="AN8" i="1"/>
  <c r="AN8" i="2"/>
  <c r="AN9" i="1"/>
  <c r="AN9" i="2"/>
  <c r="AN10" i="1"/>
  <c r="AN10" i="2"/>
  <c r="AN11" i="1"/>
  <c r="AN11" i="2"/>
  <c r="AN12" i="1"/>
  <c r="AN12" i="2"/>
  <c r="AN13" i="1"/>
  <c r="AN13" i="2"/>
  <c r="AN14" i="1"/>
  <c r="AN14" i="2"/>
  <c r="AN15" i="1"/>
  <c r="AN15" i="2"/>
  <c r="AN16" i="1"/>
  <c r="AN16" i="2"/>
  <c r="AN17" i="2"/>
  <c r="AO3" i="1"/>
  <c r="AO3" i="2"/>
  <c r="AO4" i="1"/>
  <c r="AO4" i="2"/>
  <c r="AO5" i="1"/>
  <c r="AO5" i="2"/>
  <c r="AO6" i="1"/>
  <c r="AO6" i="2"/>
  <c r="AO7" i="1"/>
  <c r="AO7" i="2"/>
  <c r="AO8" i="1"/>
  <c r="AO8" i="2"/>
  <c r="AO9" i="1"/>
  <c r="AO9" i="2"/>
  <c r="AO10" i="1"/>
  <c r="AO10" i="2"/>
  <c r="AO11" i="1"/>
  <c r="AO11" i="2"/>
  <c r="AO12" i="1"/>
  <c r="AO12" i="2"/>
  <c r="AO13" i="1"/>
  <c r="AO13" i="2"/>
  <c r="AO14" i="1"/>
  <c r="AO14" i="2"/>
  <c r="AO15" i="1"/>
  <c r="AO15" i="2"/>
  <c r="AO16" i="1"/>
  <c r="AO16" i="2"/>
  <c r="AO17" i="2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H3" i="5"/>
  <c r="H4" i="5"/>
  <c r="H5" i="5"/>
  <c r="H6" i="5"/>
  <c r="H7" i="5"/>
  <c r="H8" i="5"/>
  <c r="H9" i="5"/>
  <c r="H10" i="5"/>
  <c r="H11" i="5"/>
  <c r="H12" i="5"/>
  <c r="H13" i="5"/>
  <c r="H14" i="5"/>
  <c r="T15" i="5"/>
  <c r="U15" i="5"/>
  <c r="V15" i="5"/>
  <c r="H15" i="5"/>
  <c r="T16" i="5"/>
  <c r="U16" i="5"/>
  <c r="V16" i="5"/>
  <c r="H16" i="5"/>
  <c r="F28" i="5"/>
  <c r="D15" i="5"/>
  <c r="G26" i="5"/>
  <c r="F26" i="5"/>
  <c r="D16" i="5"/>
  <c r="T17" i="5"/>
  <c r="U17" i="5"/>
  <c r="V17" i="5"/>
  <c r="D17" i="5"/>
  <c r="T18" i="5"/>
  <c r="U18" i="5"/>
  <c r="V18" i="5"/>
  <c r="D18" i="5"/>
  <c r="T19" i="5"/>
  <c r="U19" i="5"/>
  <c r="V19" i="5"/>
  <c r="D19" i="5"/>
  <c r="T20" i="5"/>
  <c r="U20" i="5"/>
  <c r="V20" i="5"/>
  <c r="D20" i="5"/>
  <c r="T21" i="5"/>
  <c r="U21" i="5"/>
  <c r="V21" i="5"/>
  <c r="D21" i="5"/>
  <c r="T22" i="5"/>
  <c r="U22" i="5"/>
  <c r="V22" i="5"/>
  <c r="D22" i="5"/>
  <c r="K25" i="5"/>
  <c r="J25" i="5"/>
  <c r="H17" i="5"/>
  <c r="H18" i="5"/>
  <c r="H19" i="5"/>
  <c r="H20" i="5"/>
  <c r="H21" i="5"/>
  <c r="H22" i="5"/>
  <c r="G25" i="5"/>
  <c r="F25" i="5"/>
  <c r="C25" i="5"/>
  <c r="B25" i="5"/>
  <c r="K24" i="5"/>
  <c r="J24" i="5"/>
  <c r="T3" i="5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Y17" i="1"/>
  <c r="V3" i="4"/>
  <c r="D3" i="4"/>
  <c r="T4" i="4"/>
  <c r="U4" i="4"/>
  <c r="V4" i="4"/>
  <c r="D4" i="4"/>
  <c r="T5" i="4"/>
  <c r="U5" i="4"/>
  <c r="V5" i="4"/>
  <c r="D5" i="4"/>
  <c r="T6" i="4"/>
  <c r="U6" i="4"/>
  <c r="V6" i="4"/>
  <c r="D6" i="4"/>
  <c r="T7" i="4"/>
  <c r="U7" i="4"/>
  <c r="V7" i="4"/>
  <c r="D7" i="4"/>
  <c r="T8" i="4"/>
  <c r="U8" i="4"/>
  <c r="V8" i="4"/>
  <c r="D8" i="4"/>
  <c r="T9" i="4"/>
  <c r="U9" i="4"/>
  <c r="V9" i="4"/>
  <c r="D9" i="4"/>
  <c r="T10" i="4"/>
  <c r="U10" i="4"/>
  <c r="V10" i="4"/>
  <c r="D10" i="4"/>
  <c r="T11" i="4"/>
  <c r="U11" i="4"/>
  <c r="V11" i="4"/>
  <c r="D11" i="4"/>
  <c r="T12" i="4"/>
  <c r="U12" i="4"/>
  <c r="V12" i="4"/>
  <c r="D12" i="4"/>
  <c r="T13" i="4"/>
  <c r="U13" i="4"/>
  <c r="V13" i="4"/>
  <c r="D13" i="4"/>
  <c r="T14" i="4"/>
  <c r="U14" i="4"/>
  <c r="V14" i="4"/>
  <c r="D14" i="4"/>
  <c r="T15" i="4"/>
  <c r="U15" i="4"/>
  <c r="V15" i="4"/>
  <c r="D15" i="4"/>
  <c r="B28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T16" i="4"/>
  <c r="U16" i="4"/>
  <c r="V16" i="4"/>
  <c r="H16" i="4"/>
  <c r="F28" i="4"/>
  <c r="F26" i="4"/>
  <c r="B26" i="4"/>
  <c r="G26" i="4"/>
  <c r="D16" i="4"/>
  <c r="T17" i="4"/>
  <c r="U17" i="4"/>
  <c r="V17" i="4"/>
  <c r="D17" i="4"/>
  <c r="T18" i="4"/>
  <c r="U18" i="4"/>
  <c r="V18" i="4"/>
  <c r="D18" i="4"/>
  <c r="T19" i="4"/>
  <c r="U19" i="4"/>
  <c r="V19" i="4"/>
  <c r="D19" i="4"/>
  <c r="T20" i="4"/>
  <c r="U20" i="4"/>
  <c r="V20" i="4"/>
  <c r="D20" i="4"/>
  <c r="T21" i="4"/>
  <c r="U21" i="4"/>
  <c r="V21" i="4"/>
  <c r="D21" i="4"/>
  <c r="T22" i="4"/>
  <c r="U22" i="4"/>
  <c r="V22" i="4"/>
  <c r="D22" i="4"/>
  <c r="C26" i="4"/>
  <c r="K25" i="4"/>
  <c r="J25" i="4"/>
  <c r="K24" i="4"/>
  <c r="J24" i="4"/>
  <c r="C25" i="4"/>
  <c r="H17" i="4"/>
  <c r="H18" i="4"/>
  <c r="H19" i="4"/>
  <c r="H20" i="4"/>
  <c r="H21" i="4"/>
  <c r="H22" i="4"/>
  <c r="G25" i="4"/>
  <c r="F25" i="4"/>
  <c r="B25" i="4"/>
  <c r="T3" i="4"/>
</calcChain>
</file>

<file path=xl/sharedStrings.xml><?xml version="1.0" encoding="utf-8"?>
<sst xmlns="http://schemas.openxmlformats.org/spreadsheetml/2006/main" count="166" uniqueCount="54">
  <si>
    <t>Frequency</t>
  </si>
  <si>
    <t>ROI</t>
  </si>
  <si>
    <t>Pixel List</t>
  </si>
  <si>
    <t xml:space="preserve"> </t>
  </si>
  <si>
    <t>t=6s</t>
  </si>
  <si>
    <t>t=9s</t>
  </si>
  <si>
    <t>t=12s</t>
  </si>
  <si>
    <t>t=15s</t>
  </si>
  <si>
    <t>t=18s</t>
  </si>
  <si>
    <t>t=21s</t>
  </si>
  <si>
    <t>t=24s</t>
  </si>
  <si>
    <t>t=27s</t>
  </si>
  <si>
    <t>t=30s</t>
  </si>
  <si>
    <t>t=33s</t>
  </si>
  <si>
    <t>t=36s</t>
  </si>
  <si>
    <t>t=39s</t>
  </si>
  <si>
    <t>t=42s</t>
  </si>
  <si>
    <t>t=45s</t>
  </si>
  <si>
    <t>t=48s</t>
  </si>
  <si>
    <t>t=51s</t>
  </si>
  <si>
    <t>t=54s</t>
  </si>
  <si>
    <t>t=57s</t>
  </si>
  <si>
    <t>t=60s</t>
  </si>
  <si>
    <t>t=63s</t>
  </si>
  <si>
    <t>t</t>
  </si>
  <si>
    <t>c</t>
  </si>
  <si>
    <t>n</t>
  </si>
  <si>
    <t>Tumor</t>
  </si>
  <si>
    <t>Contrlaterl Kidney</t>
  </si>
  <si>
    <t>noise</t>
  </si>
  <si>
    <t>Time in sec</t>
  </si>
  <si>
    <t>Lactate</t>
  </si>
  <si>
    <t>Pyruvate</t>
  </si>
  <si>
    <t>Urea</t>
  </si>
  <si>
    <t>PYR (theta)</t>
  </si>
  <si>
    <t>(COS)^n-1</t>
  </si>
  <si>
    <t>(COS)^n-1!</t>
  </si>
  <si>
    <t>COSnSIN</t>
  </si>
  <si>
    <t>pyr</t>
  </si>
  <si>
    <t>Pyr</t>
  </si>
  <si>
    <t>RF Corrected Pyr</t>
  </si>
  <si>
    <t>contralateral kidney</t>
  </si>
  <si>
    <t>Noise</t>
  </si>
  <si>
    <t>AUC (Lac/Pyr)</t>
  </si>
  <si>
    <t>AUC Lac/ Max. Pyr</t>
  </si>
  <si>
    <t>above noise</t>
  </si>
  <si>
    <t>mean</t>
  </si>
  <si>
    <t>S.D</t>
  </si>
  <si>
    <t>AUC Lac/tC</t>
  </si>
  <si>
    <t>15s</t>
  </si>
  <si>
    <t xml:space="preserve">Fill -&gt; </t>
  </si>
  <si>
    <t>Averages</t>
  </si>
  <si>
    <t>Copy &amp; Transpose Paste Values into Updated Average</t>
  </si>
  <si>
    <t>Same as Lactate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</si>
</sst>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indexed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JW309 12/21/15</a:t>
            </a:r>
          </a:p>
          <a:p>
            <a:pPr>
              <a:defRPr/>
            </a:pPr>
            <a:r>
              <a:rPr lang="en-US"/>
              <a:t>Tumor</a:t>
            </a:r>
          </a:p>
        </c:rich>
      </c:tx>
      <c:overlay val="1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Average!$B$2</c:f>
              <c:strCache>
                <c:ptCount val="1"/>
                <c:pt idx="0">
                  <c:v>Lactate</c:v>
                </c:pt>
              </c:strCache>
            </c:strRef>
          </c:tx>
          <c:xVal>
            <c:numRef>
              <c:f>Average!$A$3:$A$22</c:f>
              <c:numCache>
                <c:formatCode>General</c:formatCode>
                <c:ptCount val="20"/>
                <c:pt idx="0">
                  <c:v>6.0</c:v>
                </c:pt>
                <c:pt idx="1">
                  <c:v>9.0</c:v>
                </c:pt>
                <c:pt idx="2">
                  <c:v>12.0</c:v>
                </c:pt>
                <c:pt idx="3">
                  <c:v>15.0</c:v>
                </c:pt>
                <c:pt idx="4">
                  <c:v>18.0</c:v>
                </c:pt>
                <c:pt idx="5">
                  <c:v>21.0</c:v>
                </c:pt>
                <c:pt idx="6">
                  <c:v>24.0</c:v>
                </c:pt>
                <c:pt idx="7">
                  <c:v>27.0</c:v>
                </c:pt>
                <c:pt idx="8">
                  <c:v>30.0</c:v>
                </c:pt>
                <c:pt idx="9">
                  <c:v>33.0</c:v>
                </c:pt>
                <c:pt idx="10">
                  <c:v>36.0</c:v>
                </c:pt>
                <c:pt idx="11">
                  <c:v>39.0</c:v>
                </c:pt>
                <c:pt idx="12">
                  <c:v>42.0</c:v>
                </c:pt>
                <c:pt idx="13">
                  <c:v>45.0</c:v>
                </c:pt>
                <c:pt idx="14">
                  <c:v>48.0</c:v>
                </c:pt>
                <c:pt idx="15">
                  <c:v>51.0</c:v>
                </c:pt>
                <c:pt idx="16">
                  <c:v>54.0</c:v>
                </c:pt>
                <c:pt idx="17">
                  <c:v>57.0</c:v>
                </c:pt>
                <c:pt idx="18">
                  <c:v>60.0</c:v>
                </c:pt>
                <c:pt idx="19">
                  <c:v>63.0</c:v>
                </c:pt>
              </c:numCache>
            </c:numRef>
          </c:xVal>
          <c:yVal>
            <c:numRef>
              <c:f>Average!$B$3:$B$22</c:f>
              <c:numCache>
                <c:formatCode>General</c:formatCode>
                <c:ptCount val="20"/>
                <c:pt idx="0">
                  <c:v>1490.508270263672</c:v>
                </c:pt>
                <c:pt idx="1">
                  <c:v>6649.839651925223</c:v>
                </c:pt>
                <c:pt idx="2">
                  <c:v>13805.80974469866</c:v>
                </c:pt>
                <c:pt idx="3">
                  <c:v>15668.78236607143</c:v>
                </c:pt>
                <c:pt idx="4">
                  <c:v>15406.998046875</c:v>
                </c:pt>
                <c:pt idx="5">
                  <c:v>14354.20758928571</c:v>
                </c:pt>
                <c:pt idx="6">
                  <c:v>12301.11819893973</c:v>
                </c:pt>
                <c:pt idx="7">
                  <c:v>10751.58063616071</c:v>
                </c:pt>
                <c:pt idx="8">
                  <c:v>8413.175397600446</c:v>
                </c:pt>
                <c:pt idx="9">
                  <c:v>6523.781372070312</c:v>
                </c:pt>
                <c:pt idx="10">
                  <c:v>5281.627144949777</c:v>
                </c:pt>
                <c:pt idx="11">
                  <c:v>4087.112269810268</c:v>
                </c:pt>
                <c:pt idx="12">
                  <c:v>3629.435485839844</c:v>
                </c:pt>
                <c:pt idx="13">
                  <c:v>3116.007446289062</c:v>
                </c:pt>
                <c:pt idx="14">
                  <c:v>3099.303231375558</c:v>
                </c:pt>
                <c:pt idx="15">
                  <c:v>2263.246800013951</c:v>
                </c:pt>
                <c:pt idx="16">
                  <c:v>2255.342973981584</c:v>
                </c:pt>
                <c:pt idx="17">
                  <c:v>1306.719235011509</c:v>
                </c:pt>
                <c:pt idx="18">
                  <c:v>1797.87652369908</c:v>
                </c:pt>
                <c:pt idx="19">
                  <c:v>1467.44180733817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F280-4E57-A975-37C06C4984A2}"/>
            </c:ext>
          </c:extLst>
        </c:ser>
        <c:ser>
          <c:idx val="1"/>
          <c:order val="1"/>
          <c:tx>
            <c:strRef>
              <c:f>Average!$D$2</c:f>
              <c:strCache>
                <c:ptCount val="1"/>
                <c:pt idx="0">
                  <c:v>RF Corrected Pyr</c:v>
                </c:pt>
              </c:strCache>
            </c:strRef>
          </c:tx>
          <c:xVal>
            <c:numRef>
              <c:f>Average!$A$3:$A$22</c:f>
              <c:numCache>
                <c:formatCode>General</c:formatCode>
                <c:ptCount val="20"/>
                <c:pt idx="0">
                  <c:v>6.0</c:v>
                </c:pt>
                <c:pt idx="1">
                  <c:v>9.0</c:v>
                </c:pt>
                <c:pt idx="2">
                  <c:v>12.0</c:v>
                </c:pt>
                <c:pt idx="3">
                  <c:v>15.0</c:v>
                </c:pt>
                <c:pt idx="4">
                  <c:v>18.0</c:v>
                </c:pt>
                <c:pt idx="5">
                  <c:v>21.0</c:v>
                </c:pt>
                <c:pt idx="6">
                  <c:v>24.0</c:v>
                </c:pt>
                <c:pt idx="7">
                  <c:v>27.0</c:v>
                </c:pt>
                <c:pt idx="8">
                  <c:v>30.0</c:v>
                </c:pt>
                <c:pt idx="9">
                  <c:v>33.0</c:v>
                </c:pt>
                <c:pt idx="10">
                  <c:v>36.0</c:v>
                </c:pt>
                <c:pt idx="11">
                  <c:v>39.0</c:v>
                </c:pt>
                <c:pt idx="12">
                  <c:v>42.0</c:v>
                </c:pt>
                <c:pt idx="13">
                  <c:v>45.0</c:v>
                </c:pt>
                <c:pt idx="14">
                  <c:v>48.0</c:v>
                </c:pt>
                <c:pt idx="15">
                  <c:v>51.0</c:v>
                </c:pt>
                <c:pt idx="16">
                  <c:v>54.0</c:v>
                </c:pt>
                <c:pt idx="17">
                  <c:v>57.0</c:v>
                </c:pt>
                <c:pt idx="18">
                  <c:v>60.0</c:v>
                </c:pt>
                <c:pt idx="19">
                  <c:v>63.0</c:v>
                </c:pt>
              </c:numCache>
            </c:numRef>
          </c:xVal>
          <c:yVal>
            <c:numRef>
              <c:f>Average!$C$3:$C$22</c:f>
              <c:numCache>
                <c:formatCode>General</c:formatCode>
                <c:ptCount val="20"/>
                <c:pt idx="0">
                  <c:v>4034.075901576451</c:v>
                </c:pt>
                <c:pt idx="1">
                  <c:v>6068.174342564174</c:v>
                </c:pt>
                <c:pt idx="2">
                  <c:v>7297.544468470981</c:v>
                </c:pt>
                <c:pt idx="3">
                  <c:v>5999.092163085937</c:v>
                </c:pt>
                <c:pt idx="4">
                  <c:v>5557.200526646206</c:v>
                </c:pt>
                <c:pt idx="5">
                  <c:v>3574.273280552455</c:v>
                </c:pt>
                <c:pt idx="6">
                  <c:v>3764.085283551897</c:v>
                </c:pt>
                <c:pt idx="7">
                  <c:v>3475.413591657366</c:v>
                </c:pt>
                <c:pt idx="8">
                  <c:v>3404.750837053572</c:v>
                </c:pt>
                <c:pt idx="9">
                  <c:v>2603.618870326451</c:v>
                </c:pt>
                <c:pt idx="10">
                  <c:v>2781.30428641183</c:v>
                </c:pt>
                <c:pt idx="11">
                  <c:v>2731.768973214286</c:v>
                </c:pt>
                <c:pt idx="12">
                  <c:v>2582.006552559989</c:v>
                </c:pt>
                <c:pt idx="13">
                  <c:v>1627.488669259208</c:v>
                </c:pt>
                <c:pt idx="14">
                  <c:v>2628.437722342354</c:v>
                </c:pt>
                <c:pt idx="15">
                  <c:v>1514.962367466518</c:v>
                </c:pt>
                <c:pt idx="16">
                  <c:v>2110.080091203962</c:v>
                </c:pt>
                <c:pt idx="17">
                  <c:v>1643.4395741054</c:v>
                </c:pt>
                <c:pt idx="18">
                  <c:v>2154.080102103097</c:v>
                </c:pt>
                <c:pt idx="19">
                  <c:v>1009.035249982561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F280-4E57-A975-37C06C4984A2}"/>
            </c:ext>
          </c:extLst>
        </c:ser>
        <c:ser>
          <c:idx val="2"/>
          <c:order val="2"/>
          <c:tx>
            <c:strRef>
              <c:f>Average!$J$1:$J$2</c:f>
              <c:strCache>
                <c:ptCount val="2"/>
                <c:pt idx="0">
                  <c:v>Noise</c:v>
                </c:pt>
                <c:pt idx="1">
                  <c:v>Lactate</c:v>
                </c:pt>
              </c:strCache>
            </c:strRef>
          </c:tx>
          <c:xVal>
            <c:numRef>
              <c:f>Average!$A$3:$A$22</c:f>
              <c:numCache>
                <c:formatCode>General</c:formatCode>
                <c:ptCount val="20"/>
                <c:pt idx="0">
                  <c:v>6.0</c:v>
                </c:pt>
                <c:pt idx="1">
                  <c:v>9.0</c:v>
                </c:pt>
                <c:pt idx="2">
                  <c:v>12.0</c:v>
                </c:pt>
                <c:pt idx="3">
                  <c:v>15.0</c:v>
                </c:pt>
                <c:pt idx="4">
                  <c:v>18.0</c:v>
                </c:pt>
                <c:pt idx="5">
                  <c:v>21.0</c:v>
                </c:pt>
                <c:pt idx="6">
                  <c:v>24.0</c:v>
                </c:pt>
                <c:pt idx="7">
                  <c:v>27.0</c:v>
                </c:pt>
                <c:pt idx="8">
                  <c:v>30.0</c:v>
                </c:pt>
                <c:pt idx="9">
                  <c:v>33.0</c:v>
                </c:pt>
                <c:pt idx="10">
                  <c:v>36.0</c:v>
                </c:pt>
                <c:pt idx="11">
                  <c:v>39.0</c:v>
                </c:pt>
                <c:pt idx="12">
                  <c:v>42.0</c:v>
                </c:pt>
                <c:pt idx="13">
                  <c:v>45.0</c:v>
                </c:pt>
                <c:pt idx="14">
                  <c:v>48.0</c:v>
                </c:pt>
                <c:pt idx="15">
                  <c:v>51.0</c:v>
                </c:pt>
                <c:pt idx="16">
                  <c:v>54.0</c:v>
                </c:pt>
                <c:pt idx="17">
                  <c:v>57.0</c:v>
                </c:pt>
                <c:pt idx="18">
                  <c:v>60.0</c:v>
                </c:pt>
                <c:pt idx="19">
                  <c:v>63.0</c:v>
                </c:pt>
              </c:numCache>
            </c:numRef>
          </c:xVal>
          <c:yVal>
            <c:numRef>
              <c:f>Average!$J$3:$J$22</c:f>
              <c:numCache>
                <c:formatCode>General</c:formatCode>
                <c:ptCount val="20"/>
                <c:pt idx="0">
                  <c:v>1196.632489158994</c:v>
                </c:pt>
                <c:pt idx="1">
                  <c:v>1448.674299694243</c:v>
                </c:pt>
                <c:pt idx="2">
                  <c:v>1255.543991815476</c:v>
                </c:pt>
                <c:pt idx="3">
                  <c:v>1613.062848772321</c:v>
                </c:pt>
                <c:pt idx="4">
                  <c:v>1381.102757045201</c:v>
                </c:pt>
                <c:pt idx="5">
                  <c:v>1310.996029808408</c:v>
                </c:pt>
                <c:pt idx="6">
                  <c:v>1453.142429896763</c:v>
                </c:pt>
                <c:pt idx="7">
                  <c:v>1139.825959705171</c:v>
                </c:pt>
                <c:pt idx="8">
                  <c:v>1478.104772658575</c:v>
                </c:pt>
                <c:pt idx="9">
                  <c:v>1618.113550095331</c:v>
                </c:pt>
                <c:pt idx="10">
                  <c:v>1213.049003964379</c:v>
                </c:pt>
                <c:pt idx="11">
                  <c:v>901.2089407784598</c:v>
                </c:pt>
                <c:pt idx="12">
                  <c:v>1502.301080612909</c:v>
                </c:pt>
                <c:pt idx="13">
                  <c:v>1463.353314354306</c:v>
                </c:pt>
                <c:pt idx="14">
                  <c:v>1098.666623070126</c:v>
                </c:pt>
                <c:pt idx="15">
                  <c:v>1281.157262166341</c:v>
                </c:pt>
                <c:pt idx="16">
                  <c:v>1098.739385695685</c:v>
                </c:pt>
                <c:pt idx="17">
                  <c:v>1240.642595563616</c:v>
                </c:pt>
                <c:pt idx="18">
                  <c:v>1047.135377066476</c:v>
                </c:pt>
                <c:pt idx="19">
                  <c:v>1566.879342215402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F280-4E57-A975-37C06C4984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1735408"/>
        <c:axId val="588844496"/>
      </c:scatterChart>
      <c:valAx>
        <c:axId val="591735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88844496"/>
        <c:crosses val="autoZero"/>
        <c:crossBetween val="midCat"/>
      </c:valAx>
      <c:valAx>
        <c:axId val="588844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91735408"/>
        <c:crosses val="autoZero"/>
        <c:crossBetween val="midCat"/>
      </c:valAx>
    </c:plotArea>
    <c:legend>
      <c:legendPos val="r"/>
      <c:overlay val="1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JW309 12/21/15</a:t>
            </a:r>
          </a:p>
          <a:p>
            <a:pPr>
              <a:defRPr/>
            </a:pPr>
            <a:r>
              <a:rPr lang="en-US"/>
              <a:t>Tumor</a:t>
            </a:r>
          </a:p>
        </c:rich>
      </c:tx>
      <c:layout/>
      <c:overlay val="1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Average!$B$2</c:f>
              <c:strCache>
                <c:ptCount val="1"/>
                <c:pt idx="0">
                  <c:v>Lactate</c:v>
                </c:pt>
              </c:strCache>
            </c:strRef>
          </c:tx>
          <c:xVal>
            <c:numRef>
              <c:f>Average!$A$3:$A$22</c:f>
              <c:numCache>
                <c:formatCode>General</c:formatCode>
                <c:ptCount val="20"/>
                <c:pt idx="0">
                  <c:v>6.0</c:v>
                </c:pt>
                <c:pt idx="1">
                  <c:v>9.0</c:v>
                </c:pt>
                <c:pt idx="2">
                  <c:v>12.0</c:v>
                </c:pt>
                <c:pt idx="3">
                  <c:v>15.0</c:v>
                </c:pt>
                <c:pt idx="4">
                  <c:v>18.0</c:v>
                </c:pt>
                <c:pt idx="5">
                  <c:v>21.0</c:v>
                </c:pt>
                <c:pt idx="6">
                  <c:v>24.0</c:v>
                </c:pt>
                <c:pt idx="7">
                  <c:v>27.0</c:v>
                </c:pt>
                <c:pt idx="8">
                  <c:v>30.0</c:v>
                </c:pt>
                <c:pt idx="9">
                  <c:v>33.0</c:v>
                </c:pt>
                <c:pt idx="10">
                  <c:v>36.0</c:v>
                </c:pt>
                <c:pt idx="11">
                  <c:v>39.0</c:v>
                </c:pt>
                <c:pt idx="12">
                  <c:v>42.0</c:v>
                </c:pt>
                <c:pt idx="13">
                  <c:v>45.0</c:v>
                </c:pt>
                <c:pt idx="14">
                  <c:v>48.0</c:v>
                </c:pt>
                <c:pt idx="15">
                  <c:v>51.0</c:v>
                </c:pt>
                <c:pt idx="16">
                  <c:v>54.0</c:v>
                </c:pt>
                <c:pt idx="17">
                  <c:v>57.0</c:v>
                </c:pt>
                <c:pt idx="18">
                  <c:v>60.0</c:v>
                </c:pt>
                <c:pt idx="19">
                  <c:v>63.0</c:v>
                </c:pt>
              </c:numCache>
            </c:numRef>
          </c:xVal>
          <c:yVal>
            <c:numRef>
              <c:f>Average!$B$3:$B$22</c:f>
              <c:numCache>
                <c:formatCode>General</c:formatCode>
                <c:ptCount val="20"/>
                <c:pt idx="0">
                  <c:v>1490.508270263672</c:v>
                </c:pt>
                <c:pt idx="1">
                  <c:v>6649.839651925223</c:v>
                </c:pt>
                <c:pt idx="2">
                  <c:v>13805.80974469866</c:v>
                </c:pt>
                <c:pt idx="3">
                  <c:v>15668.78236607143</c:v>
                </c:pt>
                <c:pt idx="4">
                  <c:v>15406.998046875</c:v>
                </c:pt>
                <c:pt idx="5">
                  <c:v>14354.20758928571</c:v>
                </c:pt>
                <c:pt idx="6">
                  <c:v>12301.11819893973</c:v>
                </c:pt>
                <c:pt idx="7">
                  <c:v>10751.58063616071</c:v>
                </c:pt>
                <c:pt idx="8">
                  <c:v>8413.175397600446</c:v>
                </c:pt>
                <c:pt idx="9">
                  <c:v>6523.781372070312</c:v>
                </c:pt>
                <c:pt idx="10">
                  <c:v>5281.627144949777</c:v>
                </c:pt>
                <c:pt idx="11">
                  <c:v>4087.112269810268</c:v>
                </c:pt>
                <c:pt idx="12">
                  <c:v>3629.435485839844</c:v>
                </c:pt>
                <c:pt idx="13">
                  <c:v>3116.007446289062</c:v>
                </c:pt>
                <c:pt idx="14">
                  <c:v>3099.303231375558</c:v>
                </c:pt>
                <c:pt idx="15">
                  <c:v>2263.246800013951</c:v>
                </c:pt>
                <c:pt idx="16">
                  <c:v>2255.342973981584</c:v>
                </c:pt>
                <c:pt idx="17">
                  <c:v>1306.719235011509</c:v>
                </c:pt>
                <c:pt idx="18">
                  <c:v>1797.87652369908</c:v>
                </c:pt>
                <c:pt idx="19">
                  <c:v>1467.44180733817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CD7A-468F-BFDB-1D22A9261A4B}"/>
            </c:ext>
          </c:extLst>
        </c:ser>
        <c:ser>
          <c:idx val="1"/>
          <c:order val="1"/>
          <c:tx>
            <c:strRef>
              <c:f>Average!$D$2</c:f>
              <c:strCache>
                <c:ptCount val="1"/>
                <c:pt idx="0">
                  <c:v>RF Corrected Pyr</c:v>
                </c:pt>
              </c:strCache>
            </c:strRef>
          </c:tx>
          <c:xVal>
            <c:numRef>
              <c:f>Average!$A$3:$A$22</c:f>
              <c:numCache>
                <c:formatCode>General</c:formatCode>
                <c:ptCount val="20"/>
                <c:pt idx="0">
                  <c:v>6.0</c:v>
                </c:pt>
                <c:pt idx="1">
                  <c:v>9.0</c:v>
                </c:pt>
                <c:pt idx="2">
                  <c:v>12.0</c:v>
                </c:pt>
                <c:pt idx="3">
                  <c:v>15.0</c:v>
                </c:pt>
                <c:pt idx="4">
                  <c:v>18.0</c:v>
                </c:pt>
                <c:pt idx="5">
                  <c:v>21.0</c:v>
                </c:pt>
                <c:pt idx="6">
                  <c:v>24.0</c:v>
                </c:pt>
                <c:pt idx="7">
                  <c:v>27.0</c:v>
                </c:pt>
                <c:pt idx="8">
                  <c:v>30.0</c:v>
                </c:pt>
                <c:pt idx="9">
                  <c:v>33.0</c:v>
                </c:pt>
                <c:pt idx="10">
                  <c:v>36.0</c:v>
                </c:pt>
                <c:pt idx="11">
                  <c:v>39.0</c:v>
                </c:pt>
                <c:pt idx="12">
                  <c:v>42.0</c:v>
                </c:pt>
                <c:pt idx="13">
                  <c:v>45.0</c:v>
                </c:pt>
                <c:pt idx="14">
                  <c:v>48.0</c:v>
                </c:pt>
                <c:pt idx="15">
                  <c:v>51.0</c:v>
                </c:pt>
                <c:pt idx="16">
                  <c:v>54.0</c:v>
                </c:pt>
                <c:pt idx="17">
                  <c:v>57.0</c:v>
                </c:pt>
                <c:pt idx="18">
                  <c:v>60.0</c:v>
                </c:pt>
                <c:pt idx="19">
                  <c:v>63.0</c:v>
                </c:pt>
              </c:numCache>
            </c:numRef>
          </c:xVal>
          <c:yVal>
            <c:numRef>
              <c:f>Average!$C$3:$C$22</c:f>
              <c:numCache>
                <c:formatCode>General</c:formatCode>
                <c:ptCount val="20"/>
                <c:pt idx="0">
                  <c:v>4034.075901576451</c:v>
                </c:pt>
                <c:pt idx="1">
                  <c:v>6068.174342564174</c:v>
                </c:pt>
                <c:pt idx="2">
                  <c:v>7297.544468470981</c:v>
                </c:pt>
                <c:pt idx="3">
                  <c:v>5999.092163085937</c:v>
                </c:pt>
                <c:pt idx="4">
                  <c:v>5557.200526646206</c:v>
                </c:pt>
                <c:pt idx="5">
                  <c:v>3574.273280552455</c:v>
                </c:pt>
                <c:pt idx="6">
                  <c:v>3764.085283551897</c:v>
                </c:pt>
                <c:pt idx="7">
                  <c:v>3475.413591657366</c:v>
                </c:pt>
                <c:pt idx="8">
                  <c:v>3404.750837053572</c:v>
                </c:pt>
                <c:pt idx="9">
                  <c:v>2603.618870326451</c:v>
                </c:pt>
                <c:pt idx="10">
                  <c:v>2781.30428641183</c:v>
                </c:pt>
                <c:pt idx="11">
                  <c:v>2731.768973214286</c:v>
                </c:pt>
                <c:pt idx="12">
                  <c:v>2582.006552559989</c:v>
                </c:pt>
                <c:pt idx="13">
                  <c:v>1627.488669259208</c:v>
                </c:pt>
                <c:pt idx="14">
                  <c:v>2628.437722342354</c:v>
                </c:pt>
                <c:pt idx="15">
                  <c:v>1514.962367466518</c:v>
                </c:pt>
                <c:pt idx="16">
                  <c:v>2110.080091203962</c:v>
                </c:pt>
                <c:pt idx="17">
                  <c:v>1643.4395741054</c:v>
                </c:pt>
                <c:pt idx="18">
                  <c:v>2154.080102103097</c:v>
                </c:pt>
                <c:pt idx="19">
                  <c:v>1009.035249982561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CD7A-468F-BFDB-1D22A9261A4B}"/>
            </c:ext>
          </c:extLst>
        </c:ser>
        <c:ser>
          <c:idx val="2"/>
          <c:order val="2"/>
          <c:tx>
            <c:strRef>
              <c:f>Average!$J$1:$J$2</c:f>
              <c:strCache>
                <c:ptCount val="2"/>
                <c:pt idx="0">
                  <c:v>Noise</c:v>
                </c:pt>
                <c:pt idx="1">
                  <c:v>Lactate</c:v>
                </c:pt>
              </c:strCache>
            </c:strRef>
          </c:tx>
          <c:xVal>
            <c:numRef>
              <c:f>Average!$A$3:$A$22</c:f>
              <c:numCache>
                <c:formatCode>General</c:formatCode>
                <c:ptCount val="20"/>
                <c:pt idx="0">
                  <c:v>6.0</c:v>
                </c:pt>
                <c:pt idx="1">
                  <c:v>9.0</c:v>
                </c:pt>
                <c:pt idx="2">
                  <c:v>12.0</c:v>
                </c:pt>
                <c:pt idx="3">
                  <c:v>15.0</c:v>
                </c:pt>
                <c:pt idx="4">
                  <c:v>18.0</c:v>
                </c:pt>
                <c:pt idx="5">
                  <c:v>21.0</c:v>
                </c:pt>
                <c:pt idx="6">
                  <c:v>24.0</c:v>
                </c:pt>
                <c:pt idx="7">
                  <c:v>27.0</c:v>
                </c:pt>
                <c:pt idx="8">
                  <c:v>30.0</c:v>
                </c:pt>
                <c:pt idx="9">
                  <c:v>33.0</c:v>
                </c:pt>
                <c:pt idx="10">
                  <c:v>36.0</c:v>
                </c:pt>
                <c:pt idx="11">
                  <c:v>39.0</c:v>
                </c:pt>
                <c:pt idx="12">
                  <c:v>42.0</c:v>
                </c:pt>
                <c:pt idx="13">
                  <c:v>45.0</c:v>
                </c:pt>
                <c:pt idx="14">
                  <c:v>48.0</c:v>
                </c:pt>
                <c:pt idx="15">
                  <c:v>51.0</c:v>
                </c:pt>
                <c:pt idx="16">
                  <c:v>54.0</c:v>
                </c:pt>
                <c:pt idx="17">
                  <c:v>57.0</c:v>
                </c:pt>
                <c:pt idx="18">
                  <c:v>60.0</c:v>
                </c:pt>
                <c:pt idx="19">
                  <c:v>63.0</c:v>
                </c:pt>
              </c:numCache>
            </c:numRef>
          </c:xVal>
          <c:yVal>
            <c:numRef>
              <c:f>Average!$J$3:$J$22</c:f>
              <c:numCache>
                <c:formatCode>General</c:formatCode>
                <c:ptCount val="20"/>
                <c:pt idx="0">
                  <c:v>1196.632489158994</c:v>
                </c:pt>
                <c:pt idx="1">
                  <c:v>1448.674299694243</c:v>
                </c:pt>
                <c:pt idx="2">
                  <c:v>1255.543991815476</c:v>
                </c:pt>
                <c:pt idx="3">
                  <c:v>1613.062848772321</c:v>
                </c:pt>
                <c:pt idx="4">
                  <c:v>1381.102757045201</c:v>
                </c:pt>
                <c:pt idx="5">
                  <c:v>1310.996029808408</c:v>
                </c:pt>
                <c:pt idx="6">
                  <c:v>1453.142429896763</c:v>
                </c:pt>
                <c:pt idx="7">
                  <c:v>1139.825959705171</c:v>
                </c:pt>
                <c:pt idx="8">
                  <c:v>1478.104772658575</c:v>
                </c:pt>
                <c:pt idx="9">
                  <c:v>1618.113550095331</c:v>
                </c:pt>
                <c:pt idx="10">
                  <c:v>1213.049003964379</c:v>
                </c:pt>
                <c:pt idx="11">
                  <c:v>901.2089407784598</c:v>
                </c:pt>
                <c:pt idx="12">
                  <c:v>1502.301080612909</c:v>
                </c:pt>
                <c:pt idx="13">
                  <c:v>1463.353314354306</c:v>
                </c:pt>
                <c:pt idx="14">
                  <c:v>1098.666623070126</c:v>
                </c:pt>
                <c:pt idx="15">
                  <c:v>1281.157262166341</c:v>
                </c:pt>
                <c:pt idx="16">
                  <c:v>1098.739385695685</c:v>
                </c:pt>
                <c:pt idx="17">
                  <c:v>1240.642595563616</c:v>
                </c:pt>
                <c:pt idx="18">
                  <c:v>1047.135377066476</c:v>
                </c:pt>
                <c:pt idx="19">
                  <c:v>1566.879342215402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CD7A-468F-BFDB-1D22A9261A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2949888"/>
        <c:axId val="602951664"/>
      </c:scatterChart>
      <c:valAx>
        <c:axId val="602949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02951664"/>
        <c:crosses val="autoZero"/>
        <c:crossBetween val="midCat"/>
      </c:valAx>
      <c:valAx>
        <c:axId val="602951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02949888"/>
        <c:crosses val="autoZero"/>
        <c:crossBetween val="midCat"/>
      </c:valAx>
    </c:plotArea>
    <c:legend>
      <c:legendPos val="r"/>
      <c:layout/>
      <c:overlay val="1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469900</xdr:colOff>
      <xdr:row>8</xdr:row>
      <xdr:rowOff>19050</xdr:rowOff>
    </xdr:from>
    <xdr:to>
      <xdr:col>19</xdr:col>
      <xdr:colOff>330200</xdr:colOff>
      <xdr:row>23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469900</xdr:colOff>
      <xdr:row>8</xdr:row>
      <xdr:rowOff>19050</xdr:rowOff>
    </xdr:from>
    <xdr:to>
      <xdr:col>19</xdr:col>
      <xdr:colOff>330200</xdr:colOff>
      <xdr:row>23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E6A37CA8-CAFC-48AF-AAF6-9FF17B098D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63"/>
  <sheetViews>
    <sheetView topLeftCell="J1" workbookViewId="0">
      <selection activeCell="Y3" sqref="Y3"/>
    </sheetView>
  </sheetViews>
  <sheetFormatPr baseColWidth="10" defaultColWidth="8.83203125" defaultRowHeight="15" x14ac:dyDescent="0.2"/>
  <sheetData>
    <row r="1" spans="1:41" x14ac:dyDescent="0.2">
      <c r="A1" t="s">
        <v>0</v>
      </c>
      <c r="B1">
        <v>1834</v>
      </c>
    </row>
    <row r="2" spans="1:41" x14ac:dyDescent="0.2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  <c r="Q2" t="s">
        <v>17</v>
      </c>
      <c r="R2" t="s">
        <v>18</v>
      </c>
      <c r="S2" t="s">
        <v>19</v>
      </c>
      <c r="T2" t="s">
        <v>20</v>
      </c>
      <c r="U2" t="s">
        <v>21</v>
      </c>
      <c r="V2" t="s">
        <v>22</v>
      </c>
      <c r="W2" t="s">
        <v>23</v>
      </c>
      <c r="Y2" t="s">
        <v>49</v>
      </c>
      <c r="Z2" t="s">
        <v>50</v>
      </c>
    </row>
    <row r="3" spans="1:41" x14ac:dyDescent="0.2">
      <c r="A3" t="s">
        <v>24</v>
      </c>
      <c r="B3">
        <v>10</v>
      </c>
      <c r="C3">
        <v>19</v>
      </c>
      <c r="D3">
        <v>1417.8126220703125</v>
      </c>
      <c r="E3">
        <v>4365.9189453125</v>
      </c>
      <c r="F3">
        <v>8415.0634765625</v>
      </c>
      <c r="G3">
        <v>10058.6787109375</v>
      </c>
      <c r="H3">
        <v>12808.0302734375</v>
      </c>
      <c r="I3">
        <v>11412.2255859375</v>
      </c>
      <c r="J3">
        <v>8012.26904296875</v>
      </c>
      <c r="K3">
        <v>5839.7158203125</v>
      </c>
      <c r="L3">
        <v>4936.4228515625</v>
      </c>
      <c r="M3">
        <v>4658.85888671875</v>
      </c>
      <c r="N3">
        <v>2740.947509765625</v>
      </c>
      <c r="O3">
        <v>3649.117431640625</v>
      </c>
      <c r="P3">
        <v>1965.7626953125</v>
      </c>
      <c r="Q3">
        <v>1498.998046875</v>
      </c>
      <c r="R3">
        <v>2231.352783203125</v>
      </c>
      <c r="S3">
        <v>1955.334716796875</v>
      </c>
      <c r="T3">
        <v>1605.5360107421875</v>
      </c>
      <c r="U3">
        <v>883.38592529296875</v>
      </c>
      <c r="V3">
        <v>1842.7777099609375</v>
      </c>
      <c r="W3">
        <v>1396.300537109375</v>
      </c>
      <c r="Y3" t="str">
        <f>IF(G3&gt;_xlfn.PERCENTILE.INC($G$3:$G$16,0.75),G3,"")</f>
        <v/>
      </c>
      <c r="Z3" t="str">
        <f>IF(ISNUMBER(Y3),H3,"")</f>
        <v/>
      </c>
      <c r="AA3" t="str">
        <f t="shared" ref="AA3:AO16" si="0">IF(ISNUMBER(Z3),I3,"")</f>
        <v/>
      </c>
      <c r="AB3" t="str">
        <f t="shared" si="0"/>
        <v/>
      </c>
      <c r="AC3" t="str">
        <f t="shared" si="0"/>
        <v/>
      </c>
      <c r="AD3" t="str">
        <f t="shared" si="0"/>
        <v/>
      </c>
      <c r="AE3" t="str">
        <f t="shared" si="0"/>
        <v/>
      </c>
      <c r="AF3" t="str">
        <f t="shared" si="0"/>
        <v/>
      </c>
      <c r="AG3" t="str">
        <f t="shared" si="0"/>
        <v/>
      </c>
      <c r="AH3" t="str">
        <f t="shared" si="0"/>
        <v/>
      </c>
      <c r="AI3" t="str">
        <f t="shared" si="0"/>
        <v/>
      </c>
      <c r="AJ3" t="str">
        <f t="shared" si="0"/>
        <v/>
      </c>
      <c r="AK3" t="str">
        <f t="shared" si="0"/>
        <v/>
      </c>
      <c r="AL3" t="str">
        <f t="shared" si="0"/>
        <v/>
      </c>
      <c r="AM3" t="str">
        <f t="shared" si="0"/>
        <v/>
      </c>
      <c r="AN3" t="str">
        <f t="shared" si="0"/>
        <v/>
      </c>
      <c r="AO3" t="str">
        <f t="shared" si="0"/>
        <v/>
      </c>
    </row>
    <row r="4" spans="1:41" x14ac:dyDescent="0.2">
      <c r="B4">
        <v>11</v>
      </c>
      <c r="C4">
        <v>18</v>
      </c>
      <c r="D4">
        <v>1164.199951171875</v>
      </c>
      <c r="E4">
        <v>3190.585205078125</v>
      </c>
      <c r="F4">
        <v>7444.05517578125</v>
      </c>
      <c r="G4">
        <v>8121.8369140625</v>
      </c>
      <c r="H4">
        <v>10751.0537109375</v>
      </c>
      <c r="I4">
        <v>11502.0087890625</v>
      </c>
      <c r="J4">
        <v>10754.255859375</v>
      </c>
      <c r="K4">
        <v>5813.69873046875</v>
      </c>
      <c r="L4">
        <v>7849.64501953125</v>
      </c>
      <c r="M4">
        <v>3368.585205078125</v>
      </c>
      <c r="N4">
        <v>3784.449462890625</v>
      </c>
      <c r="O4">
        <v>1799.750732421875</v>
      </c>
      <c r="P4">
        <v>2959.691650390625</v>
      </c>
      <c r="Q4">
        <v>1753.678955078125</v>
      </c>
      <c r="R4">
        <v>2386.195068359375</v>
      </c>
      <c r="S4">
        <v>1904.66650390625</v>
      </c>
      <c r="T4">
        <v>1375.4278564453125</v>
      </c>
      <c r="U4">
        <v>750.80865478515625</v>
      </c>
      <c r="V4">
        <v>2176.85888671875</v>
      </c>
      <c r="W4">
        <v>2306.775146484375</v>
      </c>
      <c r="Y4" t="str">
        <f t="shared" ref="Y4:Y16" si="1">IF(G4&gt;_xlfn.PERCENTILE.INC($G$3:$G$16,0.75),G4,"")</f>
        <v/>
      </c>
      <c r="Z4" t="str">
        <f t="shared" ref="Z4:Z16" si="2">IF(ISNUMBER(Y4),H4,"")</f>
        <v/>
      </c>
      <c r="AA4" t="str">
        <f t="shared" si="0"/>
        <v/>
      </c>
      <c r="AB4" t="str">
        <f t="shared" si="0"/>
        <v/>
      </c>
      <c r="AC4" t="str">
        <f t="shared" si="0"/>
        <v/>
      </c>
      <c r="AD4" t="str">
        <f t="shared" si="0"/>
        <v/>
      </c>
      <c r="AE4" t="str">
        <f t="shared" si="0"/>
        <v/>
      </c>
      <c r="AF4" t="str">
        <f t="shared" si="0"/>
        <v/>
      </c>
      <c r="AG4" t="str">
        <f t="shared" si="0"/>
        <v/>
      </c>
      <c r="AH4" t="str">
        <f t="shared" si="0"/>
        <v/>
      </c>
      <c r="AI4" t="str">
        <f t="shared" si="0"/>
        <v/>
      </c>
      <c r="AJ4" t="str">
        <f t="shared" si="0"/>
        <v/>
      </c>
      <c r="AK4" t="str">
        <f t="shared" si="0"/>
        <v/>
      </c>
      <c r="AL4" t="str">
        <f t="shared" si="0"/>
        <v/>
      </c>
      <c r="AM4" t="str">
        <f t="shared" si="0"/>
        <v/>
      </c>
      <c r="AN4" t="str">
        <f t="shared" si="0"/>
        <v/>
      </c>
      <c r="AO4" t="str">
        <f t="shared" si="0"/>
        <v/>
      </c>
    </row>
    <row r="5" spans="1:41" x14ac:dyDescent="0.2">
      <c r="B5">
        <v>11</v>
      </c>
      <c r="C5">
        <v>19</v>
      </c>
      <c r="D5">
        <v>1300.925537109375</v>
      </c>
      <c r="E5">
        <v>3915.89501953125</v>
      </c>
      <c r="F5">
        <v>9160.6455078125</v>
      </c>
      <c r="G5">
        <v>11327.68359375</v>
      </c>
      <c r="H5">
        <v>14849.1884765625</v>
      </c>
      <c r="I5">
        <v>13040.556640625</v>
      </c>
      <c r="J5">
        <v>10821.2421875</v>
      </c>
      <c r="K5">
        <v>7873.57763671875</v>
      </c>
      <c r="L5">
        <v>6295.03955078125</v>
      </c>
      <c r="M5">
        <v>5008.9169921875</v>
      </c>
      <c r="N5">
        <v>3715.215087890625</v>
      </c>
      <c r="O5">
        <v>3495.69970703125</v>
      </c>
      <c r="P5">
        <v>1948.8057861328125</v>
      </c>
      <c r="Q5">
        <v>2107.957763671875</v>
      </c>
      <c r="R5">
        <v>2717.056396484375</v>
      </c>
      <c r="S5">
        <v>1419.323974609375</v>
      </c>
      <c r="T5">
        <v>1430.884765625</v>
      </c>
      <c r="U5">
        <v>645.23858642578125</v>
      </c>
      <c r="V5">
        <v>3258.069580078125</v>
      </c>
      <c r="W5">
        <v>744.9276123046875</v>
      </c>
      <c r="Y5" t="str">
        <f t="shared" si="1"/>
        <v/>
      </c>
      <c r="Z5" t="str">
        <f t="shared" si="2"/>
        <v/>
      </c>
      <c r="AA5" t="str">
        <f t="shared" si="0"/>
        <v/>
      </c>
      <c r="AB5" t="str">
        <f t="shared" si="0"/>
        <v/>
      </c>
      <c r="AC5" t="str">
        <f t="shared" si="0"/>
        <v/>
      </c>
      <c r="AD5" t="str">
        <f t="shared" si="0"/>
        <v/>
      </c>
      <c r="AE5" t="str">
        <f t="shared" si="0"/>
        <v/>
      </c>
      <c r="AF5" t="str">
        <f t="shared" si="0"/>
        <v/>
      </c>
      <c r="AG5" t="str">
        <f t="shared" si="0"/>
        <v/>
      </c>
      <c r="AH5" t="str">
        <f t="shared" si="0"/>
        <v/>
      </c>
      <c r="AI5" t="str">
        <f t="shared" si="0"/>
        <v/>
      </c>
      <c r="AJ5" t="str">
        <f t="shared" si="0"/>
        <v/>
      </c>
      <c r="AK5" t="str">
        <f t="shared" si="0"/>
        <v/>
      </c>
      <c r="AL5" t="str">
        <f t="shared" si="0"/>
        <v/>
      </c>
      <c r="AM5" t="str">
        <f t="shared" si="0"/>
        <v/>
      </c>
      <c r="AN5" t="str">
        <f t="shared" si="0"/>
        <v/>
      </c>
      <c r="AO5" t="str">
        <f t="shared" si="0"/>
        <v/>
      </c>
    </row>
    <row r="6" spans="1:41" x14ac:dyDescent="0.2">
      <c r="B6">
        <v>11</v>
      </c>
      <c r="C6">
        <v>20</v>
      </c>
      <c r="D6">
        <v>620.2845458984375</v>
      </c>
      <c r="E6">
        <v>5908.0224609375</v>
      </c>
      <c r="F6">
        <v>14585.2685546875</v>
      </c>
      <c r="G6">
        <v>18087.982421875</v>
      </c>
      <c r="H6">
        <v>19951.203125</v>
      </c>
      <c r="I6">
        <v>14233.841796875</v>
      </c>
      <c r="J6">
        <v>12574.044921875</v>
      </c>
      <c r="K6">
        <v>11139.630859375</v>
      </c>
      <c r="L6">
        <v>6608.2060546875</v>
      </c>
      <c r="M6">
        <v>7613.60595703125</v>
      </c>
      <c r="N6">
        <v>5278.93017578125</v>
      </c>
      <c r="O6">
        <v>4758.712890625</v>
      </c>
      <c r="P6">
        <v>2929.7353515625</v>
      </c>
      <c r="Q6">
        <v>2688.587158203125</v>
      </c>
      <c r="R6">
        <v>3349.1728515625</v>
      </c>
      <c r="S6">
        <v>2353.1015625</v>
      </c>
      <c r="T6">
        <v>2394.194580078125</v>
      </c>
      <c r="U6">
        <v>1304.622802734375</v>
      </c>
      <c r="V6">
        <v>2989.846435546875</v>
      </c>
      <c r="W6">
        <v>850.01690673828125</v>
      </c>
      <c r="Y6" t="str">
        <f t="shared" si="1"/>
        <v/>
      </c>
      <c r="Z6" t="str">
        <f t="shared" si="2"/>
        <v/>
      </c>
      <c r="AA6" t="str">
        <f t="shared" si="0"/>
        <v/>
      </c>
      <c r="AB6" t="str">
        <f t="shared" si="0"/>
        <v/>
      </c>
      <c r="AC6" t="str">
        <f t="shared" si="0"/>
        <v/>
      </c>
      <c r="AD6" t="str">
        <f t="shared" si="0"/>
        <v/>
      </c>
      <c r="AE6" t="str">
        <f t="shared" si="0"/>
        <v/>
      </c>
      <c r="AF6" t="str">
        <f t="shared" si="0"/>
        <v/>
      </c>
      <c r="AG6" t="str">
        <f t="shared" si="0"/>
        <v/>
      </c>
      <c r="AH6" t="str">
        <f t="shared" si="0"/>
        <v/>
      </c>
      <c r="AI6" t="str">
        <f t="shared" si="0"/>
        <v/>
      </c>
      <c r="AJ6" t="str">
        <f t="shared" si="0"/>
        <v/>
      </c>
      <c r="AK6" t="str">
        <f t="shared" si="0"/>
        <v/>
      </c>
      <c r="AL6" t="str">
        <f t="shared" si="0"/>
        <v/>
      </c>
      <c r="AM6" t="str">
        <f t="shared" si="0"/>
        <v/>
      </c>
      <c r="AN6" t="str">
        <f t="shared" si="0"/>
        <v/>
      </c>
      <c r="AO6" t="str">
        <f t="shared" si="0"/>
        <v/>
      </c>
    </row>
    <row r="7" spans="1:41" x14ac:dyDescent="0.2">
      <c r="B7">
        <v>12</v>
      </c>
      <c r="C7">
        <v>17</v>
      </c>
      <c r="D7">
        <v>1509.0758056640625</v>
      </c>
      <c r="E7">
        <v>5781.83837890625</v>
      </c>
      <c r="F7">
        <v>12446.2880859375</v>
      </c>
      <c r="G7">
        <v>14815.0615234375</v>
      </c>
      <c r="H7">
        <v>14119.1884765625</v>
      </c>
      <c r="I7">
        <v>13536.56640625</v>
      </c>
      <c r="J7">
        <v>11830.6923828125</v>
      </c>
      <c r="K7">
        <v>9302.7265625</v>
      </c>
      <c r="L7">
        <v>9671.478515625</v>
      </c>
      <c r="M7">
        <v>5083.9130859375</v>
      </c>
      <c r="N7">
        <v>5531.6953125</v>
      </c>
      <c r="O7">
        <v>2646.218505859375</v>
      </c>
      <c r="P7">
        <v>4957.169921875</v>
      </c>
      <c r="Q7">
        <v>3826.64111328125</v>
      </c>
      <c r="R7">
        <v>3222.7734375</v>
      </c>
      <c r="S7">
        <v>2687.315185546875</v>
      </c>
      <c r="T7">
        <v>3054.499267578125</v>
      </c>
      <c r="U7">
        <v>2465.156982421875</v>
      </c>
      <c r="V7">
        <v>1697.38427734375</v>
      </c>
      <c r="W7">
        <v>2205.782958984375</v>
      </c>
      <c r="Y7" t="str">
        <f t="shared" si="1"/>
        <v/>
      </c>
      <c r="Z7" t="str">
        <f t="shared" si="2"/>
        <v/>
      </c>
      <c r="AA7" t="str">
        <f t="shared" si="0"/>
        <v/>
      </c>
      <c r="AB7" t="str">
        <f t="shared" si="0"/>
        <v/>
      </c>
      <c r="AC7" t="str">
        <f t="shared" si="0"/>
        <v/>
      </c>
      <c r="AD7" t="str">
        <f t="shared" si="0"/>
        <v/>
      </c>
      <c r="AE7" t="str">
        <f t="shared" si="0"/>
        <v/>
      </c>
      <c r="AF7" t="str">
        <f t="shared" si="0"/>
        <v/>
      </c>
      <c r="AG7" t="str">
        <f t="shared" si="0"/>
        <v/>
      </c>
      <c r="AH7" t="str">
        <f t="shared" si="0"/>
        <v/>
      </c>
      <c r="AI7" t="str">
        <f t="shared" si="0"/>
        <v/>
      </c>
      <c r="AJ7" t="str">
        <f t="shared" si="0"/>
        <v/>
      </c>
      <c r="AK7" t="str">
        <f t="shared" si="0"/>
        <v/>
      </c>
      <c r="AL7" t="str">
        <f t="shared" si="0"/>
        <v/>
      </c>
      <c r="AM7" t="str">
        <f t="shared" si="0"/>
        <v/>
      </c>
      <c r="AN7" t="str">
        <f t="shared" si="0"/>
        <v/>
      </c>
      <c r="AO7" t="str">
        <f t="shared" si="0"/>
        <v/>
      </c>
    </row>
    <row r="8" spans="1:41" x14ac:dyDescent="0.2">
      <c r="B8">
        <v>12</v>
      </c>
      <c r="C8">
        <v>18</v>
      </c>
      <c r="D8">
        <v>559.6767578125</v>
      </c>
      <c r="E8">
        <v>7227.7900390625</v>
      </c>
      <c r="F8">
        <v>13442.1572265625</v>
      </c>
      <c r="G8">
        <v>14164.8603515625</v>
      </c>
      <c r="H8">
        <v>14900.5</v>
      </c>
      <c r="I8">
        <v>14947.3583984375</v>
      </c>
      <c r="J8">
        <v>14053.5361328125</v>
      </c>
      <c r="K8">
        <v>10281.17578125</v>
      </c>
      <c r="L8">
        <v>10468.0869140625</v>
      </c>
      <c r="M8">
        <v>5720.298828125</v>
      </c>
      <c r="N8">
        <v>5579.4404296875</v>
      </c>
      <c r="O8">
        <v>3395.467529296875</v>
      </c>
      <c r="P8">
        <v>3790.87841796875</v>
      </c>
      <c r="Q8">
        <v>2631.620849609375</v>
      </c>
      <c r="R8">
        <v>2368.740478515625</v>
      </c>
      <c r="S8">
        <v>2098.583740234375</v>
      </c>
      <c r="T8">
        <v>2063.838134765625</v>
      </c>
      <c r="U8">
        <v>2042.2626953125</v>
      </c>
      <c r="V8">
        <v>2193.642822265625</v>
      </c>
      <c r="W8">
        <v>1998.7144775390625</v>
      </c>
      <c r="Y8" t="str">
        <f t="shared" si="1"/>
        <v/>
      </c>
      <c r="Z8" t="str">
        <f t="shared" si="2"/>
        <v/>
      </c>
      <c r="AA8" t="str">
        <f t="shared" si="0"/>
        <v/>
      </c>
      <c r="AB8" t="str">
        <f t="shared" si="0"/>
        <v/>
      </c>
      <c r="AC8" t="str">
        <f t="shared" si="0"/>
        <v/>
      </c>
      <c r="AD8" t="str">
        <f t="shared" si="0"/>
        <v/>
      </c>
      <c r="AE8" t="str">
        <f t="shared" si="0"/>
        <v/>
      </c>
      <c r="AF8" t="str">
        <f t="shared" si="0"/>
        <v/>
      </c>
      <c r="AG8" t="str">
        <f t="shared" si="0"/>
        <v/>
      </c>
      <c r="AH8" t="str">
        <f t="shared" si="0"/>
        <v/>
      </c>
      <c r="AI8" t="str">
        <f t="shared" si="0"/>
        <v/>
      </c>
      <c r="AJ8" t="str">
        <f t="shared" si="0"/>
        <v/>
      </c>
      <c r="AK8" t="str">
        <f t="shared" si="0"/>
        <v/>
      </c>
      <c r="AL8" t="str">
        <f t="shared" si="0"/>
        <v/>
      </c>
      <c r="AM8" t="str">
        <f t="shared" si="0"/>
        <v/>
      </c>
      <c r="AN8" t="str">
        <f t="shared" si="0"/>
        <v/>
      </c>
      <c r="AO8" t="str">
        <f t="shared" si="0"/>
        <v/>
      </c>
    </row>
    <row r="9" spans="1:41" x14ac:dyDescent="0.2">
      <c r="B9">
        <v>12</v>
      </c>
      <c r="C9">
        <v>19</v>
      </c>
      <c r="D9">
        <v>745.58758544921875</v>
      </c>
      <c r="E9">
        <v>7136.9345703125</v>
      </c>
      <c r="F9">
        <v>15019.3857421875</v>
      </c>
      <c r="G9">
        <v>15945.5126953125</v>
      </c>
      <c r="H9">
        <v>16661.7421875</v>
      </c>
      <c r="I9">
        <v>15502.9794921875</v>
      </c>
      <c r="J9">
        <v>14165.8662109375</v>
      </c>
      <c r="K9">
        <v>12774.537109375</v>
      </c>
      <c r="L9">
        <v>9417.4130859375</v>
      </c>
      <c r="M9">
        <v>7343.205078125</v>
      </c>
      <c r="N9">
        <v>5846.46630859375</v>
      </c>
      <c r="O9">
        <v>4672.84228515625</v>
      </c>
      <c r="P9">
        <v>3130.807373046875</v>
      </c>
      <c r="Q9">
        <v>2376.594482421875</v>
      </c>
      <c r="R9">
        <v>3757.422607421875</v>
      </c>
      <c r="S9">
        <v>1712.7437744140625</v>
      </c>
      <c r="T9">
        <v>1737.5579833984375</v>
      </c>
      <c r="U9">
        <v>921.079833984375</v>
      </c>
      <c r="V9">
        <v>2903.432861328125</v>
      </c>
      <c r="W9">
        <v>1063.332763671875</v>
      </c>
      <c r="Y9" t="str">
        <f t="shared" si="1"/>
        <v/>
      </c>
      <c r="Z9" t="str">
        <f t="shared" si="2"/>
        <v/>
      </c>
      <c r="AA9" t="str">
        <f t="shared" si="0"/>
        <v/>
      </c>
      <c r="AB9" t="str">
        <f t="shared" si="0"/>
        <v/>
      </c>
      <c r="AC9" t="str">
        <f t="shared" si="0"/>
        <v/>
      </c>
      <c r="AD9" t="str">
        <f t="shared" si="0"/>
        <v/>
      </c>
      <c r="AE9" t="str">
        <f t="shared" si="0"/>
        <v/>
      </c>
      <c r="AF9" t="str">
        <f t="shared" si="0"/>
        <v/>
      </c>
      <c r="AG9" t="str">
        <f t="shared" si="0"/>
        <v/>
      </c>
      <c r="AH9" t="str">
        <f t="shared" si="0"/>
        <v/>
      </c>
      <c r="AI9" t="str">
        <f t="shared" si="0"/>
        <v/>
      </c>
      <c r="AJ9" t="str">
        <f t="shared" si="0"/>
        <v/>
      </c>
      <c r="AK9" t="str">
        <f t="shared" si="0"/>
        <v/>
      </c>
      <c r="AL9" t="str">
        <f t="shared" si="0"/>
        <v/>
      </c>
      <c r="AM9" t="str">
        <f t="shared" si="0"/>
        <v/>
      </c>
      <c r="AN9" t="str">
        <f t="shared" si="0"/>
        <v/>
      </c>
      <c r="AO9" t="str">
        <f t="shared" si="0"/>
        <v/>
      </c>
    </row>
    <row r="10" spans="1:41" x14ac:dyDescent="0.2">
      <c r="B10">
        <v>12</v>
      </c>
      <c r="C10">
        <v>20</v>
      </c>
      <c r="D10">
        <v>2342.632080078125</v>
      </c>
      <c r="E10">
        <v>7575.626953125</v>
      </c>
      <c r="F10">
        <v>16426.125</v>
      </c>
      <c r="G10">
        <v>18735.30859375</v>
      </c>
      <c r="H10">
        <v>18643.36328125</v>
      </c>
      <c r="I10">
        <v>15092.9111328125</v>
      </c>
      <c r="J10">
        <v>13248.5576171875</v>
      </c>
      <c r="K10">
        <v>13928.0712890625</v>
      </c>
      <c r="L10">
        <v>8139.58154296875</v>
      </c>
      <c r="M10">
        <v>8406.3037109375</v>
      </c>
      <c r="N10">
        <v>6586.7529296875</v>
      </c>
      <c r="O10">
        <v>4629.25732421875</v>
      </c>
      <c r="P10">
        <v>3878.277587890625</v>
      </c>
      <c r="Q10">
        <v>2997.6484375</v>
      </c>
      <c r="R10">
        <v>5150.51025390625</v>
      </c>
      <c r="S10">
        <v>2037.375732421875</v>
      </c>
      <c r="T10">
        <v>2658.24169921875</v>
      </c>
      <c r="U10">
        <v>144.72944641113281</v>
      </c>
      <c r="V10">
        <v>2783.062744140625</v>
      </c>
      <c r="W10">
        <v>452.7779541015625</v>
      </c>
      <c r="Y10">
        <f t="shared" si="1"/>
        <v>18735.30859375</v>
      </c>
      <c r="Z10">
        <f t="shared" si="2"/>
        <v>18643.36328125</v>
      </c>
      <c r="AA10">
        <f t="shared" si="0"/>
        <v>15092.9111328125</v>
      </c>
      <c r="AB10">
        <f t="shared" si="0"/>
        <v>13248.5576171875</v>
      </c>
      <c r="AC10">
        <f t="shared" si="0"/>
        <v>13928.0712890625</v>
      </c>
      <c r="AD10">
        <f t="shared" si="0"/>
        <v>8139.58154296875</v>
      </c>
      <c r="AE10">
        <f t="shared" si="0"/>
        <v>8406.3037109375</v>
      </c>
      <c r="AF10">
        <f t="shared" si="0"/>
        <v>6586.7529296875</v>
      </c>
      <c r="AG10">
        <f t="shared" si="0"/>
        <v>4629.25732421875</v>
      </c>
      <c r="AH10">
        <f t="shared" si="0"/>
        <v>3878.277587890625</v>
      </c>
      <c r="AI10">
        <f t="shared" si="0"/>
        <v>2997.6484375</v>
      </c>
      <c r="AJ10">
        <f t="shared" si="0"/>
        <v>5150.51025390625</v>
      </c>
      <c r="AK10">
        <f t="shared" si="0"/>
        <v>2037.375732421875</v>
      </c>
      <c r="AL10">
        <f t="shared" si="0"/>
        <v>2658.24169921875</v>
      </c>
      <c r="AM10">
        <f t="shared" si="0"/>
        <v>144.72944641113281</v>
      </c>
      <c r="AN10">
        <f t="shared" si="0"/>
        <v>2783.062744140625</v>
      </c>
      <c r="AO10">
        <f t="shared" si="0"/>
        <v>452.7779541015625</v>
      </c>
    </row>
    <row r="11" spans="1:41" x14ac:dyDescent="0.2">
      <c r="B11">
        <v>13</v>
      </c>
      <c r="C11">
        <v>17</v>
      </c>
      <c r="D11">
        <v>1805.499267578125</v>
      </c>
      <c r="E11">
        <v>6607.4853515625</v>
      </c>
      <c r="F11">
        <v>11881.0380859375</v>
      </c>
      <c r="G11">
        <v>13911.5185546875</v>
      </c>
      <c r="H11">
        <v>13761.173828125</v>
      </c>
      <c r="I11">
        <v>13121.951171875</v>
      </c>
      <c r="J11">
        <v>10184.4228515625</v>
      </c>
      <c r="K11">
        <v>9601.076171875</v>
      </c>
      <c r="L11">
        <v>7044.3828125</v>
      </c>
      <c r="M11">
        <v>5887.7177734375</v>
      </c>
      <c r="N11">
        <v>4813.23974609375</v>
      </c>
      <c r="O11">
        <v>3469.3583984375</v>
      </c>
      <c r="P11">
        <v>3396.7958984375</v>
      </c>
      <c r="Q11">
        <v>3255.128173828125</v>
      </c>
      <c r="R11">
        <v>2203.446044921875</v>
      </c>
      <c r="S11">
        <v>2828.63330078125</v>
      </c>
      <c r="T11">
        <v>2570.413818359375</v>
      </c>
      <c r="U11">
        <v>2748.242431640625</v>
      </c>
      <c r="V11">
        <v>920.76531982421875</v>
      </c>
      <c r="W11">
        <v>2633.3759765625</v>
      </c>
      <c r="Y11" t="str">
        <f t="shared" si="1"/>
        <v/>
      </c>
      <c r="Z11" t="str">
        <f t="shared" si="2"/>
        <v/>
      </c>
      <c r="AA11" t="str">
        <f t="shared" si="0"/>
        <v/>
      </c>
      <c r="AB11" t="str">
        <f t="shared" si="0"/>
        <v/>
      </c>
      <c r="AC11" t="str">
        <f t="shared" si="0"/>
        <v/>
      </c>
      <c r="AD11" t="str">
        <f t="shared" si="0"/>
        <v/>
      </c>
      <c r="AE11" t="str">
        <f t="shared" si="0"/>
        <v/>
      </c>
      <c r="AF11" t="str">
        <f t="shared" si="0"/>
        <v/>
      </c>
      <c r="AG11" t="str">
        <f t="shared" si="0"/>
        <v/>
      </c>
      <c r="AH11" t="str">
        <f t="shared" si="0"/>
        <v/>
      </c>
      <c r="AI11" t="str">
        <f t="shared" si="0"/>
        <v/>
      </c>
      <c r="AJ11" t="str">
        <f t="shared" si="0"/>
        <v/>
      </c>
      <c r="AK11" t="str">
        <f t="shared" si="0"/>
        <v/>
      </c>
      <c r="AL11" t="str">
        <f t="shared" si="0"/>
        <v/>
      </c>
      <c r="AM11" t="str">
        <f t="shared" si="0"/>
        <v/>
      </c>
      <c r="AN11" t="str">
        <f t="shared" si="0"/>
        <v/>
      </c>
      <c r="AO11" t="str">
        <f t="shared" si="0"/>
        <v/>
      </c>
    </row>
    <row r="12" spans="1:41" x14ac:dyDescent="0.2">
      <c r="B12">
        <v>13</v>
      </c>
      <c r="C12">
        <v>18</v>
      </c>
      <c r="D12">
        <v>1129.4024658203125</v>
      </c>
      <c r="E12">
        <v>9043.326171875</v>
      </c>
      <c r="F12">
        <v>16138.89453125</v>
      </c>
      <c r="G12">
        <v>17529.62890625</v>
      </c>
      <c r="H12">
        <v>15831.970703125</v>
      </c>
      <c r="I12">
        <v>15383.345703125</v>
      </c>
      <c r="J12">
        <v>13971.25390625</v>
      </c>
      <c r="K12">
        <v>12364.984375</v>
      </c>
      <c r="L12">
        <v>10219.08203125</v>
      </c>
      <c r="M12">
        <v>7439.533203125</v>
      </c>
      <c r="N12">
        <v>5938.20458984375</v>
      </c>
      <c r="O12">
        <v>4489.4697265625</v>
      </c>
      <c r="P12">
        <v>3947.91552734375</v>
      </c>
      <c r="Q12">
        <v>3104.86279296875</v>
      </c>
      <c r="R12">
        <v>2118.52587890625</v>
      </c>
      <c r="S12">
        <v>2020.853759765625</v>
      </c>
      <c r="T12">
        <v>2585.033203125</v>
      </c>
      <c r="U12">
        <v>2559.439697265625</v>
      </c>
      <c r="V12">
        <v>599.99517822265625</v>
      </c>
      <c r="W12">
        <v>1470.1468505859375</v>
      </c>
      <c r="Y12" t="str">
        <f t="shared" si="1"/>
        <v/>
      </c>
      <c r="Z12" t="str">
        <f t="shared" si="2"/>
        <v/>
      </c>
      <c r="AA12" t="str">
        <f t="shared" si="0"/>
        <v/>
      </c>
      <c r="AB12" t="str">
        <f t="shared" si="0"/>
        <v/>
      </c>
      <c r="AC12" t="str">
        <f t="shared" si="0"/>
        <v/>
      </c>
      <c r="AD12" t="str">
        <f t="shared" si="0"/>
        <v/>
      </c>
      <c r="AE12" t="str">
        <f t="shared" si="0"/>
        <v/>
      </c>
      <c r="AF12" t="str">
        <f t="shared" si="0"/>
        <v/>
      </c>
      <c r="AG12" t="str">
        <f t="shared" si="0"/>
        <v/>
      </c>
      <c r="AH12" t="str">
        <f t="shared" si="0"/>
        <v/>
      </c>
      <c r="AI12" t="str">
        <f t="shared" si="0"/>
        <v/>
      </c>
      <c r="AJ12" t="str">
        <f t="shared" si="0"/>
        <v/>
      </c>
      <c r="AK12" t="str">
        <f t="shared" si="0"/>
        <v/>
      </c>
      <c r="AL12" t="str">
        <f t="shared" si="0"/>
        <v/>
      </c>
      <c r="AM12" t="str">
        <f t="shared" si="0"/>
        <v/>
      </c>
      <c r="AN12" t="str">
        <f t="shared" si="0"/>
        <v/>
      </c>
      <c r="AO12" t="str">
        <f t="shared" si="0"/>
        <v/>
      </c>
    </row>
    <row r="13" spans="1:41" x14ac:dyDescent="0.2">
      <c r="B13">
        <v>13</v>
      </c>
      <c r="C13">
        <v>19</v>
      </c>
      <c r="D13">
        <v>1386.9903564453125</v>
      </c>
      <c r="E13">
        <v>9811.162109375</v>
      </c>
      <c r="F13">
        <v>19541.2734375</v>
      </c>
      <c r="G13">
        <v>20961.095703125</v>
      </c>
      <c r="H13">
        <v>17113.04296875</v>
      </c>
      <c r="I13">
        <v>17389.73046875</v>
      </c>
      <c r="J13">
        <v>15296.2041015625</v>
      </c>
      <c r="K13">
        <v>15085.787109375</v>
      </c>
      <c r="L13">
        <v>10805.38671875</v>
      </c>
      <c r="M13">
        <v>8806.5478515625</v>
      </c>
      <c r="N13">
        <v>6860.69873046875</v>
      </c>
      <c r="O13">
        <v>5372.5107421875</v>
      </c>
      <c r="P13">
        <v>4716.14892578125</v>
      </c>
      <c r="Q13">
        <v>4023.4541015625</v>
      </c>
      <c r="R13">
        <v>4284.5224609375</v>
      </c>
      <c r="S13">
        <v>2105.71142578125</v>
      </c>
      <c r="T13">
        <v>2461.71533203125</v>
      </c>
      <c r="U13">
        <v>1254.47509765625</v>
      </c>
      <c r="V13">
        <v>828.74896240234375</v>
      </c>
      <c r="W13">
        <v>550.83233642578125</v>
      </c>
      <c r="Y13">
        <f t="shared" si="1"/>
        <v>20961.095703125</v>
      </c>
      <c r="Z13">
        <f t="shared" si="2"/>
        <v>17113.04296875</v>
      </c>
      <c r="AA13">
        <f t="shared" si="0"/>
        <v>17389.73046875</v>
      </c>
      <c r="AB13">
        <f t="shared" si="0"/>
        <v>15296.2041015625</v>
      </c>
      <c r="AC13">
        <f t="shared" si="0"/>
        <v>15085.787109375</v>
      </c>
      <c r="AD13">
        <f t="shared" si="0"/>
        <v>10805.38671875</v>
      </c>
      <c r="AE13">
        <f t="shared" si="0"/>
        <v>8806.5478515625</v>
      </c>
      <c r="AF13">
        <f t="shared" si="0"/>
        <v>6860.69873046875</v>
      </c>
      <c r="AG13">
        <f t="shared" si="0"/>
        <v>5372.5107421875</v>
      </c>
      <c r="AH13">
        <f t="shared" si="0"/>
        <v>4716.14892578125</v>
      </c>
      <c r="AI13">
        <f t="shared" si="0"/>
        <v>4023.4541015625</v>
      </c>
      <c r="AJ13">
        <f t="shared" si="0"/>
        <v>4284.5224609375</v>
      </c>
      <c r="AK13">
        <f t="shared" si="0"/>
        <v>2105.71142578125</v>
      </c>
      <c r="AL13">
        <f t="shared" si="0"/>
        <v>2461.71533203125</v>
      </c>
      <c r="AM13">
        <f t="shared" si="0"/>
        <v>1254.47509765625</v>
      </c>
      <c r="AN13">
        <f t="shared" si="0"/>
        <v>828.74896240234375</v>
      </c>
      <c r="AO13">
        <f t="shared" si="0"/>
        <v>550.83233642578125</v>
      </c>
    </row>
    <row r="14" spans="1:41" x14ac:dyDescent="0.2">
      <c r="B14">
        <v>13</v>
      </c>
      <c r="C14">
        <v>20</v>
      </c>
      <c r="D14">
        <v>3205.388427734375</v>
      </c>
      <c r="E14">
        <v>9638.7861328125</v>
      </c>
      <c r="F14">
        <v>18960.578125</v>
      </c>
      <c r="G14">
        <v>20408.583984375</v>
      </c>
      <c r="H14">
        <v>17797.13671875</v>
      </c>
      <c r="I14">
        <v>17390.47265625</v>
      </c>
      <c r="J14">
        <v>13862.912109375</v>
      </c>
      <c r="K14">
        <v>14485.0615234375</v>
      </c>
      <c r="L14">
        <v>9396.0087890625</v>
      </c>
      <c r="M14">
        <v>8175.74365234375</v>
      </c>
      <c r="N14">
        <v>6609.62939453125</v>
      </c>
      <c r="O14">
        <v>4646.99169921875</v>
      </c>
      <c r="P14">
        <v>4635.90673828125</v>
      </c>
      <c r="Q14">
        <v>4248.68115234375</v>
      </c>
      <c r="R14">
        <v>4678.4169921875</v>
      </c>
      <c r="S14">
        <v>3315.768310546875</v>
      </c>
      <c r="T14">
        <v>2534.0185546875</v>
      </c>
      <c r="U14">
        <v>403.51046752929688</v>
      </c>
      <c r="V14">
        <v>1793.7713623046875</v>
      </c>
      <c r="W14">
        <v>761.9041748046875</v>
      </c>
      <c r="Y14">
        <f t="shared" si="1"/>
        <v>20408.583984375</v>
      </c>
      <c r="Z14">
        <f t="shared" si="2"/>
        <v>17797.13671875</v>
      </c>
      <c r="AA14">
        <f t="shared" si="0"/>
        <v>17390.47265625</v>
      </c>
      <c r="AB14">
        <f t="shared" si="0"/>
        <v>13862.912109375</v>
      </c>
      <c r="AC14">
        <f t="shared" si="0"/>
        <v>14485.0615234375</v>
      </c>
      <c r="AD14">
        <f t="shared" si="0"/>
        <v>9396.0087890625</v>
      </c>
      <c r="AE14">
        <f t="shared" si="0"/>
        <v>8175.74365234375</v>
      </c>
      <c r="AF14">
        <f t="shared" si="0"/>
        <v>6609.62939453125</v>
      </c>
      <c r="AG14">
        <f t="shared" si="0"/>
        <v>4646.99169921875</v>
      </c>
      <c r="AH14">
        <f t="shared" si="0"/>
        <v>4635.90673828125</v>
      </c>
      <c r="AI14">
        <f t="shared" si="0"/>
        <v>4248.68115234375</v>
      </c>
      <c r="AJ14">
        <f t="shared" si="0"/>
        <v>4678.4169921875</v>
      </c>
      <c r="AK14">
        <f t="shared" si="0"/>
        <v>3315.768310546875</v>
      </c>
      <c r="AL14">
        <f t="shared" si="0"/>
        <v>2534.0185546875</v>
      </c>
      <c r="AM14">
        <f t="shared" si="0"/>
        <v>403.51046752929688</v>
      </c>
      <c r="AN14">
        <f t="shared" si="0"/>
        <v>1793.7713623046875</v>
      </c>
      <c r="AO14">
        <f t="shared" si="0"/>
        <v>761.9041748046875</v>
      </c>
    </row>
    <row r="15" spans="1:41" x14ac:dyDescent="0.2">
      <c r="B15">
        <v>14</v>
      </c>
      <c r="C15">
        <v>18</v>
      </c>
      <c r="D15">
        <v>1869.9674072265625</v>
      </c>
      <c r="E15">
        <v>5335.869140625</v>
      </c>
      <c r="F15">
        <v>12540.6318359375</v>
      </c>
      <c r="G15">
        <v>15040.181640625</v>
      </c>
      <c r="H15">
        <v>13150.7822265625</v>
      </c>
      <c r="I15">
        <v>12552.2802734375</v>
      </c>
      <c r="J15">
        <v>10682.1015625</v>
      </c>
      <c r="K15">
        <v>9982.984375</v>
      </c>
      <c r="L15">
        <v>7621.4306640625</v>
      </c>
      <c r="M15">
        <v>7011.67236328125</v>
      </c>
      <c r="N15">
        <v>4837.1806640625</v>
      </c>
      <c r="O15">
        <v>4830.62548828125</v>
      </c>
      <c r="P15">
        <v>3449.988525390625</v>
      </c>
      <c r="Q15">
        <v>3912.920654296875</v>
      </c>
      <c r="R15">
        <v>1454.8616943359375</v>
      </c>
      <c r="S15">
        <v>2375.051513671875</v>
      </c>
      <c r="T15">
        <v>2524.9267578125</v>
      </c>
      <c r="U15">
        <v>1839.9713134765625</v>
      </c>
      <c r="V15">
        <v>901.00201416015625</v>
      </c>
      <c r="W15">
        <v>2331.542236328125</v>
      </c>
      <c r="Y15" t="str">
        <f t="shared" si="1"/>
        <v/>
      </c>
      <c r="Z15" t="str">
        <f t="shared" si="2"/>
        <v/>
      </c>
      <c r="AA15" t="str">
        <f t="shared" si="0"/>
        <v/>
      </c>
      <c r="AB15" t="str">
        <f t="shared" si="0"/>
        <v/>
      </c>
      <c r="AC15" t="str">
        <f t="shared" si="0"/>
        <v/>
      </c>
      <c r="AD15" t="str">
        <f t="shared" si="0"/>
        <v/>
      </c>
      <c r="AE15" t="str">
        <f t="shared" si="0"/>
        <v/>
      </c>
      <c r="AF15" t="str">
        <f t="shared" si="0"/>
        <v/>
      </c>
      <c r="AG15" t="str">
        <f t="shared" si="0"/>
        <v/>
      </c>
      <c r="AH15" t="str">
        <f t="shared" si="0"/>
        <v/>
      </c>
      <c r="AI15" t="str">
        <f t="shared" si="0"/>
        <v/>
      </c>
      <c r="AJ15" t="str">
        <f t="shared" si="0"/>
        <v/>
      </c>
      <c r="AK15" t="str">
        <f t="shared" si="0"/>
        <v/>
      </c>
      <c r="AL15" t="str">
        <f t="shared" si="0"/>
        <v/>
      </c>
      <c r="AM15" t="str">
        <f t="shared" si="0"/>
        <v/>
      </c>
      <c r="AN15" t="str">
        <f t="shared" si="0"/>
        <v/>
      </c>
      <c r="AO15" t="str">
        <f t="shared" si="0"/>
        <v/>
      </c>
    </row>
    <row r="16" spans="1:41" x14ac:dyDescent="0.2">
      <c r="B16">
        <v>14</v>
      </c>
      <c r="C16">
        <v>19</v>
      </c>
      <c r="D16">
        <v>1809.6729736328125</v>
      </c>
      <c r="E16">
        <v>7558.5146484375</v>
      </c>
      <c r="F16">
        <v>17279.931640625</v>
      </c>
      <c r="G16">
        <v>20255.01953125</v>
      </c>
      <c r="H16">
        <v>15359.5966796875</v>
      </c>
      <c r="I16">
        <v>15852.677734375</v>
      </c>
      <c r="J16">
        <v>12758.2958984375</v>
      </c>
      <c r="K16">
        <v>12049.1015625</v>
      </c>
      <c r="L16">
        <v>9312.291015625</v>
      </c>
      <c r="M16">
        <v>6808.03662109375</v>
      </c>
      <c r="N16">
        <v>5819.9296875</v>
      </c>
      <c r="O16">
        <v>5363.54931640625</v>
      </c>
      <c r="P16">
        <v>5104.21240234375</v>
      </c>
      <c r="Q16">
        <v>5197.33056640625</v>
      </c>
      <c r="R16">
        <v>3467.248291015625</v>
      </c>
      <c r="S16">
        <v>2870.99169921875</v>
      </c>
      <c r="T16">
        <v>2578.513671875</v>
      </c>
      <c r="U16">
        <v>331.14535522460938</v>
      </c>
      <c r="V16">
        <v>280.91317749023438</v>
      </c>
      <c r="W16">
        <v>1777.75537109375</v>
      </c>
      <c r="Y16">
        <f t="shared" si="1"/>
        <v>20255.01953125</v>
      </c>
      <c r="Z16">
        <f t="shared" si="2"/>
        <v>15359.5966796875</v>
      </c>
      <c r="AA16">
        <f t="shared" si="0"/>
        <v>15852.677734375</v>
      </c>
      <c r="AB16">
        <f t="shared" si="0"/>
        <v>12758.2958984375</v>
      </c>
      <c r="AC16">
        <f t="shared" si="0"/>
        <v>12049.1015625</v>
      </c>
      <c r="AD16">
        <f t="shared" si="0"/>
        <v>9312.291015625</v>
      </c>
      <c r="AE16">
        <f t="shared" si="0"/>
        <v>6808.03662109375</v>
      </c>
      <c r="AF16">
        <f t="shared" si="0"/>
        <v>5819.9296875</v>
      </c>
      <c r="AG16">
        <f t="shared" si="0"/>
        <v>5363.54931640625</v>
      </c>
      <c r="AH16">
        <f t="shared" si="0"/>
        <v>5104.21240234375</v>
      </c>
      <c r="AI16">
        <f t="shared" si="0"/>
        <v>5197.33056640625</v>
      </c>
      <c r="AJ16">
        <f t="shared" si="0"/>
        <v>3467.248291015625</v>
      </c>
      <c r="AK16">
        <f t="shared" si="0"/>
        <v>2870.99169921875</v>
      </c>
      <c r="AL16">
        <f t="shared" si="0"/>
        <v>2578.513671875</v>
      </c>
      <c r="AM16">
        <f t="shared" si="0"/>
        <v>331.14535522460938</v>
      </c>
      <c r="AN16">
        <f t="shared" si="0"/>
        <v>280.91317749023438</v>
      </c>
      <c r="AO16">
        <f t="shared" si="0"/>
        <v>1777.75537109375</v>
      </c>
    </row>
    <row r="17" spans="1:41" x14ac:dyDescent="0.2">
      <c r="X17" t="s">
        <v>51</v>
      </c>
      <c r="Y17">
        <f>AVERAGE(Y3:Y16)</f>
        <v>20090.001953125</v>
      </c>
      <c r="Z17">
        <f t="shared" ref="Z17:AO17" si="3">AVERAGE(Z3:Z16)</f>
        <v>17228.284912109375</v>
      </c>
      <c r="AA17">
        <f t="shared" si="3"/>
        <v>16431.447998046875</v>
      </c>
      <c r="AB17">
        <f t="shared" si="3"/>
        <v>13791.492431640625</v>
      </c>
      <c r="AC17">
        <f t="shared" si="3"/>
        <v>13887.00537109375</v>
      </c>
      <c r="AD17">
        <f t="shared" si="3"/>
        <v>9413.3170166015625</v>
      </c>
      <c r="AE17">
        <f t="shared" si="3"/>
        <v>8049.157958984375</v>
      </c>
      <c r="AF17">
        <f t="shared" si="3"/>
        <v>6469.252685546875</v>
      </c>
      <c r="AG17">
        <f t="shared" si="3"/>
        <v>5003.0772705078125</v>
      </c>
      <c r="AH17">
        <f t="shared" si="3"/>
        <v>4583.6364135742188</v>
      </c>
      <c r="AI17">
        <f t="shared" si="3"/>
        <v>4116.778564453125</v>
      </c>
      <c r="AJ17">
        <f t="shared" si="3"/>
        <v>4395.1744995117188</v>
      </c>
      <c r="AK17">
        <f t="shared" si="3"/>
        <v>2582.4617919921875</v>
      </c>
      <c r="AL17">
        <f t="shared" si="3"/>
        <v>2558.122314453125</v>
      </c>
      <c r="AM17">
        <f t="shared" si="3"/>
        <v>533.46509170532227</v>
      </c>
      <c r="AN17">
        <f t="shared" si="3"/>
        <v>1421.6240615844727</v>
      </c>
      <c r="AO17">
        <f t="shared" si="3"/>
        <v>885.81745910644531</v>
      </c>
    </row>
    <row r="18" spans="1:41" x14ac:dyDescent="0.2">
      <c r="W18" s="3" t="s">
        <v>52</v>
      </c>
      <c r="X18" s="3"/>
    </row>
    <row r="19" spans="1:41" x14ac:dyDescent="0.2">
      <c r="W19" s="3"/>
      <c r="X19" s="3"/>
    </row>
    <row r="20" spans="1:41" x14ac:dyDescent="0.2">
      <c r="W20" s="3"/>
      <c r="X20" s="3"/>
    </row>
    <row r="23" spans="1:41" x14ac:dyDescent="0.2">
      <c r="A23" t="s">
        <v>25</v>
      </c>
      <c r="B23">
        <v>22</v>
      </c>
      <c r="C23">
        <v>22</v>
      </c>
      <c r="D23">
        <v>307.72296142578125</v>
      </c>
      <c r="E23">
        <v>18090.453125</v>
      </c>
      <c r="F23">
        <v>34456.015625</v>
      </c>
      <c r="G23">
        <v>34246.00390625</v>
      </c>
      <c r="H23">
        <v>29595.248046875</v>
      </c>
      <c r="I23">
        <v>26339.44140625</v>
      </c>
      <c r="J23">
        <v>21392.029296875</v>
      </c>
      <c r="K23">
        <v>17265.09765625</v>
      </c>
      <c r="L23">
        <v>14056.7783203125</v>
      </c>
      <c r="M23">
        <v>11502.357421875</v>
      </c>
      <c r="N23">
        <v>10022.4208984375</v>
      </c>
      <c r="O23">
        <v>8401.2138671875</v>
      </c>
      <c r="P23">
        <v>6374.0634765625</v>
      </c>
      <c r="Q23">
        <v>5403.3828125</v>
      </c>
      <c r="R23">
        <v>4154.18701171875</v>
      </c>
      <c r="S23">
        <v>5120.375</v>
      </c>
      <c r="T23">
        <v>4480.43310546875</v>
      </c>
      <c r="U23">
        <v>3224.252685546875</v>
      </c>
      <c r="V23">
        <v>1205.3468017578125</v>
      </c>
      <c r="W23">
        <v>1514.618896484375</v>
      </c>
    </row>
    <row r="24" spans="1:41" x14ac:dyDescent="0.2">
      <c r="B24">
        <v>23</v>
      </c>
      <c r="C24">
        <v>20</v>
      </c>
      <c r="D24">
        <v>3378.78955078125</v>
      </c>
      <c r="E24">
        <v>21779.236328125</v>
      </c>
      <c r="F24">
        <v>34390.1640625</v>
      </c>
      <c r="G24">
        <v>34368.21875</v>
      </c>
      <c r="H24">
        <v>28458.4765625</v>
      </c>
      <c r="I24">
        <v>24119.251953125</v>
      </c>
      <c r="J24">
        <v>18806.63671875</v>
      </c>
      <c r="K24">
        <v>14645.7646484375</v>
      </c>
      <c r="L24">
        <v>12560.0498046875</v>
      </c>
      <c r="M24">
        <v>9741.6181640625</v>
      </c>
      <c r="N24">
        <v>7754.84814453125</v>
      </c>
      <c r="O24">
        <v>6183.23974609375</v>
      </c>
      <c r="P24">
        <v>5083.06396484375</v>
      </c>
      <c r="Q24">
        <v>3281.387939453125</v>
      </c>
      <c r="R24">
        <v>7060.8916015625</v>
      </c>
      <c r="S24">
        <v>4021.323486328125</v>
      </c>
      <c r="T24">
        <v>2149.703125</v>
      </c>
      <c r="U24">
        <v>3877.103515625</v>
      </c>
      <c r="V24">
        <v>3841.88232421875</v>
      </c>
      <c r="W24">
        <v>1461.485107421875</v>
      </c>
    </row>
    <row r="25" spans="1:41" x14ac:dyDescent="0.2">
      <c r="B25">
        <v>23</v>
      </c>
      <c r="C25">
        <v>21</v>
      </c>
      <c r="D25">
        <v>2528.16943359375</v>
      </c>
      <c r="E25">
        <v>19756.275390625</v>
      </c>
      <c r="F25">
        <v>33151.51953125</v>
      </c>
      <c r="G25">
        <v>34349.50390625</v>
      </c>
      <c r="H25">
        <v>28219.33984375</v>
      </c>
      <c r="I25">
        <v>24513.244140625</v>
      </c>
      <c r="J25">
        <v>19535.294921875</v>
      </c>
      <c r="K25">
        <v>14581.923828125</v>
      </c>
      <c r="L25">
        <v>13315.58984375</v>
      </c>
      <c r="M25">
        <v>9624.62890625</v>
      </c>
      <c r="N25">
        <v>9024.5693359375</v>
      </c>
      <c r="O25">
        <v>6617.955078125</v>
      </c>
      <c r="P25">
        <v>5208.64111328125</v>
      </c>
      <c r="Q25">
        <v>4444.18310546875</v>
      </c>
      <c r="R25">
        <v>6155.3125</v>
      </c>
      <c r="S25">
        <v>6062.20556640625</v>
      </c>
      <c r="T25">
        <v>4448.50048828125</v>
      </c>
      <c r="U25">
        <v>4984.0009765625</v>
      </c>
      <c r="V25">
        <v>3192.42919921875</v>
      </c>
      <c r="W25">
        <v>2238.63232421875</v>
      </c>
    </row>
    <row r="26" spans="1:41" x14ac:dyDescent="0.2">
      <c r="B26">
        <v>23</v>
      </c>
      <c r="C26">
        <v>22</v>
      </c>
      <c r="D26">
        <v>326.46942138671875</v>
      </c>
      <c r="E26">
        <v>22662.0625</v>
      </c>
      <c r="F26">
        <v>35566.66015625</v>
      </c>
      <c r="G26">
        <v>34956.46875</v>
      </c>
      <c r="H26">
        <v>30894.5859375</v>
      </c>
      <c r="I26">
        <v>26898.6796875</v>
      </c>
      <c r="J26">
        <v>21760.3203125</v>
      </c>
      <c r="K26">
        <v>16987.009765625</v>
      </c>
      <c r="L26">
        <v>14261.3603515625</v>
      </c>
      <c r="M26">
        <v>11968.6552734375</v>
      </c>
      <c r="N26">
        <v>9855.68359375</v>
      </c>
      <c r="O26">
        <v>7637.57861328125</v>
      </c>
      <c r="P26">
        <v>5988.67822265625</v>
      </c>
      <c r="Q26">
        <v>4790.2978515625</v>
      </c>
      <c r="R26">
        <v>3225.949462890625</v>
      </c>
      <c r="S26">
        <v>5671.94091796875</v>
      </c>
      <c r="T26">
        <v>4488.8984375</v>
      </c>
      <c r="U26">
        <v>3513.847412109375</v>
      </c>
      <c r="V26">
        <v>1754.9849853515625</v>
      </c>
      <c r="W26">
        <v>2037.8939208984375</v>
      </c>
    </row>
    <row r="27" spans="1:41" x14ac:dyDescent="0.2">
      <c r="B27">
        <v>23</v>
      </c>
      <c r="C27">
        <v>23</v>
      </c>
      <c r="D27">
        <v>1489.814453125</v>
      </c>
      <c r="E27">
        <v>19485.51171875</v>
      </c>
      <c r="F27">
        <v>28194.453125</v>
      </c>
      <c r="G27">
        <v>27891.6875</v>
      </c>
      <c r="H27">
        <v>25322.05078125</v>
      </c>
      <c r="I27">
        <v>21317.255859375</v>
      </c>
      <c r="J27">
        <v>16822.060546875</v>
      </c>
      <c r="K27">
        <v>13212.1240234375</v>
      </c>
      <c r="L27">
        <v>10235.0830078125</v>
      </c>
      <c r="M27">
        <v>9752.7587890625</v>
      </c>
      <c r="N27">
        <v>7168.6865234375</v>
      </c>
      <c r="O27">
        <v>6199.39697265625</v>
      </c>
      <c r="P27">
        <v>5581.95703125</v>
      </c>
      <c r="Q27">
        <v>3940.748291015625</v>
      </c>
      <c r="R27">
        <v>1959.7862548828125</v>
      </c>
      <c r="S27">
        <v>3506.63232421875</v>
      </c>
      <c r="T27">
        <v>3090.23095703125</v>
      </c>
      <c r="U27">
        <v>860.8486328125</v>
      </c>
      <c r="V27">
        <v>1094.6212158203125</v>
      </c>
      <c r="W27">
        <v>1001.7550048828125</v>
      </c>
    </row>
    <row r="28" spans="1:41" x14ac:dyDescent="0.2">
      <c r="B28">
        <v>24</v>
      </c>
      <c r="C28">
        <v>20</v>
      </c>
      <c r="D28">
        <v>1686.1572265625</v>
      </c>
      <c r="E28">
        <v>21989.875</v>
      </c>
      <c r="F28">
        <v>33900.9921875</v>
      </c>
      <c r="G28">
        <v>33776.64453125</v>
      </c>
      <c r="H28">
        <v>27878.982421875</v>
      </c>
      <c r="I28">
        <v>21939.990234375</v>
      </c>
      <c r="J28">
        <v>15946.3076171875</v>
      </c>
      <c r="K28">
        <v>13234.4951171875</v>
      </c>
      <c r="L28">
        <v>11031.37109375</v>
      </c>
      <c r="M28">
        <v>9737.7294921875</v>
      </c>
      <c r="N28">
        <v>6218.716796875</v>
      </c>
      <c r="O28">
        <v>4712.5908203125</v>
      </c>
      <c r="P28">
        <v>5317.697265625</v>
      </c>
      <c r="Q28">
        <v>2791.820068359375</v>
      </c>
      <c r="R28">
        <v>5366.88818359375</v>
      </c>
      <c r="S28">
        <v>3205.88720703125</v>
      </c>
      <c r="T28">
        <v>3174.026123046875</v>
      </c>
      <c r="U28">
        <v>2523.97900390625</v>
      </c>
      <c r="V28">
        <v>3879.511474609375</v>
      </c>
      <c r="W28">
        <v>2935.971923828125</v>
      </c>
    </row>
    <row r="29" spans="1:41" x14ac:dyDescent="0.2">
      <c r="B29">
        <v>24</v>
      </c>
      <c r="C29">
        <v>21</v>
      </c>
      <c r="D29">
        <v>2329.490966796875</v>
      </c>
      <c r="E29">
        <v>23962.50390625</v>
      </c>
      <c r="F29">
        <v>37520.19921875</v>
      </c>
      <c r="G29">
        <v>37989.91015625</v>
      </c>
      <c r="H29">
        <v>30647.0703125</v>
      </c>
      <c r="I29">
        <v>24703.69921875</v>
      </c>
      <c r="J29">
        <v>19281.572265625</v>
      </c>
      <c r="K29">
        <v>13801.2099609375</v>
      </c>
      <c r="L29">
        <v>12693.1728515625</v>
      </c>
      <c r="M29">
        <v>10688.9033203125</v>
      </c>
      <c r="N29">
        <v>7339.98291015625</v>
      </c>
      <c r="O29">
        <v>5066.4931640625</v>
      </c>
      <c r="P29">
        <v>5962.94775390625</v>
      </c>
      <c r="Q29">
        <v>3141.701416015625</v>
      </c>
      <c r="R29">
        <v>5626.00830078125</v>
      </c>
      <c r="S29">
        <v>5434.3046875</v>
      </c>
      <c r="T29">
        <v>4175.775390625</v>
      </c>
      <c r="U29">
        <v>3762.95751953125</v>
      </c>
      <c r="V29">
        <v>4639.32763671875</v>
      </c>
      <c r="W29">
        <v>2556.18896484375</v>
      </c>
    </row>
    <row r="30" spans="1:41" x14ac:dyDescent="0.2">
      <c r="B30">
        <v>24</v>
      </c>
      <c r="C30">
        <v>22</v>
      </c>
      <c r="D30">
        <v>436.45257568359375</v>
      </c>
      <c r="E30">
        <v>24208.58203125</v>
      </c>
      <c r="F30">
        <v>35000.87109375</v>
      </c>
      <c r="G30">
        <v>34387.6328125</v>
      </c>
      <c r="H30">
        <v>29068.1484375</v>
      </c>
      <c r="I30">
        <v>23736.30078125</v>
      </c>
      <c r="J30">
        <v>18848.607421875</v>
      </c>
      <c r="K30">
        <v>13604.978515625</v>
      </c>
      <c r="L30">
        <v>11970.5400390625</v>
      </c>
      <c r="M30">
        <v>10960.09765625</v>
      </c>
      <c r="N30">
        <v>8087.84375</v>
      </c>
      <c r="O30">
        <v>6094.033203125</v>
      </c>
      <c r="P30">
        <v>6003.63916015625</v>
      </c>
      <c r="Q30">
        <v>4329.24560546875</v>
      </c>
      <c r="R30">
        <v>3716.394287109375</v>
      </c>
      <c r="S30">
        <v>5465.94091796875</v>
      </c>
      <c r="T30">
        <v>3803.08984375</v>
      </c>
      <c r="U30">
        <v>2661.255859375</v>
      </c>
      <c r="V30">
        <v>3822.164794921875</v>
      </c>
      <c r="W30">
        <v>2792.48583984375</v>
      </c>
    </row>
    <row r="31" spans="1:41" x14ac:dyDescent="0.2">
      <c r="B31">
        <v>24</v>
      </c>
      <c r="C31">
        <v>23</v>
      </c>
      <c r="D31">
        <v>1788.391357421875</v>
      </c>
      <c r="E31">
        <v>17118.8671875</v>
      </c>
      <c r="F31">
        <v>22836.208984375</v>
      </c>
      <c r="G31">
        <v>21962.40625</v>
      </c>
      <c r="H31">
        <v>19656.201171875</v>
      </c>
      <c r="I31">
        <v>16273.3076171875</v>
      </c>
      <c r="J31">
        <v>12387.5302734375</v>
      </c>
      <c r="K31">
        <v>9888.2470703125</v>
      </c>
      <c r="L31">
        <v>7328.71435546875</v>
      </c>
      <c r="M31">
        <v>7310.58740234375</v>
      </c>
      <c r="N31">
        <v>5239.4189453125</v>
      </c>
      <c r="O31">
        <v>4297.10888671875</v>
      </c>
      <c r="P31">
        <v>4846.32568359375</v>
      </c>
      <c r="Q31">
        <v>4455.05517578125</v>
      </c>
      <c r="R31">
        <v>2842.76513671875</v>
      </c>
      <c r="S31">
        <v>2556.97119140625</v>
      </c>
      <c r="T31">
        <v>2252.138916015625</v>
      </c>
      <c r="U31">
        <v>275.1368408203125</v>
      </c>
      <c r="V31">
        <v>2236.09130859375</v>
      </c>
      <c r="W31">
        <v>1155.88916015625</v>
      </c>
    </row>
    <row r="32" spans="1:41" x14ac:dyDescent="0.2">
      <c r="B32">
        <v>25</v>
      </c>
      <c r="C32">
        <v>22</v>
      </c>
      <c r="D32">
        <v>667.2225341796875</v>
      </c>
      <c r="E32">
        <v>15533.7353515625</v>
      </c>
      <c r="F32">
        <v>24387.5234375</v>
      </c>
      <c r="G32">
        <v>22831.72265625</v>
      </c>
      <c r="H32">
        <v>18413.22265625</v>
      </c>
      <c r="I32">
        <v>12883.8935546875</v>
      </c>
      <c r="J32">
        <v>11158.3515625</v>
      </c>
      <c r="K32">
        <v>8092.1171875</v>
      </c>
      <c r="L32">
        <v>7173.19580078125</v>
      </c>
      <c r="M32">
        <v>6677.4814453125</v>
      </c>
      <c r="N32">
        <v>3652.4072265625</v>
      </c>
      <c r="O32">
        <v>3781.70068359375</v>
      </c>
      <c r="P32">
        <v>3593.879150390625</v>
      </c>
      <c r="Q32">
        <v>3356.572265625</v>
      </c>
      <c r="R32">
        <v>3532.458251953125</v>
      </c>
      <c r="S32">
        <v>3506.20703125</v>
      </c>
      <c r="T32">
        <v>1339.9422607421875</v>
      </c>
      <c r="U32">
        <v>908.12872314453125</v>
      </c>
      <c r="V32">
        <v>2138.333740234375</v>
      </c>
      <c r="W32">
        <v>2370.053466796875</v>
      </c>
    </row>
    <row r="43" spans="1:23" x14ac:dyDescent="0.2">
      <c r="A43" t="s">
        <v>26</v>
      </c>
      <c r="B43">
        <v>25</v>
      </c>
      <c r="C43">
        <v>27</v>
      </c>
      <c r="D43">
        <v>1252.3232421875</v>
      </c>
      <c r="E43">
        <v>1717.2381591796875</v>
      </c>
      <c r="F43">
        <v>2549.5205078125</v>
      </c>
      <c r="G43">
        <v>2610.137451171875</v>
      </c>
      <c r="H43">
        <v>1610.08544921875</v>
      </c>
      <c r="I43">
        <v>2566.903564453125</v>
      </c>
      <c r="J43">
        <v>2087.5966796875</v>
      </c>
      <c r="K43">
        <v>985.95849609375</v>
      </c>
      <c r="L43">
        <v>1040.3006591796875</v>
      </c>
      <c r="M43">
        <v>475.06887817382812</v>
      </c>
      <c r="N43">
        <v>969.912109375</v>
      </c>
      <c r="O43">
        <v>677.69561767578125</v>
      </c>
      <c r="P43">
        <v>575.5567626953125</v>
      </c>
      <c r="Q43">
        <v>1065.775634765625</v>
      </c>
      <c r="R43">
        <v>955.35711669921875</v>
      </c>
      <c r="S43">
        <v>1427.09619140625</v>
      </c>
      <c r="T43">
        <v>538.9061279296875</v>
      </c>
      <c r="U43">
        <v>659.76104736328125</v>
      </c>
      <c r="V43">
        <v>1529.072509765625</v>
      </c>
      <c r="W43">
        <v>2126.175537109375</v>
      </c>
    </row>
    <row r="44" spans="1:23" x14ac:dyDescent="0.2">
      <c r="B44">
        <v>26</v>
      </c>
      <c r="C44">
        <v>26</v>
      </c>
      <c r="D44">
        <v>284.01327514648438</v>
      </c>
      <c r="E44">
        <v>1665.506103515625</v>
      </c>
      <c r="F44">
        <v>2976.511962890625</v>
      </c>
      <c r="G44">
        <v>1625.0333251953125</v>
      </c>
      <c r="H44">
        <v>2073.89453125</v>
      </c>
      <c r="I44">
        <v>2680.49365234375</v>
      </c>
      <c r="J44">
        <v>1704.690673828125</v>
      </c>
      <c r="K44">
        <v>450.43765258789062</v>
      </c>
      <c r="L44">
        <v>533.1082763671875</v>
      </c>
      <c r="M44">
        <v>2834.1787109375</v>
      </c>
      <c r="N44">
        <v>1766.377685546875</v>
      </c>
      <c r="O44">
        <v>207.3856201171875</v>
      </c>
      <c r="P44">
        <v>1508.597412109375</v>
      </c>
      <c r="Q44">
        <v>2179.66064453125</v>
      </c>
      <c r="R44">
        <v>383.09075927734375</v>
      </c>
      <c r="S44">
        <v>1291.6744384765625</v>
      </c>
      <c r="T44">
        <v>735.2191162109375</v>
      </c>
      <c r="U44">
        <v>828.28765869140625</v>
      </c>
      <c r="V44">
        <v>745.25091552734375</v>
      </c>
      <c r="W44">
        <v>1957.811279296875</v>
      </c>
    </row>
    <row r="45" spans="1:23" x14ac:dyDescent="0.2">
      <c r="B45">
        <v>26</v>
      </c>
      <c r="C45">
        <v>27</v>
      </c>
      <c r="D45">
        <v>955.7523193359375</v>
      </c>
      <c r="E45">
        <v>2827.726318359375</v>
      </c>
      <c r="F45">
        <v>774.03680419921875</v>
      </c>
      <c r="G45">
        <v>3261.0087890625</v>
      </c>
      <c r="H45">
        <v>2988.2138671875</v>
      </c>
      <c r="I45">
        <v>2125.87109375</v>
      </c>
      <c r="J45">
        <v>2100.2451171875</v>
      </c>
      <c r="K45">
        <v>1283.80126953125</v>
      </c>
      <c r="L45">
        <v>333.154296875</v>
      </c>
      <c r="M45">
        <v>1079.0782470703125</v>
      </c>
      <c r="N45">
        <v>911.76727294921875</v>
      </c>
      <c r="O45">
        <v>471.02761840820312</v>
      </c>
      <c r="P45">
        <v>1472.7427978515625</v>
      </c>
      <c r="Q45">
        <v>2063.553466796875</v>
      </c>
      <c r="R45">
        <v>1161.0032958984375</v>
      </c>
      <c r="S45">
        <v>1317.7359619140625</v>
      </c>
      <c r="T45">
        <v>889.64764404296875</v>
      </c>
      <c r="U45">
        <v>1703.091796875</v>
      </c>
      <c r="V45">
        <v>945.50872802734375</v>
      </c>
      <c r="W45">
        <v>1333.310791015625</v>
      </c>
    </row>
    <row r="46" spans="1:23" x14ac:dyDescent="0.2">
      <c r="B46">
        <v>26</v>
      </c>
      <c r="C46">
        <v>28</v>
      </c>
      <c r="D46">
        <v>662.087890625</v>
      </c>
      <c r="E46">
        <v>2547.259521484375</v>
      </c>
      <c r="F46">
        <v>1539.948486328125</v>
      </c>
      <c r="G46">
        <v>1958.6904296875</v>
      </c>
      <c r="H46">
        <v>1899.3616943359375</v>
      </c>
      <c r="I46">
        <v>755.17864990234375</v>
      </c>
      <c r="J46">
        <v>1716.7320556640625</v>
      </c>
      <c r="K46">
        <v>916.8489990234375</v>
      </c>
      <c r="L46">
        <v>563.13421630859375</v>
      </c>
      <c r="M46">
        <v>913.4307861328125</v>
      </c>
      <c r="N46">
        <v>1238.2100830078125</v>
      </c>
      <c r="O46">
        <v>332.7174072265625</v>
      </c>
      <c r="P46">
        <v>1139.9617919921875</v>
      </c>
      <c r="Q46">
        <v>1816.692626953125</v>
      </c>
      <c r="R46">
        <v>2205.582275390625</v>
      </c>
      <c r="S46">
        <v>2844.512939453125</v>
      </c>
      <c r="T46">
        <v>1503.7540283203125</v>
      </c>
      <c r="U46">
        <v>2971.34814453125</v>
      </c>
      <c r="V46">
        <v>598.5997314453125</v>
      </c>
      <c r="W46">
        <v>2020.469970703125</v>
      </c>
    </row>
    <row r="47" spans="1:23" x14ac:dyDescent="0.2">
      <c r="B47">
        <v>26</v>
      </c>
      <c r="C47">
        <v>29</v>
      </c>
      <c r="D47">
        <v>263.40664672851562</v>
      </c>
      <c r="E47">
        <v>1464.2669677734375</v>
      </c>
      <c r="F47">
        <v>1509.6646728515625</v>
      </c>
      <c r="G47">
        <v>1289.864013671875</v>
      </c>
      <c r="H47">
        <v>529.8992919921875</v>
      </c>
      <c r="I47">
        <v>1144.38134765625</v>
      </c>
      <c r="J47">
        <v>360.28280639648438</v>
      </c>
      <c r="K47">
        <v>1607.7420654296875</v>
      </c>
      <c r="L47">
        <v>1127.503173828125</v>
      </c>
      <c r="M47">
        <v>1214.733642578125</v>
      </c>
      <c r="N47">
        <v>2275.459228515625</v>
      </c>
      <c r="O47">
        <v>1319.9326171875</v>
      </c>
      <c r="P47">
        <v>1532.0850830078125</v>
      </c>
      <c r="Q47">
        <v>1989.5068359375</v>
      </c>
      <c r="R47">
        <v>1706.0869140625</v>
      </c>
      <c r="S47">
        <v>3148.4892578125</v>
      </c>
      <c r="T47">
        <v>1825.58544921875</v>
      </c>
      <c r="U47">
        <v>2244.9453125</v>
      </c>
      <c r="V47">
        <v>1004.15625</v>
      </c>
      <c r="W47">
        <v>555.51416015625</v>
      </c>
    </row>
    <row r="48" spans="1:23" x14ac:dyDescent="0.2">
      <c r="B48">
        <v>27</v>
      </c>
      <c r="C48">
        <v>26</v>
      </c>
      <c r="D48">
        <v>1470.6671142578125</v>
      </c>
      <c r="E48">
        <v>358.7740478515625</v>
      </c>
      <c r="F48">
        <v>1550.81396484375</v>
      </c>
      <c r="G48">
        <v>827.946533203125</v>
      </c>
      <c r="H48">
        <v>2016.373291015625</v>
      </c>
      <c r="I48">
        <v>2243.06982421875</v>
      </c>
      <c r="J48">
        <v>1278.421630859375</v>
      </c>
      <c r="K48">
        <v>969.1317138671875</v>
      </c>
      <c r="L48">
        <v>1129.9027099609375</v>
      </c>
      <c r="M48">
        <v>3084.8515625</v>
      </c>
      <c r="N48">
        <v>627.86138916015625</v>
      </c>
      <c r="O48">
        <v>379.99462890625</v>
      </c>
      <c r="P48">
        <v>1244.494140625</v>
      </c>
      <c r="Q48">
        <v>1377.7427978515625</v>
      </c>
      <c r="R48">
        <v>902.99151611328125</v>
      </c>
      <c r="S48">
        <v>1325.5169677734375</v>
      </c>
      <c r="T48">
        <v>663.44647216796875</v>
      </c>
      <c r="U48">
        <v>1097.496337890625</v>
      </c>
      <c r="V48">
        <v>1940.533935546875</v>
      </c>
      <c r="W48">
        <v>2166.92431640625</v>
      </c>
    </row>
    <row r="49" spans="2:23" x14ac:dyDescent="0.2">
      <c r="B49">
        <v>27</v>
      </c>
      <c r="C49">
        <v>27</v>
      </c>
      <c r="D49">
        <v>2502.8173828125</v>
      </c>
      <c r="E49">
        <v>1482.453125</v>
      </c>
      <c r="F49">
        <v>1400.333740234375</v>
      </c>
      <c r="G49">
        <v>1092.8671875</v>
      </c>
      <c r="H49">
        <v>2722.4228515625</v>
      </c>
      <c r="I49">
        <v>602.897705078125</v>
      </c>
      <c r="J49">
        <v>487.77825927734375</v>
      </c>
      <c r="K49">
        <v>2323.87890625</v>
      </c>
      <c r="L49">
        <v>1518.7318115234375</v>
      </c>
      <c r="M49">
        <v>1163.237060546875</v>
      </c>
      <c r="N49">
        <v>842.13946533203125</v>
      </c>
      <c r="O49">
        <v>214.76336669921875</v>
      </c>
      <c r="P49">
        <v>2222.84375</v>
      </c>
      <c r="Q49">
        <v>1181.490966796875</v>
      </c>
      <c r="R49">
        <v>985.836669921875</v>
      </c>
      <c r="S49">
        <v>1273.4735107421875</v>
      </c>
      <c r="T49">
        <v>764.7413330078125</v>
      </c>
      <c r="U49">
        <v>2052.16455078125</v>
      </c>
      <c r="V49">
        <v>965.06884765625</v>
      </c>
      <c r="W49">
        <v>1502.963134765625</v>
      </c>
    </row>
    <row r="50" spans="2:23" x14ac:dyDescent="0.2">
      <c r="B50">
        <v>27</v>
      </c>
      <c r="C50">
        <v>28</v>
      </c>
      <c r="D50">
        <v>1345.7822265625</v>
      </c>
      <c r="E50">
        <v>2214.0986328125</v>
      </c>
      <c r="F50">
        <v>506.73281860351562</v>
      </c>
      <c r="G50">
        <v>256.97271728515625</v>
      </c>
      <c r="H50">
        <v>2198.637939453125</v>
      </c>
      <c r="I50">
        <v>1372.06689453125</v>
      </c>
      <c r="J50">
        <v>711.0931396484375</v>
      </c>
      <c r="K50">
        <v>1571.171142578125</v>
      </c>
      <c r="L50">
        <v>1061.8873291015625</v>
      </c>
      <c r="M50">
        <v>1969.39208984375</v>
      </c>
      <c r="N50">
        <v>561.08929443359375</v>
      </c>
      <c r="O50">
        <v>455.98745727539062</v>
      </c>
      <c r="P50">
        <v>1490.89501953125</v>
      </c>
      <c r="Q50">
        <v>286.71078491210938</v>
      </c>
      <c r="R50">
        <v>781.2100830078125</v>
      </c>
      <c r="S50">
        <v>1968.41796875</v>
      </c>
      <c r="T50">
        <v>798.876708984375</v>
      </c>
      <c r="U50">
        <v>1460.72216796875</v>
      </c>
      <c r="V50">
        <v>361.61026000976562</v>
      </c>
      <c r="W50">
        <v>2209.590087890625</v>
      </c>
    </row>
    <row r="51" spans="2:23" x14ac:dyDescent="0.2">
      <c r="B51">
        <v>27</v>
      </c>
      <c r="C51">
        <v>29</v>
      </c>
      <c r="D51">
        <v>144.84538269042969</v>
      </c>
      <c r="E51">
        <v>1212.5869140625</v>
      </c>
      <c r="F51">
        <v>465.19216918945312</v>
      </c>
      <c r="G51">
        <v>183.59564208984375</v>
      </c>
      <c r="H51">
        <v>1177.8599853515625</v>
      </c>
      <c r="I51">
        <v>1883.8414306640625</v>
      </c>
      <c r="J51">
        <v>408.25820922851562</v>
      </c>
      <c r="K51">
        <v>834.71734619140625</v>
      </c>
      <c r="L51">
        <v>368.98013305664062</v>
      </c>
      <c r="M51">
        <v>1682.18603515625</v>
      </c>
      <c r="N51">
        <v>383.73373413085938</v>
      </c>
      <c r="O51">
        <v>1088.79736328125</v>
      </c>
      <c r="P51">
        <v>1607.4891357421875</v>
      </c>
      <c r="Q51">
        <v>1030.6875</v>
      </c>
      <c r="R51">
        <v>884.85693359375</v>
      </c>
      <c r="S51">
        <v>2598.928466796875</v>
      </c>
      <c r="T51">
        <v>1325.8760986328125</v>
      </c>
      <c r="U51">
        <v>771.798583984375</v>
      </c>
      <c r="V51">
        <v>62.929161071777344</v>
      </c>
      <c r="W51">
        <v>1993.122314453125</v>
      </c>
    </row>
    <row r="52" spans="2:23" x14ac:dyDescent="0.2">
      <c r="B52">
        <v>28</v>
      </c>
      <c r="C52">
        <v>25</v>
      </c>
      <c r="D52">
        <v>1967.5777587890625</v>
      </c>
      <c r="E52">
        <v>1326.59228515625</v>
      </c>
      <c r="F52">
        <v>1444.70166015625</v>
      </c>
      <c r="G52">
        <v>2704.702392578125</v>
      </c>
      <c r="H52">
        <v>1343.60107421875</v>
      </c>
      <c r="I52">
        <v>684.9779052734375</v>
      </c>
      <c r="J52">
        <v>1542.1531982421875</v>
      </c>
      <c r="K52">
        <v>1090.7232666015625</v>
      </c>
      <c r="L52">
        <v>717.05316162109375</v>
      </c>
      <c r="M52">
        <v>657.76593017578125</v>
      </c>
      <c r="N52">
        <v>1584.953369140625</v>
      </c>
      <c r="O52">
        <v>1396.0118408203125</v>
      </c>
      <c r="P52">
        <v>536.90179443359375</v>
      </c>
      <c r="Q52">
        <v>193.84333801269531</v>
      </c>
      <c r="R52">
        <v>709.80352783203125</v>
      </c>
      <c r="S52">
        <v>202.19380187988281</v>
      </c>
      <c r="T52">
        <v>2063.930908203125</v>
      </c>
      <c r="U52">
        <v>389.25057983398438</v>
      </c>
      <c r="V52">
        <v>809.61920166015625</v>
      </c>
      <c r="W52">
        <v>795.3128662109375</v>
      </c>
    </row>
    <row r="53" spans="2:23" x14ac:dyDescent="0.2">
      <c r="B53">
        <v>28</v>
      </c>
      <c r="C53">
        <v>26</v>
      </c>
      <c r="D53">
        <v>1010.615234375</v>
      </c>
      <c r="E53">
        <v>1869.6368408203125</v>
      </c>
      <c r="F53">
        <v>1064.4775390625</v>
      </c>
      <c r="G53">
        <v>1449.6148681640625</v>
      </c>
      <c r="H53">
        <v>406.76443481445312</v>
      </c>
      <c r="I53">
        <v>1408.760498046875</v>
      </c>
      <c r="J53">
        <v>1967.0098876953125</v>
      </c>
      <c r="K53">
        <v>515.51605224609375</v>
      </c>
      <c r="L53">
        <v>545.1038818359375</v>
      </c>
      <c r="M53">
        <v>2363.459228515625</v>
      </c>
      <c r="N53">
        <v>1364.04345703125</v>
      </c>
      <c r="O53">
        <v>464.88128662109375</v>
      </c>
      <c r="P53">
        <v>955.72613525390625</v>
      </c>
      <c r="Q53">
        <v>693.52392578125</v>
      </c>
      <c r="R53">
        <v>1025.8887939453125</v>
      </c>
      <c r="S53">
        <v>405.32815551757812</v>
      </c>
      <c r="T53">
        <v>1250.97607421875</v>
      </c>
      <c r="U53">
        <v>1777.1075439453125</v>
      </c>
      <c r="V53">
        <v>1993.79345703125</v>
      </c>
      <c r="W53">
        <v>1307.561767578125</v>
      </c>
    </row>
    <row r="54" spans="2:23" x14ac:dyDescent="0.2">
      <c r="B54">
        <v>28</v>
      </c>
      <c r="C54">
        <v>27</v>
      </c>
      <c r="D54">
        <v>2293.92724609375</v>
      </c>
      <c r="E54">
        <v>639.34942626953125</v>
      </c>
      <c r="F54">
        <v>744.42913818359375</v>
      </c>
      <c r="G54">
        <v>1693.498046875</v>
      </c>
      <c r="H54">
        <v>261.2568359375</v>
      </c>
      <c r="I54">
        <v>929.78173828125</v>
      </c>
      <c r="J54">
        <v>1090.3291015625</v>
      </c>
      <c r="K54">
        <v>1304.206298828125</v>
      </c>
      <c r="L54">
        <v>2086.94384765625</v>
      </c>
      <c r="M54">
        <v>1141.428466796875</v>
      </c>
      <c r="N54">
        <v>1044.8511962890625</v>
      </c>
      <c r="O54">
        <v>973.810546875</v>
      </c>
      <c r="P54">
        <v>1725.906005859375</v>
      </c>
      <c r="Q54">
        <v>1879.087890625</v>
      </c>
      <c r="R54">
        <v>1903.5999755859375</v>
      </c>
      <c r="S54">
        <v>462.846923828125</v>
      </c>
      <c r="T54">
        <v>427.21548461914062</v>
      </c>
      <c r="U54">
        <v>1613.3487548828125</v>
      </c>
      <c r="V54">
        <v>1713.2486572265625</v>
      </c>
      <c r="W54">
        <v>1406.79443359375</v>
      </c>
    </row>
    <row r="55" spans="2:23" x14ac:dyDescent="0.2">
      <c r="B55">
        <v>28</v>
      </c>
      <c r="C55">
        <v>28</v>
      </c>
      <c r="D55">
        <v>2046.6756591796875</v>
      </c>
      <c r="E55">
        <v>1037.3707275390625</v>
      </c>
      <c r="F55">
        <v>722.4627685546875</v>
      </c>
      <c r="G55">
        <v>1916.19287109375</v>
      </c>
      <c r="H55">
        <v>934.97015380859375</v>
      </c>
      <c r="I55">
        <v>1159.1890869140625</v>
      </c>
      <c r="J55">
        <v>2115.509521484375</v>
      </c>
      <c r="K55">
        <v>969.0228271484375</v>
      </c>
      <c r="L55">
        <v>3142.1103515625</v>
      </c>
      <c r="M55">
        <v>2843.488525390625</v>
      </c>
      <c r="N55">
        <v>1790.9656982421875</v>
      </c>
      <c r="O55">
        <v>721.05517578125</v>
      </c>
      <c r="P55">
        <v>605.71417236328125</v>
      </c>
      <c r="Q55">
        <v>2132.053955078125</v>
      </c>
      <c r="R55">
        <v>1060.08544921875</v>
      </c>
      <c r="S55">
        <v>375.0765380859375</v>
      </c>
      <c r="T55">
        <v>1126.2752685546875</v>
      </c>
      <c r="U55">
        <v>874.23150634765625</v>
      </c>
      <c r="V55">
        <v>794.767822265625</v>
      </c>
      <c r="W55">
        <v>1212.2138671875</v>
      </c>
    </row>
    <row r="56" spans="2:23" x14ac:dyDescent="0.2">
      <c r="B56">
        <v>28</v>
      </c>
      <c r="C56">
        <v>29</v>
      </c>
      <c r="D56">
        <v>756.6220703125</v>
      </c>
      <c r="E56">
        <v>1661.663818359375</v>
      </c>
      <c r="F56">
        <v>891.8614501953125</v>
      </c>
      <c r="G56">
        <v>1280.3673095703125</v>
      </c>
      <c r="H56">
        <v>987.4713134765625</v>
      </c>
      <c r="I56">
        <v>1627.7200927734375</v>
      </c>
      <c r="J56">
        <v>1748.57177734375</v>
      </c>
      <c r="K56">
        <v>838.0242919921875</v>
      </c>
      <c r="L56">
        <v>1979.343994140625</v>
      </c>
      <c r="M56">
        <v>2232.460205078125</v>
      </c>
      <c r="N56">
        <v>1881.8143310546875</v>
      </c>
      <c r="O56">
        <v>1426.8968505859375</v>
      </c>
      <c r="P56">
        <v>1573.7958984375</v>
      </c>
      <c r="Q56">
        <v>1087.7193603515625</v>
      </c>
      <c r="R56">
        <v>815.3795166015625</v>
      </c>
      <c r="S56">
        <v>1612.26123046875</v>
      </c>
      <c r="T56">
        <v>1206.2669677734375</v>
      </c>
      <c r="U56">
        <v>1442.0206298828125</v>
      </c>
      <c r="V56">
        <v>298.19583129882812</v>
      </c>
      <c r="W56">
        <v>2466.4150390625</v>
      </c>
    </row>
    <row r="57" spans="2:23" x14ac:dyDescent="0.2">
      <c r="B57">
        <v>28</v>
      </c>
      <c r="C57">
        <v>30</v>
      </c>
      <c r="D57">
        <v>648.48486328125</v>
      </c>
      <c r="E57">
        <v>880.54400634765625</v>
      </c>
      <c r="F57">
        <v>736.85174560546875</v>
      </c>
      <c r="G57">
        <v>1394.2991943359375</v>
      </c>
      <c r="H57">
        <v>364.38638305664062</v>
      </c>
      <c r="I57">
        <v>788.23699951171875</v>
      </c>
      <c r="J57">
        <v>1450.319091796875</v>
      </c>
      <c r="K57">
        <v>905.58441162109375</v>
      </c>
      <c r="L57">
        <v>668.09619140625</v>
      </c>
      <c r="M57">
        <v>1516.080322265625</v>
      </c>
      <c r="N57">
        <v>974.78155517578125</v>
      </c>
      <c r="O57">
        <v>956.96112060546875</v>
      </c>
      <c r="P57">
        <v>1835.6903076171875</v>
      </c>
      <c r="Q57">
        <v>533.791259765625</v>
      </c>
      <c r="R57">
        <v>1630.8731689453125</v>
      </c>
      <c r="S57">
        <v>2397.839599609375</v>
      </c>
      <c r="T57">
        <v>711.48724365234375</v>
      </c>
      <c r="U57">
        <v>791.14495849609375</v>
      </c>
      <c r="V57">
        <v>934.24639892578125</v>
      </c>
      <c r="W57">
        <v>1069.3365478515625</v>
      </c>
    </row>
    <row r="58" spans="2:23" x14ac:dyDescent="0.2">
      <c r="B58">
        <v>29</v>
      </c>
      <c r="C58">
        <v>26</v>
      </c>
      <c r="D58">
        <v>602.66748046875</v>
      </c>
      <c r="E58">
        <v>2633.42236328125</v>
      </c>
      <c r="F58">
        <v>843.09466552734375</v>
      </c>
      <c r="G58">
        <v>2101.56982421875</v>
      </c>
      <c r="H58">
        <v>1837.226806640625</v>
      </c>
      <c r="I58">
        <v>1487.78564453125</v>
      </c>
      <c r="J58">
        <v>2074.597900390625</v>
      </c>
      <c r="K58">
        <v>394.08383178710938</v>
      </c>
      <c r="L58">
        <v>1875.865234375</v>
      </c>
      <c r="M58">
        <v>2222.926025390625</v>
      </c>
      <c r="N58">
        <v>1454.1416015625</v>
      </c>
      <c r="O58">
        <v>1172.198486328125</v>
      </c>
      <c r="P58">
        <v>2044.6575927734375</v>
      </c>
      <c r="Q58">
        <v>1740.6177978515625</v>
      </c>
      <c r="R58">
        <v>647.95037841796875</v>
      </c>
      <c r="S58">
        <v>1117.9061279296875</v>
      </c>
      <c r="T58">
        <v>302.88601684570312</v>
      </c>
      <c r="U58">
        <v>439.29498291015625</v>
      </c>
      <c r="V58">
        <v>915.1143798828125</v>
      </c>
      <c r="W58">
        <v>1273.675537109375</v>
      </c>
    </row>
    <row r="59" spans="2:23" x14ac:dyDescent="0.2">
      <c r="B59">
        <v>29</v>
      </c>
      <c r="C59">
        <v>27</v>
      </c>
      <c r="D59">
        <v>1326.52978515625</v>
      </c>
      <c r="E59">
        <v>1628.923095703125</v>
      </c>
      <c r="F59">
        <v>1659.5093994140625</v>
      </c>
      <c r="G59">
        <v>2200.240966796875</v>
      </c>
      <c r="H59">
        <v>1719.607666015625</v>
      </c>
      <c r="I59">
        <v>826.60455322265625</v>
      </c>
      <c r="J59">
        <v>980.777099609375</v>
      </c>
      <c r="K59">
        <v>914.58258056640625</v>
      </c>
      <c r="L59">
        <v>1552.5675048828125</v>
      </c>
      <c r="M59">
        <v>695.8250732421875</v>
      </c>
      <c r="N59">
        <v>1036.6871337890625</v>
      </c>
      <c r="O59">
        <v>1723.0208740234375</v>
      </c>
      <c r="P59">
        <v>1259.52978515625</v>
      </c>
      <c r="Q59">
        <v>2792.163818359375</v>
      </c>
      <c r="R59">
        <v>1318.939453125</v>
      </c>
      <c r="S59">
        <v>390.7298583984375</v>
      </c>
      <c r="T59">
        <v>1117.228759765625</v>
      </c>
      <c r="U59">
        <v>751.2305908203125</v>
      </c>
      <c r="V59">
        <v>1516.3388671875</v>
      </c>
      <c r="W59">
        <v>2273.006103515625</v>
      </c>
    </row>
    <row r="60" spans="2:23" x14ac:dyDescent="0.2">
      <c r="B60">
        <v>29</v>
      </c>
      <c r="C60">
        <v>28</v>
      </c>
      <c r="D60">
        <v>2347.607177734375</v>
      </c>
      <c r="E60">
        <v>191.78138732910156</v>
      </c>
      <c r="F60">
        <v>1176.1416015625</v>
      </c>
      <c r="G60">
        <v>2325.222412109375</v>
      </c>
      <c r="H60">
        <v>1136.454345703125</v>
      </c>
      <c r="I60">
        <v>522.701171875</v>
      </c>
      <c r="J60">
        <v>1277.9603271484375</v>
      </c>
      <c r="K60">
        <v>921.16253662109375</v>
      </c>
      <c r="L60">
        <v>3712.569580078125</v>
      </c>
      <c r="M60">
        <v>2283.097412109375</v>
      </c>
      <c r="N60">
        <v>1356.579345703125</v>
      </c>
      <c r="O60">
        <v>777.02838134765625</v>
      </c>
      <c r="P60">
        <v>1319.84912109375</v>
      </c>
      <c r="Q60">
        <v>2840.2529296875</v>
      </c>
      <c r="R60">
        <v>1309.419189453125</v>
      </c>
      <c r="S60">
        <v>554.752197265625</v>
      </c>
      <c r="T60">
        <v>1895.4803466796875</v>
      </c>
      <c r="U60">
        <v>1273.4696044921875</v>
      </c>
      <c r="V60">
        <v>1478.19287109375</v>
      </c>
      <c r="W60">
        <v>575.947998046875</v>
      </c>
    </row>
    <row r="61" spans="2:23" x14ac:dyDescent="0.2">
      <c r="B61">
        <v>29</v>
      </c>
      <c r="C61">
        <v>29</v>
      </c>
      <c r="D61">
        <v>1731.9674072265625</v>
      </c>
      <c r="E61">
        <v>955.1395263671875</v>
      </c>
      <c r="F61">
        <v>928.89813232421875</v>
      </c>
      <c r="G61">
        <v>1784.6705322265625</v>
      </c>
      <c r="H61">
        <v>1124.1527099609375</v>
      </c>
      <c r="I61">
        <v>1288.1834716796875</v>
      </c>
      <c r="J61">
        <v>2581.51611328125</v>
      </c>
      <c r="K61">
        <v>1280.1817626953125</v>
      </c>
      <c r="L61">
        <v>3336.33056640625</v>
      </c>
      <c r="M61">
        <v>2043.0032958984375</v>
      </c>
      <c r="N61">
        <v>1899.2745361328125</v>
      </c>
      <c r="O61">
        <v>1469.9976806640625</v>
      </c>
      <c r="P61">
        <v>2542.33740234375</v>
      </c>
      <c r="Q61">
        <v>1203.8057861328125</v>
      </c>
      <c r="R61">
        <v>579.24560546875</v>
      </c>
      <c r="S61">
        <v>1169.63671875</v>
      </c>
      <c r="T61">
        <v>1561.2666015625</v>
      </c>
      <c r="U61">
        <v>2012.14599609375</v>
      </c>
      <c r="V61">
        <v>636.225830078125</v>
      </c>
      <c r="W61">
        <v>1943.7484130859375</v>
      </c>
    </row>
    <row r="62" spans="2:23" x14ac:dyDescent="0.2">
      <c r="B62">
        <v>30</v>
      </c>
      <c r="C62">
        <v>27</v>
      </c>
      <c r="D62">
        <v>287.84765625</v>
      </c>
      <c r="E62">
        <v>1545.259033203125</v>
      </c>
      <c r="F62">
        <v>1133.74853515625</v>
      </c>
      <c r="G62">
        <v>764.133544921875</v>
      </c>
      <c r="H62">
        <v>730.6248779296875</v>
      </c>
      <c r="I62">
        <v>772.417724609375</v>
      </c>
      <c r="J62">
        <v>1937.677490234375</v>
      </c>
      <c r="K62">
        <v>1868.857177734375</v>
      </c>
      <c r="L62">
        <v>1368.8629150390625</v>
      </c>
      <c r="M62">
        <v>549.42315673828125</v>
      </c>
      <c r="N62">
        <v>391.6636962890625</v>
      </c>
      <c r="O62">
        <v>1713.63623046875</v>
      </c>
      <c r="P62">
        <v>2187.624755859375</v>
      </c>
      <c r="Q62">
        <v>1146.42626953125</v>
      </c>
      <c r="R62">
        <v>1410.497802734375</v>
      </c>
      <c r="S62">
        <v>675.88995361328125</v>
      </c>
      <c r="T62">
        <v>1474.060791015625</v>
      </c>
      <c r="U62">
        <v>514.6485595703125</v>
      </c>
      <c r="V62">
        <v>1046.7047119140625</v>
      </c>
      <c r="W62">
        <v>1579.9432373046875</v>
      </c>
    </row>
    <row r="63" spans="2:23" x14ac:dyDescent="0.2">
      <c r="B63">
        <v>30</v>
      </c>
      <c r="C63">
        <v>28</v>
      </c>
      <c r="D63">
        <v>1227.064453125</v>
      </c>
      <c r="E63">
        <v>562.5679931640625</v>
      </c>
      <c r="F63">
        <v>1747.4920654296875</v>
      </c>
      <c r="G63">
        <v>1153.6917724609375</v>
      </c>
      <c r="H63">
        <v>939.89239501953125</v>
      </c>
      <c r="I63">
        <v>659.85357666015625</v>
      </c>
      <c r="J63">
        <v>894.470947265625</v>
      </c>
      <c r="K63">
        <v>1990.7125244140625</v>
      </c>
      <c r="L63">
        <v>2378.650390625</v>
      </c>
      <c r="M63">
        <v>1015.2698974609375</v>
      </c>
      <c r="N63">
        <v>1117.722900390625</v>
      </c>
      <c r="O63">
        <v>981.58758544921875</v>
      </c>
      <c r="P63">
        <v>2165.923828125</v>
      </c>
      <c r="Q63">
        <v>1495.31201171875</v>
      </c>
      <c r="R63">
        <v>694.3006591796875</v>
      </c>
      <c r="S63">
        <v>343.99569702148438</v>
      </c>
      <c r="T63">
        <v>890.399658203125</v>
      </c>
      <c r="U63">
        <v>385.98519897460938</v>
      </c>
      <c r="V63">
        <v>1700.66455078125</v>
      </c>
      <c r="W63">
        <v>1134.6287841796875</v>
      </c>
    </row>
  </sheetData>
  <mergeCells count="1">
    <mergeCell ref="W18:X2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63"/>
  <sheetViews>
    <sheetView topLeftCell="V1" workbookViewId="0">
      <selection activeCell="Y17" sqref="Y17:AO17"/>
    </sheetView>
  </sheetViews>
  <sheetFormatPr baseColWidth="10" defaultColWidth="8.83203125" defaultRowHeight="15" x14ac:dyDescent="0.2"/>
  <sheetData>
    <row r="1" spans="1:41" x14ac:dyDescent="0.2">
      <c r="A1" t="s">
        <v>0</v>
      </c>
      <c r="B1">
        <v>0</v>
      </c>
    </row>
    <row r="2" spans="1:41" x14ac:dyDescent="0.2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  <c r="Q2" t="s">
        <v>17</v>
      </c>
      <c r="R2" t="s">
        <v>18</v>
      </c>
      <c r="S2" t="s">
        <v>19</v>
      </c>
      <c r="T2" t="s">
        <v>20</v>
      </c>
      <c r="U2" t="s">
        <v>21</v>
      </c>
      <c r="V2" t="s">
        <v>22</v>
      </c>
      <c r="W2" t="s">
        <v>23</v>
      </c>
      <c r="Y2" t="s">
        <v>49</v>
      </c>
    </row>
    <row r="3" spans="1:41" x14ac:dyDescent="0.2">
      <c r="A3" t="s">
        <v>24</v>
      </c>
      <c r="B3">
        <v>10</v>
      </c>
      <c r="C3">
        <v>19</v>
      </c>
      <c r="D3">
        <v>3985.250732421875</v>
      </c>
      <c r="E3">
        <v>6325.87060546875</v>
      </c>
      <c r="F3">
        <v>2590.226318359375</v>
      </c>
      <c r="G3">
        <v>5906.41552734375</v>
      </c>
      <c r="H3">
        <v>3007.010498046875</v>
      </c>
      <c r="I3">
        <v>4059.6259765625</v>
      </c>
      <c r="J3">
        <v>2500.431884765625</v>
      </c>
      <c r="K3">
        <v>2559.963134765625</v>
      </c>
      <c r="L3">
        <v>1228.603271484375</v>
      </c>
      <c r="M3">
        <v>1884.8055419921875</v>
      </c>
      <c r="N3">
        <v>3634.98779296875</v>
      </c>
      <c r="O3">
        <v>2729.34033203125</v>
      </c>
      <c r="P3">
        <v>4775.85400390625</v>
      </c>
      <c r="Q3">
        <v>1426.108154296875</v>
      </c>
      <c r="R3">
        <v>2054.738037109375</v>
      </c>
      <c r="S3">
        <v>1027.220703125</v>
      </c>
      <c r="T3">
        <v>2471.2548828125</v>
      </c>
      <c r="U3">
        <v>965.87152099609375</v>
      </c>
      <c r="V3">
        <v>2571.38916015625</v>
      </c>
      <c r="W3">
        <v>1376.041015625</v>
      </c>
      <c r="Y3" t="str">
        <f>IF(ISNUMBER('lactate '!Y3),G3,"")</f>
        <v/>
      </c>
      <c r="Z3" t="str">
        <f>IF(ISNUMBER('lactate '!Z3),H3,"")</f>
        <v/>
      </c>
      <c r="AA3" t="str">
        <f>IF(ISNUMBER('lactate '!AA3),I3,"")</f>
        <v/>
      </c>
      <c r="AB3" t="str">
        <f>IF(ISNUMBER('lactate '!AB3),J3,"")</f>
        <v/>
      </c>
      <c r="AC3" t="str">
        <f>IF(ISNUMBER('lactate '!AC3),K3,"")</f>
        <v/>
      </c>
      <c r="AD3" t="str">
        <f>IF(ISNUMBER('lactate '!AD3),L3,"")</f>
        <v/>
      </c>
      <c r="AE3" t="str">
        <f>IF(ISNUMBER('lactate '!AE3),M3,"")</f>
        <v/>
      </c>
      <c r="AF3" t="str">
        <f>IF(ISNUMBER('lactate '!AF3),N3,"")</f>
        <v/>
      </c>
      <c r="AG3" t="str">
        <f>IF(ISNUMBER('lactate '!AG3),O3,"")</f>
        <v/>
      </c>
      <c r="AH3" t="str">
        <f>IF(ISNUMBER('lactate '!AH3),P3,"")</f>
        <v/>
      </c>
      <c r="AI3" t="str">
        <f>IF(ISNUMBER('lactate '!AI3),Q3,"")</f>
        <v/>
      </c>
      <c r="AJ3" t="str">
        <f>IF(ISNUMBER('lactate '!AJ3),R3,"")</f>
        <v/>
      </c>
      <c r="AK3" t="str">
        <f>IF(ISNUMBER('lactate '!AK3),S3,"")</f>
        <v/>
      </c>
      <c r="AL3" t="str">
        <f>IF(ISNUMBER('lactate '!AL3),T3,"")</f>
        <v/>
      </c>
      <c r="AM3" t="str">
        <f>IF(ISNUMBER('lactate '!AM3),U3,"")</f>
        <v/>
      </c>
      <c r="AN3" t="str">
        <f>IF(ISNUMBER('lactate '!AN3),V3,"")</f>
        <v/>
      </c>
      <c r="AO3" t="str">
        <f>IF(ISNUMBER('lactate '!AO3),W3,"")</f>
        <v/>
      </c>
    </row>
    <row r="4" spans="1:41" x14ac:dyDescent="0.2">
      <c r="B4">
        <v>11</v>
      </c>
      <c r="C4">
        <v>18</v>
      </c>
      <c r="D4">
        <v>2042.0455322265625</v>
      </c>
      <c r="E4">
        <v>4541.80517578125</v>
      </c>
      <c r="F4">
        <v>6554.48681640625</v>
      </c>
      <c r="G4">
        <v>3757.278076171875</v>
      </c>
      <c r="H4">
        <v>2678.271728515625</v>
      </c>
      <c r="I4">
        <v>3584.494384765625</v>
      </c>
      <c r="J4">
        <v>3340.42431640625</v>
      </c>
      <c r="K4">
        <v>3987.871826171875</v>
      </c>
      <c r="L4">
        <v>3210.124267578125</v>
      </c>
      <c r="M4">
        <v>1263.8853759765625</v>
      </c>
      <c r="N4">
        <v>1329.38525390625</v>
      </c>
      <c r="O4">
        <v>4229.2060546875</v>
      </c>
      <c r="P4">
        <v>2578.638671875</v>
      </c>
      <c r="Q4">
        <v>1674.5816650390625</v>
      </c>
      <c r="R4">
        <v>657.39556884765625</v>
      </c>
      <c r="S4">
        <v>2193.686279296875</v>
      </c>
      <c r="T4">
        <v>922.94915771484375</v>
      </c>
      <c r="U4">
        <v>1664.44189453125</v>
      </c>
      <c r="V4">
        <v>2355.12939453125</v>
      </c>
      <c r="W4">
        <v>643.468017578125</v>
      </c>
      <c r="Y4" t="str">
        <f>IF(ISNUMBER('lactate '!Y4),G4,"")</f>
        <v/>
      </c>
      <c r="Z4" t="str">
        <f>IF(ISNUMBER('lactate '!Z4),H4,"")</f>
        <v/>
      </c>
      <c r="AA4" t="str">
        <f>IF(ISNUMBER('lactate '!AA4),I4,"")</f>
        <v/>
      </c>
      <c r="AB4" t="str">
        <f>IF(ISNUMBER('lactate '!AB4),J4,"")</f>
        <v/>
      </c>
      <c r="AC4" t="str">
        <f>IF(ISNUMBER('lactate '!AC4),K4,"")</f>
        <v/>
      </c>
      <c r="AD4" t="str">
        <f>IF(ISNUMBER('lactate '!AD4),L4,"")</f>
        <v/>
      </c>
      <c r="AE4" t="str">
        <f>IF(ISNUMBER('lactate '!AE4),M4,"")</f>
        <v/>
      </c>
      <c r="AF4" t="str">
        <f>IF(ISNUMBER('lactate '!AF4),N4,"")</f>
        <v/>
      </c>
      <c r="AG4" t="str">
        <f>IF(ISNUMBER('lactate '!AG4),O4,"")</f>
        <v/>
      </c>
      <c r="AH4" t="str">
        <f>IF(ISNUMBER('lactate '!AH4),P4,"")</f>
        <v/>
      </c>
      <c r="AI4" t="str">
        <f>IF(ISNUMBER('lactate '!AI4),Q4,"")</f>
        <v/>
      </c>
      <c r="AJ4" t="str">
        <f>IF(ISNUMBER('lactate '!AJ4),R4,"")</f>
        <v/>
      </c>
      <c r="AK4" t="str">
        <f>IF(ISNUMBER('lactate '!AK4),S4,"")</f>
        <v/>
      </c>
      <c r="AL4" t="str">
        <f>IF(ISNUMBER('lactate '!AL4),T4,"")</f>
        <v/>
      </c>
      <c r="AM4" t="str">
        <f>IF(ISNUMBER('lactate '!AM4),U4,"")</f>
        <v/>
      </c>
      <c r="AN4" t="str">
        <f>IF(ISNUMBER('lactate '!AN4),V4,"")</f>
        <v/>
      </c>
      <c r="AO4" t="str">
        <f>IF(ISNUMBER('lactate '!AO4),W4,"")</f>
        <v/>
      </c>
    </row>
    <row r="5" spans="1:41" x14ac:dyDescent="0.2">
      <c r="B5">
        <v>11</v>
      </c>
      <c r="C5">
        <v>19</v>
      </c>
      <c r="D5">
        <v>3905.163818359375</v>
      </c>
      <c r="E5">
        <v>2715.596923828125</v>
      </c>
      <c r="F5">
        <v>5886.71923828125</v>
      </c>
      <c r="G5">
        <v>4203.73876953125</v>
      </c>
      <c r="H5">
        <v>2351.240966796875</v>
      </c>
      <c r="I5">
        <v>3804.60693359375</v>
      </c>
      <c r="J5">
        <v>2179.262451171875</v>
      </c>
      <c r="K5">
        <v>3568.948974609375</v>
      </c>
      <c r="L5">
        <v>2326.29296875</v>
      </c>
      <c r="M5">
        <v>1183.6488037109375</v>
      </c>
      <c r="N5">
        <v>1956.28125</v>
      </c>
      <c r="O5">
        <v>2360.09375</v>
      </c>
      <c r="P5">
        <v>2765.3193359375</v>
      </c>
      <c r="Q5">
        <v>1671.20458984375</v>
      </c>
      <c r="R5">
        <v>1633.9071044921875</v>
      </c>
      <c r="S5">
        <v>2566.051025390625</v>
      </c>
      <c r="T5">
        <v>1444.2666015625</v>
      </c>
      <c r="U5">
        <v>728.67962646484375</v>
      </c>
      <c r="V5">
        <v>3410.05908203125</v>
      </c>
      <c r="W5">
        <v>1298.26123046875</v>
      </c>
      <c r="Y5" t="str">
        <f>IF(ISNUMBER('lactate '!Y5),G5,"")</f>
        <v/>
      </c>
      <c r="Z5" t="str">
        <f>IF(ISNUMBER('lactate '!Z5),H5,"")</f>
        <v/>
      </c>
      <c r="AA5" t="str">
        <f>IF(ISNUMBER('lactate '!AA5),I5,"")</f>
        <v/>
      </c>
      <c r="AB5" t="str">
        <f>IF(ISNUMBER('lactate '!AB5),J5,"")</f>
        <v/>
      </c>
      <c r="AC5" t="str">
        <f>IF(ISNUMBER('lactate '!AC5),K5,"")</f>
        <v/>
      </c>
      <c r="AD5" t="str">
        <f>IF(ISNUMBER('lactate '!AD5),L5,"")</f>
        <v/>
      </c>
      <c r="AE5" t="str">
        <f>IF(ISNUMBER('lactate '!AE5),M5,"")</f>
        <v/>
      </c>
      <c r="AF5" t="str">
        <f>IF(ISNUMBER('lactate '!AF5),N5,"")</f>
        <v/>
      </c>
      <c r="AG5" t="str">
        <f>IF(ISNUMBER('lactate '!AG5),O5,"")</f>
        <v/>
      </c>
      <c r="AH5" t="str">
        <f>IF(ISNUMBER('lactate '!AH5),P5,"")</f>
        <v/>
      </c>
      <c r="AI5" t="str">
        <f>IF(ISNUMBER('lactate '!AI5),Q5,"")</f>
        <v/>
      </c>
      <c r="AJ5" t="str">
        <f>IF(ISNUMBER('lactate '!AJ5),R5,"")</f>
        <v/>
      </c>
      <c r="AK5" t="str">
        <f>IF(ISNUMBER('lactate '!AK5),S5,"")</f>
        <v/>
      </c>
      <c r="AL5" t="str">
        <f>IF(ISNUMBER('lactate '!AL5),T5,"")</f>
        <v/>
      </c>
      <c r="AM5" t="str">
        <f>IF(ISNUMBER('lactate '!AM5),U5,"")</f>
        <v/>
      </c>
      <c r="AN5" t="str">
        <f>IF(ISNUMBER('lactate '!AN5),V5,"")</f>
        <v/>
      </c>
      <c r="AO5" t="str">
        <f>IF(ISNUMBER('lactate '!AO5),W5,"")</f>
        <v/>
      </c>
    </row>
    <row r="6" spans="1:41" x14ac:dyDescent="0.2">
      <c r="B6">
        <v>11</v>
      </c>
      <c r="C6">
        <v>20</v>
      </c>
      <c r="D6">
        <v>3331.703369140625</v>
      </c>
      <c r="E6">
        <v>1936.0595703125</v>
      </c>
      <c r="F6">
        <v>5570.14208984375</v>
      </c>
      <c r="G6">
        <v>7324.73046875</v>
      </c>
      <c r="H6">
        <v>4735.06591796875</v>
      </c>
      <c r="I6">
        <v>3011.127685546875</v>
      </c>
      <c r="J6">
        <v>587.0447998046875</v>
      </c>
      <c r="K6">
        <v>2453.737060546875</v>
      </c>
      <c r="L6">
        <v>1794.96826171875</v>
      </c>
      <c r="M6">
        <v>1597.0472412109375</v>
      </c>
      <c r="N6">
        <v>3194.4443359375</v>
      </c>
      <c r="O6">
        <v>1356.7149658203125</v>
      </c>
      <c r="P6">
        <v>3212.58056640625</v>
      </c>
      <c r="Q6">
        <v>827.31903076171875</v>
      </c>
      <c r="R6">
        <v>1940.3914794921875</v>
      </c>
      <c r="S6">
        <v>2999.38720703125</v>
      </c>
      <c r="T6">
        <v>3892.451171875</v>
      </c>
      <c r="U6">
        <v>1678.5250244140625</v>
      </c>
      <c r="V6">
        <v>2714.268310546875</v>
      </c>
      <c r="W6">
        <v>1992.9617919921875</v>
      </c>
      <c r="Y6" t="str">
        <f>IF(ISNUMBER('lactate '!Y6),G6,"")</f>
        <v/>
      </c>
      <c r="Z6" t="str">
        <f>IF(ISNUMBER('lactate '!Z6),H6,"")</f>
        <v/>
      </c>
      <c r="AA6" t="str">
        <f>IF(ISNUMBER('lactate '!AA6),I6,"")</f>
        <v/>
      </c>
      <c r="AB6" t="str">
        <f>IF(ISNUMBER('lactate '!AB6),J6,"")</f>
        <v/>
      </c>
      <c r="AC6" t="str">
        <f>IF(ISNUMBER('lactate '!AC6),K6,"")</f>
        <v/>
      </c>
      <c r="AD6" t="str">
        <f>IF(ISNUMBER('lactate '!AD6),L6,"")</f>
        <v/>
      </c>
      <c r="AE6" t="str">
        <f>IF(ISNUMBER('lactate '!AE6),M6,"")</f>
        <v/>
      </c>
      <c r="AF6" t="str">
        <f>IF(ISNUMBER('lactate '!AF6),N6,"")</f>
        <v/>
      </c>
      <c r="AG6" t="str">
        <f>IF(ISNUMBER('lactate '!AG6),O6,"")</f>
        <v/>
      </c>
      <c r="AH6" t="str">
        <f>IF(ISNUMBER('lactate '!AH6),P6,"")</f>
        <v/>
      </c>
      <c r="AI6" t="str">
        <f>IF(ISNUMBER('lactate '!AI6),Q6,"")</f>
        <v/>
      </c>
      <c r="AJ6" t="str">
        <f>IF(ISNUMBER('lactate '!AJ6),R6,"")</f>
        <v/>
      </c>
      <c r="AK6" t="str">
        <f>IF(ISNUMBER('lactate '!AK6),S6,"")</f>
        <v/>
      </c>
      <c r="AL6" t="str">
        <f>IF(ISNUMBER('lactate '!AL6),T6,"")</f>
        <v/>
      </c>
      <c r="AM6" t="str">
        <f>IF(ISNUMBER('lactate '!AM6),U6,"")</f>
        <v/>
      </c>
      <c r="AN6" t="str">
        <f>IF(ISNUMBER('lactate '!AN6),V6,"")</f>
        <v/>
      </c>
      <c r="AO6" t="str">
        <f>IF(ISNUMBER('lactate '!AO6),W6,"")</f>
        <v/>
      </c>
    </row>
    <row r="7" spans="1:41" x14ac:dyDescent="0.2">
      <c r="B7">
        <v>12</v>
      </c>
      <c r="C7">
        <v>17</v>
      </c>
      <c r="D7">
        <v>2643.352294921875</v>
      </c>
      <c r="E7">
        <v>3901.8349609375</v>
      </c>
      <c r="F7">
        <v>4914.1513671875</v>
      </c>
      <c r="G7">
        <v>7866.72314453125</v>
      </c>
      <c r="H7">
        <v>6870.8974609375</v>
      </c>
      <c r="I7">
        <v>4923.29443359375</v>
      </c>
      <c r="J7">
        <v>4778.0791015625</v>
      </c>
      <c r="K7">
        <v>3918.2685546875</v>
      </c>
      <c r="L7">
        <v>3952.080078125</v>
      </c>
      <c r="M7">
        <v>1830.8062744140625</v>
      </c>
      <c r="N7">
        <v>2219.153076171875</v>
      </c>
      <c r="O7">
        <v>3518.2236328125</v>
      </c>
      <c r="P7">
        <v>2591.492431640625</v>
      </c>
      <c r="Q7">
        <v>1840.9163818359375</v>
      </c>
      <c r="R7">
        <v>2570.420654296875</v>
      </c>
      <c r="S7">
        <v>1359.6893310546875</v>
      </c>
      <c r="T7">
        <v>1218.4312744140625</v>
      </c>
      <c r="U7">
        <v>2613.978515625</v>
      </c>
      <c r="V7">
        <v>1009.1625366210938</v>
      </c>
      <c r="W7">
        <v>1240.9610595703125</v>
      </c>
      <c r="Y7" t="str">
        <f>IF(ISNUMBER('lactate '!Y7),G7,"")</f>
        <v/>
      </c>
      <c r="Z7" t="str">
        <f>IF(ISNUMBER('lactate '!Z7),H7,"")</f>
        <v/>
      </c>
      <c r="AA7" t="str">
        <f>IF(ISNUMBER('lactate '!AA7),I7,"")</f>
        <v/>
      </c>
      <c r="AB7" t="str">
        <f>IF(ISNUMBER('lactate '!AB7),J7,"")</f>
        <v/>
      </c>
      <c r="AC7" t="str">
        <f>IF(ISNUMBER('lactate '!AC7),K7,"")</f>
        <v/>
      </c>
      <c r="AD7" t="str">
        <f>IF(ISNUMBER('lactate '!AD7),L7,"")</f>
        <v/>
      </c>
      <c r="AE7" t="str">
        <f>IF(ISNUMBER('lactate '!AE7),M7,"")</f>
        <v/>
      </c>
      <c r="AF7" t="str">
        <f>IF(ISNUMBER('lactate '!AF7),N7,"")</f>
        <v/>
      </c>
      <c r="AG7" t="str">
        <f>IF(ISNUMBER('lactate '!AG7),O7,"")</f>
        <v/>
      </c>
      <c r="AH7" t="str">
        <f>IF(ISNUMBER('lactate '!AH7),P7,"")</f>
        <v/>
      </c>
      <c r="AI7" t="str">
        <f>IF(ISNUMBER('lactate '!AI7),Q7,"")</f>
        <v/>
      </c>
      <c r="AJ7" t="str">
        <f>IF(ISNUMBER('lactate '!AJ7),R7,"")</f>
        <v/>
      </c>
      <c r="AK7" t="str">
        <f>IF(ISNUMBER('lactate '!AK7),S7,"")</f>
        <v/>
      </c>
      <c r="AL7" t="str">
        <f>IF(ISNUMBER('lactate '!AL7),T7,"")</f>
        <v/>
      </c>
      <c r="AM7" t="str">
        <f>IF(ISNUMBER('lactate '!AM7),U7,"")</f>
        <v/>
      </c>
      <c r="AN7" t="str">
        <f>IF(ISNUMBER('lactate '!AN7),V7,"")</f>
        <v/>
      </c>
      <c r="AO7" t="str">
        <f>IF(ISNUMBER('lactate '!AO7),W7,"")</f>
        <v/>
      </c>
    </row>
    <row r="8" spans="1:41" x14ac:dyDescent="0.2">
      <c r="B8">
        <v>12</v>
      </c>
      <c r="C8">
        <v>18</v>
      </c>
      <c r="D8">
        <v>4142.177734375</v>
      </c>
      <c r="E8">
        <v>5622.5361328125</v>
      </c>
      <c r="F8">
        <v>9828.173828125</v>
      </c>
      <c r="G8">
        <v>5874.96533203125</v>
      </c>
      <c r="H8">
        <v>5261.08544921875</v>
      </c>
      <c r="I8">
        <v>3514.010986328125</v>
      </c>
      <c r="J8">
        <v>4281.61376953125</v>
      </c>
      <c r="K8">
        <v>4497.74609375</v>
      </c>
      <c r="L8">
        <v>4119.21630859375</v>
      </c>
      <c r="M8">
        <v>2270.245849609375</v>
      </c>
      <c r="N8">
        <v>1884.3636474609375</v>
      </c>
      <c r="O8">
        <v>3332.985595703125</v>
      </c>
      <c r="P8">
        <v>2682.545654296875</v>
      </c>
      <c r="Q8">
        <v>1472.2789306640625</v>
      </c>
      <c r="R8">
        <v>1966.464599609375</v>
      </c>
      <c r="S8">
        <v>1981.822021484375</v>
      </c>
      <c r="T8">
        <v>1219.66064453125</v>
      </c>
      <c r="U8">
        <v>1478.38134765625</v>
      </c>
      <c r="V8">
        <v>2534.104736328125</v>
      </c>
      <c r="W8">
        <v>758.303955078125</v>
      </c>
      <c r="Y8" t="str">
        <f>IF(ISNUMBER('lactate '!Y8),G8,"")</f>
        <v/>
      </c>
      <c r="Z8" t="str">
        <f>IF(ISNUMBER('lactate '!Z8),H8,"")</f>
        <v/>
      </c>
      <c r="AA8" t="str">
        <f>IF(ISNUMBER('lactate '!AA8),I8,"")</f>
        <v/>
      </c>
      <c r="AB8" t="str">
        <f>IF(ISNUMBER('lactate '!AB8),J8,"")</f>
        <v/>
      </c>
      <c r="AC8" t="str">
        <f>IF(ISNUMBER('lactate '!AC8),K8,"")</f>
        <v/>
      </c>
      <c r="AD8" t="str">
        <f>IF(ISNUMBER('lactate '!AD8),L8,"")</f>
        <v/>
      </c>
      <c r="AE8" t="str">
        <f>IF(ISNUMBER('lactate '!AE8),M8,"")</f>
        <v/>
      </c>
      <c r="AF8" t="str">
        <f>IF(ISNUMBER('lactate '!AF8),N8,"")</f>
        <v/>
      </c>
      <c r="AG8" t="str">
        <f>IF(ISNUMBER('lactate '!AG8),O8,"")</f>
        <v/>
      </c>
      <c r="AH8" t="str">
        <f>IF(ISNUMBER('lactate '!AH8),P8,"")</f>
        <v/>
      </c>
      <c r="AI8" t="str">
        <f>IF(ISNUMBER('lactate '!AI8),Q8,"")</f>
        <v/>
      </c>
      <c r="AJ8" t="str">
        <f>IF(ISNUMBER('lactate '!AJ8),R8,"")</f>
        <v/>
      </c>
      <c r="AK8" t="str">
        <f>IF(ISNUMBER('lactate '!AK8),S8,"")</f>
        <v/>
      </c>
      <c r="AL8" t="str">
        <f>IF(ISNUMBER('lactate '!AL8),T8,"")</f>
        <v/>
      </c>
      <c r="AM8" t="str">
        <f>IF(ISNUMBER('lactate '!AM8),U8,"")</f>
        <v/>
      </c>
      <c r="AN8" t="str">
        <f>IF(ISNUMBER('lactate '!AN8),V8,"")</f>
        <v/>
      </c>
      <c r="AO8" t="str">
        <f>IF(ISNUMBER('lactate '!AO8),W8,"")</f>
        <v/>
      </c>
    </row>
    <row r="9" spans="1:41" x14ac:dyDescent="0.2">
      <c r="B9">
        <v>12</v>
      </c>
      <c r="C9">
        <v>19</v>
      </c>
      <c r="D9">
        <v>5429.9453125</v>
      </c>
      <c r="E9">
        <v>10359.865234375</v>
      </c>
      <c r="F9">
        <v>12863.2421875</v>
      </c>
      <c r="G9">
        <v>4263.2900390625</v>
      </c>
      <c r="H9">
        <v>3876.9365234375</v>
      </c>
      <c r="I9">
        <v>2576.94580078125</v>
      </c>
      <c r="J9">
        <v>2781.9208984375</v>
      </c>
      <c r="K9">
        <v>3622.891357421875</v>
      </c>
      <c r="L9">
        <v>3244.6044921875</v>
      </c>
      <c r="M9">
        <v>2295.23974609375</v>
      </c>
      <c r="N9">
        <v>1328.3382568359375</v>
      </c>
      <c r="O9">
        <v>2251.546875</v>
      </c>
      <c r="P9">
        <v>1117.022216796875</v>
      </c>
      <c r="Q9">
        <v>1837.6099853515625</v>
      </c>
      <c r="R9">
        <v>2028.6241455078125</v>
      </c>
      <c r="S9">
        <v>2385.5771484375</v>
      </c>
      <c r="T9">
        <v>1996.69189453125</v>
      </c>
      <c r="U9">
        <v>206.28788757324219</v>
      </c>
      <c r="V9">
        <v>3462.994140625</v>
      </c>
      <c r="W9">
        <v>1310.4632568359375</v>
      </c>
      <c r="Y9" t="str">
        <f>IF(ISNUMBER('lactate '!Y9),G9,"")</f>
        <v/>
      </c>
      <c r="Z9" t="str">
        <f>IF(ISNUMBER('lactate '!Z9),H9,"")</f>
        <v/>
      </c>
      <c r="AA9" t="str">
        <f>IF(ISNUMBER('lactate '!AA9),I9,"")</f>
        <v/>
      </c>
      <c r="AB9" t="str">
        <f>IF(ISNUMBER('lactate '!AB9),J9,"")</f>
        <v/>
      </c>
      <c r="AC9" t="str">
        <f>IF(ISNUMBER('lactate '!AC9),K9,"")</f>
        <v/>
      </c>
      <c r="AD9" t="str">
        <f>IF(ISNUMBER('lactate '!AD9),L9,"")</f>
        <v/>
      </c>
      <c r="AE9" t="str">
        <f>IF(ISNUMBER('lactate '!AE9),M9,"")</f>
        <v/>
      </c>
      <c r="AF9" t="str">
        <f>IF(ISNUMBER('lactate '!AF9),N9,"")</f>
        <v/>
      </c>
      <c r="AG9" t="str">
        <f>IF(ISNUMBER('lactate '!AG9),O9,"")</f>
        <v/>
      </c>
      <c r="AH9" t="str">
        <f>IF(ISNUMBER('lactate '!AH9),P9,"")</f>
        <v/>
      </c>
      <c r="AI9" t="str">
        <f>IF(ISNUMBER('lactate '!AI9),Q9,"")</f>
        <v/>
      </c>
      <c r="AJ9" t="str">
        <f>IF(ISNUMBER('lactate '!AJ9),R9,"")</f>
        <v/>
      </c>
      <c r="AK9" t="str">
        <f>IF(ISNUMBER('lactate '!AK9),S9,"")</f>
        <v/>
      </c>
      <c r="AL9" t="str">
        <f>IF(ISNUMBER('lactate '!AL9),T9,"")</f>
        <v/>
      </c>
      <c r="AM9" t="str">
        <f>IF(ISNUMBER('lactate '!AM9),U9,"")</f>
        <v/>
      </c>
      <c r="AN9" t="str">
        <f>IF(ISNUMBER('lactate '!AN9),V9,"")</f>
        <v/>
      </c>
      <c r="AO9" t="str">
        <f>IF(ISNUMBER('lactate '!AO9),W9,"")</f>
        <v/>
      </c>
    </row>
    <row r="10" spans="1:41" x14ac:dyDescent="0.2">
      <c r="B10">
        <v>12</v>
      </c>
      <c r="C10">
        <v>20</v>
      </c>
      <c r="D10">
        <v>5488.998046875</v>
      </c>
      <c r="E10">
        <v>12199.7197265625</v>
      </c>
      <c r="F10">
        <v>12721.79296875</v>
      </c>
      <c r="G10">
        <v>5951.38916015625</v>
      </c>
      <c r="H10">
        <v>4834.0205078125</v>
      </c>
      <c r="I10">
        <v>2955.752685546875</v>
      </c>
      <c r="J10">
        <v>1057.870361328125</v>
      </c>
      <c r="K10">
        <v>2685.14990234375</v>
      </c>
      <c r="L10">
        <v>2297.763916015625</v>
      </c>
      <c r="M10">
        <v>2199.825439453125</v>
      </c>
      <c r="N10">
        <v>2807.373779296875</v>
      </c>
      <c r="O10">
        <v>1635.3944091796875</v>
      </c>
      <c r="P10">
        <v>2057.275390625</v>
      </c>
      <c r="Q10">
        <v>1920.953369140625</v>
      </c>
      <c r="R10">
        <v>2030.1612548828125</v>
      </c>
      <c r="S10">
        <v>2022.0245361328125</v>
      </c>
      <c r="T10">
        <v>2490.077392578125</v>
      </c>
      <c r="U10">
        <v>1018.71533203125</v>
      </c>
      <c r="V10">
        <v>2337.724853515625</v>
      </c>
      <c r="W10">
        <v>2014.420654296875</v>
      </c>
      <c r="Y10">
        <f>IF(ISNUMBER('lactate '!Y10),G10,"")</f>
        <v>5951.38916015625</v>
      </c>
      <c r="Z10">
        <f>IF(ISNUMBER('lactate '!Z10),H10,"")</f>
        <v>4834.0205078125</v>
      </c>
      <c r="AA10">
        <f>IF(ISNUMBER('lactate '!AA10),I10,"")</f>
        <v>2955.752685546875</v>
      </c>
      <c r="AB10">
        <f>IF(ISNUMBER('lactate '!AB10),J10,"")</f>
        <v>1057.870361328125</v>
      </c>
      <c r="AC10">
        <f>IF(ISNUMBER('lactate '!AC10),K10,"")</f>
        <v>2685.14990234375</v>
      </c>
      <c r="AD10">
        <f>IF(ISNUMBER('lactate '!AD10),L10,"")</f>
        <v>2297.763916015625</v>
      </c>
      <c r="AE10">
        <f>IF(ISNUMBER('lactate '!AE10),M10,"")</f>
        <v>2199.825439453125</v>
      </c>
      <c r="AF10">
        <f>IF(ISNUMBER('lactate '!AF10),N10,"")</f>
        <v>2807.373779296875</v>
      </c>
      <c r="AG10">
        <f>IF(ISNUMBER('lactate '!AG10),O10,"")</f>
        <v>1635.3944091796875</v>
      </c>
      <c r="AH10">
        <f>IF(ISNUMBER('lactate '!AH10),P10,"")</f>
        <v>2057.275390625</v>
      </c>
      <c r="AI10">
        <f>IF(ISNUMBER('lactate '!AI10),Q10,"")</f>
        <v>1920.953369140625</v>
      </c>
      <c r="AJ10">
        <f>IF(ISNUMBER('lactate '!AJ10),R10,"")</f>
        <v>2030.1612548828125</v>
      </c>
      <c r="AK10">
        <f>IF(ISNUMBER('lactate '!AK10),S10,"")</f>
        <v>2022.0245361328125</v>
      </c>
      <c r="AL10">
        <f>IF(ISNUMBER('lactate '!AL10),T10,"")</f>
        <v>2490.077392578125</v>
      </c>
      <c r="AM10">
        <f>IF(ISNUMBER('lactate '!AM10),U10,"")</f>
        <v>1018.71533203125</v>
      </c>
      <c r="AN10">
        <f>IF(ISNUMBER('lactate '!AN10),V10,"")</f>
        <v>2337.724853515625</v>
      </c>
      <c r="AO10">
        <f>IF(ISNUMBER('lactate '!AO10),W10,"")</f>
        <v>2014.420654296875</v>
      </c>
    </row>
    <row r="11" spans="1:41" x14ac:dyDescent="0.2">
      <c r="B11">
        <v>13</v>
      </c>
      <c r="C11">
        <v>17</v>
      </c>
      <c r="D11">
        <v>907.77880859375</v>
      </c>
      <c r="E11">
        <v>1369.6102294921875</v>
      </c>
      <c r="F11">
        <v>3553.237060546875</v>
      </c>
      <c r="G11">
        <v>7367.17626953125</v>
      </c>
      <c r="H11">
        <v>6673.9619140625</v>
      </c>
      <c r="I11">
        <v>5583.99365234375</v>
      </c>
      <c r="J11">
        <v>5311.3037109375</v>
      </c>
      <c r="K11">
        <v>4452.41748046875</v>
      </c>
      <c r="L11">
        <v>4707.66796875</v>
      </c>
      <c r="M11">
        <v>2769.200927734375</v>
      </c>
      <c r="N11">
        <v>2158.416259765625</v>
      </c>
      <c r="O11">
        <v>3942.166259765625</v>
      </c>
      <c r="P11">
        <v>3326.058837890625</v>
      </c>
      <c r="Q11">
        <v>1459.337890625</v>
      </c>
      <c r="R11">
        <v>3282.091064453125</v>
      </c>
      <c r="S11">
        <v>1110.792724609375</v>
      </c>
      <c r="T11">
        <v>1942.5162353515625</v>
      </c>
      <c r="U11">
        <v>3046.488525390625</v>
      </c>
      <c r="V11">
        <v>399.60067749023438</v>
      </c>
      <c r="W11">
        <v>825.94189453125</v>
      </c>
      <c r="Y11" t="str">
        <f>IF(ISNUMBER('lactate '!Y11),G11,"")</f>
        <v/>
      </c>
      <c r="Z11" t="str">
        <f>IF(ISNUMBER('lactate '!Z11),H11,"")</f>
        <v/>
      </c>
      <c r="AA11" t="str">
        <f>IF(ISNUMBER('lactate '!AA11),I11,"")</f>
        <v/>
      </c>
      <c r="AB11" t="str">
        <f>IF(ISNUMBER('lactate '!AB11),J11,"")</f>
        <v/>
      </c>
      <c r="AC11" t="str">
        <f>IF(ISNUMBER('lactate '!AC11),K11,"")</f>
        <v/>
      </c>
      <c r="AD11" t="str">
        <f>IF(ISNUMBER('lactate '!AD11),L11,"")</f>
        <v/>
      </c>
      <c r="AE11" t="str">
        <f>IF(ISNUMBER('lactate '!AE11),M11,"")</f>
        <v/>
      </c>
      <c r="AF11" t="str">
        <f>IF(ISNUMBER('lactate '!AF11),N11,"")</f>
        <v/>
      </c>
      <c r="AG11" t="str">
        <f>IF(ISNUMBER('lactate '!AG11),O11,"")</f>
        <v/>
      </c>
      <c r="AH11" t="str">
        <f>IF(ISNUMBER('lactate '!AH11),P11,"")</f>
        <v/>
      </c>
      <c r="AI11" t="str">
        <f>IF(ISNUMBER('lactate '!AI11),Q11,"")</f>
        <v/>
      </c>
      <c r="AJ11" t="str">
        <f>IF(ISNUMBER('lactate '!AJ11),R11,"")</f>
        <v/>
      </c>
      <c r="AK11" t="str">
        <f>IF(ISNUMBER('lactate '!AK11),S11,"")</f>
        <v/>
      </c>
      <c r="AL11" t="str">
        <f>IF(ISNUMBER('lactate '!AL11),T11,"")</f>
        <v/>
      </c>
      <c r="AM11" t="str">
        <f>IF(ISNUMBER('lactate '!AM11),U11,"")</f>
        <v/>
      </c>
      <c r="AN11" t="str">
        <f>IF(ISNUMBER('lactate '!AN11),V11,"")</f>
        <v/>
      </c>
      <c r="AO11" t="str">
        <f>IF(ISNUMBER('lactate '!AO11),W11,"")</f>
        <v/>
      </c>
    </row>
    <row r="12" spans="1:41" x14ac:dyDescent="0.2">
      <c r="B12">
        <v>13</v>
      </c>
      <c r="C12">
        <v>18</v>
      </c>
      <c r="D12">
        <v>2980.693115234375</v>
      </c>
      <c r="E12">
        <v>5560.22314453125</v>
      </c>
      <c r="F12">
        <v>6990.0146484375</v>
      </c>
      <c r="G12">
        <v>7040.03466796875</v>
      </c>
      <c r="H12">
        <v>7374.3388671875</v>
      </c>
      <c r="I12">
        <v>3445.5224609375</v>
      </c>
      <c r="J12">
        <v>5631.49365234375</v>
      </c>
      <c r="K12">
        <v>4052.822021484375</v>
      </c>
      <c r="L12">
        <v>4474.33642578125</v>
      </c>
      <c r="M12">
        <v>3980.496826171875</v>
      </c>
      <c r="N12">
        <v>3581.266357421875</v>
      </c>
      <c r="O12">
        <v>2890.951171875</v>
      </c>
      <c r="P12">
        <v>2898.697509765625</v>
      </c>
      <c r="Q12">
        <v>1517.1136474609375</v>
      </c>
      <c r="R12">
        <v>3912.0810546875</v>
      </c>
      <c r="S12">
        <v>1208.6444091796875</v>
      </c>
      <c r="T12">
        <v>2744.05419921875</v>
      </c>
      <c r="U12">
        <v>2784.803955078125</v>
      </c>
      <c r="V12">
        <v>1838.593505859375</v>
      </c>
      <c r="W12">
        <v>623.78399658203125</v>
      </c>
      <c r="Y12" t="str">
        <f>IF(ISNUMBER('lactate '!Y12),G12,"")</f>
        <v/>
      </c>
      <c r="Z12" t="str">
        <f>IF(ISNUMBER('lactate '!Z12),H12,"")</f>
        <v/>
      </c>
      <c r="AA12" t="str">
        <f>IF(ISNUMBER('lactate '!AA12),I12,"")</f>
        <v/>
      </c>
      <c r="AB12" t="str">
        <f>IF(ISNUMBER('lactate '!AB12),J12,"")</f>
        <v/>
      </c>
      <c r="AC12" t="str">
        <f>IF(ISNUMBER('lactate '!AC12),K12,"")</f>
        <v/>
      </c>
      <c r="AD12" t="str">
        <f>IF(ISNUMBER('lactate '!AD12),L12,"")</f>
        <v/>
      </c>
      <c r="AE12" t="str">
        <f>IF(ISNUMBER('lactate '!AE12),M12,"")</f>
        <v/>
      </c>
      <c r="AF12" t="str">
        <f>IF(ISNUMBER('lactate '!AF12),N12,"")</f>
        <v/>
      </c>
      <c r="AG12" t="str">
        <f>IF(ISNUMBER('lactate '!AG12),O12,"")</f>
        <v/>
      </c>
      <c r="AH12" t="str">
        <f>IF(ISNUMBER('lactate '!AH12),P12,"")</f>
        <v/>
      </c>
      <c r="AI12" t="str">
        <f>IF(ISNUMBER('lactate '!AI12),Q12,"")</f>
        <v/>
      </c>
      <c r="AJ12" t="str">
        <f>IF(ISNUMBER('lactate '!AJ12),R12,"")</f>
        <v/>
      </c>
      <c r="AK12" t="str">
        <f>IF(ISNUMBER('lactate '!AK12),S12,"")</f>
        <v/>
      </c>
      <c r="AL12" t="str">
        <f>IF(ISNUMBER('lactate '!AL12),T12,"")</f>
        <v/>
      </c>
      <c r="AM12" t="str">
        <f>IF(ISNUMBER('lactate '!AM12),U12,"")</f>
        <v/>
      </c>
      <c r="AN12" t="str">
        <f>IF(ISNUMBER('lactate '!AN12),V12,"")</f>
        <v/>
      </c>
      <c r="AO12" t="str">
        <f>IF(ISNUMBER('lactate '!AO12),W12,"")</f>
        <v/>
      </c>
    </row>
    <row r="13" spans="1:41" x14ac:dyDescent="0.2">
      <c r="B13">
        <v>13</v>
      </c>
      <c r="C13">
        <v>19</v>
      </c>
      <c r="D13">
        <v>3871.315673828125</v>
      </c>
      <c r="E13">
        <v>9657.9052734375</v>
      </c>
      <c r="F13">
        <v>10357.9697265625</v>
      </c>
      <c r="G13">
        <v>5517.89453125</v>
      </c>
      <c r="H13">
        <v>6859.02734375</v>
      </c>
      <c r="I13">
        <v>1767.26513671875</v>
      </c>
      <c r="J13">
        <v>4486.8525390625</v>
      </c>
      <c r="K13">
        <v>3111.92041015625</v>
      </c>
      <c r="L13">
        <v>3986.190673828125</v>
      </c>
      <c r="M13">
        <v>4048.71875</v>
      </c>
      <c r="N13">
        <v>2773.8525390625</v>
      </c>
      <c r="O13">
        <v>1859.041748046875</v>
      </c>
      <c r="P13">
        <v>1317.47314453125</v>
      </c>
      <c r="Q13">
        <v>1932.57421875</v>
      </c>
      <c r="R13">
        <v>3009.27685546875</v>
      </c>
      <c r="S13">
        <v>681.900390625</v>
      </c>
      <c r="T13">
        <v>2451.326171875</v>
      </c>
      <c r="U13">
        <v>913.41778564453125</v>
      </c>
      <c r="V13">
        <v>2736.346923828125</v>
      </c>
      <c r="W13">
        <v>122.91207885742188</v>
      </c>
      <c r="Y13">
        <f>IF(ISNUMBER('lactate '!Y13),G13,"")</f>
        <v>5517.89453125</v>
      </c>
      <c r="Z13">
        <f>IF(ISNUMBER('lactate '!Z13),H13,"")</f>
        <v>6859.02734375</v>
      </c>
      <c r="AA13">
        <f>IF(ISNUMBER('lactate '!AA13),I13,"")</f>
        <v>1767.26513671875</v>
      </c>
      <c r="AB13">
        <f>IF(ISNUMBER('lactate '!AB13),J13,"")</f>
        <v>4486.8525390625</v>
      </c>
      <c r="AC13">
        <f>IF(ISNUMBER('lactate '!AC13),K13,"")</f>
        <v>3111.92041015625</v>
      </c>
      <c r="AD13">
        <f>IF(ISNUMBER('lactate '!AD13),L13,"")</f>
        <v>3986.190673828125</v>
      </c>
      <c r="AE13">
        <f>IF(ISNUMBER('lactate '!AE13),M13,"")</f>
        <v>4048.71875</v>
      </c>
      <c r="AF13">
        <f>IF(ISNUMBER('lactate '!AF13),N13,"")</f>
        <v>2773.8525390625</v>
      </c>
      <c r="AG13">
        <f>IF(ISNUMBER('lactate '!AG13),O13,"")</f>
        <v>1859.041748046875</v>
      </c>
      <c r="AH13">
        <f>IF(ISNUMBER('lactate '!AH13),P13,"")</f>
        <v>1317.47314453125</v>
      </c>
      <c r="AI13">
        <f>IF(ISNUMBER('lactate '!AI13),Q13,"")</f>
        <v>1932.57421875</v>
      </c>
      <c r="AJ13">
        <f>IF(ISNUMBER('lactate '!AJ13),R13,"")</f>
        <v>3009.27685546875</v>
      </c>
      <c r="AK13">
        <f>IF(ISNUMBER('lactate '!AK13),S13,"")</f>
        <v>681.900390625</v>
      </c>
      <c r="AL13">
        <f>IF(ISNUMBER('lactate '!AL13),T13,"")</f>
        <v>2451.326171875</v>
      </c>
      <c r="AM13">
        <f>IF(ISNUMBER('lactate '!AM13),U13,"")</f>
        <v>913.41778564453125</v>
      </c>
      <c r="AN13">
        <f>IF(ISNUMBER('lactate '!AN13),V13,"")</f>
        <v>2736.346923828125</v>
      </c>
      <c r="AO13">
        <f>IF(ISNUMBER('lactate '!AO13),W13,"")</f>
        <v>122.91207885742188</v>
      </c>
    </row>
    <row r="14" spans="1:41" x14ac:dyDescent="0.2">
      <c r="B14">
        <v>13</v>
      </c>
      <c r="C14">
        <v>20</v>
      </c>
      <c r="D14">
        <v>5296.1787109375</v>
      </c>
      <c r="E14">
        <v>10714.9130859375</v>
      </c>
      <c r="F14">
        <v>10969.267578125</v>
      </c>
      <c r="G14">
        <v>5498.73583984375</v>
      </c>
      <c r="H14">
        <v>6502.05517578125</v>
      </c>
      <c r="I14">
        <v>2738.008544921875</v>
      </c>
      <c r="J14">
        <v>3312.7392578125</v>
      </c>
      <c r="K14">
        <v>3173.741455078125</v>
      </c>
      <c r="L14">
        <v>3465.837890625</v>
      </c>
      <c r="M14">
        <v>2953.776611328125</v>
      </c>
      <c r="N14">
        <v>2663.7666015625</v>
      </c>
      <c r="O14">
        <v>1481.51904296875</v>
      </c>
      <c r="P14">
        <v>1014.9525756835938</v>
      </c>
      <c r="Q14">
        <v>2409.6845703125</v>
      </c>
      <c r="R14">
        <v>1732.9473876953125</v>
      </c>
      <c r="S14">
        <v>462.72409057617188</v>
      </c>
      <c r="T14">
        <v>1195.796142578125</v>
      </c>
      <c r="U14">
        <v>1205.2230224609375</v>
      </c>
      <c r="V14">
        <v>1956.840087890625</v>
      </c>
      <c r="W14">
        <v>910.29852294921875</v>
      </c>
      <c r="Y14">
        <f>IF(ISNUMBER('lactate '!Y14),G14,"")</f>
        <v>5498.73583984375</v>
      </c>
      <c r="Z14">
        <f>IF(ISNUMBER('lactate '!Z14),H14,"")</f>
        <v>6502.05517578125</v>
      </c>
      <c r="AA14">
        <f>IF(ISNUMBER('lactate '!AA14),I14,"")</f>
        <v>2738.008544921875</v>
      </c>
      <c r="AB14">
        <f>IF(ISNUMBER('lactate '!AB14),J14,"")</f>
        <v>3312.7392578125</v>
      </c>
      <c r="AC14">
        <f>IF(ISNUMBER('lactate '!AC14),K14,"")</f>
        <v>3173.741455078125</v>
      </c>
      <c r="AD14">
        <f>IF(ISNUMBER('lactate '!AD14),L14,"")</f>
        <v>3465.837890625</v>
      </c>
      <c r="AE14">
        <f>IF(ISNUMBER('lactate '!AE14),M14,"")</f>
        <v>2953.776611328125</v>
      </c>
      <c r="AF14">
        <f>IF(ISNUMBER('lactate '!AF14),N14,"")</f>
        <v>2663.7666015625</v>
      </c>
      <c r="AG14">
        <f>IF(ISNUMBER('lactate '!AG14),O14,"")</f>
        <v>1481.51904296875</v>
      </c>
      <c r="AH14">
        <f>IF(ISNUMBER('lactate '!AH14),P14,"")</f>
        <v>1014.9525756835938</v>
      </c>
      <c r="AI14">
        <f>IF(ISNUMBER('lactate '!AI14),Q14,"")</f>
        <v>2409.6845703125</v>
      </c>
      <c r="AJ14">
        <f>IF(ISNUMBER('lactate '!AJ14),R14,"")</f>
        <v>1732.9473876953125</v>
      </c>
      <c r="AK14">
        <f>IF(ISNUMBER('lactate '!AK14),S14,"")</f>
        <v>462.72409057617188</v>
      </c>
      <c r="AL14">
        <f>IF(ISNUMBER('lactate '!AL14),T14,"")</f>
        <v>1195.796142578125</v>
      </c>
      <c r="AM14">
        <f>IF(ISNUMBER('lactate '!AM14),U14,"")</f>
        <v>1205.2230224609375</v>
      </c>
      <c r="AN14">
        <f>IF(ISNUMBER('lactate '!AN14),V14,"")</f>
        <v>1956.840087890625</v>
      </c>
      <c r="AO14">
        <f>IF(ISNUMBER('lactate '!AO14),W14,"")</f>
        <v>910.29852294921875</v>
      </c>
    </row>
    <row r="15" spans="1:41" x14ac:dyDescent="0.2">
      <c r="B15">
        <v>14</v>
      </c>
      <c r="C15">
        <v>18</v>
      </c>
      <c r="D15">
        <v>4390.2548828125</v>
      </c>
      <c r="E15">
        <v>3251.857177734375</v>
      </c>
      <c r="F15">
        <v>4702.927734375</v>
      </c>
      <c r="G15">
        <v>6679.3974609375</v>
      </c>
      <c r="H15">
        <v>7934.57470703125</v>
      </c>
      <c r="I15">
        <v>4274.5126953125</v>
      </c>
      <c r="J15">
        <v>6190.53857421875</v>
      </c>
      <c r="K15">
        <v>3467.21044921875</v>
      </c>
      <c r="L15">
        <v>4535.2529296875</v>
      </c>
      <c r="M15">
        <v>3949.66162109375</v>
      </c>
      <c r="N15">
        <v>4942.08203125</v>
      </c>
      <c r="O15">
        <v>3661.814697265625</v>
      </c>
      <c r="P15">
        <v>2992.947265625</v>
      </c>
      <c r="Q15">
        <v>1024.130615234375</v>
      </c>
      <c r="R15">
        <v>4829.3125</v>
      </c>
      <c r="S15">
        <v>759.7265625</v>
      </c>
      <c r="T15">
        <v>3010.195556640625</v>
      </c>
      <c r="U15">
        <v>2600.391357421875</v>
      </c>
      <c r="V15">
        <v>1825.428955078125</v>
      </c>
      <c r="W15">
        <v>270.3753662109375</v>
      </c>
      <c r="Y15" t="str">
        <f>IF(ISNUMBER('lactate '!Y15),G15,"")</f>
        <v/>
      </c>
      <c r="Z15" t="str">
        <f>IF(ISNUMBER('lactate '!Z15),H15,"")</f>
        <v/>
      </c>
      <c r="AA15" t="str">
        <f>IF(ISNUMBER('lactate '!AA15),I15,"")</f>
        <v/>
      </c>
      <c r="AB15" t="str">
        <f>IF(ISNUMBER('lactate '!AB15),J15,"")</f>
        <v/>
      </c>
      <c r="AC15" t="str">
        <f>IF(ISNUMBER('lactate '!AC15),K15,"")</f>
        <v/>
      </c>
      <c r="AD15" t="str">
        <f>IF(ISNUMBER('lactate '!AD15),L15,"")</f>
        <v/>
      </c>
      <c r="AE15" t="str">
        <f>IF(ISNUMBER('lactate '!AE15),M15,"")</f>
        <v/>
      </c>
      <c r="AF15" t="str">
        <f>IF(ISNUMBER('lactate '!AF15),N15,"")</f>
        <v/>
      </c>
      <c r="AG15" t="str">
        <f>IF(ISNUMBER('lactate '!AG15),O15,"")</f>
        <v/>
      </c>
      <c r="AH15" t="str">
        <f>IF(ISNUMBER('lactate '!AH15),P15,"")</f>
        <v/>
      </c>
      <c r="AI15" t="str">
        <f>IF(ISNUMBER('lactate '!AI15),Q15,"")</f>
        <v/>
      </c>
      <c r="AJ15" t="str">
        <f>IF(ISNUMBER('lactate '!AJ15),R15,"")</f>
        <v/>
      </c>
      <c r="AK15" t="str">
        <f>IF(ISNUMBER('lactate '!AK15),S15,"")</f>
        <v/>
      </c>
      <c r="AL15" t="str">
        <f>IF(ISNUMBER('lactate '!AL15),T15,"")</f>
        <v/>
      </c>
      <c r="AM15" t="str">
        <f>IF(ISNUMBER('lactate '!AM15),U15,"")</f>
        <v/>
      </c>
      <c r="AN15" t="str">
        <f>IF(ISNUMBER('lactate '!AN15),V15,"")</f>
        <v/>
      </c>
      <c r="AO15" t="str">
        <f>IF(ISNUMBER('lactate '!AO15),W15,"")</f>
        <v/>
      </c>
    </row>
    <row r="16" spans="1:41" x14ac:dyDescent="0.2">
      <c r="B16">
        <v>14</v>
      </c>
      <c r="C16">
        <v>19</v>
      </c>
      <c r="D16">
        <v>8062.20458984375</v>
      </c>
      <c r="E16">
        <v>6796.6435546875</v>
      </c>
      <c r="F16">
        <v>4663.27099609375</v>
      </c>
      <c r="G16">
        <v>6735.52099609375</v>
      </c>
      <c r="H16">
        <v>8842.3203125</v>
      </c>
      <c r="I16">
        <v>3800.66455078125</v>
      </c>
      <c r="J16">
        <v>6257.61865234375</v>
      </c>
      <c r="K16">
        <v>3103.1015625</v>
      </c>
      <c r="L16">
        <v>4323.572265625</v>
      </c>
      <c r="M16">
        <v>4223.30517578125</v>
      </c>
      <c r="N16">
        <v>4464.548828125</v>
      </c>
      <c r="O16">
        <v>2995.76708984375</v>
      </c>
      <c r="P16">
        <v>2817.234130859375</v>
      </c>
      <c r="Q16">
        <v>1771.0283203125</v>
      </c>
      <c r="R16">
        <v>5150.31640625</v>
      </c>
      <c r="S16">
        <v>450.22671508789062</v>
      </c>
      <c r="T16">
        <v>2541.449951171875</v>
      </c>
      <c r="U16">
        <v>2102.9482421875</v>
      </c>
      <c r="V16">
        <v>1005.4790649414062</v>
      </c>
      <c r="W16">
        <v>738.3006591796875</v>
      </c>
      <c r="Y16">
        <f>IF(ISNUMBER('lactate '!Y16),G16,"")</f>
        <v>6735.52099609375</v>
      </c>
      <c r="Z16">
        <f>IF(ISNUMBER('lactate '!Z16),H16,"")</f>
        <v>8842.3203125</v>
      </c>
      <c r="AA16">
        <f>IF(ISNUMBER('lactate '!AA16),I16,"")</f>
        <v>3800.66455078125</v>
      </c>
      <c r="AB16">
        <f>IF(ISNUMBER('lactate '!AB16),J16,"")</f>
        <v>6257.61865234375</v>
      </c>
      <c r="AC16">
        <f>IF(ISNUMBER('lactate '!AC16),K16,"")</f>
        <v>3103.1015625</v>
      </c>
      <c r="AD16">
        <f>IF(ISNUMBER('lactate '!AD16),L16,"")</f>
        <v>4323.572265625</v>
      </c>
      <c r="AE16">
        <f>IF(ISNUMBER('lactate '!AE16),M16,"")</f>
        <v>4223.30517578125</v>
      </c>
      <c r="AF16">
        <f>IF(ISNUMBER('lactate '!AF16),N16,"")</f>
        <v>4464.548828125</v>
      </c>
      <c r="AG16">
        <f>IF(ISNUMBER('lactate '!AG16),O16,"")</f>
        <v>2995.76708984375</v>
      </c>
      <c r="AH16">
        <f>IF(ISNUMBER('lactate '!AH16),P16,"")</f>
        <v>2817.234130859375</v>
      </c>
      <c r="AI16">
        <f>IF(ISNUMBER('lactate '!AI16),Q16,"")</f>
        <v>1771.0283203125</v>
      </c>
      <c r="AJ16">
        <f>IF(ISNUMBER('lactate '!AJ16),R16,"")</f>
        <v>5150.31640625</v>
      </c>
      <c r="AK16">
        <f>IF(ISNUMBER('lactate '!AK16),S16,"")</f>
        <v>450.22671508789062</v>
      </c>
      <c r="AL16">
        <f>IF(ISNUMBER('lactate '!AL16),T16,"")</f>
        <v>2541.449951171875</v>
      </c>
      <c r="AM16">
        <f>IF(ISNUMBER('lactate '!AM16),U16,"")</f>
        <v>2102.9482421875</v>
      </c>
      <c r="AN16">
        <f>IF(ISNUMBER('lactate '!AN16),V16,"")</f>
        <v>1005.4790649414062</v>
      </c>
      <c r="AO16">
        <f>IF(ISNUMBER('lactate '!AO16),W16,"")</f>
        <v>738.3006591796875</v>
      </c>
    </row>
    <row r="17" spans="1:41" x14ac:dyDescent="0.2">
      <c r="X17" t="s">
        <v>51</v>
      </c>
      <c r="Y17">
        <f>AVERAGE(Y3:Y16)</f>
        <v>5925.8851318359375</v>
      </c>
      <c r="Z17">
        <f t="shared" ref="Z17:AO17" si="0">AVERAGE(Z3:Z16)</f>
        <v>6759.3558349609375</v>
      </c>
      <c r="AA17">
        <f t="shared" si="0"/>
        <v>2815.4227294921875</v>
      </c>
      <c r="AB17">
        <f t="shared" si="0"/>
        <v>3778.7702026367188</v>
      </c>
      <c r="AC17">
        <f t="shared" si="0"/>
        <v>3018.4783325195312</v>
      </c>
      <c r="AD17">
        <f t="shared" si="0"/>
        <v>3518.3411865234375</v>
      </c>
      <c r="AE17">
        <f t="shared" si="0"/>
        <v>3356.406494140625</v>
      </c>
      <c r="AF17">
        <f t="shared" si="0"/>
        <v>3177.3854370117188</v>
      </c>
      <c r="AG17">
        <f t="shared" si="0"/>
        <v>1992.9305725097656</v>
      </c>
      <c r="AH17">
        <f t="shared" si="0"/>
        <v>1801.7338104248047</v>
      </c>
      <c r="AI17">
        <f t="shared" si="0"/>
        <v>2008.5601196289062</v>
      </c>
      <c r="AJ17">
        <f t="shared" si="0"/>
        <v>2980.6754760742188</v>
      </c>
      <c r="AK17">
        <f t="shared" si="0"/>
        <v>904.21893310546875</v>
      </c>
      <c r="AL17">
        <f t="shared" si="0"/>
        <v>2169.6624145507812</v>
      </c>
      <c r="AM17">
        <f t="shared" si="0"/>
        <v>1310.0760955810547</v>
      </c>
      <c r="AN17">
        <f t="shared" si="0"/>
        <v>2009.0977325439453</v>
      </c>
      <c r="AO17">
        <f t="shared" si="0"/>
        <v>946.48297882080078</v>
      </c>
    </row>
    <row r="18" spans="1:41" x14ac:dyDescent="0.2">
      <c r="X18" t="s">
        <v>53</v>
      </c>
    </row>
    <row r="23" spans="1:41" x14ac:dyDescent="0.2">
      <c r="A23" t="s">
        <v>25</v>
      </c>
      <c r="B23">
        <v>22</v>
      </c>
      <c r="C23">
        <v>22</v>
      </c>
      <c r="D23">
        <v>6234.060546875</v>
      </c>
      <c r="E23">
        <v>9594.203125</v>
      </c>
      <c r="F23">
        <v>13751.8408203125</v>
      </c>
      <c r="G23">
        <v>15655.4140625</v>
      </c>
      <c r="H23">
        <v>11562.34375</v>
      </c>
      <c r="I23">
        <v>7974.73095703125</v>
      </c>
      <c r="J23">
        <v>7974.24560546875</v>
      </c>
      <c r="K23">
        <v>4397.68896484375</v>
      </c>
      <c r="L23">
        <v>5253.361328125</v>
      </c>
      <c r="M23">
        <v>2513.113525390625</v>
      </c>
      <c r="N23">
        <v>5655.54345703125</v>
      </c>
      <c r="O23">
        <v>4901.6044921875</v>
      </c>
      <c r="P23">
        <v>4436.1669921875</v>
      </c>
      <c r="Q23">
        <v>4515.896484375</v>
      </c>
      <c r="R23">
        <v>1478.2703857421875</v>
      </c>
      <c r="S23">
        <v>3447.372802734375</v>
      </c>
      <c r="T23">
        <v>1446.4500732421875</v>
      </c>
      <c r="U23">
        <v>1234.58251953125</v>
      </c>
      <c r="V23">
        <v>1791.601806640625</v>
      </c>
      <c r="W23">
        <v>1390.801025390625</v>
      </c>
    </row>
    <row r="24" spans="1:41" x14ac:dyDescent="0.2">
      <c r="B24">
        <v>23</v>
      </c>
      <c r="C24">
        <v>20</v>
      </c>
      <c r="D24">
        <v>8759.0732421875</v>
      </c>
      <c r="E24">
        <v>6300.57177734375</v>
      </c>
      <c r="F24">
        <v>12779.85546875</v>
      </c>
      <c r="G24">
        <v>17185.146484375</v>
      </c>
      <c r="H24">
        <v>12176.9453125</v>
      </c>
      <c r="I24">
        <v>5658.328125</v>
      </c>
      <c r="J24">
        <v>5837.09814453125</v>
      </c>
      <c r="K24">
        <v>4822.01708984375</v>
      </c>
      <c r="L24">
        <v>2786.7041015625</v>
      </c>
      <c r="M24">
        <v>2655.691650390625</v>
      </c>
      <c r="N24">
        <v>3557.741943359375</v>
      </c>
      <c r="O24">
        <v>5108.2783203125</v>
      </c>
      <c r="P24">
        <v>4314.80908203125</v>
      </c>
      <c r="Q24">
        <v>1169.8489990234375</v>
      </c>
      <c r="R24">
        <v>1049.0675048828125</v>
      </c>
      <c r="S24">
        <v>1429.3590087890625</v>
      </c>
      <c r="T24">
        <v>970.05255126953125</v>
      </c>
      <c r="U24">
        <v>2305.877197265625</v>
      </c>
      <c r="V24">
        <v>2138.903076171875</v>
      </c>
      <c r="W24">
        <v>349.91647338867188</v>
      </c>
    </row>
    <row r="25" spans="1:41" x14ac:dyDescent="0.2">
      <c r="B25">
        <v>23</v>
      </c>
      <c r="C25">
        <v>21</v>
      </c>
      <c r="D25">
        <v>8563.3115234375</v>
      </c>
      <c r="E25">
        <v>8925.8515625</v>
      </c>
      <c r="F25">
        <v>13574.47265625</v>
      </c>
      <c r="G25">
        <v>15307.91015625</v>
      </c>
      <c r="H25">
        <v>10992.873046875</v>
      </c>
      <c r="I25">
        <v>5136.810546875</v>
      </c>
      <c r="J25">
        <v>6202.755859375</v>
      </c>
      <c r="K25">
        <v>3669.374755859375</v>
      </c>
      <c r="L25">
        <v>5861.07421875</v>
      </c>
      <c r="M25">
        <v>2206.4658203125</v>
      </c>
      <c r="N25">
        <v>2015.09716796875</v>
      </c>
      <c r="O25">
        <v>3489.815185546875</v>
      </c>
      <c r="P25">
        <v>5122.69580078125</v>
      </c>
      <c r="Q25">
        <v>2229.81640625</v>
      </c>
      <c r="R25">
        <v>727.34515380859375</v>
      </c>
      <c r="S25">
        <v>1071.5205078125</v>
      </c>
      <c r="T25">
        <v>352.42239379882812</v>
      </c>
      <c r="U25">
        <v>2938.923828125</v>
      </c>
      <c r="V25">
        <v>2666.587646484375</v>
      </c>
      <c r="W25">
        <v>1613.3231201171875</v>
      </c>
    </row>
    <row r="26" spans="1:41" x14ac:dyDescent="0.2">
      <c r="B26">
        <v>23</v>
      </c>
      <c r="C26">
        <v>22</v>
      </c>
      <c r="D26">
        <v>5014.46875</v>
      </c>
      <c r="E26">
        <v>11944.798828125</v>
      </c>
      <c r="F26">
        <v>18017.78125</v>
      </c>
      <c r="G26">
        <v>16627.310546875</v>
      </c>
      <c r="H26">
        <v>11717.0126953125</v>
      </c>
      <c r="I26">
        <v>7133.49951171875</v>
      </c>
      <c r="J26">
        <v>8621.8408203125</v>
      </c>
      <c r="K26">
        <v>3316.48974609375</v>
      </c>
      <c r="L26">
        <v>6208.19677734375</v>
      </c>
      <c r="M26">
        <v>2592.79150390625</v>
      </c>
      <c r="N26">
        <v>3589.3701171875</v>
      </c>
      <c r="O26">
        <v>3743.951416015625</v>
      </c>
      <c r="P26">
        <v>3970.09716796875</v>
      </c>
      <c r="Q26">
        <v>3189.365478515625</v>
      </c>
      <c r="R26">
        <v>79.543815612792969</v>
      </c>
      <c r="S26">
        <v>1887.4453125</v>
      </c>
      <c r="T26">
        <v>1479.7760009765625</v>
      </c>
      <c r="U26">
        <v>2134.66796875</v>
      </c>
      <c r="V26">
        <v>1561.6431884765625</v>
      </c>
      <c r="W26">
        <v>1546.473876953125</v>
      </c>
    </row>
    <row r="27" spans="1:41" x14ac:dyDescent="0.2">
      <c r="B27">
        <v>23</v>
      </c>
      <c r="C27">
        <v>23</v>
      </c>
      <c r="D27">
        <v>3360.57958984375</v>
      </c>
      <c r="E27">
        <v>8925.169921875</v>
      </c>
      <c r="F27">
        <v>15642.7939453125</v>
      </c>
      <c r="G27">
        <v>14784.615234375</v>
      </c>
      <c r="H27">
        <v>9855.806640625</v>
      </c>
      <c r="I27">
        <v>7161.58251953125</v>
      </c>
      <c r="J27">
        <v>7154.833984375</v>
      </c>
      <c r="K27">
        <v>3627.4482421875</v>
      </c>
      <c r="L27">
        <v>3161.05712890625</v>
      </c>
      <c r="M27">
        <v>2204.204345703125</v>
      </c>
      <c r="N27">
        <v>3844.07763671875</v>
      </c>
      <c r="O27">
        <v>2934.8232421875</v>
      </c>
      <c r="P27">
        <v>2539.401123046875</v>
      </c>
      <c r="Q27">
        <v>2437.142578125</v>
      </c>
      <c r="R27">
        <v>1162.31591796875</v>
      </c>
      <c r="S27">
        <v>1706.892333984375</v>
      </c>
      <c r="T27">
        <v>2153.718994140625</v>
      </c>
      <c r="U27">
        <v>1039.75537109375</v>
      </c>
      <c r="V27">
        <v>798.96002197265625</v>
      </c>
      <c r="W27">
        <v>1074.95751953125</v>
      </c>
    </row>
    <row r="28" spans="1:41" x14ac:dyDescent="0.2">
      <c r="B28">
        <v>24</v>
      </c>
      <c r="C28">
        <v>20</v>
      </c>
      <c r="D28">
        <v>4318.14453125</v>
      </c>
      <c r="E28">
        <v>10489.658203125</v>
      </c>
      <c r="F28">
        <v>11885.345703125</v>
      </c>
      <c r="G28">
        <v>16272.7412109375</v>
      </c>
      <c r="H28">
        <v>11738.1298828125</v>
      </c>
      <c r="I28">
        <v>5872.47900390625</v>
      </c>
      <c r="J28">
        <v>5033.4189453125</v>
      </c>
      <c r="K28">
        <v>4962.26904296875</v>
      </c>
      <c r="L28">
        <v>2749.91796875</v>
      </c>
      <c r="M28">
        <v>3052.778076171875</v>
      </c>
      <c r="N28">
        <v>3391.877197265625</v>
      </c>
      <c r="O28">
        <v>4190.376953125</v>
      </c>
      <c r="P28">
        <v>3621.34619140625</v>
      </c>
      <c r="Q28">
        <v>1824.8338623046875</v>
      </c>
      <c r="R28">
        <v>1978.3563232421875</v>
      </c>
      <c r="S28">
        <v>1886.35986328125</v>
      </c>
      <c r="T28">
        <v>719.758056640625</v>
      </c>
      <c r="U28">
        <v>2877.466064453125</v>
      </c>
      <c r="V28">
        <v>1356.4547119140625</v>
      </c>
      <c r="W28">
        <v>247.82589721679688</v>
      </c>
    </row>
    <row r="29" spans="1:41" x14ac:dyDescent="0.2">
      <c r="B29">
        <v>24</v>
      </c>
      <c r="C29">
        <v>21</v>
      </c>
      <c r="D29">
        <v>7386.36767578125</v>
      </c>
      <c r="E29">
        <v>9883.818359375</v>
      </c>
      <c r="F29">
        <v>16942.44921875</v>
      </c>
      <c r="G29">
        <v>16966.791015625</v>
      </c>
      <c r="H29">
        <v>12254.3720703125</v>
      </c>
      <c r="I29">
        <v>5629.81494140625</v>
      </c>
      <c r="J29">
        <v>6889.947265625</v>
      </c>
      <c r="K29">
        <v>4371.03857421875</v>
      </c>
      <c r="L29">
        <v>5616.1259765625</v>
      </c>
      <c r="M29">
        <v>2793.369140625</v>
      </c>
      <c r="N29">
        <v>1730.9569091796875</v>
      </c>
      <c r="O29">
        <v>2874.681884765625</v>
      </c>
      <c r="P29">
        <v>3869.65283203125</v>
      </c>
      <c r="Q29">
        <v>2765.4208984375</v>
      </c>
      <c r="R29">
        <v>1982.2158203125</v>
      </c>
      <c r="S29">
        <v>1683.8868408203125</v>
      </c>
      <c r="T29">
        <v>874.495849609375</v>
      </c>
      <c r="U29">
        <v>2676.711669921875</v>
      </c>
      <c r="V29">
        <v>1767.7779541015625</v>
      </c>
      <c r="W29">
        <v>2304.399169921875</v>
      </c>
    </row>
    <row r="30" spans="1:41" x14ac:dyDescent="0.2">
      <c r="B30">
        <v>24</v>
      </c>
      <c r="C30">
        <v>22</v>
      </c>
      <c r="D30">
        <v>7691.3701171875</v>
      </c>
      <c r="E30">
        <v>8681.2333984375</v>
      </c>
      <c r="F30">
        <v>18627.341796875</v>
      </c>
      <c r="G30">
        <v>15852.748046875</v>
      </c>
      <c r="H30">
        <v>11365.8203125</v>
      </c>
      <c r="I30">
        <v>5964.865234375</v>
      </c>
      <c r="J30">
        <v>7348.6025390625</v>
      </c>
      <c r="K30">
        <v>2890.60888671875</v>
      </c>
      <c r="L30">
        <v>6540.01025390625</v>
      </c>
      <c r="M30">
        <v>2679.221435546875</v>
      </c>
      <c r="N30">
        <v>2643.958251953125</v>
      </c>
      <c r="O30">
        <v>1763.9970703125</v>
      </c>
      <c r="P30">
        <v>1870.75048828125</v>
      </c>
      <c r="Q30">
        <v>2491.207763671875</v>
      </c>
      <c r="R30">
        <v>1418.2816162109375</v>
      </c>
      <c r="S30">
        <v>912.82598876953125</v>
      </c>
      <c r="T30">
        <v>1923.2877197265625</v>
      </c>
      <c r="U30">
        <v>1753.9027099609375</v>
      </c>
      <c r="V30">
        <v>1038.67236328125</v>
      </c>
      <c r="W30">
        <v>2182.070068359375</v>
      </c>
    </row>
    <row r="31" spans="1:41" x14ac:dyDescent="0.2">
      <c r="B31">
        <v>24</v>
      </c>
      <c r="C31">
        <v>23</v>
      </c>
      <c r="D31">
        <v>5540.09033203125</v>
      </c>
      <c r="E31">
        <v>4494.70263671875</v>
      </c>
      <c r="F31">
        <v>12607.474609375</v>
      </c>
      <c r="G31">
        <v>10888.517578125</v>
      </c>
      <c r="H31">
        <v>7460.833984375</v>
      </c>
      <c r="I31">
        <v>4563.98828125</v>
      </c>
      <c r="J31">
        <v>4841.65380859375</v>
      </c>
      <c r="K31">
        <v>2011.452392578125</v>
      </c>
      <c r="L31">
        <v>3576.4619140625</v>
      </c>
      <c r="M31">
        <v>2007.1446533203125</v>
      </c>
      <c r="N31">
        <v>3256.01025390625</v>
      </c>
      <c r="O31">
        <v>1186.268310546875</v>
      </c>
      <c r="P31">
        <v>460.11788940429688</v>
      </c>
      <c r="Q31">
        <v>984.5850830078125</v>
      </c>
      <c r="R31">
        <v>268.83480834960938</v>
      </c>
      <c r="S31">
        <v>600.53448486328125</v>
      </c>
      <c r="T31">
        <v>1784.414306640625</v>
      </c>
      <c r="U31">
        <v>1270.89794921875</v>
      </c>
      <c r="V31">
        <v>795.73895263671875</v>
      </c>
      <c r="W31">
        <v>1601.868408203125</v>
      </c>
    </row>
    <row r="32" spans="1:41" x14ac:dyDescent="0.2">
      <c r="B32">
        <v>25</v>
      </c>
      <c r="C32">
        <v>22</v>
      </c>
      <c r="D32">
        <v>5566.56103515625</v>
      </c>
      <c r="E32">
        <v>5713.2041015625</v>
      </c>
      <c r="F32">
        <v>11917.0390625</v>
      </c>
      <c r="G32">
        <v>9902.576171875</v>
      </c>
      <c r="H32">
        <v>8057.072265625</v>
      </c>
      <c r="I32">
        <v>4278.66552734375</v>
      </c>
      <c r="J32">
        <v>4827.08203125</v>
      </c>
      <c r="K32">
        <v>2475.190185546875</v>
      </c>
      <c r="L32">
        <v>3486.20703125</v>
      </c>
      <c r="M32">
        <v>3163.161865234375</v>
      </c>
      <c r="N32">
        <v>2348.136474609375</v>
      </c>
      <c r="O32">
        <v>1469.8717041015625</v>
      </c>
      <c r="P32">
        <v>486.97174072265625</v>
      </c>
      <c r="Q32">
        <v>1047.96337890625</v>
      </c>
      <c r="R32">
        <v>2266.23095703125</v>
      </c>
      <c r="S32">
        <v>1645.359619140625</v>
      </c>
      <c r="T32">
        <v>2039.2840576171875</v>
      </c>
      <c r="U32">
        <v>833.853759765625</v>
      </c>
      <c r="V32">
        <v>50.756919860839844</v>
      </c>
      <c r="W32">
        <v>2184.94970703125</v>
      </c>
    </row>
    <row r="43" spans="1:23" x14ac:dyDescent="0.2">
      <c r="A43" t="s">
        <v>26</v>
      </c>
      <c r="B43">
        <v>25</v>
      </c>
      <c r="C43">
        <v>27</v>
      </c>
      <c r="D43">
        <v>2143.60107421875</v>
      </c>
      <c r="E43">
        <v>3335.99658203125</v>
      </c>
      <c r="F43">
        <v>2459.190673828125</v>
      </c>
      <c r="G43">
        <v>2436.331787109375</v>
      </c>
      <c r="H43">
        <v>2215.12841796875</v>
      </c>
      <c r="I43">
        <v>579.7744140625</v>
      </c>
      <c r="J43">
        <v>2138.513671875</v>
      </c>
      <c r="K43">
        <v>1830.1829833984375</v>
      </c>
      <c r="L43">
        <v>2161.298583984375</v>
      </c>
      <c r="M43">
        <v>2285.96728515625</v>
      </c>
      <c r="N43">
        <v>1322.914306640625</v>
      </c>
      <c r="O43">
        <v>1368.86328125</v>
      </c>
      <c r="P43">
        <v>1784.580078125</v>
      </c>
      <c r="Q43">
        <v>1218.644287109375</v>
      </c>
      <c r="R43">
        <v>1724.9599609375</v>
      </c>
      <c r="S43">
        <v>3327.94287109375</v>
      </c>
      <c r="T43">
        <v>1362.7821044921875</v>
      </c>
      <c r="U43">
        <v>2253.520263671875</v>
      </c>
      <c r="V43">
        <v>963.58984375</v>
      </c>
      <c r="W43">
        <v>1580.30517578125</v>
      </c>
    </row>
    <row r="44" spans="1:23" x14ac:dyDescent="0.2">
      <c r="B44">
        <v>26</v>
      </c>
      <c r="C44">
        <v>26</v>
      </c>
      <c r="D44">
        <v>699.9044189453125</v>
      </c>
      <c r="E44">
        <v>2404.06494140625</v>
      </c>
      <c r="F44">
        <v>1755.6690673828125</v>
      </c>
      <c r="G44">
        <v>903.34527587890625</v>
      </c>
      <c r="H44">
        <v>434.14230346679688</v>
      </c>
      <c r="I44">
        <v>668.75128173828125</v>
      </c>
      <c r="J44">
        <v>529.4183349609375</v>
      </c>
      <c r="K44">
        <v>1440.7489013671875</v>
      </c>
      <c r="L44">
        <v>1475.539306640625</v>
      </c>
      <c r="M44">
        <v>197.49275207519531</v>
      </c>
      <c r="N44">
        <v>1264.1644287109375</v>
      </c>
      <c r="O44">
        <v>1121.914794921875</v>
      </c>
      <c r="P44">
        <v>368.85946655273438</v>
      </c>
      <c r="Q44">
        <v>783.50665283203125</v>
      </c>
      <c r="R44">
        <v>1606.10302734375</v>
      </c>
      <c r="S44">
        <v>1654.2408447265625</v>
      </c>
      <c r="T44">
        <v>1325.873779296875</v>
      </c>
      <c r="U44">
        <v>3393.874267578125</v>
      </c>
      <c r="V44">
        <v>873.56048583984375</v>
      </c>
      <c r="W44">
        <v>1054.826416015625</v>
      </c>
    </row>
    <row r="45" spans="1:23" x14ac:dyDescent="0.2">
      <c r="B45">
        <v>26</v>
      </c>
      <c r="C45">
        <v>27</v>
      </c>
      <c r="D45">
        <v>2427.583740234375</v>
      </c>
      <c r="E45">
        <v>4055.0390625</v>
      </c>
      <c r="F45">
        <v>710.13494873046875</v>
      </c>
      <c r="G45">
        <v>2130.11865234375</v>
      </c>
      <c r="H45">
        <v>1367.4727783203125</v>
      </c>
      <c r="I45">
        <v>1360.094482421875</v>
      </c>
      <c r="J45">
        <v>1724.0115966796875</v>
      </c>
      <c r="K45">
        <v>840.38116455078125</v>
      </c>
      <c r="L45">
        <v>1302.658935546875</v>
      </c>
      <c r="M45">
        <v>1009.2218627929688</v>
      </c>
      <c r="N45">
        <v>1414.8687744140625</v>
      </c>
      <c r="O45">
        <v>1883.61962890625</v>
      </c>
      <c r="P45">
        <v>480.546875</v>
      </c>
      <c r="Q45">
        <v>1934.6756591796875</v>
      </c>
      <c r="R45">
        <v>2120.164794921875</v>
      </c>
      <c r="S45">
        <v>2526.330322265625</v>
      </c>
      <c r="T45">
        <v>1820.0166015625</v>
      </c>
      <c r="U45">
        <v>1971.188720703125</v>
      </c>
      <c r="V45">
        <v>1091.513916015625</v>
      </c>
      <c r="W45">
        <v>894.34759521484375</v>
      </c>
    </row>
    <row r="46" spans="1:23" x14ac:dyDescent="0.2">
      <c r="B46">
        <v>26</v>
      </c>
      <c r="C46">
        <v>28</v>
      </c>
      <c r="D46">
        <v>2797.24609375</v>
      </c>
      <c r="E46">
        <v>4458.05712890625</v>
      </c>
      <c r="F46">
        <v>1991.34619140625</v>
      </c>
      <c r="G46">
        <v>3002.049560546875</v>
      </c>
      <c r="H46">
        <v>1247.480224609375</v>
      </c>
      <c r="I46">
        <v>945.99359130859375</v>
      </c>
      <c r="J46">
        <v>1604.6829833984375</v>
      </c>
      <c r="K46">
        <v>767.0792236328125</v>
      </c>
      <c r="L46">
        <v>1508.6806640625</v>
      </c>
      <c r="M46">
        <v>545.583984375</v>
      </c>
      <c r="N46">
        <v>997.765380859375</v>
      </c>
      <c r="O46">
        <v>741.16192626953125</v>
      </c>
      <c r="P46">
        <v>823.0892333984375</v>
      </c>
      <c r="Q46">
        <v>2047.874755859375</v>
      </c>
      <c r="R46">
        <v>424.84033203125</v>
      </c>
      <c r="S46">
        <v>1170.2816162109375</v>
      </c>
      <c r="T46">
        <v>895.952880859375</v>
      </c>
      <c r="U46">
        <v>1235.4501953125</v>
      </c>
      <c r="V46">
        <v>1757.77685546875</v>
      </c>
      <c r="W46">
        <v>1051.18359375</v>
      </c>
    </row>
    <row r="47" spans="1:23" x14ac:dyDescent="0.2">
      <c r="B47">
        <v>26</v>
      </c>
      <c r="C47">
        <v>29</v>
      </c>
      <c r="D47">
        <v>1092.447509765625</v>
      </c>
      <c r="E47">
        <v>4029.6123046875</v>
      </c>
      <c r="F47">
        <v>3167.24072265625</v>
      </c>
      <c r="G47">
        <v>1813.4893798828125</v>
      </c>
      <c r="H47">
        <v>1221.3818359375</v>
      </c>
      <c r="I47">
        <v>642.28485107421875</v>
      </c>
      <c r="J47">
        <v>2037.8182373046875</v>
      </c>
      <c r="K47">
        <v>932.62884521484375</v>
      </c>
      <c r="L47">
        <v>1050.6573486328125</v>
      </c>
      <c r="M47">
        <v>565.27691650390625</v>
      </c>
      <c r="N47">
        <v>124.70416259765625</v>
      </c>
      <c r="O47">
        <v>1153.45654296875</v>
      </c>
      <c r="P47">
        <v>50.7569580078125</v>
      </c>
      <c r="Q47">
        <v>891.68731689453125</v>
      </c>
      <c r="R47">
        <v>631.16973876953125</v>
      </c>
      <c r="S47">
        <v>1812.1925048828125</v>
      </c>
      <c r="T47">
        <v>421.09732055664062</v>
      </c>
      <c r="U47">
        <v>2953.6845703125</v>
      </c>
      <c r="V47">
        <v>1027.621826171875</v>
      </c>
      <c r="W47">
        <v>1569.9622802734375</v>
      </c>
    </row>
    <row r="48" spans="1:23" x14ac:dyDescent="0.2">
      <c r="B48">
        <v>27</v>
      </c>
      <c r="C48">
        <v>26</v>
      </c>
      <c r="D48">
        <v>1606.31982421875</v>
      </c>
      <c r="E48">
        <v>2690.968505859375</v>
      </c>
      <c r="F48">
        <v>1240.5218505859375</v>
      </c>
      <c r="G48">
        <v>1360.419921875</v>
      </c>
      <c r="H48">
        <v>1721.7467041015625</v>
      </c>
      <c r="I48">
        <v>1186.0811767578125</v>
      </c>
      <c r="J48">
        <v>223.23851013183594</v>
      </c>
      <c r="K48">
        <v>1214.1561279296875</v>
      </c>
      <c r="L48">
        <v>837.68963623046875</v>
      </c>
      <c r="M48">
        <v>822.30401611328125</v>
      </c>
      <c r="N48">
        <v>783.9114990234375</v>
      </c>
      <c r="O48">
        <v>1265.859375</v>
      </c>
      <c r="P48">
        <v>1208.3934326171875</v>
      </c>
      <c r="Q48">
        <v>1661.4937744140625</v>
      </c>
      <c r="R48">
        <v>1663.9056396484375</v>
      </c>
      <c r="S48">
        <v>1909.2989501953125</v>
      </c>
      <c r="T48">
        <v>2110.011962890625</v>
      </c>
      <c r="U48">
        <v>1392.444580078125</v>
      </c>
      <c r="V48">
        <v>343.91464233398438</v>
      </c>
      <c r="W48">
        <v>1087.7596435546875</v>
      </c>
    </row>
    <row r="49" spans="2:23" x14ac:dyDescent="0.2">
      <c r="B49">
        <v>27</v>
      </c>
      <c r="C49">
        <v>27</v>
      </c>
      <c r="D49">
        <v>376.41265869140625</v>
      </c>
      <c r="E49">
        <v>2188.020263671875</v>
      </c>
      <c r="F49">
        <v>718.71893310546875</v>
      </c>
      <c r="G49">
        <v>1255.6766357421875</v>
      </c>
      <c r="H49">
        <v>747.1212158203125</v>
      </c>
      <c r="I49">
        <v>1816.59619140625</v>
      </c>
      <c r="J49">
        <v>716.9862060546875</v>
      </c>
      <c r="K49">
        <v>923.7637939453125</v>
      </c>
      <c r="L49">
        <v>1314.298583984375</v>
      </c>
      <c r="M49">
        <v>848.867431640625</v>
      </c>
      <c r="N49">
        <v>1035.777587890625</v>
      </c>
      <c r="O49">
        <v>1100.125244140625</v>
      </c>
      <c r="P49">
        <v>1689.5169677734375</v>
      </c>
      <c r="Q49">
        <v>1701.528076171875</v>
      </c>
      <c r="R49">
        <v>1107.2437744140625</v>
      </c>
      <c r="S49">
        <v>1892.7562255859375</v>
      </c>
      <c r="T49">
        <v>2037.750732421875</v>
      </c>
      <c r="U49">
        <v>90.621345520019531</v>
      </c>
      <c r="V49">
        <v>1493.148193359375</v>
      </c>
      <c r="W49">
        <v>1339.1461181640625</v>
      </c>
    </row>
    <row r="50" spans="2:23" x14ac:dyDescent="0.2">
      <c r="B50">
        <v>27</v>
      </c>
      <c r="C50">
        <v>28</v>
      </c>
      <c r="D50">
        <v>2038.987060546875</v>
      </c>
      <c r="E50">
        <v>4575.5654296875</v>
      </c>
      <c r="F50">
        <v>1580.6468505859375</v>
      </c>
      <c r="G50">
        <v>1707.8267822265625</v>
      </c>
      <c r="H50">
        <v>1120.815673828125</v>
      </c>
      <c r="I50">
        <v>1113.4822998046875</v>
      </c>
      <c r="J50">
        <v>1312.762939453125</v>
      </c>
      <c r="K50">
        <v>960.99871826171875</v>
      </c>
      <c r="L50">
        <v>979.9390869140625</v>
      </c>
      <c r="M50">
        <v>711.61920166015625</v>
      </c>
      <c r="N50">
        <v>397.32333374023438</v>
      </c>
      <c r="O50">
        <v>183.86863708496094</v>
      </c>
      <c r="P50">
        <v>1411.998779296875</v>
      </c>
      <c r="Q50">
        <v>1524.70751953125</v>
      </c>
      <c r="R50">
        <v>585.3411865234375</v>
      </c>
      <c r="S50">
        <v>728.96209716796875</v>
      </c>
      <c r="T50">
        <v>1424.118408203125</v>
      </c>
      <c r="U50">
        <v>1280.2652587890625</v>
      </c>
      <c r="V50">
        <v>1596.887451171875</v>
      </c>
      <c r="W50">
        <v>775.72698974609375</v>
      </c>
    </row>
    <row r="51" spans="2:23" x14ac:dyDescent="0.2">
      <c r="B51">
        <v>27</v>
      </c>
      <c r="C51">
        <v>29</v>
      </c>
      <c r="D51">
        <v>2513.00390625</v>
      </c>
      <c r="E51">
        <v>3933.682373046875</v>
      </c>
      <c r="F51">
        <v>1681.8995361328125</v>
      </c>
      <c r="G51">
        <v>649.77880859375</v>
      </c>
      <c r="H51">
        <v>594.85406494140625</v>
      </c>
      <c r="I51">
        <v>1378.885986328125</v>
      </c>
      <c r="J51">
        <v>2463.894287109375</v>
      </c>
      <c r="K51">
        <v>455.78640747070312</v>
      </c>
      <c r="L51">
        <v>1065.3623046875</v>
      </c>
      <c r="M51">
        <v>643.242431640625</v>
      </c>
      <c r="N51">
        <v>496.6446533203125</v>
      </c>
      <c r="O51">
        <v>1724.72900390625</v>
      </c>
      <c r="P51">
        <v>824.25823974609375</v>
      </c>
      <c r="Q51">
        <v>144.01239013671875</v>
      </c>
      <c r="R51">
        <v>683.94903564453125</v>
      </c>
      <c r="S51">
        <v>1397.1519775390625</v>
      </c>
      <c r="T51">
        <v>864.5966796875</v>
      </c>
      <c r="U51">
        <v>1882.059814453125</v>
      </c>
      <c r="V51">
        <v>616.950439453125</v>
      </c>
      <c r="W51">
        <v>673.958251953125</v>
      </c>
    </row>
    <row r="52" spans="2:23" x14ac:dyDescent="0.2">
      <c r="B52">
        <v>28</v>
      </c>
      <c r="C52">
        <v>25</v>
      </c>
      <c r="D52">
        <v>2552.745849609375</v>
      </c>
      <c r="E52">
        <v>2131.010498046875</v>
      </c>
      <c r="F52">
        <v>1550.796630859375</v>
      </c>
      <c r="G52">
        <v>1237.49365234375</v>
      </c>
      <c r="H52">
        <v>2247.03662109375</v>
      </c>
      <c r="I52">
        <v>2121.015869140625</v>
      </c>
      <c r="J52">
        <v>1352.906982421875</v>
      </c>
      <c r="K52">
        <v>2274.040283203125</v>
      </c>
      <c r="L52">
        <v>1141.2779541015625</v>
      </c>
      <c r="M52">
        <v>347.1719970703125</v>
      </c>
      <c r="N52">
        <v>1174.7259521484375</v>
      </c>
      <c r="O52">
        <v>1569.6461181640625</v>
      </c>
      <c r="P52">
        <v>2774.331298828125</v>
      </c>
      <c r="Q52">
        <v>1197.088623046875</v>
      </c>
      <c r="R52">
        <v>1572.9454345703125</v>
      </c>
      <c r="S52">
        <v>642.869873046875</v>
      </c>
      <c r="T52">
        <v>1169.2762451171875</v>
      </c>
      <c r="U52">
        <v>995.62603759765625</v>
      </c>
      <c r="V52">
        <v>1305.5284423828125</v>
      </c>
      <c r="W52">
        <v>49.063434600830078</v>
      </c>
    </row>
    <row r="53" spans="2:23" x14ac:dyDescent="0.2">
      <c r="B53">
        <v>28</v>
      </c>
      <c r="C53">
        <v>26</v>
      </c>
      <c r="D53">
        <v>2276.178466796875</v>
      </c>
      <c r="E53">
        <v>1471.0653076171875</v>
      </c>
      <c r="F53">
        <v>2078.125244140625</v>
      </c>
      <c r="G53">
        <v>1160.2308349609375</v>
      </c>
      <c r="H53">
        <v>2053.008056640625</v>
      </c>
      <c r="I53">
        <v>1433.18310546875</v>
      </c>
      <c r="J53">
        <v>1695.153076171875</v>
      </c>
      <c r="K53">
        <v>720.21160888671875</v>
      </c>
      <c r="L53">
        <v>548.40771484375</v>
      </c>
      <c r="M53">
        <v>1000.7349853515625</v>
      </c>
      <c r="N53">
        <v>494.02566528320312</v>
      </c>
      <c r="O53">
        <v>2006.84619140625</v>
      </c>
      <c r="P53">
        <v>1571.824951171875</v>
      </c>
      <c r="Q53">
        <v>941.98919677734375</v>
      </c>
      <c r="R53">
        <v>1771.594970703125</v>
      </c>
      <c r="S53">
        <v>2168.50146484375</v>
      </c>
      <c r="T53">
        <v>2024.074462890625</v>
      </c>
      <c r="U53">
        <v>1806.0914306640625</v>
      </c>
      <c r="V53">
        <v>961.79718017578125</v>
      </c>
      <c r="W53">
        <v>1203.4661865234375</v>
      </c>
    </row>
    <row r="54" spans="2:23" x14ac:dyDescent="0.2">
      <c r="B54">
        <v>28</v>
      </c>
      <c r="C54">
        <v>27</v>
      </c>
      <c r="D54">
        <v>2579.140380859375</v>
      </c>
      <c r="E54">
        <v>1361.65966796875</v>
      </c>
      <c r="F54">
        <v>878.68670654296875</v>
      </c>
      <c r="G54">
        <v>518.3709716796875</v>
      </c>
      <c r="H54">
        <v>1346.950927734375</v>
      </c>
      <c r="I54">
        <v>599.59832763671875</v>
      </c>
      <c r="J54">
        <v>1222.652587890625</v>
      </c>
      <c r="K54">
        <v>1088.7066650390625</v>
      </c>
      <c r="L54">
        <v>929.8907470703125</v>
      </c>
      <c r="M54">
        <v>1028.1275634765625</v>
      </c>
      <c r="N54">
        <v>728.26824951171875</v>
      </c>
      <c r="O54">
        <v>1926.6563720703125</v>
      </c>
      <c r="P54">
        <v>1015.5230712890625</v>
      </c>
      <c r="Q54">
        <v>990.273193359375</v>
      </c>
      <c r="R54">
        <v>824.5108642578125</v>
      </c>
      <c r="S54">
        <v>2369.46484375</v>
      </c>
      <c r="T54">
        <v>1767.1871337890625</v>
      </c>
      <c r="U54">
        <v>1581.689453125</v>
      </c>
      <c r="V54">
        <v>1376.64501953125</v>
      </c>
      <c r="W54">
        <v>1665.4056396484375</v>
      </c>
    </row>
    <row r="55" spans="2:23" x14ac:dyDescent="0.2">
      <c r="B55">
        <v>28</v>
      </c>
      <c r="C55">
        <v>28</v>
      </c>
      <c r="D55">
        <v>1298.7022705078125</v>
      </c>
      <c r="E55">
        <v>2034.8985595703125</v>
      </c>
      <c r="F55">
        <v>2945.18994140625</v>
      </c>
      <c r="G55">
        <v>1212.025390625</v>
      </c>
      <c r="H55">
        <v>1106.040283203125</v>
      </c>
      <c r="I55">
        <v>2481.79345703125</v>
      </c>
      <c r="J55">
        <v>1794.05078125</v>
      </c>
      <c r="K55">
        <v>551.7630615234375</v>
      </c>
      <c r="L55">
        <v>1050.68603515625</v>
      </c>
      <c r="M55">
        <v>89.293098449707031</v>
      </c>
      <c r="N55">
        <v>828.04583740234375</v>
      </c>
      <c r="O55">
        <v>643.11505126953125</v>
      </c>
      <c r="P55">
        <v>250.02841186523438</v>
      </c>
      <c r="Q55">
        <v>417.22613525390625</v>
      </c>
      <c r="R55">
        <v>957.6766357421875</v>
      </c>
      <c r="S55">
        <v>1165.3814697265625</v>
      </c>
      <c r="T55">
        <v>997.087646484375</v>
      </c>
      <c r="U55">
        <v>528.0938720703125</v>
      </c>
      <c r="V55">
        <v>635.84332275390625</v>
      </c>
      <c r="W55">
        <v>1150.9158935546875</v>
      </c>
    </row>
    <row r="56" spans="2:23" x14ac:dyDescent="0.2">
      <c r="B56">
        <v>28</v>
      </c>
      <c r="C56">
        <v>29</v>
      </c>
      <c r="D56">
        <v>3602.50634765625</v>
      </c>
      <c r="E56">
        <v>2615.791748046875</v>
      </c>
      <c r="F56">
        <v>2730.017822265625</v>
      </c>
      <c r="G56">
        <v>2400.2685546875</v>
      </c>
      <c r="H56">
        <v>1518.90869140625</v>
      </c>
      <c r="I56">
        <v>2390.3076171875</v>
      </c>
      <c r="J56">
        <v>2827.695556640625</v>
      </c>
      <c r="K56">
        <v>1637.866455078125</v>
      </c>
      <c r="L56">
        <v>517.19677734375</v>
      </c>
      <c r="M56">
        <v>1076.57275390625</v>
      </c>
      <c r="N56">
        <v>1349.4317626953125</v>
      </c>
      <c r="O56">
        <v>1746.552001953125</v>
      </c>
      <c r="P56">
        <v>1643.8585205078125</v>
      </c>
      <c r="Q56">
        <v>1340.9381103515625</v>
      </c>
      <c r="R56">
        <v>510.27667236328125</v>
      </c>
      <c r="S56">
        <v>1224.374755859375</v>
      </c>
      <c r="T56">
        <v>356.09237670898438</v>
      </c>
      <c r="U56">
        <v>1215.1348876953125</v>
      </c>
      <c r="V56">
        <v>1122.7486572265625</v>
      </c>
      <c r="W56">
        <v>1037.440673828125</v>
      </c>
    </row>
    <row r="57" spans="2:23" x14ac:dyDescent="0.2">
      <c r="B57">
        <v>28</v>
      </c>
      <c r="C57">
        <v>30</v>
      </c>
      <c r="D57">
        <v>2056.625732421875</v>
      </c>
      <c r="E57">
        <v>2197.8212890625</v>
      </c>
      <c r="F57">
        <v>1185.7572021484375</v>
      </c>
      <c r="G57">
        <v>2442.16064453125</v>
      </c>
      <c r="H57">
        <v>1368.1307373046875</v>
      </c>
      <c r="I57">
        <v>441.61865234375</v>
      </c>
      <c r="J57">
        <v>1594.4840087890625</v>
      </c>
      <c r="K57">
        <v>2918.9150390625</v>
      </c>
      <c r="L57">
        <v>676.63909912109375</v>
      </c>
      <c r="M57">
        <v>1283.22265625</v>
      </c>
      <c r="N57">
        <v>349.37765502929688</v>
      </c>
      <c r="O57">
        <v>1650.6385498046875</v>
      </c>
      <c r="P57">
        <v>1952.8858642578125</v>
      </c>
      <c r="Q57">
        <v>2061.64453125</v>
      </c>
      <c r="R57">
        <v>867.66827392578125</v>
      </c>
      <c r="S57">
        <v>794.62005615234375</v>
      </c>
      <c r="T57">
        <v>277.998779296875</v>
      </c>
      <c r="U57">
        <v>1229.0511474609375</v>
      </c>
      <c r="V57">
        <v>1614.0660400390625</v>
      </c>
      <c r="W57">
        <v>368.67132568359375</v>
      </c>
    </row>
    <row r="58" spans="2:23" x14ac:dyDescent="0.2">
      <c r="B58">
        <v>29</v>
      </c>
      <c r="C58">
        <v>26</v>
      </c>
      <c r="D58">
        <v>1280.8961181640625</v>
      </c>
      <c r="E58">
        <v>4215.8212890625</v>
      </c>
      <c r="F58">
        <v>779.69891357421875</v>
      </c>
      <c r="G58">
        <v>1346.244873046875</v>
      </c>
      <c r="H58">
        <v>93.179054260253906</v>
      </c>
      <c r="I58">
        <v>1632.0595703125</v>
      </c>
      <c r="J58">
        <v>2296.40625</v>
      </c>
      <c r="K58">
        <v>864.047119140625</v>
      </c>
      <c r="L58">
        <v>1137.67236328125</v>
      </c>
      <c r="M58">
        <v>1078.0699462890625</v>
      </c>
      <c r="N58">
        <v>856.098876953125</v>
      </c>
      <c r="O58">
        <v>1012.2293090820312</v>
      </c>
      <c r="P58">
        <v>882.96173095703125</v>
      </c>
      <c r="Q58">
        <v>335.90838623046875</v>
      </c>
      <c r="R58">
        <v>2083.4521484375</v>
      </c>
      <c r="S58">
        <v>692.10687255859375</v>
      </c>
      <c r="T58">
        <v>1530.1756591796875</v>
      </c>
      <c r="U58">
        <v>1890.0218505859375</v>
      </c>
      <c r="V58">
        <v>2143.42919921875</v>
      </c>
      <c r="W58">
        <v>1037.6153564453125</v>
      </c>
    </row>
    <row r="59" spans="2:23" x14ac:dyDescent="0.2">
      <c r="B59">
        <v>29</v>
      </c>
      <c r="C59">
        <v>27</v>
      </c>
      <c r="D59">
        <v>1865.3837890625</v>
      </c>
      <c r="E59">
        <v>2955.55078125</v>
      </c>
      <c r="F59">
        <v>518.15087890625</v>
      </c>
      <c r="G59">
        <v>342.021484375</v>
      </c>
      <c r="H59">
        <v>1078.9613037109375</v>
      </c>
      <c r="I59">
        <v>2169.130615234375</v>
      </c>
      <c r="J59">
        <v>1799.1146240234375</v>
      </c>
      <c r="K59">
        <v>1088.1397705078125</v>
      </c>
      <c r="L59">
        <v>1286.0408935546875</v>
      </c>
      <c r="M59">
        <v>1550.1136474609375</v>
      </c>
      <c r="N59">
        <v>534.273193359375</v>
      </c>
      <c r="O59">
        <v>2152.895751953125</v>
      </c>
      <c r="P59">
        <v>132.13858032226562</v>
      </c>
      <c r="Q59">
        <v>1272.4608154296875</v>
      </c>
      <c r="R59">
        <v>1655.4344482421875</v>
      </c>
      <c r="S59">
        <v>663.28173828125</v>
      </c>
      <c r="T59">
        <v>1190.67138671875</v>
      </c>
      <c r="U59">
        <v>1420.8865966796875</v>
      </c>
      <c r="V59">
        <v>1629.546630859375</v>
      </c>
      <c r="W59">
        <v>842.04156494140625</v>
      </c>
    </row>
    <row r="60" spans="2:23" x14ac:dyDescent="0.2">
      <c r="B60">
        <v>29</v>
      </c>
      <c r="C60">
        <v>28</v>
      </c>
      <c r="D60">
        <v>1160.8812255859375</v>
      </c>
      <c r="E60">
        <v>3823.374267578125</v>
      </c>
      <c r="F60">
        <v>1378.0343017578125</v>
      </c>
      <c r="G60">
        <v>671.24169921875</v>
      </c>
      <c r="H60">
        <v>2202.544189453125</v>
      </c>
      <c r="I60">
        <v>2389.494873046875</v>
      </c>
      <c r="J60">
        <v>1701.9556884765625</v>
      </c>
      <c r="K60">
        <v>950.5279541015625</v>
      </c>
      <c r="L60">
        <v>645.64691162109375</v>
      </c>
      <c r="M60">
        <v>1706.232421875</v>
      </c>
      <c r="N60">
        <v>1121.2276611328125</v>
      </c>
      <c r="O60">
        <v>1529.803955078125</v>
      </c>
      <c r="P60">
        <v>593.09832763671875</v>
      </c>
      <c r="Q60">
        <v>423.35787963867188</v>
      </c>
      <c r="R60">
        <v>919.2947998046875</v>
      </c>
      <c r="S60">
        <v>1270.698974609375</v>
      </c>
      <c r="T60">
        <v>670.3336181640625</v>
      </c>
      <c r="U60">
        <v>1610.65478515625</v>
      </c>
      <c r="V60">
        <v>383.0584716796875</v>
      </c>
      <c r="W60">
        <v>956.2137451171875</v>
      </c>
    </row>
    <row r="61" spans="2:23" x14ac:dyDescent="0.2">
      <c r="B61">
        <v>29</v>
      </c>
      <c r="C61">
        <v>29</v>
      </c>
      <c r="D61">
        <v>2190.779296875</v>
      </c>
      <c r="E61">
        <v>3812.312255859375</v>
      </c>
      <c r="F61">
        <v>1662.9805908203125</v>
      </c>
      <c r="G61">
        <v>2120.97265625</v>
      </c>
      <c r="H61">
        <v>1787.5899658203125</v>
      </c>
      <c r="I61">
        <v>2190.68408203125</v>
      </c>
      <c r="J61">
        <v>1902.226318359375</v>
      </c>
      <c r="K61">
        <v>724.96435546875</v>
      </c>
      <c r="L61">
        <v>749.11181640625</v>
      </c>
      <c r="M61">
        <v>1236.4422607421875</v>
      </c>
      <c r="N61">
        <v>1903.597900390625</v>
      </c>
      <c r="O61">
        <v>1414.2999267578125</v>
      </c>
      <c r="P61">
        <v>1027.869384765625</v>
      </c>
      <c r="Q61">
        <v>1556.2705078125</v>
      </c>
      <c r="R61">
        <v>502.08230590820312</v>
      </c>
      <c r="S61">
        <v>1035.7728271484375</v>
      </c>
      <c r="T61">
        <v>768.51593017578125</v>
      </c>
      <c r="U61">
        <v>1878.9158935546875</v>
      </c>
      <c r="V61">
        <v>919.3314208984375</v>
      </c>
      <c r="W61">
        <v>1597.285888671875</v>
      </c>
    </row>
    <row r="62" spans="2:23" x14ac:dyDescent="0.2">
      <c r="B62">
        <v>30</v>
      </c>
      <c r="C62">
        <v>27</v>
      </c>
      <c r="D62">
        <v>1767.1689453125</v>
      </c>
      <c r="E62">
        <v>2295.59619140625</v>
      </c>
      <c r="F62">
        <v>1842.5892333984375</v>
      </c>
      <c r="G62">
        <v>682.282470703125</v>
      </c>
      <c r="H62">
        <v>1260.1778564453125</v>
      </c>
      <c r="I62">
        <v>2340.32177734375</v>
      </c>
      <c r="J62">
        <v>289.57806396484375</v>
      </c>
      <c r="K62">
        <v>373.77255249023438</v>
      </c>
      <c r="L62">
        <v>582.787353515625</v>
      </c>
      <c r="M62">
        <v>2253.566162109375</v>
      </c>
      <c r="N62">
        <v>1589.045166015625</v>
      </c>
      <c r="O62">
        <v>909.25701904296875</v>
      </c>
      <c r="P62">
        <v>542.4212646484375</v>
      </c>
      <c r="Q62">
        <v>2949.55859375</v>
      </c>
      <c r="R62">
        <v>796.96734619140625</v>
      </c>
      <c r="S62">
        <v>755.27044677734375</v>
      </c>
      <c r="T62">
        <v>935.15234375</v>
      </c>
      <c r="U62">
        <v>1198.6082763671875</v>
      </c>
      <c r="V62">
        <v>1826.680908203125</v>
      </c>
      <c r="W62">
        <v>899.54193115234375</v>
      </c>
    </row>
    <row r="63" spans="2:23" x14ac:dyDescent="0.2">
      <c r="B63">
        <v>30</v>
      </c>
      <c r="C63">
        <v>28</v>
      </c>
      <c r="D63">
        <v>1181.2900390625</v>
      </c>
      <c r="E63">
        <v>3373.780517578125</v>
      </c>
      <c r="F63">
        <v>1512.966552734375</v>
      </c>
      <c r="G63">
        <v>1052.439208984375</v>
      </c>
      <c r="H63">
        <v>1484.5672607421875</v>
      </c>
      <c r="I63">
        <v>1036.014404296875</v>
      </c>
      <c r="J63">
        <v>90.151992797851562</v>
      </c>
      <c r="K63">
        <v>2242.171875</v>
      </c>
      <c r="L63">
        <v>968.04461669921875</v>
      </c>
      <c r="M63">
        <v>2248.92333984375</v>
      </c>
      <c r="N63">
        <v>952.6768798828125</v>
      </c>
      <c r="O63">
        <v>1593.20751953125</v>
      </c>
      <c r="P63">
        <v>1171.6214599609375</v>
      </c>
      <c r="Q63">
        <v>1149.6683349609375</v>
      </c>
      <c r="R63">
        <v>651.83209228515625</v>
      </c>
      <c r="S63">
        <v>1349.204833984375</v>
      </c>
      <c r="T63">
        <v>465.20822143554688</v>
      </c>
      <c r="U63">
        <v>1100.9090576171875</v>
      </c>
      <c r="V63">
        <v>1341.617431640625</v>
      </c>
      <c r="W63">
        <v>1497.8861083984375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3"/>
  <sheetViews>
    <sheetView workbookViewId="0"/>
  </sheetViews>
  <sheetFormatPr baseColWidth="10" defaultColWidth="8.83203125" defaultRowHeight="15" x14ac:dyDescent="0.2"/>
  <sheetData>
    <row r="1" spans="1:23" x14ac:dyDescent="0.2">
      <c r="A1" t="s">
        <v>0</v>
      </c>
      <c r="B1">
        <v>-1124</v>
      </c>
      <c r="C1" t="s">
        <v>27</v>
      </c>
      <c r="D1" t="s">
        <v>3</v>
      </c>
      <c r="E1" t="s">
        <v>3</v>
      </c>
      <c r="F1" t="s">
        <v>3</v>
      </c>
      <c r="G1" t="s">
        <v>28</v>
      </c>
      <c r="H1" t="s">
        <v>3</v>
      </c>
      <c r="I1" t="s">
        <v>3</v>
      </c>
      <c r="J1" t="s">
        <v>3</v>
      </c>
      <c r="K1" t="s">
        <v>29</v>
      </c>
      <c r="L1" t="s">
        <v>3</v>
      </c>
      <c r="M1" t="s">
        <v>3</v>
      </c>
      <c r="N1" t="s">
        <v>3</v>
      </c>
    </row>
    <row r="2" spans="1:23" x14ac:dyDescent="0.2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  <c r="Q2" t="s">
        <v>17</v>
      </c>
      <c r="R2" t="s">
        <v>18</v>
      </c>
      <c r="S2" t="s">
        <v>19</v>
      </c>
      <c r="T2" t="s">
        <v>20</v>
      </c>
      <c r="U2" t="s">
        <v>21</v>
      </c>
      <c r="V2" t="s">
        <v>22</v>
      </c>
      <c r="W2" t="s">
        <v>23</v>
      </c>
    </row>
    <row r="3" spans="1:23" x14ac:dyDescent="0.2">
      <c r="A3" t="s">
        <v>24</v>
      </c>
      <c r="B3">
        <v>10</v>
      </c>
      <c r="C3">
        <v>19</v>
      </c>
      <c r="D3">
        <v>2176.235107421875</v>
      </c>
      <c r="E3">
        <v>2288.929931640625</v>
      </c>
      <c r="F3">
        <v>3603.05224609375</v>
      </c>
      <c r="G3">
        <v>3538.745361328125</v>
      </c>
      <c r="H3">
        <v>5932.8095703125</v>
      </c>
      <c r="I3">
        <v>6158.32763671875</v>
      </c>
      <c r="J3">
        <v>4794.4140625</v>
      </c>
      <c r="K3">
        <v>6577.35888671875</v>
      </c>
      <c r="L3">
        <v>6437.58203125</v>
      </c>
      <c r="M3">
        <v>11318.4521484375</v>
      </c>
      <c r="N3">
        <v>4155.546875</v>
      </c>
      <c r="O3">
        <v>563.14703369140625</v>
      </c>
      <c r="P3">
        <v>2899.381591796875</v>
      </c>
      <c r="Q3">
        <v>1800.1370849609375</v>
      </c>
      <c r="R3">
        <v>516.18646240234375</v>
      </c>
      <c r="S3">
        <v>1365.21875</v>
      </c>
      <c r="T3">
        <v>702.47735595703125</v>
      </c>
      <c r="U3">
        <v>1265.1341552734375</v>
      </c>
      <c r="V3">
        <v>1517.0533447265625</v>
      </c>
      <c r="W3">
        <v>1870.326171875</v>
      </c>
    </row>
    <row r="4" spans="1:23" x14ac:dyDescent="0.2">
      <c r="B4">
        <v>11</v>
      </c>
      <c r="C4">
        <v>18</v>
      </c>
      <c r="D4">
        <v>2528.983642578125</v>
      </c>
      <c r="E4">
        <v>2603.906494140625</v>
      </c>
      <c r="F4">
        <v>5953.83984375</v>
      </c>
      <c r="G4">
        <v>3669.91748046875</v>
      </c>
      <c r="H4">
        <v>4785.36083984375</v>
      </c>
      <c r="I4">
        <v>2504.357177734375</v>
      </c>
      <c r="J4">
        <v>4565.9521484375</v>
      </c>
      <c r="K4">
        <v>4239.5322265625</v>
      </c>
      <c r="L4">
        <v>2916.08203125</v>
      </c>
      <c r="M4">
        <v>6897.7314453125</v>
      </c>
      <c r="N4">
        <v>3906.95703125</v>
      </c>
      <c r="O4">
        <v>1493.522705078125</v>
      </c>
      <c r="P4">
        <v>2826.626708984375</v>
      </c>
      <c r="Q4">
        <v>399.29306030273438</v>
      </c>
      <c r="R4">
        <v>1328.5997314453125</v>
      </c>
      <c r="S4">
        <v>1087.8216552734375</v>
      </c>
      <c r="T4">
        <v>1272.3599853515625</v>
      </c>
      <c r="U4">
        <v>1392.182861328125</v>
      </c>
      <c r="V4">
        <v>1742.4395751953125</v>
      </c>
      <c r="W4">
        <v>1309.2666015625</v>
      </c>
    </row>
    <row r="5" spans="1:23" x14ac:dyDescent="0.2">
      <c r="B5">
        <v>11</v>
      </c>
      <c r="C5">
        <v>19</v>
      </c>
      <c r="D5">
        <v>320.34542846679688</v>
      </c>
      <c r="E5">
        <v>2504.3125</v>
      </c>
      <c r="F5">
        <v>3774.21240234375</v>
      </c>
      <c r="G5">
        <v>3909.822021484375</v>
      </c>
      <c r="H5">
        <v>4580.75732421875</v>
      </c>
      <c r="I5">
        <v>5999.07421875</v>
      </c>
      <c r="J5">
        <v>4889.75634765625</v>
      </c>
      <c r="K5">
        <v>5679.93115234375</v>
      </c>
      <c r="L5">
        <v>5238.52490234375</v>
      </c>
      <c r="M5">
        <v>10726.212890625</v>
      </c>
      <c r="N5">
        <v>4695.927734375</v>
      </c>
      <c r="O5">
        <v>483.7991943359375</v>
      </c>
      <c r="P5">
        <v>2341.963623046875</v>
      </c>
      <c r="Q5">
        <v>919.72930908203125</v>
      </c>
      <c r="R5">
        <v>686.8326416015625</v>
      </c>
      <c r="S5">
        <v>617.4835205078125</v>
      </c>
      <c r="T5">
        <v>1032.9501953125</v>
      </c>
      <c r="U5">
        <v>515.269775390625</v>
      </c>
      <c r="V5">
        <v>576.79534912109375</v>
      </c>
      <c r="W5">
        <v>1554.9896240234375</v>
      </c>
    </row>
    <row r="6" spans="1:23" x14ac:dyDescent="0.2">
      <c r="B6">
        <v>11</v>
      </c>
      <c r="C6">
        <v>20</v>
      </c>
      <c r="D6">
        <v>2986.282470703125</v>
      </c>
      <c r="E6">
        <v>1290.265625</v>
      </c>
      <c r="F6">
        <v>2601.711669921875</v>
      </c>
      <c r="G6">
        <v>5537.408203125</v>
      </c>
      <c r="H6">
        <v>6862.2021484375</v>
      </c>
      <c r="I6">
        <v>10199.1533203125</v>
      </c>
      <c r="J6">
        <v>7392.1767578125</v>
      </c>
      <c r="K6">
        <v>9500.12890625</v>
      </c>
      <c r="L6">
        <v>10089.990234375</v>
      </c>
      <c r="M6">
        <v>13917.1064453125</v>
      </c>
      <c r="N6">
        <v>6225.06298828125</v>
      </c>
      <c r="O6">
        <v>839.23614501953125</v>
      </c>
      <c r="P6">
        <v>2890.24853515625</v>
      </c>
      <c r="Q6">
        <v>1064.341796875</v>
      </c>
      <c r="R6">
        <v>521.75970458984375</v>
      </c>
      <c r="S6">
        <v>755.90850830078125</v>
      </c>
      <c r="T6">
        <v>1405.4583740234375</v>
      </c>
      <c r="U6">
        <v>598.8909912109375</v>
      </c>
      <c r="V6">
        <v>761.33001708984375</v>
      </c>
      <c r="W6">
        <v>1830.71533203125</v>
      </c>
    </row>
    <row r="7" spans="1:23" x14ac:dyDescent="0.2">
      <c r="B7">
        <v>12</v>
      </c>
      <c r="C7">
        <v>17</v>
      </c>
      <c r="D7">
        <v>1774.166748046875</v>
      </c>
      <c r="E7">
        <v>2611.246337890625</v>
      </c>
      <c r="F7">
        <v>6905.7568359375</v>
      </c>
      <c r="G7">
        <v>6589.14453125</v>
      </c>
      <c r="H7">
        <v>7180.54736328125</v>
      </c>
      <c r="I7">
        <v>5212.302734375</v>
      </c>
      <c r="J7">
        <v>8480.2744140625</v>
      </c>
      <c r="K7">
        <v>7718.89892578125</v>
      </c>
      <c r="L7">
        <v>8002.15478515625</v>
      </c>
      <c r="M7">
        <v>9329.1982421875</v>
      </c>
      <c r="N7">
        <v>6296.74755859375</v>
      </c>
      <c r="O7">
        <v>501.4974365234375</v>
      </c>
      <c r="P7">
        <v>5741.00830078125</v>
      </c>
      <c r="Q7">
        <v>578.476318359375</v>
      </c>
      <c r="R7">
        <v>2891.396728515625</v>
      </c>
      <c r="S7">
        <v>2507.473876953125</v>
      </c>
      <c r="T7">
        <v>1789.5933837890625</v>
      </c>
      <c r="U7">
        <v>607.14678955078125</v>
      </c>
      <c r="V7">
        <v>1134.3984375</v>
      </c>
      <c r="W7">
        <v>482.40414428710938</v>
      </c>
    </row>
    <row r="8" spans="1:23" x14ac:dyDescent="0.2">
      <c r="B8">
        <v>12</v>
      </c>
      <c r="C8">
        <v>18</v>
      </c>
      <c r="D8">
        <v>3313.46533203125</v>
      </c>
      <c r="E8">
        <v>2434.4501953125</v>
      </c>
      <c r="F8">
        <v>6289.90478515625</v>
      </c>
      <c r="G8">
        <v>5408.603515625</v>
      </c>
      <c r="H8">
        <v>6219.13671875</v>
      </c>
      <c r="I8">
        <v>4550.50048828125</v>
      </c>
      <c r="J8">
        <v>7171.26708984375</v>
      </c>
      <c r="K8">
        <v>5815.14697265625</v>
      </c>
      <c r="L8">
        <v>5485.484375</v>
      </c>
      <c r="M8">
        <v>10232.5556640625</v>
      </c>
      <c r="N8">
        <v>6056.9765625</v>
      </c>
      <c r="O8">
        <v>672.14031982421875</v>
      </c>
      <c r="P8">
        <v>4472.90673828125</v>
      </c>
      <c r="Q8">
        <v>2455.237060546875</v>
      </c>
      <c r="R8">
        <v>2573.425537109375</v>
      </c>
      <c r="S8">
        <v>1353.903076171875</v>
      </c>
      <c r="T8">
        <v>1361.2451171875</v>
      </c>
      <c r="U8">
        <v>1357.6036376953125</v>
      </c>
      <c r="V8">
        <v>846.21636962890625</v>
      </c>
      <c r="W8">
        <v>977.28594970703125</v>
      </c>
    </row>
    <row r="9" spans="1:23" x14ac:dyDescent="0.2">
      <c r="B9">
        <v>12</v>
      </c>
      <c r="C9">
        <v>19</v>
      </c>
      <c r="D9">
        <v>3413.874755859375</v>
      </c>
      <c r="E9">
        <v>3164.32470703125</v>
      </c>
      <c r="F9">
        <v>4559.6669921875</v>
      </c>
      <c r="G9">
        <v>4875.771484375</v>
      </c>
      <c r="H9">
        <v>4572.5126953125</v>
      </c>
      <c r="I9">
        <v>6147.65966796875</v>
      </c>
      <c r="J9">
        <v>6127.93310546875</v>
      </c>
      <c r="K9">
        <v>5833.74560546875</v>
      </c>
      <c r="L9">
        <v>6834.5107421875</v>
      </c>
      <c r="M9">
        <v>12079.376953125</v>
      </c>
      <c r="N9">
        <v>6464.35498046875</v>
      </c>
      <c r="O9">
        <v>424.384033203125</v>
      </c>
      <c r="P9">
        <v>2972.953857421875</v>
      </c>
      <c r="Q9">
        <v>2850.408447265625</v>
      </c>
      <c r="R9">
        <v>1364.4947509765625</v>
      </c>
      <c r="S9">
        <v>1055.5205078125</v>
      </c>
      <c r="T9">
        <v>571.25103759765625</v>
      </c>
      <c r="U9">
        <v>733.91998291015625</v>
      </c>
      <c r="V9">
        <v>415.10647583007812</v>
      </c>
      <c r="W9">
        <v>1617.1904296875</v>
      </c>
    </row>
    <row r="10" spans="1:23" x14ac:dyDescent="0.2">
      <c r="B10">
        <v>12</v>
      </c>
      <c r="C10">
        <v>20</v>
      </c>
      <c r="D10">
        <v>866.91485595703125</v>
      </c>
      <c r="E10">
        <v>3681.61181640625</v>
      </c>
      <c r="F10">
        <v>3716.176025390625</v>
      </c>
      <c r="G10">
        <v>5302.03369140625</v>
      </c>
      <c r="H10">
        <v>5181.44970703125</v>
      </c>
      <c r="I10">
        <v>7642.37158203125</v>
      </c>
      <c r="J10">
        <v>6809.08984375</v>
      </c>
      <c r="K10">
        <v>8508.265625</v>
      </c>
      <c r="L10">
        <v>9798.0009765625</v>
      </c>
      <c r="M10">
        <v>13191.2294921875</v>
      </c>
      <c r="N10">
        <v>7334.9189453125</v>
      </c>
      <c r="O10">
        <v>335.35134887695312</v>
      </c>
      <c r="P10">
        <v>3548.618408203125</v>
      </c>
      <c r="Q10">
        <v>1240.951904296875</v>
      </c>
      <c r="R10">
        <v>336.194580078125</v>
      </c>
      <c r="S10">
        <v>1250.30078125</v>
      </c>
      <c r="T10">
        <v>1425.5977783203125</v>
      </c>
      <c r="U10">
        <v>340.07452392578125</v>
      </c>
      <c r="V10">
        <v>714.6510009765625</v>
      </c>
      <c r="W10">
        <v>1130.6915283203125</v>
      </c>
    </row>
    <row r="11" spans="1:23" x14ac:dyDescent="0.2">
      <c r="B11">
        <v>13</v>
      </c>
      <c r="C11">
        <v>17</v>
      </c>
      <c r="D11">
        <v>456.79489135742188</v>
      </c>
      <c r="E11">
        <v>2677.470458984375</v>
      </c>
      <c r="F11">
        <v>5819.9677734375</v>
      </c>
      <c r="G11">
        <v>7018.28515625</v>
      </c>
      <c r="H11">
        <v>7618.771484375</v>
      </c>
      <c r="I11">
        <v>7854.75537109375</v>
      </c>
      <c r="J11">
        <v>8914.884765625</v>
      </c>
      <c r="K11">
        <v>7777.97509765625</v>
      </c>
      <c r="L11">
        <v>9688.4541015625</v>
      </c>
      <c r="M11">
        <v>12871.1611328125</v>
      </c>
      <c r="N11">
        <v>6364.7734375</v>
      </c>
      <c r="O11">
        <v>2041.3585205078125</v>
      </c>
      <c r="P11">
        <v>5002.2744140625</v>
      </c>
      <c r="Q11">
        <v>2706.08642578125</v>
      </c>
      <c r="R11">
        <v>2705.818603515625</v>
      </c>
      <c r="S11">
        <v>3142.666259765625</v>
      </c>
      <c r="T11">
        <v>1593.6279296875</v>
      </c>
      <c r="U11">
        <v>580.013671875</v>
      </c>
      <c r="V11">
        <v>1541.2518310546875</v>
      </c>
      <c r="W11">
        <v>427.41427612304688</v>
      </c>
    </row>
    <row r="12" spans="1:23" x14ac:dyDescent="0.2">
      <c r="B12">
        <v>13</v>
      </c>
      <c r="C12">
        <v>18</v>
      </c>
      <c r="D12">
        <v>2606.548828125</v>
      </c>
      <c r="E12">
        <v>3155.284912109375</v>
      </c>
      <c r="F12">
        <v>5409.416015625</v>
      </c>
      <c r="G12">
        <v>6902.98486328125</v>
      </c>
      <c r="H12">
        <v>7624.46337890625</v>
      </c>
      <c r="I12">
        <v>7696.90087890625</v>
      </c>
      <c r="J12">
        <v>9235.134765625</v>
      </c>
      <c r="K12">
        <v>7968.3154296875</v>
      </c>
      <c r="L12">
        <v>10029.1904296875</v>
      </c>
      <c r="M12">
        <v>14802.8779296875</v>
      </c>
      <c r="N12">
        <v>7816.052734375</v>
      </c>
      <c r="O12">
        <v>1289.67529296875</v>
      </c>
      <c r="P12">
        <v>5061.08837890625</v>
      </c>
      <c r="Q12">
        <v>3558.901123046875</v>
      </c>
      <c r="R12">
        <v>3449.453125</v>
      </c>
      <c r="S12">
        <v>2498.211181640625</v>
      </c>
      <c r="T12">
        <v>1324.982666015625</v>
      </c>
      <c r="U12">
        <v>632.16119384765625</v>
      </c>
      <c r="V12">
        <v>1604.0987548828125</v>
      </c>
      <c r="W12">
        <v>849.70709228515625</v>
      </c>
    </row>
    <row r="13" spans="1:23" x14ac:dyDescent="0.2">
      <c r="B13">
        <v>13</v>
      </c>
      <c r="C13">
        <v>19</v>
      </c>
      <c r="D13">
        <v>3860.2197265625</v>
      </c>
      <c r="E13">
        <v>4328.8984375</v>
      </c>
      <c r="F13">
        <v>5309.779296875</v>
      </c>
      <c r="G13">
        <v>5894.66357421875</v>
      </c>
      <c r="H13">
        <v>5780.20458984375</v>
      </c>
      <c r="I13">
        <v>6637.009765625</v>
      </c>
      <c r="J13">
        <v>8157.26611328125</v>
      </c>
      <c r="K13">
        <v>7250.5048828125</v>
      </c>
      <c r="L13">
        <v>10039.515625</v>
      </c>
      <c r="M13">
        <v>13861.7060546875</v>
      </c>
      <c r="N13">
        <v>8252.2783203125</v>
      </c>
      <c r="O13">
        <v>645.74261474609375</v>
      </c>
      <c r="P13">
        <v>4243.697265625</v>
      </c>
      <c r="Q13">
        <v>3435.07763671875</v>
      </c>
      <c r="R13">
        <v>2433.9482421875</v>
      </c>
      <c r="S13">
        <v>1924.4622802734375</v>
      </c>
      <c r="T13">
        <v>2076.898193359375</v>
      </c>
      <c r="U13">
        <v>268.03305053710938</v>
      </c>
      <c r="V13">
        <v>1198.50146484375</v>
      </c>
      <c r="W13">
        <v>705.61419677734375</v>
      </c>
    </row>
    <row r="14" spans="1:23" x14ac:dyDescent="0.2">
      <c r="B14">
        <v>13</v>
      </c>
      <c r="C14">
        <v>20</v>
      </c>
      <c r="D14">
        <v>3250.27880859375</v>
      </c>
      <c r="E14">
        <v>4583.1806640625</v>
      </c>
      <c r="F14">
        <v>4394.2841796875</v>
      </c>
      <c r="G14">
        <v>5224.587890625</v>
      </c>
      <c r="H14">
        <v>4375.6884765625</v>
      </c>
      <c r="I14">
        <v>5641.9365234375</v>
      </c>
      <c r="J14">
        <v>6649.5087890625</v>
      </c>
      <c r="K14">
        <v>7321.001953125</v>
      </c>
      <c r="L14">
        <v>9774.671875</v>
      </c>
      <c r="M14">
        <v>12087.6728515625</v>
      </c>
      <c r="N14">
        <v>7311.22509765625</v>
      </c>
      <c r="O14">
        <v>656.240478515625</v>
      </c>
      <c r="P14">
        <v>4025.968017578125</v>
      </c>
      <c r="Q14">
        <v>2045.4642333984375</v>
      </c>
      <c r="R14">
        <v>1662.8109130859375</v>
      </c>
      <c r="S14">
        <v>1573.809326171875</v>
      </c>
      <c r="T14">
        <v>2495.5849609375</v>
      </c>
      <c r="U14">
        <v>852.7452392578125</v>
      </c>
      <c r="V14">
        <v>919.56268310546875</v>
      </c>
      <c r="W14">
        <v>293.67330932617188</v>
      </c>
    </row>
    <row r="15" spans="1:23" x14ac:dyDescent="0.2">
      <c r="B15">
        <v>14</v>
      </c>
      <c r="C15">
        <v>18</v>
      </c>
      <c r="D15">
        <v>797.94903564453125</v>
      </c>
      <c r="E15">
        <v>1201.5347900390625</v>
      </c>
      <c r="F15">
        <v>4145.89111328125</v>
      </c>
      <c r="G15">
        <v>6890.3623046875</v>
      </c>
      <c r="H15">
        <v>7364.20361328125</v>
      </c>
      <c r="I15">
        <v>8817.556640625</v>
      </c>
      <c r="J15">
        <v>9062.8017578125</v>
      </c>
      <c r="K15">
        <v>9280.888671875</v>
      </c>
      <c r="L15">
        <v>11515.611328125</v>
      </c>
      <c r="M15">
        <v>15531.564453125</v>
      </c>
      <c r="N15">
        <v>7667.923828125</v>
      </c>
      <c r="O15">
        <v>797.987548828125</v>
      </c>
      <c r="P15">
        <v>3917.019775390625</v>
      </c>
      <c r="Q15">
        <v>2812.004150390625</v>
      </c>
      <c r="R15">
        <v>2618.49658203125</v>
      </c>
      <c r="S15">
        <v>2736.09619140625</v>
      </c>
      <c r="T15">
        <v>1280.8194580078125</v>
      </c>
      <c r="U15">
        <v>1619.92578125</v>
      </c>
      <c r="V15">
        <v>2504.48486328125</v>
      </c>
      <c r="W15">
        <v>264.8006591796875</v>
      </c>
    </row>
    <row r="16" spans="1:23" x14ac:dyDescent="0.2">
      <c r="B16">
        <v>14</v>
      </c>
      <c r="C16">
        <v>19</v>
      </c>
      <c r="D16">
        <v>560.99432373046875</v>
      </c>
      <c r="E16">
        <v>2112.647216796875</v>
      </c>
      <c r="F16">
        <v>5202.59228515625</v>
      </c>
      <c r="G16">
        <v>6670.20947265625</v>
      </c>
      <c r="H16">
        <v>7372.703125</v>
      </c>
      <c r="I16">
        <v>7719.12890625</v>
      </c>
      <c r="J16">
        <v>9544.1767578125</v>
      </c>
      <c r="K16">
        <v>8807.595703125</v>
      </c>
      <c r="L16">
        <v>11878.708984375</v>
      </c>
      <c r="M16">
        <v>14197.3447265625</v>
      </c>
      <c r="N16">
        <v>8300.001953125</v>
      </c>
      <c r="O16">
        <v>964.609130859375</v>
      </c>
      <c r="P16">
        <v>4827.7890625</v>
      </c>
      <c r="Q16">
        <v>2200.693359375</v>
      </c>
      <c r="R16">
        <v>1443.9547119140625</v>
      </c>
      <c r="S16">
        <v>1625.798583984375</v>
      </c>
      <c r="T16">
        <v>2491.82421875</v>
      </c>
      <c r="U16">
        <v>2094.667236328125</v>
      </c>
      <c r="V16">
        <v>1032.4190673828125</v>
      </c>
      <c r="W16">
        <v>1217.5972900390625</v>
      </c>
    </row>
    <row r="23" spans="1:23" x14ac:dyDescent="0.2">
      <c r="A23" t="s">
        <v>25</v>
      </c>
      <c r="B23">
        <v>22</v>
      </c>
      <c r="C23">
        <v>22</v>
      </c>
      <c r="D23">
        <v>2155.186767578125</v>
      </c>
      <c r="E23">
        <v>1966.1842041015625</v>
      </c>
      <c r="F23">
        <v>9986.548828125</v>
      </c>
      <c r="G23">
        <v>8947.287109375</v>
      </c>
      <c r="H23">
        <v>10431.8408203125</v>
      </c>
      <c r="I23">
        <v>13102.736328125</v>
      </c>
      <c r="J23">
        <v>11849.1416015625</v>
      </c>
      <c r="K23">
        <v>14523.9521484375</v>
      </c>
      <c r="L23">
        <v>17569.78515625</v>
      </c>
      <c r="M23">
        <v>23937.6796875</v>
      </c>
      <c r="N23">
        <v>11231.9677734375</v>
      </c>
      <c r="O23">
        <v>421.83779907226562</v>
      </c>
      <c r="P23">
        <v>7155.18896484375</v>
      </c>
      <c r="Q23">
        <v>5293.11328125</v>
      </c>
      <c r="R23">
        <v>2839.557373046875</v>
      </c>
      <c r="S23">
        <v>3993.5126953125</v>
      </c>
      <c r="T23">
        <v>3457.083984375</v>
      </c>
      <c r="U23">
        <v>869.1053466796875</v>
      </c>
      <c r="V23">
        <v>3014.6240234375</v>
      </c>
      <c r="W23">
        <v>1368.537841796875</v>
      </c>
    </row>
    <row r="24" spans="1:23" x14ac:dyDescent="0.2">
      <c r="B24">
        <v>23</v>
      </c>
      <c r="C24">
        <v>20</v>
      </c>
      <c r="D24">
        <v>1526.8536376953125</v>
      </c>
      <c r="E24">
        <v>6319.533203125</v>
      </c>
      <c r="F24">
        <v>10752.04296875</v>
      </c>
      <c r="G24">
        <v>11995.744140625</v>
      </c>
      <c r="H24">
        <v>12702.1630859375</v>
      </c>
      <c r="I24">
        <v>12682.4609375</v>
      </c>
      <c r="J24">
        <v>12101.7939453125</v>
      </c>
      <c r="K24">
        <v>15026.16796875</v>
      </c>
      <c r="L24">
        <v>17281.23828125</v>
      </c>
      <c r="M24">
        <v>24599.701171875</v>
      </c>
      <c r="N24">
        <v>9949.8505859375</v>
      </c>
      <c r="O24">
        <v>947.77459716796875</v>
      </c>
      <c r="P24">
        <v>4760.47412109375</v>
      </c>
      <c r="Q24">
        <v>2724.57568359375</v>
      </c>
      <c r="R24">
        <v>1589.037109375</v>
      </c>
      <c r="S24">
        <v>2703.537109375</v>
      </c>
      <c r="T24">
        <v>819.3709716796875</v>
      </c>
      <c r="U24">
        <v>1298.4453125</v>
      </c>
      <c r="V24">
        <v>1161.433349609375</v>
      </c>
      <c r="W24">
        <v>1612.6641845703125</v>
      </c>
    </row>
    <row r="25" spans="1:23" x14ac:dyDescent="0.2">
      <c r="B25">
        <v>23</v>
      </c>
      <c r="C25">
        <v>21</v>
      </c>
      <c r="D25">
        <v>2525.69091796875</v>
      </c>
      <c r="E25">
        <v>5387.97607421875</v>
      </c>
      <c r="F25">
        <v>7934.921875</v>
      </c>
      <c r="G25">
        <v>9899.1728515625</v>
      </c>
      <c r="H25">
        <v>10098.5732421875</v>
      </c>
      <c r="I25">
        <v>13059.408203125</v>
      </c>
      <c r="J25">
        <v>10841.21484375</v>
      </c>
      <c r="K25">
        <v>13517.7939453125</v>
      </c>
      <c r="L25">
        <v>17221.7890625</v>
      </c>
      <c r="M25">
        <v>21953.376953125</v>
      </c>
      <c r="N25">
        <v>8018.40673828125</v>
      </c>
      <c r="O25">
        <v>1288.135009765625</v>
      </c>
      <c r="P25">
        <v>6359.23974609375</v>
      </c>
      <c r="Q25">
        <v>4833.1689453125</v>
      </c>
      <c r="R25">
        <v>3200.68017578125</v>
      </c>
      <c r="S25">
        <v>2483.568359375</v>
      </c>
      <c r="T25">
        <v>1365.17626953125</v>
      </c>
      <c r="U25">
        <v>1589.7027587890625</v>
      </c>
      <c r="V25">
        <v>1579.6865234375</v>
      </c>
      <c r="W25">
        <v>934.14581298828125</v>
      </c>
    </row>
    <row r="26" spans="1:23" x14ac:dyDescent="0.2">
      <c r="B26">
        <v>23</v>
      </c>
      <c r="C26">
        <v>22</v>
      </c>
      <c r="D26">
        <v>2714.830322265625</v>
      </c>
      <c r="E26">
        <v>3553.115234375</v>
      </c>
      <c r="F26">
        <v>9861.8515625</v>
      </c>
      <c r="G26">
        <v>12506.3251953125</v>
      </c>
      <c r="H26">
        <v>11284.029296875</v>
      </c>
      <c r="I26">
        <v>15095.9970703125</v>
      </c>
      <c r="J26">
        <v>12428.697265625</v>
      </c>
      <c r="K26">
        <v>15024.8623046875</v>
      </c>
      <c r="L26">
        <v>20167.953125</v>
      </c>
      <c r="M26">
        <v>24945.78515625</v>
      </c>
      <c r="N26">
        <v>8809.796875</v>
      </c>
      <c r="O26">
        <v>1112.0716552734375</v>
      </c>
      <c r="P26">
        <v>6321.31396484375</v>
      </c>
      <c r="Q26">
        <v>4554.435546875</v>
      </c>
      <c r="R26">
        <v>4077.56591796875</v>
      </c>
      <c r="S26">
        <v>2987.71533203125</v>
      </c>
      <c r="T26">
        <v>2404.834716796875</v>
      </c>
      <c r="U26">
        <v>1113.668701171875</v>
      </c>
      <c r="V26">
        <v>3365.460205078125</v>
      </c>
      <c r="W26">
        <v>772.47442626953125</v>
      </c>
    </row>
    <row r="27" spans="1:23" x14ac:dyDescent="0.2">
      <c r="B27">
        <v>23</v>
      </c>
      <c r="C27">
        <v>23</v>
      </c>
      <c r="D27">
        <v>1185.9522705078125</v>
      </c>
      <c r="E27">
        <v>2071.93896484375</v>
      </c>
      <c r="F27">
        <v>9789.1875</v>
      </c>
      <c r="G27">
        <v>11806.9111328125</v>
      </c>
      <c r="H27">
        <v>10501.7548828125</v>
      </c>
      <c r="I27">
        <v>11964.17578125</v>
      </c>
      <c r="J27">
        <v>11197.7783203125</v>
      </c>
      <c r="K27">
        <v>13396.20703125</v>
      </c>
      <c r="L27">
        <v>17111.0625</v>
      </c>
      <c r="M27">
        <v>20648.625</v>
      </c>
      <c r="N27">
        <v>9761.9521484375</v>
      </c>
      <c r="O27">
        <v>1644.4505615234375</v>
      </c>
      <c r="P27">
        <v>4686.80712890625</v>
      </c>
      <c r="Q27">
        <v>2056.000732421875</v>
      </c>
      <c r="R27">
        <v>2949.98681640625</v>
      </c>
      <c r="S27">
        <v>2745.436279296875</v>
      </c>
      <c r="T27">
        <v>2414.3310546875</v>
      </c>
      <c r="U27">
        <v>1718.34814453125</v>
      </c>
      <c r="V27">
        <v>2813.50244140625</v>
      </c>
      <c r="W27">
        <v>1095.589599609375</v>
      </c>
    </row>
    <row r="28" spans="1:23" x14ac:dyDescent="0.2">
      <c r="B28">
        <v>24</v>
      </c>
      <c r="C28">
        <v>20</v>
      </c>
      <c r="D28">
        <v>1095.535400390625</v>
      </c>
      <c r="E28">
        <v>5653.26904296875</v>
      </c>
      <c r="F28">
        <v>10805.1865234375</v>
      </c>
      <c r="G28">
        <v>13987.16796875</v>
      </c>
      <c r="H28">
        <v>14374.3037109375</v>
      </c>
      <c r="I28">
        <v>14523.40234375</v>
      </c>
      <c r="J28">
        <v>13933.8134765625</v>
      </c>
      <c r="K28">
        <v>16137.9716796875</v>
      </c>
      <c r="L28">
        <v>17843.0078125</v>
      </c>
      <c r="M28">
        <v>25765.103515625</v>
      </c>
      <c r="N28">
        <v>8939.0224609375</v>
      </c>
      <c r="O28">
        <v>1248.10986328125</v>
      </c>
      <c r="P28">
        <v>6387.45263671875</v>
      </c>
      <c r="Q28">
        <v>1884.212646484375</v>
      </c>
      <c r="R28">
        <v>1808.6138916015625</v>
      </c>
      <c r="S28">
        <v>3324.6708984375</v>
      </c>
      <c r="T28">
        <v>1180.5455322265625</v>
      </c>
      <c r="U28">
        <v>1178.7452392578125</v>
      </c>
      <c r="V28">
        <v>1570.696533203125</v>
      </c>
      <c r="W28">
        <v>2187.138916015625</v>
      </c>
    </row>
    <row r="29" spans="1:23" x14ac:dyDescent="0.2">
      <c r="B29">
        <v>24</v>
      </c>
      <c r="C29">
        <v>21</v>
      </c>
      <c r="D29">
        <v>1755.07470703125</v>
      </c>
      <c r="E29">
        <v>5270.18017578125</v>
      </c>
      <c r="F29">
        <v>10291.5107421875</v>
      </c>
      <c r="G29">
        <v>13677.375</v>
      </c>
      <c r="H29">
        <v>14767.5419921875</v>
      </c>
      <c r="I29">
        <v>15524.998046875</v>
      </c>
      <c r="J29">
        <v>15855.5458984375</v>
      </c>
      <c r="K29">
        <v>17718.392578125</v>
      </c>
      <c r="L29">
        <v>21097.384765625</v>
      </c>
      <c r="M29">
        <v>26527.734375</v>
      </c>
      <c r="N29">
        <v>10155.98046875</v>
      </c>
      <c r="O29">
        <v>2198.22412109375</v>
      </c>
      <c r="P29">
        <v>7517.34326171875</v>
      </c>
      <c r="Q29">
        <v>3094.24169921875</v>
      </c>
      <c r="R29">
        <v>2712.787109375</v>
      </c>
      <c r="S29">
        <v>3385.87451171875</v>
      </c>
      <c r="T29">
        <v>1031.0474853515625</v>
      </c>
      <c r="U29">
        <v>1097.6883544921875</v>
      </c>
      <c r="V29">
        <v>627.7181396484375</v>
      </c>
      <c r="W29">
        <v>1097.0875244140625</v>
      </c>
    </row>
    <row r="30" spans="1:23" x14ac:dyDescent="0.2">
      <c r="B30">
        <v>24</v>
      </c>
      <c r="C30">
        <v>22</v>
      </c>
      <c r="D30">
        <v>1198.44384765625</v>
      </c>
      <c r="E30">
        <v>3155.146240234375</v>
      </c>
      <c r="F30">
        <v>8167.04931640625</v>
      </c>
      <c r="G30">
        <v>14171.5</v>
      </c>
      <c r="H30">
        <v>13267.7294921875</v>
      </c>
      <c r="I30">
        <v>13904.6142578125</v>
      </c>
      <c r="J30">
        <v>14606.2783203125</v>
      </c>
      <c r="K30">
        <v>15945.8837890625</v>
      </c>
      <c r="L30">
        <v>21648.513671875</v>
      </c>
      <c r="M30">
        <v>24407.787109375</v>
      </c>
      <c r="N30">
        <v>8888.83203125</v>
      </c>
      <c r="O30">
        <v>1484.4722900390625</v>
      </c>
      <c r="P30">
        <v>5570.86279296875</v>
      </c>
      <c r="Q30">
        <v>3084.51318359375</v>
      </c>
      <c r="R30">
        <v>3469.293701171875</v>
      </c>
      <c r="S30">
        <v>2484.5087890625</v>
      </c>
      <c r="T30">
        <v>1650.1766357421875</v>
      </c>
      <c r="U30">
        <v>2006.11865234375</v>
      </c>
      <c r="V30">
        <v>1784.068115234375</v>
      </c>
      <c r="W30">
        <v>348.89309692382812</v>
      </c>
    </row>
    <row r="31" spans="1:23" x14ac:dyDescent="0.2">
      <c r="B31">
        <v>24</v>
      </c>
      <c r="C31">
        <v>23</v>
      </c>
      <c r="D31">
        <v>1314.935302734375</v>
      </c>
      <c r="E31">
        <v>1302.1558837890625</v>
      </c>
      <c r="F31">
        <v>6747.07421875</v>
      </c>
      <c r="G31">
        <v>11520.724609375</v>
      </c>
      <c r="H31">
        <v>8588.5908203125</v>
      </c>
      <c r="I31">
        <v>8778.623046875</v>
      </c>
      <c r="J31">
        <v>10290.87890625</v>
      </c>
      <c r="K31">
        <v>11303.4580078125</v>
      </c>
      <c r="L31">
        <v>14730.189453125</v>
      </c>
      <c r="M31">
        <v>15988.0419921875</v>
      </c>
      <c r="N31">
        <v>6461.1396484375</v>
      </c>
      <c r="O31">
        <v>1768.34765625</v>
      </c>
      <c r="P31">
        <v>2361.0556640625</v>
      </c>
      <c r="Q31">
        <v>2075.12109375</v>
      </c>
      <c r="R31">
        <v>2860.811279296875</v>
      </c>
      <c r="S31">
        <v>1883.6688232421875</v>
      </c>
      <c r="T31">
        <v>1396.5986328125</v>
      </c>
      <c r="U31">
        <v>1741.049072265625</v>
      </c>
      <c r="V31">
        <v>2230.832763671875</v>
      </c>
      <c r="W31">
        <v>1349.753662109375</v>
      </c>
    </row>
    <row r="32" spans="1:23" x14ac:dyDescent="0.2">
      <c r="B32">
        <v>25</v>
      </c>
      <c r="C32">
        <v>22</v>
      </c>
      <c r="D32">
        <v>2362.768310546875</v>
      </c>
      <c r="E32">
        <v>3918.42529296875</v>
      </c>
      <c r="F32">
        <v>6884.5166015625</v>
      </c>
      <c r="G32">
        <v>9189.7841796875</v>
      </c>
      <c r="H32">
        <v>10707.142578125</v>
      </c>
      <c r="I32">
        <v>7713.7412109375</v>
      </c>
      <c r="J32">
        <v>10022.5234375</v>
      </c>
      <c r="K32">
        <v>11409.111328125</v>
      </c>
      <c r="L32">
        <v>14263.40625</v>
      </c>
      <c r="M32">
        <v>16354.6318359375</v>
      </c>
      <c r="N32">
        <v>7105.62548828125</v>
      </c>
      <c r="O32">
        <v>845.7978515625</v>
      </c>
      <c r="P32">
        <v>3212.53466796875</v>
      </c>
      <c r="Q32">
        <v>2342.383544921875</v>
      </c>
      <c r="R32">
        <v>1911.0374755859375</v>
      </c>
      <c r="S32">
        <v>1433.8785400390625</v>
      </c>
      <c r="T32">
        <v>1342.381591796875</v>
      </c>
      <c r="U32">
        <v>1994.6795654296875</v>
      </c>
      <c r="V32">
        <v>703.59039306640625</v>
      </c>
      <c r="W32">
        <v>315.13357543945312</v>
      </c>
    </row>
    <row r="43" spans="1:23" x14ac:dyDescent="0.2">
      <c r="A43" t="s">
        <v>26</v>
      </c>
      <c r="B43">
        <v>25</v>
      </c>
      <c r="C43">
        <v>27</v>
      </c>
      <c r="D43">
        <v>1847.8594970703125</v>
      </c>
      <c r="E43">
        <v>157.80517578125</v>
      </c>
      <c r="F43">
        <v>1964.933837890625</v>
      </c>
      <c r="G43">
        <v>1428.6175537109375</v>
      </c>
      <c r="H43">
        <v>1520.5147705078125</v>
      </c>
      <c r="I43">
        <v>1312.0235595703125</v>
      </c>
      <c r="J43">
        <v>2592.591796875</v>
      </c>
      <c r="K43">
        <v>661.2542724609375</v>
      </c>
      <c r="L43">
        <v>2517.73095703125</v>
      </c>
      <c r="M43">
        <v>1853.153564453125</v>
      </c>
      <c r="N43">
        <v>2151.76806640625</v>
      </c>
      <c r="O43">
        <v>152.16702270507812</v>
      </c>
      <c r="P43">
        <v>1229.5767822265625</v>
      </c>
      <c r="Q43">
        <v>2415.6796875</v>
      </c>
      <c r="R43">
        <v>1737.1495361328125</v>
      </c>
      <c r="S43">
        <v>1388.6649169921875</v>
      </c>
      <c r="T43">
        <v>894.26055908203125</v>
      </c>
      <c r="U43">
        <v>2276.494140625</v>
      </c>
      <c r="V43">
        <v>1093.8101806640625</v>
      </c>
      <c r="W43">
        <v>1134.3905029296875</v>
      </c>
    </row>
    <row r="44" spans="1:23" x14ac:dyDescent="0.2">
      <c r="B44">
        <v>26</v>
      </c>
      <c r="C44">
        <v>26</v>
      </c>
      <c r="D44">
        <v>1337.272216796875</v>
      </c>
      <c r="E44">
        <v>1998.3328857421875</v>
      </c>
      <c r="F44">
        <v>495.6337890625</v>
      </c>
      <c r="G44">
        <v>369.31842041015625</v>
      </c>
      <c r="H44">
        <v>817.0584716796875</v>
      </c>
      <c r="I44">
        <v>2022.7117919921875</v>
      </c>
      <c r="J44">
        <v>196.79412841796875</v>
      </c>
      <c r="K44">
        <v>216.97273254394531</v>
      </c>
      <c r="L44">
        <v>1117.5250244140625</v>
      </c>
      <c r="M44">
        <v>510.35491943359375</v>
      </c>
      <c r="N44">
        <v>1314.2786865234375</v>
      </c>
      <c r="O44">
        <v>1610.944091796875</v>
      </c>
      <c r="P44">
        <v>1482.78076171875</v>
      </c>
      <c r="Q44">
        <v>1858.4295654296875</v>
      </c>
      <c r="R44">
        <v>386.04736328125</v>
      </c>
      <c r="S44">
        <v>375.19326782226562</v>
      </c>
      <c r="T44">
        <v>259.32086181640625</v>
      </c>
      <c r="U44">
        <v>1033.333251953125</v>
      </c>
      <c r="V44">
        <v>950.4892578125</v>
      </c>
      <c r="W44">
        <v>1822.6021728515625</v>
      </c>
    </row>
    <row r="45" spans="1:23" x14ac:dyDescent="0.2">
      <c r="B45">
        <v>26</v>
      </c>
      <c r="C45">
        <v>27</v>
      </c>
      <c r="D45">
        <v>2082.38623046875</v>
      </c>
      <c r="E45">
        <v>1033.9173583984375</v>
      </c>
      <c r="F45">
        <v>1484.1932373046875</v>
      </c>
      <c r="G45">
        <v>991.442626953125</v>
      </c>
      <c r="H45">
        <v>914.00665283203125</v>
      </c>
      <c r="I45">
        <v>791.39447021484375</v>
      </c>
      <c r="J45">
        <v>954.90643310546875</v>
      </c>
      <c r="K45">
        <v>1214.40087890625</v>
      </c>
      <c r="L45">
        <v>1971.359619140625</v>
      </c>
      <c r="M45">
        <v>228.16996765136719</v>
      </c>
      <c r="N45">
        <v>1282.773681640625</v>
      </c>
      <c r="O45">
        <v>1377.5145263671875</v>
      </c>
      <c r="P45">
        <v>810.8087158203125</v>
      </c>
      <c r="Q45">
        <v>1269.820068359375</v>
      </c>
      <c r="R45">
        <v>1095.884033203125</v>
      </c>
      <c r="S45">
        <v>878.0185546875</v>
      </c>
      <c r="T45">
        <v>657.084716796875</v>
      </c>
      <c r="U45">
        <v>1756.580078125</v>
      </c>
      <c r="V45">
        <v>783.4697265625</v>
      </c>
      <c r="W45">
        <v>907.454345703125</v>
      </c>
    </row>
    <row r="46" spans="1:23" x14ac:dyDescent="0.2">
      <c r="B46">
        <v>26</v>
      </c>
      <c r="C46">
        <v>28</v>
      </c>
      <c r="D46">
        <v>2278.166015625</v>
      </c>
      <c r="E46">
        <v>1847.8955078125</v>
      </c>
      <c r="F46">
        <v>1470.826171875</v>
      </c>
      <c r="G46">
        <v>1424.6143798828125</v>
      </c>
      <c r="H46">
        <v>347.98129272460938</v>
      </c>
      <c r="I46">
        <v>1401.26123046875</v>
      </c>
      <c r="J46">
        <v>714.62432861328125</v>
      </c>
      <c r="K46">
        <v>1376.9129638671875</v>
      </c>
      <c r="L46">
        <v>466.15951538085938</v>
      </c>
      <c r="M46">
        <v>651.33099365234375</v>
      </c>
      <c r="N46">
        <v>1782.0504150390625</v>
      </c>
      <c r="O46">
        <v>399.78408813476562</v>
      </c>
      <c r="P46">
        <v>350.52783203125</v>
      </c>
      <c r="Q46">
        <v>1609.7264404296875</v>
      </c>
      <c r="R46">
        <v>1911.685302734375</v>
      </c>
      <c r="S46">
        <v>512.8079833984375</v>
      </c>
      <c r="T46">
        <v>623.2479248046875</v>
      </c>
      <c r="U46">
        <v>1779.057861328125</v>
      </c>
      <c r="V46">
        <v>413.94113159179688</v>
      </c>
      <c r="W46">
        <v>2455.4970703125</v>
      </c>
    </row>
    <row r="47" spans="1:23" x14ac:dyDescent="0.2">
      <c r="B47">
        <v>26</v>
      </c>
      <c r="C47">
        <v>29</v>
      </c>
      <c r="D47">
        <v>1608.7481689453125</v>
      </c>
      <c r="E47">
        <v>1773.1552734375</v>
      </c>
      <c r="F47">
        <v>312.4927978515625</v>
      </c>
      <c r="G47">
        <v>1976.3292236328125</v>
      </c>
      <c r="H47">
        <v>1485.4461669921875</v>
      </c>
      <c r="I47">
        <v>1602.2890625</v>
      </c>
      <c r="J47">
        <v>1657.218017578125</v>
      </c>
      <c r="K47">
        <v>357.92034912109375</v>
      </c>
      <c r="L47">
        <v>1134.9110107421875</v>
      </c>
      <c r="M47">
        <v>606.60540771484375</v>
      </c>
      <c r="N47">
        <v>2044.5166015625</v>
      </c>
      <c r="O47">
        <v>755.5645751953125</v>
      </c>
      <c r="P47">
        <v>1074.9561767578125</v>
      </c>
      <c r="Q47">
        <v>1351.57080078125</v>
      </c>
      <c r="R47">
        <v>1578.6021728515625</v>
      </c>
      <c r="S47">
        <v>1670.0966796875</v>
      </c>
      <c r="T47">
        <v>970.48577880859375</v>
      </c>
      <c r="U47">
        <v>456.0921630859375</v>
      </c>
      <c r="V47">
        <v>731.08563232421875</v>
      </c>
      <c r="W47">
        <v>2526.027587890625</v>
      </c>
    </row>
    <row r="48" spans="1:23" x14ac:dyDescent="0.2">
      <c r="B48">
        <v>27</v>
      </c>
      <c r="C48">
        <v>26</v>
      </c>
      <c r="D48">
        <v>1490.5625</v>
      </c>
      <c r="E48">
        <v>1309.6715087890625</v>
      </c>
      <c r="F48">
        <v>1436.416259765625</v>
      </c>
      <c r="G48">
        <v>661.86614990234375</v>
      </c>
      <c r="H48">
        <v>767.28857421875</v>
      </c>
      <c r="I48">
        <v>1244.83837890625</v>
      </c>
      <c r="J48">
        <v>1863.8944091796875</v>
      </c>
      <c r="K48">
        <v>569.7049560546875</v>
      </c>
      <c r="L48">
        <v>1132.61962890625</v>
      </c>
      <c r="M48">
        <v>1985.14013671875</v>
      </c>
      <c r="N48">
        <v>1552.7607421875</v>
      </c>
      <c r="O48">
        <v>1627.8023681640625</v>
      </c>
      <c r="P48">
        <v>1142.5662841796875</v>
      </c>
      <c r="Q48">
        <v>815.86798095703125</v>
      </c>
      <c r="R48">
        <v>432.67611694335938</v>
      </c>
      <c r="S48">
        <v>721.87445068359375</v>
      </c>
      <c r="T48">
        <v>594.35723876953125</v>
      </c>
      <c r="U48">
        <v>1216.126708984375</v>
      </c>
      <c r="V48">
        <v>1277.3868408203125</v>
      </c>
      <c r="W48">
        <v>1425.165771484375</v>
      </c>
    </row>
    <row r="49" spans="2:23" x14ac:dyDescent="0.2">
      <c r="B49">
        <v>27</v>
      </c>
      <c r="C49">
        <v>27</v>
      </c>
      <c r="D49">
        <v>983.45257568359375</v>
      </c>
      <c r="E49">
        <v>848.4471435546875</v>
      </c>
      <c r="F49">
        <v>1028.260009765625</v>
      </c>
      <c r="G49">
        <v>1446.4989013671875</v>
      </c>
      <c r="H49">
        <v>317.1705322265625</v>
      </c>
      <c r="I49">
        <v>599.44158935546875</v>
      </c>
      <c r="J49">
        <v>1166.10400390625</v>
      </c>
      <c r="K49">
        <v>1263.868408203125</v>
      </c>
      <c r="L49">
        <v>1237.810302734375</v>
      </c>
      <c r="M49">
        <v>1345.1248779296875</v>
      </c>
      <c r="N49">
        <v>2002.4447021484375</v>
      </c>
      <c r="O49">
        <v>1385.2763671875</v>
      </c>
      <c r="P49">
        <v>1164.1932373046875</v>
      </c>
      <c r="Q49">
        <v>968.5238037109375</v>
      </c>
      <c r="R49">
        <v>1558.9415283203125</v>
      </c>
      <c r="S49">
        <v>764.2393798828125</v>
      </c>
      <c r="T49">
        <v>872.33135986328125</v>
      </c>
      <c r="U49">
        <v>84.73138427734375</v>
      </c>
      <c r="V49">
        <v>848.3778076171875</v>
      </c>
      <c r="W49">
        <v>246.8902587890625</v>
      </c>
    </row>
    <row r="50" spans="2:23" x14ac:dyDescent="0.2">
      <c r="B50">
        <v>27</v>
      </c>
      <c r="C50">
        <v>28</v>
      </c>
      <c r="D50">
        <v>1229.68603515625</v>
      </c>
      <c r="E50">
        <v>1702.4012451171875</v>
      </c>
      <c r="F50">
        <v>2039.7081298828125</v>
      </c>
      <c r="G50">
        <v>2164.987548828125</v>
      </c>
      <c r="H50">
        <v>443.77926635742188</v>
      </c>
      <c r="I50">
        <v>1000.991943359375</v>
      </c>
      <c r="J50">
        <v>1397.730224609375</v>
      </c>
      <c r="K50">
        <v>1759.05908203125</v>
      </c>
      <c r="L50">
        <v>656.0977783203125</v>
      </c>
      <c r="M50">
        <v>508.17837524414062</v>
      </c>
      <c r="N50">
        <v>564.603515625</v>
      </c>
      <c r="O50">
        <v>1001.2879638671875</v>
      </c>
      <c r="P50">
        <v>528.02801513671875</v>
      </c>
      <c r="Q50">
        <v>1599.3955078125</v>
      </c>
      <c r="R50">
        <v>2397.783447265625</v>
      </c>
      <c r="S50">
        <v>1178.374755859375</v>
      </c>
      <c r="T50">
        <v>2137.155029296875</v>
      </c>
      <c r="U50">
        <v>1565.6995849609375</v>
      </c>
      <c r="V50">
        <v>389.25576782226562</v>
      </c>
      <c r="W50">
        <v>1442.45654296875</v>
      </c>
    </row>
    <row r="51" spans="2:23" x14ac:dyDescent="0.2">
      <c r="B51">
        <v>27</v>
      </c>
      <c r="C51">
        <v>29</v>
      </c>
      <c r="D51">
        <v>2491.063720703125</v>
      </c>
      <c r="E51">
        <v>3116.183837890625</v>
      </c>
      <c r="F51">
        <v>971.7513427734375</v>
      </c>
      <c r="G51">
        <v>1982.1539306640625</v>
      </c>
      <c r="H51">
        <v>500.20477294921875</v>
      </c>
      <c r="I51">
        <v>1634.5980224609375</v>
      </c>
      <c r="J51">
        <v>775.93328857421875</v>
      </c>
      <c r="K51">
        <v>816.370849609375</v>
      </c>
      <c r="L51">
        <v>2536.226318359375</v>
      </c>
      <c r="M51">
        <v>841.52032470703125</v>
      </c>
      <c r="N51">
        <v>817.51776123046875</v>
      </c>
      <c r="O51">
        <v>588.7666015625</v>
      </c>
      <c r="P51">
        <v>1028.9755859375</v>
      </c>
      <c r="Q51">
        <v>1055.7955322265625</v>
      </c>
      <c r="R51">
        <v>2095.745361328125</v>
      </c>
      <c r="S51">
        <v>1941.042236328125</v>
      </c>
      <c r="T51">
        <v>2375.57373046875</v>
      </c>
      <c r="U51">
        <v>1854.6533203125</v>
      </c>
      <c r="V51">
        <v>990.5286865234375</v>
      </c>
      <c r="W51">
        <v>1667.0885009765625</v>
      </c>
    </row>
    <row r="52" spans="2:23" x14ac:dyDescent="0.2">
      <c r="B52">
        <v>28</v>
      </c>
      <c r="C52">
        <v>25</v>
      </c>
      <c r="D52">
        <v>1159.6796875</v>
      </c>
      <c r="E52">
        <v>1906.839599609375</v>
      </c>
      <c r="F52">
        <v>3287.05859375</v>
      </c>
      <c r="G52">
        <v>906.72637939453125</v>
      </c>
      <c r="H52">
        <v>810.4613037109375</v>
      </c>
      <c r="I52">
        <v>585.11053466796875</v>
      </c>
      <c r="J52">
        <v>1491.587890625</v>
      </c>
      <c r="K52">
        <v>1311.092529296875</v>
      </c>
      <c r="L52">
        <v>253.40345764160156</v>
      </c>
      <c r="M52">
        <v>316.095947265625</v>
      </c>
      <c r="N52">
        <v>1761.6751708984375</v>
      </c>
      <c r="O52">
        <v>555.92266845703125</v>
      </c>
      <c r="P52">
        <v>1133.7255859375</v>
      </c>
      <c r="Q52">
        <v>346.93255615234375</v>
      </c>
      <c r="R52">
        <v>416.3994140625</v>
      </c>
      <c r="S52">
        <v>634.5791015625</v>
      </c>
      <c r="T52">
        <v>1070.439208984375</v>
      </c>
      <c r="U52">
        <v>1852.7049560546875</v>
      </c>
      <c r="V52">
        <v>970.02484130859375</v>
      </c>
      <c r="W52">
        <v>1389.6170654296875</v>
      </c>
    </row>
    <row r="53" spans="2:23" x14ac:dyDescent="0.2">
      <c r="B53">
        <v>28</v>
      </c>
      <c r="C53">
        <v>26</v>
      </c>
      <c r="D53">
        <v>196.32406616210938</v>
      </c>
      <c r="E53">
        <v>1439.6160888671875</v>
      </c>
      <c r="F53">
        <v>1405.1923828125</v>
      </c>
      <c r="G53">
        <v>632.70819091796875</v>
      </c>
      <c r="H53">
        <v>219.86517333984375</v>
      </c>
      <c r="I53">
        <v>449.05020141601562</v>
      </c>
      <c r="J53">
        <v>1078.4967041015625</v>
      </c>
      <c r="K53">
        <v>1564.102294921875</v>
      </c>
      <c r="L53">
        <v>881.84307861328125</v>
      </c>
      <c r="M53">
        <v>1589.25341796875</v>
      </c>
      <c r="N53">
        <v>2137.750244140625</v>
      </c>
      <c r="O53">
        <v>796.56219482421875</v>
      </c>
      <c r="P53">
        <v>687.349853515625</v>
      </c>
      <c r="Q53">
        <v>1620.8546142578125</v>
      </c>
      <c r="R53">
        <v>366.97653198242188</v>
      </c>
      <c r="S53">
        <v>1201.473388671875</v>
      </c>
      <c r="T53">
        <v>245.89900207519531</v>
      </c>
      <c r="U53">
        <v>1387.26318359375</v>
      </c>
      <c r="V53">
        <v>1378.080810546875</v>
      </c>
      <c r="W53">
        <v>1551.2291259765625</v>
      </c>
    </row>
    <row r="54" spans="2:23" x14ac:dyDescent="0.2">
      <c r="B54">
        <v>28</v>
      </c>
      <c r="C54">
        <v>27</v>
      </c>
      <c r="D54">
        <v>269.05953979492188</v>
      </c>
      <c r="E54">
        <v>1920.3902587890625</v>
      </c>
      <c r="F54">
        <v>918.19293212890625</v>
      </c>
      <c r="G54">
        <v>561.989990234375</v>
      </c>
      <c r="H54">
        <v>1015.9449462890625</v>
      </c>
      <c r="I54">
        <v>683.6063232421875</v>
      </c>
      <c r="J54">
        <v>893.34674072265625</v>
      </c>
      <c r="K54">
        <v>349.10177612304688</v>
      </c>
      <c r="L54">
        <v>793.48272705078125</v>
      </c>
      <c r="M54">
        <v>1154.997802734375</v>
      </c>
      <c r="N54">
        <v>774.94384765625</v>
      </c>
      <c r="O54">
        <v>507.066650390625</v>
      </c>
      <c r="P54">
        <v>1443.47998046875</v>
      </c>
      <c r="Q54">
        <v>2732.45654296875</v>
      </c>
      <c r="R54">
        <v>990.73052978515625</v>
      </c>
      <c r="S54">
        <v>847.72613525390625</v>
      </c>
      <c r="T54">
        <v>1611.6390380859375</v>
      </c>
      <c r="U54">
        <v>1161.3487548828125</v>
      </c>
      <c r="V54">
        <v>911.3775634765625</v>
      </c>
      <c r="W54">
        <v>940.62896728515625</v>
      </c>
    </row>
    <row r="55" spans="2:23" x14ac:dyDescent="0.2">
      <c r="B55">
        <v>28</v>
      </c>
      <c r="C55">
        <v>28</v>
      </c>
      <c r="D55">
        <v>141.96891784667969</v>
      </c>
      <c r="E55">
        <v>1120.1689453125</v>
      </c>
      <c r="F55">
        <v>2247.23583984375</v>
      </c>
      <c r="G55">
        <v>712.43414306640625</v>
      </c>
      <c r="H55">
        <v>1144.7989501953125</v>
      </c>
      <c r="I55">
        <v>1132.210205078125</v>
      </c>
      <c r="J55">
        <v>1230.1046142578125</v>
      </c>
      <c r="K55">
        <v>1370.4476318359375</v>
      </c>
      <c r="L55">
        <v>2200.602783203125</v>
      </c>
      <c r="M55">
        <v>981.92474365234375</v>
      </c>
      <c r="N55">
        <v>1449.793212890625</v>
      </c>
      <c r="O55">
        <v>793.72735595703125</v>
      </c>
      <c r="P55">
        <v>979.530029296875</v>
      </c>
      <c r="Q55">
        <v>2509.359375</v>
      </c>
      <c r="R55">
        <v>1559.297119140625</v>
      </c>
      <c r="S55">
        <v>1011.2210693359375</v>
      </c>
      <c r="T55">
        <v>3168.5654296875</v>
      </c>
      <c r="U55">
        <v>337.98101806640625</v>
      </c>
      <c r="V55">
        <v>838.69940185546875</v>
      </c>
      <c r="W55">
        <v>1411.9012451171875</v>
      </c>
    </row>
    <row r="56" spans="2:23" x14ac:dyDescent="0.2">
      <c r="B56">
        <v>28</v>
      </c>
      <c r="C56">
        <v>29</v>
      </c>
      <c r="D56">
        <v>475.70953369140625</v>
      </c>
      <c r="E56">
        <v>3037.1220703125</v>
      </c>
      <c r="F56">
        <v>1230.5169677734375</v>
      </c>
      <c r="G56">
        <v>749.61322021484375</v>
      </c>
      <c r="H56">
        <v>1378.43701171875</v>
      </c>
      <c r="I56">
        <v>1317.5452880859375</v>
      </c>
      <c r="J56">
        <v>912.25823974609375</v>
      </c>
      <c r="K56">
        <v>833.767578125</v>
      </c>
      <c r="L56">
        <v>4138.73486328125</v>
      </c>
      <c r="M56">
        <v>1510.6328125</v>
      </c>
      <c r="N56">
        <v>2181.65625</v>
      </c>
      <c r="O56">
        <v>1457.8497314453125</v>
      </c>
      <c r="P56">
        <v>1534.6416015625</v>
      </c>
      <c r="Q56">
        <v>1261.227783203125</v>
      </c>
      <c r="R56">
        <v>1294.4364013671875</v>
      </c>
      <c r="S56">
        <v>1302.9866943359375</v>
      </c>
      <c r="T56">
        <v>3532.567138671875</v>
      </c>
      <c r="U56">
        <v>1280.876953125</v>
      </c>
      <c r="V56">
        <v>909.5811767578125</v>
      </c>
      <c r="W56">
        <v>1560.9659423828125</v>
      </c>
    </row>
    <row r="57" spans="2:23" x14ac:dyDescent="0.2">
      <c r="B57">
        <v>28</v>
      </c>
      <c r="C57">
        <v>30</v>
      </c>
      <c r="D57">
        <v>628.7734375</v>
      </c>
      <c r="E57">
        <v>2680.169677734375</v>
      </c>
      <c r="F57">
        <v>1382.40185546875</v>
      </c>
      <c r="G57">
        <v>749.86126708984375</v>
      </c>
      <c r="H57">
        <v>1396.12060546875</v>
      </c>
      <c r="I57">
        <v>1569.4508056640625</v>
      </c>
      <c r="J57">
        <v>1229.2420654296875</v>
      </c>
      <c r="K57">
        <v>871.55572509765625</v>
      </c>
      <c r="L57">
        <v>3589.800537109375</v>
      </c>
      <c r="M57">
        <v>533.145751953125</v>
      </c>
      <c r="N57">
        <v>1436.4505615234375</v>
      </c>
      <c r="O57">
        <v>1338.3580322265625</v>
      </c>
      <c r="P57">
        <v>1702.261474609375</v>
      </c>
      <c r="Q57">
        <v>656.6573486328125</v>
      </c>
      <c r="R57">
        <v>457.10433959960938</v>
      </c>
      <c r="S57">
        <v>1971.424072265625</v>
      </c>
      <c r="T57">
        <v>2652.84423828125</v>
      </c>
      <c r="U57">
        <v>1085.5126953125</v>
      </c>
      <c r="V57">
        <v>1083.442138671875</v>
      </c>
      <c r="W57">
        <v>1197.216796875</v>
      </c>
    </row>
    <row r="58" spans="2:23" x14ac:dyDescent="0.2">
      <c r="B58">
        <v>29</v>
      </c>
      <c r="C58">
        <v>26</v>
      </c>
      <c r="D58">
        <v>1010.4409790039062</v>
      </c>
      <c r="E58">
        <v>1968.4210205078125</v>
      </c>
      <c r="F58">
        <v>1061.55615234375</v>
      </c>
      <c r="G58">
        <v>796.50238037109375</v>
      </c>
      <c r="H58">
        <v>1062.47412109375</v>
      </c>
      <c r="I58">
        <v>613.6243896484375</v>
      </c>
      <c r="J58">
        <v>545.300537109375</v>
      </c>
      <c r="K58">
        <v>2176.658203125</v>
      </c>
      <c r="L58">
        <v>477.68905639648438</v>
      </c>
      <c r="M58">
        <v>901.60467529296875</v>
      </c>
      <c r="N58">
        <v>1146.4422607421875</v>
      </c>
      <c r="O58">
        <v>236.85037231445312</v>
      </c>
      <c r="P58">
        <v>519.49200439453125</v>
      </c>
      <c r="Q58">
        <v>1419.1202392578125</v>
      </c>
      <c r="R58">
        <v>1059.548583984375</v>
      </c>
      <c r="S58">
        <v>179.75186157226562</v>
      </c>
      <c r="T58">
        <v>367.482421875</v>
      </c>
      <c r="U58">
        <v>1054.7271728515625</v>
      </c>
      <c r="V58">
        <v>1935.015869140625</v>
      </c>
      <c r="W58">
        <v>1663.2149658203125</v>
      </c>
    </row>
    <row r="59" spans="2:23" x14ac:dyDescent="0.2">
      <c r="B59">
        <v>29</v>
      </c>
      <c r="C59">
        <v>27</v>
      </c>
      <c r="D59">
        <v>902.5938720703125</v>
      </c>
      <c r="E59">
        <v>2722.8076171875</v>
      </c>
      <c r="F59">
        <v>541.69097900390625</v>
      </c>
      <c r="G59">
        <v>1906.1280517578125</v>
      </c>
      <c r="H59">
        <v>1551.066162109375</v>
      </c>
      <c r="I59">
        <v>1802.0655517578125</v>
      </c>
      <c r="J59">
        <v>836.59393310546875</v>
      </c>
      <c r="K59">
        <v>1406.045166015625</v>
      </c>
      <c r="L59">
        <v>357.80096435546875</v>
      </c>
      <c r="M59">
        <v>1029.8917236328125</v>
      </c>
      <c r="N59">
        <v>1342.022705078125</v>
      </c>
      <c r="O59">
        <v>671.9476318359375</v>
      </c>
      <c r="P59">
        <v>612.18255615234375</v>
      </c>
      <c r="Q59">
        <v>2688.41015625</v>
      </c>
      <c r="R59">
        <v>26.351028442382812</v>
      </c>
      <c r="S59">
        <v>278.52096557617188</v>
      </c>
      <c r="T59">
        <v>1335.211669921875</v>
      </c>
      <c r="U59">
        <v>1238.9498291015625</v>
      </c>
      <c r="V59">
        <v>886.8162841796875</v>
      </c>
      <c r="W59">
        <v>1946.4886474609375</v>
      </c>
    </row>
    <row r="60" spans="2:23" x14ac:dyDescent="0.2">
      <c r="B60">
        <v>29</v>
      </c>
      <c r="C60">
        <v>28</v>
      </c>
      <c r="D60">
        <v>1249.71435546875</v>
      </c>
      <c r="E60">
        <v>1607.4683837890625</v>
      </c>
      <c r="F60">
        <v>1075.4169921875</v>
      </c>
      <c r="G60">
        <v>1354.868896484375</v>
      </c>
      <c r="H60">
        <v>2980.233642578125</v>
      </c>
      <c r="I60">
        <v>2475.223876953125</v>
      </c>
      <c r="J60">
        <v>1100.81689453125</v>
      </c>
      <c r="K60">
        <v>561.0426025390625</v>
      </c>
      <c r="L60">
        <v>2314.779296875</v>
      </c>
      <c r="M60">
        <v>1105.193603515625</v>
      </c>
      <c r="N60">
        <v>1824.9234619140625</v>
      </c>
      <c r="O60">
        <v>372.6015625</v>
      </c>
      <c r="P60">
        <v>1603.9891357421875</v>
      </c>
      <c r="Q60">
        <v>1995.443603515625</v>
      </c>
      <c r="R60">
        <v>442.12887573242188</v>
      </c>
      <c r="S60">
        <v>865.51739501953125</v>
      </c>
      <c r="T60">
        <v>1883.3558349609375</v>
      </c>
      <c r="U60">
        <v>1382.941162109375</v>
      </c>
      <c r="V60">
        <v>495.57293701171875</v>
      </c>
      <c r="W60">
        <v>1657.5968017578125</v>
      </c>
    </row>
    <row r="61" spans="2:23" x14ac:dyDescent="0.2">
      <c r="B61">
        <v>29</v>
      </c>
      <c r="C61">
        <v>29</v>
      </c>
      <c r="D61">
        <v>1459.695068359375</v>
      </c>
      <c r="E61">
        <v>757.5628662109375</v>
      </c>
      <c r="F61">
        <v>977.8450927734375</v>
      </c>
      <c r="G61">
        <v>410.81869506835938</v>
      </c>
      <c r="H61">
        <v>1964.75048828125</v>
      </c>
      <c r="I61">
        <v>1566.6240234375</v>
      </c>
      <c r="J61">
        <v>1682.6976318359375</v>
      </c>
      <c r="K61">
        <v>664.8145751953125</v>
      </c>
      <c r="L61">
        <v>3713.02490234375</v>
      </c>
      <c r="M61">
        <v>1558.1553955078125</v>
      </c>
      <c r="N61">
        <v>2284.944091796875</v>
      </c>
      <c r="O61">
        <v>1097.9691162109375</v>
      </c>
      <c r="P61">
        <v>2277.833740234375</v>
      </c>
      <c r="Q61">
        <v>1273.058837890625</v>
      </c>
      <c r="R61">
        <v>246.89707946777344</v>
      </c>
      <c r="S61">
        <v>1055.2921142578125</v>
      </c>
      <c r="T61">
        <v>1796.861328125</v>
      </c>
      <c r="U61">
        <v>2195.759765625</v>
      </c>
      <c r="V61">
        <v>498.6483154296875</v>
      </c>
      <c r="W61">
        <v>1566.8101806640625</v>
      </c>
    </row>
    <row r="62" spans="2:23" x14ac:dyDescent="0.2">
      <c r="B62">
        <v>30</v>
      </c>
      <c r="C62">
        <v>27</v>
      </c>
      <c r="D62">
        <v>517.74114990234375</v>
      </c>
      <c r="E62">
        <v>2041.24853515625</v>
      </c>
      <c r="F62">
        <v>822.33502197265625</v>
      </c>
      <c r="G62">
        <v>2352.157470703125</v>
      </c>
      <c r="H62">
        <v>1833.9945068359375</v>
      </c>
      <c r="I62">
        <v>1053.4466552734375</v>
      </c>
      <c r="J62">
        <v>537.076904296875</v>
      </c>
      <c r="K62">
        <v>1728.640625</v>
      </c>
      <c r="L62">
        <v>792.18115234375</v>
      </c>
      <c r="M62">
        <v>209.44377136230469</v>
      </c>
      <c r="N62">
        <v>1517.478515625</v>
      </c>
      <c r="O62">
        <v>1022.7416381835938</v>
      </c>
      <c r="P62">
        <v>469.58941650390625</v>
      </c>
      <c r="Q62">
        <v>1312.2056884765625</v>
      </c>
      <c r="R62">
        <v>543.67425537109375</v>
      </c>
      <c r="S62">
        <v>1498.014404296875</v>
      </c>
      <c r="T62">
        <v>1376.113037109375</v>
      </c>
      <c r="U62">
        <v>1237.30322265625</v>
      </c>
      <c r="V62">
        <v>1480.9320068359375</v>
      </c>
      <c r="W62">
        <v>1216.068115234375</v>
      </c>
    </row>
    <row r="63" spans="2:23" x14ac:dyDescent="0.2">
      <c r="B63">
        <v>30</v>
      </c>
      <c r="C63">
        <v>28</v>
      </c>
      <c r="D63">
        <v>1251.0260009765625</v>
      </c>
      <c r="E63">
        <v>2968.309326171875</v>
      </c>
      <c r="F63">
        <v>902.85443115234375</v>
      </c>
      <c r="G63">
        <v>1534.3773193359375</v>
      </c>
      <c r="H63">
        <v>3320.05224609375</v>
      </c>
      <c r="I63">
        <v>2450.9755859375</v>
      </c>
      <c r="J63">
        <v>522.02130126953125</v>
      </c>
      <c r="K63">
        <v>1040.90966796875</v>
      </c>
      <c r="L63">
        <v>619.7542724609375</v>
      </c>
      <c r="M63">
        <v>1240.8082275390625</v>
      </c>
      <c r="N63">
        <v>1010.0594482421875</v>
      </c>
      <c r="O63">
        <v>730.26434326171875</v>
      </c>
      <c r="P63">
        <v>2250.4375</v>
      </c>
      <c r="Q63">
        <v>1671.432861328125</v>
      </c>
      <c r="R63">
        <v>927.7073974609375</v>
      </c>
      <c r="S63">
        <v>1152.8531494140625</v>
      </c>
      <c r="T63">
        <v>1127.112548828125</v>
      </c>
      <c r="U63">
        <v>2505.314453125</v>
      </c>
      <c r="V63">
        <v>428.85479736328125</v>
      </c>
      <c r="W63">
        <v>1194.5849609375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8"/>
  <sheetViews>
    <sheetView workbookViewId="0">
      <selection activeCell="D23" sqref="D23"/>
    </sheetView>
  </sheetViews>
  <sheetFormatPr baseColWidth="10" defaultColWidth="8.83203125" defaultRowHeight="15" x14ac:dyDescent="0.2"/>
  <sheetData>
    <row r="1" spans="1:22" x14ac:dyDescent="0.2">
      <c r="B1" t="s">
        <v>27</v>
      </c>
      <c r="F1" t="s">
        <v>41</v>
      </c>
      <c r="J1" t="s">
        <v>42</v>
      </c>
      <c r="S1" t="s">
        <v>34</v>
      </c>
      <c r="T1" s="1" t="s">
        <v>35</v>
      </c>
      <c r="U1" s="1" t="s">
        <v>36</v>
      </c>
      <c r="V1" s="1" t="s">
        <v>37</v>
      </c>
    </row>
    <row r="2" spans="1:22" x14ac:dyDescent="0.2">
      <c r="A2" t="s">
        <v>30</v>
      </c>
      <c r="B2" t="s">
        <v>31</v>
      </c>
      <c r="C2" t="s">
        <v>32</v>
      </c>
      <c r="D2" t="s">
        <v>40</v>
      </c>
      <c r="E2" t="s">
        <v>3</v>
      </c>
      <c r="F2" t="s">
        <v>31</v>
      </c>
      <c r="G2" t="s">
        <v>32</v>
      </c>
      <c r="H2" t="s">
        <v>40</v>
      </c>
      <c r="I2" t="s">
        <v>3</v>
      </c>
      <c r="J2" t="s">
        <v>31</v>
      </c>
      <c r="K2" t="s">
        <v>32</v>
      </c>
      <c r="L2" t="s">
        <v>33</v>
      </c>
      <c r="M2" t="s">
        <v>3</v>
      </c>
      <c r="N2" t="s">
        <v>31</v>
      </c>
      <c r="O2" t="s">
        <v>32</v>
      </c>
      <c r="P2" t="s">
        <v>33</v>
      </c>
      <c r="S2">
        <v>0</v>
      </c>
      <c r="T2" s="1" t="s">
        <v>38</v>
      </c>
      <c r="U2" s="2" t="s">
        <v>39</v>
      </c>
      <c r="V2" s="2"/>
    </row>
    <row r="3" spans="1:22" x14ac:dyDescent="0.2">
      <c r="A3">
        <v>6</v>
      </c>
      <c r="B3">
        <v>1490.5082702636719</v>
      </c>
      <c r="C3">
        <v>4034.0759015764511</v>
      </c>
      <c r="D3">
        <f>C3/V3</f>
        <v>57830.846157360269</v>
      </c>
      <c r="F3">
        <v>1493.8680480957032</v>
      </c>
      <c r="G3">
        <v>6243.4027343750004</v>
      </c>
      <c r="H3">
        <f>G3/V3</f>
        <v>89502.843238270812</v>
      </c>
      <c r="J3">
        <v>1196.6324891589936</v>
      </c>
      <c r="K3">
        <v>1881.3240356445312</v>
      </c>
      <c r="L3">
        <v>1171.9963604155041</v>
      </c>
      <c r="S3">
        <v>4</v>
      </c>
      <c r="T3">
        <f>COS(S2/180*PI())</f>
        <v>1</v>
      </c>
      <c r="U3" s="1">
        <v>1</v>
      </c>
      <c r="V3" s="1">
        <f t="shared" ref="V3:V22" si="0">U3*SIN(S3/180*PI())</f>
        <v>6.9756473744125302E-2</v>
      </c>
    </row>
    <row r="4" spans="1:22" x14ac:dyDescent="0.2">
      <c r="A4">
        <v>9</v>
      </c>
      <c r="B4">
        <v>6649.8396519252228</v>
      </c>
      <c r="C4">
        <v>6068.1743425641744</v>
      </c>
      <c r="D4">
        <f t="shared" ref="D4:D22" si="1">C4/V4</f>
        <v>69794.508245538949</v>
      </c>
      <c r="F4">
        <v>20458.710253906251</v>
      </c>
      <c r="G4">
        <v>8495.3211914062504</v>
      </c>
      <c r="H4">
        <f t="shared" ref="H4:H22" si="2">G4/V4</f>
        <v>97710.898116938013</v>
      </c>
      <c r="J4">
        <v>1448.674299694243</v>
      </c>
      <c r="K4">
        <v>3045.6994745163693</v>
      </c>
      <c r="L4">
        <v>1807.5206821986608</v>
      </c>
      <c r="S4">
        <v>5</v>
      </c>
      <c r="T4">
        <f t="shared" ref="T4:T22" si="3">COS(S3/180*PI())</f>
        <v>0.9975640502598242</v>
      </c>
      <c r="U4">
        <f t="shared" ref="U4:U22" si="4">T4*U3</f>
        <v>0.9975640502598242</v>
      </c>
      <c r="V4" s="1">
        <f t="shared" si="0"/>
        <v>8.694343573875718E-2</v>
      </c>
    </row>
    <row r="5" spans="1:22" x14ac:dyDescent="0.2">
      <c r="A5">
        <v>12</v>
      </c>
      <c r="B5">
        <v>13805.809744698661</v>
      </c>
      <c r="C5">
        <v>7297.5444684709819</v>
      </c>
      <c r="D5">
        <f t="shared" si="1"/>
        <v>70251.753465534188</v>
      </c>
      <c r="F5">
        <v>31940.460742187501</v>
      </c>
      <c r="G5">
        <v>14574.639453125001</v>
      </c>
      <c r="H5">
        <f t="shared" si="2"/>
        <v>140306.64453416027</v>
      </c>
      <c r="J5">
        <v>1255.5439918154761</v>
      </c>
      <c r="K5">
        <v>1636.5887044270833</v>
      </c>
      <c r="L5">
        <v>1288.4053722563244</v>
      </c>
      <c r="S5">
        <v>6</v>
      </c>
      <c r="T5">
        <f t="shared" si="3"/>
        <v>0.99619469809174555</v>
      </c>
      <c r="U5">
        <f t="shared" si="4"/>
        <v>0.99376801787576441</v>
      </c>
      <c r="V5" s="1">
        <f t="shared" si="0"/>
        <v>0.10387704375309563</v>
      </c>
    </row>
    <row r="6" spans="1:22" x14ac:dyDescent="0.2">
      <c r="A6">
        <v>15</v>
      </c>
      <c r="B6">
        <v>15668.782366071429</v>
      </c>
      <c r="C6">
        <v>5999.0921630859375</v>
      </c>
      <c r="D6">
        <f t="shared" si="1"/>
        <v>49807.150691666982</v>
      </c>
      <c r="F6">
        <v>31676.019921874999</v>
      </c>
      <c r="G6">
        <v>14944.37705078125</v>
      </c>
      <c r="H6">
        <f t="shared" si="2"/>
        <v>124074.91325795269</v>
      </c>
      <c r="J6">
        <v>1613.0628487723213</v>
      </c>
      <c r="K6">
        <v>1449.7518688383557</v>
      </c>
      <c r="L6">
        <v>1195.9054638090588</v>
      </c>
      <c r="S6">
        <v>7</v>
      </c>
      <c r="T6">
        <f t="shared" si="3"/>
        <v>0.99452189536827329</v>
      </c>
      <c r="U6">
        <f t="shared" si="4"/>
        <v>0.98832405269417734</v>
      </c>
      <c r="V6" s="1">
        <f t="shared" si="0"/>
        <v>0.12044640337335377</v>
      </c>
    </row>
    <row r="7" spans="1:22" x14ac:dyDescent="0.2">
      <c r="A7">
        <v>18</v>
      </c>
      <c r="B7">
        <v>15406.998046875</v>
      </c>
      <c r="C7">
        <v>5557.2005266462056</v>
      </c>
      <c r="D7">
        <f t="shared" si="1"/>
        <v>40705.274661208867</v>
      </c>
      <c r="F7">
        <v>26815.332617187501</v>
      </c>
      <c r="G7">
        <v>10718.12099609375</v>
      </c>
      <c r="H7">
        <f t="shared" si="2"/>
        <v>78507.884843479813</v>
      </c>
      <c r="J7">
        <v>1381.1027570452009</v>
      </c>
      <c r="K7">
        <v>1343.6780079432897</v>
      </c>
      <c r="L7">
        <v>1228.1737932477679</v>
      </c>
      <c r="S7">
        <v>8</v>
      </c>
      <c r="T7">
        <f t="shared" si="3"/>
        <v>0.99254615164132198</v>
      </c>
      <c r="U7">
        <f t="shared" si="4"/>
        <v>0.98095723507616084</v>
      </c>
      <c r="V7" s="1">
        <f t="shared" si="0"/>
        <v>0.13652286031476119</v>
      </c>
    </row>
    <row r="8" spans="1:22" x14ac:dyDescent="0.2">
      <c r="A8">
        <v>21</v>
      </c>
      <c r="B8">
        <v>14354.207589285714</v>
      </c>
      <c r="C8">
        <v>3574.2732805524552</v>
      </c>
      <c r="D8">
        <f t="shared" si="1"/>
        <v>23520.820257524229</v>
      </c>
      <c r="F8">
        <v>22272.506445312501</v>
      </c>
      <c r="G8">
        <v>5937.4764648437504</v>
      </c>
      <c r="H8">
        <f t="shared" si="2"/>
        <v>39072.087037308083</v>
      </c>
      <c r="J8">
        <v>1310.9960298084077</v>
      </c>
      <c r="K8">
        <v>1472.2460298084077</v>
      </c>
      <c r="L8">
        <v>1300.4039757138207</v>
      </c>
      <c r="S8">
        <v>9</v>
      </c>
      <c r="T8">
        <f t="shared" si="3"/>
        <v>0.99026806874157036</v>
      </c>
      <c r="U8">
        <f t="shared" si="4"/>
        <v>0.97141062669694045</v>
      </c>
      <c r="V8" s="1">
        <f t="shared" si="0"/>
        <v>0.1519621017217313</v>
      </c>
    </row>
    <row r="9" spans="1:22" x14ac:dyDescent="0.2">
      <c r="A9">
        <v>24</v>
      </c>
      <c r="B9">
        <v>12301.118198939732</v>
      </c>
      <c r="C9">
        <v>3764.0852835518972</v>
      </c>
      <c r="D9">
        <f t="shared" si="1"/>
        <v>22592.612190116528</v>
      </c>
      <c r="F9">
        <v>17593.87109375</v>
      </c>
      <c r="G9">
        <v>6473.1479003906252</v>
      </c>
      <c r="H9">
        <f t="shared" si="2"/>
        <v>38852.817921487484</v>
      </c>
      <c r="J9">
        <v>1453.1424298967634</v>
      </c>
      <c r="K9">
        <v>1491.3191760835193</v>
      </c>
      <c r="L9">
        <v>1113.3019089471727</v>
      </c>
      <c r="S9">
        <v>10</v>
      </c>
      <c r="T9">
        <f t="shared" si="3"/>
        <v>0.98768834059513777</v>
      </c>
      <c r="U9">
        <f t="shared" si="4"/>
        <v>0.95945094991878399</v>
      </c>
      <c r="V9" s="1">
        <f t="shared" si="0"/>
        <v>0.16660690901420208</v>
      </c>
    </row>
    <row r="10" spans="1:22" x14ac:dyDescent="0.2">
      <c r="A10">
        <v>27</v>
      </c>
      <c r="B10">
        <v>10751.580636160714</v>
      </c>
      <c r="C10">
        <v>3475.4135916573659</v>
      </c>
      <c r="D10">
        <f t="shared" si="1"/>
        <v>17691.039362633092</v>
      </c>
      <c r="F10">
        <v>13531.29677734375</v>
      </c>
      <c r="G10">
        <v>3654.3577880859375</v>
      </c>
      <c r="H10">
        <f t="shared" si="2"/>
        <v>18601.926294286866</v>
      </c>
      <c r="J10">
        <v>1139.825959705171</v>
      </c>
      <c r="K10">
        <v>1180.9929954892114</v>
      </c>
      <c r="L10">
        <v>1053.0782318115234</v>
      </c>
      <c r="S10">
        <v>12</v>
      </c>
      <c r="T10">
        <f t="shared" si="3"/>
        <v>0.98480775301220802</v>
      </c>
      <c r="U10">
        <f t="shared" si="4"/>
        <v>0.94487473411494616</v>
      </c>
      <c r="V10" s="1">
        <f t="shared" si="0"/>
        <v>0.19645050358081922</v>
      </c>
    </row>
    <row r="11" spans="1:22" x14ac:dyDescent="0.2">
      <c r="A11">
        <v>30</v>
      </c>
      <c r="B11">
        <v>8413.1753976004456</v>
      </c>
      <c r="C11">
        <v>3404.7508370535716</v>
      </c>
      <c r="D11">
        <f t="shared" si="1"/>
        <v>15227.602391089566</v>
      </c>
      <c r="F11">
        <v>11462.585546875</v>
      </c>
      <c r="G11">
        <v>4523.9116699218748</v>
      </c>
      <c r="H11">
        <f t="shared" si="2"/>
        <v>20233.001314597055</v>
      </c>
      <c r="J11">
        <v>1478.1047726585753</v>
      </c>
      <c r="K11">
        <v>1044.2631777808779</v>
      </c>
      <c r="L11">
        <v>1566.8351069859095</v>
      </c>
      <c r="S11">
        <v>14</v>
      </c>
      <c r="T11">
        <f t="shared" si="3"/>
        <v>0.97814760073380569</v>
      </c>
      <c r="U11">
        <f t="shared" si="4"/>
        <v>0.92422695416852718</v>
      </c>
      <c r="V11" s="1">
        <f t="shared" si="0"/>
        <v>0.22359073671675733</v>
      </c>
    </row>
    <row r="12" spans="1:22" x14ac:dyDescent="0.2">
      <c r="A12">
        <v>33</v>
      </c>
      <c r="B12">
        <v>6523.7813720703125</v>
      </c>
      <c r="C12">
        <v>2603.6188703264511</v>
      </c>
      <c r="D12">
        <f t="shared" si="1"/>
        <v>10533.109203002698</v>
      </c>
      <c r="F12">
        <v>9796.4817871093746</v>
      </c>
      <c r="G12">
        <v>2586.7942016601564</v>
      </c>
      <c r="H12">
        <f t="shared" si="2"/>
        <v>10465.043913422045</v>
      </c>
      <c r="J12">
        <v>1618.113550095331</v>
      </c>
      <c r="K12">
        <v>1072.7641292753674</v>
      </c>
      <c r="L12">
        <v>983.8441162109375</v>
      </c>
      <c r="S12">
        <v>16</v>
      </c>
      <c r="T12">
        <f t="shared" si="3"/>
        <v>0.97029572627599647</v>
      </c>
      <c r="U12">
        <f t="shared" si="4"/>
        <v>0.89677346373880318</v>
      </c>
      <c r="V12" s="1">
        <f t="shared" si="0"/>
        <v>0.24718426631181528</v>
      </c>
    </row>
    <row r="13" spans="1:22" x14ac:dyDescent="0.2">
      <c r="A13">
        <v>36</v>
      </c>
      <c r="B13">
        <v>5281.6271449497772</v>
      </c>
      <c r="C13">
        <v>2781.3042864118302</v>
      </c>
      <c r="D13">
        <f t="shared" si="1"/>
        <v>9910.1950394773503</v>
      </c>
      <c r="F13">
        <v>7436.4578124999998</v>
      </c>
      <c r="G13">
        <v>3203.2769409179687</v>
      </c>
      <c r="H13">
        <f t="shared" si="2"/>
        <v>11413.745488060888</v>
      </c>
      <c r="J13">
        <v>1213.0490039643787</v>
      </c>
      <c r="K13">
        <v>938.99375842866448</v>
      </c>
      <c r="L13">
        <v>1541.9454258510045</v>
      </c>
      <c r="S13">
        <v>19</v>
      </c>
      <c r="T13">
        <f t="shared" si="3"/>
        <v>0.96126169593831889</v>
      </c>
      <c r="U13">
        <f t="shared" si="4"/>
        <v>0.86203398062604242</v>
      </c>
      <c r="V13" s="1">
        <f t="shared" si="0"/>
        <v>0.28065081215177701</v>
      </c>
    </row>
    <row r="14" spans="1:22" x14ac:dyDescent="0.2">
      <c r="A14">
        <v>39</v>
      </c>
      <c r="B14">
        <v>4087.1122698102677</v>
      </c>
      <c r="C14">
        <v>2731.7689732142858</v>
      </c>
      <c r="D14">
        <f t="shared" si="1"/>
        <v>9352.3414688726989</v>
      </c>
      <c r="F14">
        <v>5899.131103515625</v>
      </c>
      <c r="G14">
        <v>3166.3668579101563</v>
      </c>
      <c r="H14">
        <f t="shared" si="2"/>
        <v>10840.208070762945</v>
      </c>
      <c r="J14">
        <v>901.20894077845981</v>
      </c>
      <c r="K14">
        <v>1366.606961931501</v>
      </c>
      <c r="L14">
        <v>880.04613821847101</v>
      </c>
      <c r="S14">
        <v>21</v>
      </c>
      <c r="T14">
        <f t="shared" si="3"/>
        <v>0.94551857559931685</v>
      </c>
      <c r="U14">
        <f t="shared" si="4"/>
        <v>0.81506914147974474</v>
      </c>
      <c r="V14" s="1">
        <f t="shared" si="0"/>
        <v>0.29209465696974435</v>
      </c>
    </row>
    <row r="15" spans="1:22" x14ac:dyDescent="0.2">
      <c r="A15">
        <v>42</v>
      </c>
      <c r="B15">
        <v>3629.4354858398438</v>
      </c>
      <c r="C15">
        <v>2582.0065525599889</v>
      </c>
      <c r="D15">
        <f t="shared" si="1"/>
        <v>8684.2664436859177</v>
      </c>
      <c r="F15">
        <v>5396.0892822265623</v>
      </c>
      <c r="G15">
        <v>3069.2009307861326</v>
      </c>
      <c r="H15">
        <f t="shared" si="2"/>
        <v>10322.885751676007</v>
      </c>
      <c r="J15">
        <v>1502.3010806129091</v>
      </c>
      <c r="K15">
        <v>1057.169661748977</v>
      </c>
      <c r="L15">
        <v>1144.1393461681548</v>
      </c>
      <c r="S15">
        <v>23</v>
      </c>
      <c r="T15">
        <f t="shared" si="3"/>
        <v>0.93358042649720174</v>
      </c>
      <c r="U15">
        <f t="shared" si="4"/>
        <v>0.76093259672736813</v>
      </c>
      <c r="V15" s="1">
        <f t="shared" si="0"/>
        <v>0.29732005222355795</v>
      </c>
    </row>
    <row r="16" spans="1:22" x14ac:dyDescent="0.2">
      <c r="A16">
        <v>45</v>
      </c>
      <c r="B16">
        <v>3116.0074462890625</v>
      </c>
      <c r="C16">
        <v>1627.4886692592077</v>
      </c>
      <c r="D16">
        <f t="shared" si="1"/>
        <v>5497.907677819233</v>
      </c>
      <c r="F16">
        <v>3993.439453125</v>
      </c>
      <c r="G16">
        <v>2265.6080932617188</v>
      </c>
      <c r="H16">
        <f t="shared" si="2"/>
        <v>7653.5734878834555</v>
      </c>
      <c r="J16">
        <v>1463.3533143543061</v>
      </c>
      <c r="K16">
        <v>1264.0245114281065</v>
      </c>
      <c r="L16">
        <v>1544.3794759114583</v>
      </c>
      <c r="S16">
        <v>25</v>
      </c>
      <c r="T16">
        <f t="shared" si="3"/>
        <v>0.92050485345244037</v>
      </c>
      <c r="U16">
        <f t="shared" si="4"/>
        <v>0.70044214843771091</v>
      </c>
      <c r="V16" s="1">
        <f t="shared" si="0"/>
        <v>0.29601964322266638</v>
      </c>
    </row>
    <row r="17" spans="1:22" x14ac:dyDescent="0.2">
      <c r="A17">
        <v>48</v>
      </c>
      <c r="B17">
        <v>3099.303231375558</v>
      </c>
      <c r="C17">
        <v>2628.4377223423548</v>
      </c>
      <c r="D17">
        <f t="shared" si="1"/>
        <v>8819.4279676032729</v>
      </c>
      <c r="F17">
        <v>4364.0640991210939</v>
      </c>
      <c r="G17">
        <v>1241.0462303161621</v>
      </c>
      <c r="H17">
        <f t="shared" si="2"/>
        <v>4164.1914281252048</v>
      </c>
      <c r="J17">
        <v>1098.6666230701264</v>
      </c>
      <c r="K17">
        <v>1126.7339753650483</v>
      </c>
      <c r="L17">
        <v>1025.0364961170014</v>
      </c>
      <c r="S17">
        <v>28</v>
      </c>
      <c r="T17">
        <f t="shared" si="3"/>
        <v>0.90630778703664994</v>
      </c>
      <c r="U17">
        <f t="shared" si="4"/>
        <v>0.63481617349777841</v>
      </c>
      <c r="V17" s="1">
        <f t="shared" si="0"/>
        <v>0.29802814105376124</v>
      </c>
    </row>
    <row r="18" spans="1:22" x14ac:dyDescent="0.2">
      <c r="A18">
        <v>51</v>
      </c>
      <c r="B18">
        <v>2263.2468000139511</v>
      </c>
      <c r="C18">
        <v>1514.9623674665179</v>
      </c>
      <c r="D18">
        <f t="shared" si="1"/>
        <v>5247.8280792374417</v>
      </c>
      <c r="F18">
        <v>4455.1788330078125</v>
      </c>
      <c r="G18">
        <v>1627.1556762695313</v>
      </c>
      <c r="H18">
        <f t="shared" si="2"/>
        <v>5636.4655852790056</v>
      </c>
      <c r="J18">
        <v>1281.1572621663411</v>
      </c>
      <c r="K18">
        <v>1454.7955031622023</v>
      </c>
      <c r="L18">
        <v>1020.4605989002046</v>
      </c>
      <c r="S18">
        <v>31</v>
      </c>
      <c r="T18">
        <f t="shared" si="3"/>
        <v>0.88294759285892699</v>
      </c>
      <c r="U18">
        <f t="shared" si="4"/>
        <v>0.5605094122977784</v>
      </c>
      <c r="V18" s="1">
        <f t="shared" si="0"/>
        <v>0.28868368867881361</v>
      </c>
    </row>
    <row r="19" spans="1:22" x14ac:dyDescent="0.2">
      <c r="A19">
        <v>54</v>
      </c>
      <c r="B19">
        <v>2255.3429739815847</v>
      </c>
      <c r="C19">
        <v>2110.0800912039622</v>
      </c>
      <c r="D19">
        <f t="shared" si="1"/>
        <v>7853.9617813682999</v>
      </c>
      <c r="F19">
        <v>3340.2738647460938</v>
      </c>
      <c r="G19">
        <v>1374.366000366211</v>
      </c>
      <c r="H19">
        <f t="shared" si="2"/>
        <v>5115.5489715697495</v>
      </c>
      <c r="J19">
        <v>1098.7393856956846</v>
      </c>
      <c r="K19">
        <v>1162.5702035086495</v>
      </c>
      <c r="L19">
        <v>1407.2337188720703</v>
      </c>
      <c r="S19">
        <v>34</v>
      </c>
      <c r="T19">
        <f t="shared" si="3"/>
        <v>0.85716730070211233</v>
      </c>
      <c r="U19">
        <f t="shared" si="4"/>
        <v>0.4804503399574141</v>
      </c>
      <c r="V19" s="1">
        <f t="shared" si="0"/>
        <v>0.26866442057429374</v>
      </c>
    </row>
    <row r="20" spans="1:22" x14ac:dyDescent="0.2">
      <c r="A20">
        <v>57</v>
      </c>
      <c r="B20">
        <v>1306.7192350115095</v>
      </c>
      <c r="C20">
        <v>1643.4395741053991</v>
      </c>
      <c r="D20">
        <f t="shared" si="1"/>
        <v>6855.9556128083887</v>
      </c>
      <c r="F20">
        <v>2659.1511169433593</v>
      </c>
      <c r="G20">
        <v>1906.6639038085937</v>
      </c>
      <c r="H20">
        <f t="shared" si="2"/>
        <v>7954.0515507978953</v>
      </c>
      <c r="J20">
        <v>1240.6425955636162</v>
      </c>
      <c r="K20">
        <v>1567.085347856794</v>
      </c>
      <c r="L20">
        <v>1368.7357933407739</v>
      </c>
      <c r="S20">
        <v>37</v>
      </c>
      <c r="T20">
        <f t="shared" si="3"/>
        <v>0.82903757255504174</v>
      </c>
      <c r="U20">
        <f t="shared" si="4"/>
        <v>0.39831138357153917</v>
      </c>
      <c r="V20" s="1">
        <f t="shared" si="0"/>
        <v>0.23970977452583023</v>
      </c>
    </row>
    <row r="21" spans="1:22" x14ac:dyDescent="0.2">
      <c r="A21">
        <v>60</v>
      </c>
      <c r="B21">
        <v>1797.8765236990791</v>
      </c>
      <c r="C21">
        <v>2154.080102103097</v>
      </c>
      <c r="D21">
        <f t="shared" si="1"/>
        <v>10321.613609011123</v>
      </c>
      <c r="F21">
        <v>2780.4693481445311</v>
      </c>
      <c r="G21">
        <v>1396.7096641540527</v>
      </c>
      <c r="H21">
        <f t="shared" si="2"/>
        <v>6692.554034223117</v>
      </c>
      <c r="J21">
        <v>1047.1353770664759</v>
      </c>
      <c r="K21">
        <v>1191.6788751511347</v>
      </c>
      <c r="L21">
        <v>918.82815115792414</v>
      </c>
      <c r="S21">
        <v>41</v>
      </c>
      <c r="T21">
        <f t="shared" si="3"/>
        <v>0.79863551004729283</v>
      </c>
      <c r="U21">
        <f t="shared" si="4"/>
        <v>0.31810561497629908</v>
      </c>
      <c r="V21" s="1">
        <f t="shared" si="0"/>
        <v>0.20869606087777895</v>
      </c>
    </row>
    <row r="22" spans="1:22" x14ac:dyDescent="0.2">
      <c r="A22">
        <v>63</v>
      </c>
      <c r="B22">
        <v>1467.4418073381696</v>
      </c>
      <c r="C22">
        <v>1009.0352499825614</v>
      </c>
      <c r="D22">
        <f t="shared" si="1"/>
        <v>4202.9588728682884</v>
      </c>
      <c r="F22">
        <v>2006.4974609374999</v>
      </c>
      <c r="G22">
        <v>1449.6585266113282</v>
      </c>
      <c r="H22">
        <f t="shared" si="2"/>
        <v>6038.2976384180347</v>
      </c>
      <c r="J22">
        <v>1566.8793422154017</v>
      </c>
      <c r="K22">
        <v>1063.4649434770856</v>
      </c>
      <c r="L22">
        <v>1472.5664556594122</v>
      </c>
      <c r="S22">
        <v>90</v>
      </c>
      <c r="T22">
        <f t="shared" si="3"/>
        <v>0.75470958022277201</v>
      </c>
      <c r="U22">
        <f t="shared" si="4"/>
        <v>0.24007735514526943</v>
      </c>
      <c r="V22" s="1">
        <f t="shared" si="0"/>
        <v>0.24007735514526943</v>
      </c>
    </row>
    <row r="24" spans="1:22" x14ac:dyDescent="0.2">
      <c r="B24" t="s">
        <v>43</v>
      </c>
      <c r="C24" t="s">
        <v>44</v>
      </c>
      <c r="F24" t="s">
        <v>43</v>
      </c>
      <c r="G24" t="s">
        <v>44</v>
      </c>
      <c r="I24" t="s">
        <v>46</v>
      </c>
      <c r="J24">
        <f>AVERAGE(J3:J22)</f>
        <v>1315.4166027069091</v>
      </c>
      <c r="K24">
        <f>AVERAGE(K3:K22)</f>
        <v>1390.5875670932592</v>
      </c>
    </row>
    <row r="25" spans="1:22" x14ac:dyDescent="0.2">
      <c r="B25">
        <f>SUM(B3:B22)/SUM(D3:D22)</f>
        <v>0.29397310162590423</v>
      </c>
      <c r="C25">
        <f>SUM(B3:B22)/MAX(D3:D22)</f>
        <v>1.90272708648872</v>
      </c>
      <c r="F25">
        <f>SUM(F3:F22)/SUM(H3:H22)</f>
        <v>0.31285396943519339</v>
      </c>
      <c r="G25">
        <f>SUM(F3:F22)/MAX(H3:H22)</f>
        <v>1.6347899015720906</v>
      </c>
      <c r="I25" t="s">
        <v>47</v>
      </c>
      <c r="J25">
        <f>STDEV(J3:J22)</f>
        <v>201.44658561909949</v>
      </c>
      <c r="K25">
        <f>STDEV(K3:K22)</f>
        <v>456.72107918196252</v>
      </c>
    </row>
    <row r="26" spans="1:22" x14ac:dyDescent="0.2">
      <c r="A26" t="s">
        <v>45</v>
      </c>
      <c r="B26">
        <f>SUM(B4:B19)/SUM(D3:D15)</f>
        <v>0.31438011980996383</v>
      </c>
      <c r="C26">
        <f>SUM(B4:B19)/MAX(D3:D22)</f>
        <v>1.8164296556454207</v>
      </c>
      <c r="F26">
        <f>SUM(F4:F22)/SUM(H3:H16)</f>
        <v>0.32667944880875593</v>
      </c>
      <c r="G26">
        <f>SUM(F4:F22)/MAX(H3:H16)</f>
        <v>1.6241427361933192</v>
      </c>
    </row>
    <row r="28" spans="1:22" x14ac:dyDescent="0.2">
      <c r="A28" t="s">
        <v>48</v>
      </c>
      <c r="B28">
        <f>SUM(B4:B19)/SUM(D3:D15,B4:B19)</f>
        <v>0.23918508433878141</v>
      </c>
      <c r="F28">
        <f>SUM(F4:F22)/SUM(H3:H16,F4:F22)</f>
        <v>0.24623841810626229</v>
      </c>
    </row>
  </sheetData>
  <pageMargins left="0.7" right="0.7" top="0.75" bottom="0.75" header="0.3" footer="0.3"/>
  <pageSetup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8"/>
  <sheetViews>
    <sheetView tabSelected="1" workbookViewId="0">
      <selection activeCell="B28" sqref="B28"/>
    </sheetView>
  </sheetViews>
  <sheetFormatPr baseColWidth="10" defaultColWidth="8.83203125" defaultRowHeight="15" x14ac:dyDescent="0.2"/>
  <sheetData>
    <row r="1" spans="1:22" x14ac:dyDescent="0.2">
      <c r="B1" t="s">
        <v>27</v>
      </c>
      <c r="F1" t="s">
        <v>41</v>
      </c>
      <c r="J1" t="s">
        <v>42</v>
      </c>
      <c r="S1" t="s">
        <v>34</v>
      </c>
      <c r="T1" s="1" t="s">
        <v>35</v>
      </c>
      <c r="U1" s="1" t="s">
        <v>36</v>
      </c>
      <c r="V1" s="1" t="s">
        <v>37</v>
      </c>
    </row>
    <row r="2" spans="1:22" x14ac:dyDescent="0.2">
      <c r="A2" t="s">
        <v>30</v>
      </c>
      <c r="B2" t="s">
        <v>31</v>
      </c>
      <c r="C2" t="s">
        <v>32</v>
      </c>
      <c r="D2" t="s">
        <v>40</v>
      </c>
      <c r="E2" t="s">
        <v>3</v>
      </c>
      <c r="F2" t="s">
        <v>31</v>
      </c>
      <c r="G2" t="s">
        <v>32</v>
      </c>
      <c r="H2" t="s">
        <v>40</v>
      </c>
      <c r="I2" t="s">
        <v>3</v>
      </c>
      <c r="J2" t="s">
        <v>31</v>
      </c>
      <c r="K2" t="s">
        <v>32</v>
      </c>
      <c r="L2" t="s">
        <v>33</v>
      </c>
      <c r="M2" t="s">
        <v>3</v>
      </c>
      <c r="N2" t="s">
        <v>31</v>
      </c>
      <c r="O2" t="s">
        <v>32</v>
      </c>
      <c r="P2" t="s">
        <v>33</v>
      </c>
      <c r="S2">
        <v>0</v>
      </c>
      <c r="T2" s="1" t="s">
        <v>38</v>
      </c>
      <c r="U2" s="2" t="s">
        <v>39</v>
      </c>
      <c r="V2" s="2"/>
    </row>
    <row r="3" spans="1:22" x14ac:dyDescent="0.2">
      <c r="A3">
        <v>6</v>
      </c>
      <c r="B3">
        <v>1490.5082702636719</v>
      </c>
      <c r="C3">
        <v>4034.0759015764511</v>
      </c>
      <c r="D3">
        <f>C3/V3</f>
        <v>57830.846157360269</v>
      </c>
      <c r="F3">
        <v>1493.8680480957032</v>
      </c>
      <c r="G3">
        <v>6243.4027343750004</v>
      </c>
      <c r="H3">
        <f>G3/V3</f>
        <v>89502.843238270812</v>
      </c>
      <c r="J3">
        <v>1196.6324891589936</v>
      </c>
      <c r="K3">
        <v>1881.3240356445312</v>
      </c>
      <c r="L3">
        <v>1171.9963604155041</v>
      </c>
      <c r="S3">
        <v>4</v>
      </c>
      <c r="T3">
        <f>COS(S2/180*PI())</f>
        <v>1</v>
      </c>
      <c r="U3" s="1">
        <v>1</v>
      </c>
      <c r="V3" s="1">
        <f t="shared" ref="V3:V22" si="0">U3*SIN(S3/180*PI())</f>
        <v>6.9756473744125302E-2</v>
      </c>
    </row>
    <row r="4" spans="1:22" x14ac:dyDescent="0.2">
      <c r="A4">
        <v>9</v>
      </c>
      <c r="B4">
        <v>6649.8396519252228</v>
      </c>
      <c r="C4">
        <v>6068.1743425641744</v>
      </c>
      <c r="D4">
        <f t="shared" ref="D4:D22" si="1">C4/V4</f>
        <v>69794.508245538949</v>
      </c>
      <c r="F4">
        <v>20458.710253906251</v>
      </c>
      <c r="G4">
        <v>8495.3211914062504</v>
      </c>
      <c r="H4">
        <f t="shared" ref="H4:H22" si="2">G4/V4</f>
        <v>97710.898116938013</v>
      </c>
      <c r="J4">
        <v>1448.674299694243</v>
      </c>
      <c r="K4">
        <v>3045.6994745163693</v>
      </c>
      <c r="L4">
        <v>1807.5206821986608</v>
      </c>
      <c r="S4">
        <v>5</v>
      </c>
      <c r="T4">
        <f t="shared" ref="T4:T22" si="3">COS(S3/180*PI())</f>
        <v>0.9975640502598242</v>
      </c>
      <c r="U4">
        <f t="shared" ref="U4:U22" si="4">T4*U3</f>
        <v>0.9975640502598242</v>
      </c>
      <c r="V4" s="1">
        <f t="shared" si="0"/>
        <v>8.694343573875718E-2</v>
      </c>
    </row>
    <row r="5" spans="1:22" x14ac:dyDescent="0.2">
      <c r="A5">
        <v>12</v>
      </c>
      <c r="B5">
        <v>13805.809744698661</v>
      </c>
      <c r="C5">
        <v>7297.5444684709819</v>
      </c>
      <c r="D5">
        <f t="shared" si="1"/>
        <v>70251.753465534188</v>
      </c>
      <c r="F5">
        <v>31940.460742187501</v>
      </c>
      <c r="G5">
        <v>14574.639453125001</v>
      </c>
      <c r="H5">
        <f t="shared" si="2"/>
        <v>140306.64453416027</v>
      </c>
      <c r="J5">
        <v>1255.5439918154761</v>
      </c>
      <c r="K5">
        <v>1636.5887044270833</v>
      </c>
      <c r="L5">
        <v>1288.4053722563244</v>
      </c>
      <c r="S5">
        <v>6</v>
      </c>
      <c r="T5">
        <f t="shared" si="3"/>
        <v>0.99619469809174555</v>
      </c>
      <c r="U5">
        <f t="shared" si="4"/>
        <v>0.99376801787576441</v>
      </c>
      <c r="V5" s="1">
        <f t="shared" si="0"/>
        <v>0.10387704375309563</v>
      </c>
    </row>
    <row r="6" spans="1:22" x14ac:dyDescent="0.2">
      <c r="A6">
        <v>15</v>
      </c>
      <c r="B6">
        <v>20090.001953125</v>
      </c>
      <c r="C6">
        <v>5925.8851318359375</v>
      </c>
      <c r="D6">
        <f t="shared" si="1"/>
        <v>49199.353121962253</v>
      </c>
      <c r="F6">
        <v>31676.019921874999</v>
      </c>
      <c r="G6">
        <v>14944.37705078125</v>
      </c>
      <c r="H6">
        <f t="shared" si="2"/>
        <v>124074.91325795269</v>
      </c>
      <c r="J6">
        <v>1613.0628487723213</v>
      </c>
      <c r="K6">
        <v>1449.7518688383557</v>
      </c>
      <c r="L6">
        <v>1195.9054638090588</v>
      </c>
      <c r="S6">
        <v>7</v>
      </c>
      <c r="T6">
        <f t="shared" si="3"/>
        <v>0.99452189536827329</v>
      </c>
      <c r="U6">
        <f t="shared" si="4"/>
        <v>0.98832405269417734</v>
      </c>
      <c r="V6" s="1">
        <f t="shared" si="0"/>
        <v>0.12044640337335377</v>
      </c>
    </row>
    <row r="7" spans="1:22" x14ac:dyDescent="0.2">
      <c r="A7">
        <v>18</v>
      </c>
      <c r="B7">
        <v>17228.284912109375</v>
      </c>
      <c r="C7">
        <v>6759.3558349609375</v>
      </c>
      <c r="D7">
        <f t="shared" si="1"/>
        <v>49510.798553274224</v>
      </c>
      <c r="F7">
        <v>26815.332617187501</v>
      </c>
      <c r="G7">
        <v>10718.12099609375</v>
      </c>
      <c r="H7">
        <f t="shared" si="2"/>
        <v>78507.884843479813</v>
      </c>
      <c r="J7">
        <v>1381.1027570452009</v>
      </c>
      <c r="K7">
        <v>1343.6780079432897</v>
      </c>
      <c r="L7">
        <v>1228.1737932477679</v>
      </c>
      <c r="S7">
        <v>8</v>
      </c>
      <c r="T7">
        <f t="shared" si="3"/>
        <v>0.99254615164132198</v>
      </c>
      <c r="U7">
        <f t="shared" si="4"/>
        <v>0.98095723507616084</v>
      </c>
      <c r="V7" s="1">
        <f t="shared" si="0"/>
        <v>0.13652286031476119</v>
      </c>
    </row>
    <row r="8" spans="1:22" x14ac:dyDescent="0.2">
      <c r="A8">
        <v>21</v>
      </c>
      <c r="B8">
        <v>16431.447998046875</v>
      </c>
      <c r="C8">
        <v>2815.4227294921875</v>
      </c>
      <c r="D8">
        <f t="shared" si="1"/>
        <v>18527.137342754773</v>
      </c>
      <c r="F8">
        <v>22272.506445312501</v>
      </c>
      <c r="G8">
        <v>5937.4764648437504</v>
      </c>
      <c r="H8">
        <f t="shared" si="2"/>
        <v>39072.087037308083</v>
      </c>
      <c r="J8">
        <v>1310.9960298084077</v>
      </c>
      <c r="K8">
        <v>1472.2460298084077</v>
      </c>
      <c r="L8">
        <v>1300.4039757138207</v>
      </c>
      <c r="S8">
        <v>9</v>
      </c>
      <c r="T8">
        <f t="shared" si="3"/>
        <v>0.99026806874157036</v>
      </c>
      <c r="U8">
        <f t="shared" si="4"/>
        <v>0.97141062669694045</v>
      </c>
      <c r="V8" s="1">
        <f t="shared" si="0"/>
        <v>0.1519621017217313</v>
      </c>
    </row>
    <row r="9" spans="1:22" x14ac:dyDescent="0.2">
      <c r="A9">
        <v>24</v>
      </c>
      <c r="B9">
        <v>13791.492431640625</v>
      </c>
      <c r="C9">
        <v>3778.7702026367188</v>
      </c>
      <c r="D9">
        <f t="shared" si="1"/>
        <v>22680.753307262934</v>
      </c>
      <c r="F9">
        <v>17593.87109375</v>
      </c>
      <c r="G9">
        <v>6473.1479003906252</v>
      </c>
      <c r="H9">
        <f t="shared" si="2"/>
        <v>38852.817921487484</v>
      </c>
      <c r="J9">
        <v>1453.1424298967634</v>
      </c>
      <c r="K9">
        <v>1491.3191760835193</v>
      </c>
      <c r="L9">
        <v>1113.3019089471727</v>
      </c>
      <c r="S9">
        <v>10</v>
      </c>
      <c r="T9">
        <f t="shared" si="3"/>
        <v>0.98768834059513777</v>
      </c>
      <c r="U9">
        <f t="shared" si="4"/>
        <v>0.95945094991878399</v>
      </c>
      <c r="V9" s="1">
        <f t="shared" si="0"/>
        <v>0.16660690901420208</v>
      </c>
    </row>
    <row r="10" spans="1:22" x14ac:dyDescent="0.2">
      <c r="A10">
        <v>27</v>
      </c>
      <c r="B10">
        <v>13887.00537109375</v>
      </c>
      <c r="C10">
        <v>3018.4783325195312</v>
      </c>
      <c r="D10">
        <f t="shared" si="1"/>
        <v>15365.083201620489</v>
      </c>
      <c r="F10">
        <v>13531.29677734375</v>
      </c>
      <c r="G10">
        <v>3654.3577880859375</v>
      </c>
      <c r="H10">
        <f t="shared" si="2"/>
        <v>18601.926294286866</v>
      </c>
      <c r="J10">
        <v>1139.825959705171</v>
      </c>
      <c r="K10">
        <v>1180.9929954892114</v>
      </c>
      <c r="L10">
        <v>1053.0782318115234</v>
      </c>
      <c r="S10">
        <v>12</v>
      </c>
      <c r="T10">
        <f t="shared" si="3"/>
        <v>0.98480775301220802</v>
      </c>
      <c r="U10">
        <f t="shared" si="4"/>
        <v>0.94487473411494616</v>
      </c>
      <c r="V10" s="1">
        <f t="shared" si="0"/>
        <v>0.19645050358081922</v>
      </c>
    </row>
    <row r="11" spans="1:22" x14ac:dyDescent="0.2">
      <c r="A11">
        <v>30</v>
      </c>
      <c r="B11">
        <v>9413.3170166015625</v>
      </c>
      <c r="C11">
        <v>3518.3411865234375</v>
      </c>
      <c r="D11">
        <f t="shared" si="1"/>
        <v>15735.630367283236</v>
      </c>
      <c r="F11">
        <v>11462.585546875</v>
      </c>
      <c r="G11">
        <v>4523.9116699218748</v>
      </c>
      <c r="H11">
        <f t="shared" si="2"/>
        <v>20233.001314597055</v>
      </c>
      <c r="J11">
        <v>1478.1047726585753</v>
      </c>
      <c r="K11">
        <v>1044.2631777808779</v>
      </c>
      <c r="L11">
        <v>1566.8351069859095</v>
      </c>
      <c r="S11">
        <v>14</v>
      </c>
      <c r="T11">
        <f t="shared" si="3"/>
        <v>0.97814760073380569</v>
      </c>
      <c r="U11">
        <f t="shared" si="4"/>
        <v>0.92422695416852718</v>
      </c>
      <c r="V11" s="1">
        <f t="shared" si="0"/>
        <v>0.22359073671675733</v>
      </c>
    </row>
    <row r="12" spans="1:22" x14ac:dyDescent="0.2">
      <c r="A12">
        <v>33</v>
      </c>
      <c r="B12">
        <v>8049.157958984375</v>
      </c>
      <c r="C12">
        <v>3356.406494140625</v>
      </c>
      <c r="D12">
        <f t="shared" si="1"/>
        <v>13578.560416570455</v>
      </c>
      <c r="F12">
        <v>9796.4817871093746</v>
      </c>
      <c r="G12">
        <v>2586.7942016601564</v>
      </c>
      <c r="H12">
        <f t="shared" si="2"/>
        <v>10465.043913422045</v>
      </c>
      <c r="J12">
        <v>1618.113550095331</v>
      </c>
      <c r="K12">
        <v>1072.7641292753674</v>
      </c>
      <c r="L12">
        <v>983.8441162109375</v>
      </c>
      <c r="S12">
        <v>16</v>
      </c>
      <c r="T12">
        <f t="shared" si="3"/>
        <v>0.97029572627599647</v>
      </c>
      <c r="U12">
        <f t="shared" si="4"/>
        <v>0.89677346373880318</v>
      </c>
      <c r="V12" s="1">
        <f t="shared" si="0"/>
        <v>0.24718426631181528</v>
      </c>
    </row>
    <row r="13" spans="1:22" x14ac:dyDescent="0.2">
      <c r="A13">
        <v>36</v>
      </c>
      <c r="B13">
        <v>6469.252685546875</v>
      </c>
      <c r="C13">
        <v>3177.3854370117188</v>
      </c>
      <c r="D13">
        <f t="shared" si="1"/>
        <v>11321.490262758894</v>
      </c>
      <c r="F13">
        <v>7436.4578124999998</v>
      </c>
      <c r="G13">
        <v>3203.2769409179687</v>
      </c>
      <c r="H13">
        <f t="shared" si="2"/>
        <v>11413.745488060888</v>
      </c>
      <c r="J13">
        <v>1213.0490039643787</v>
      </c>
      <c r="K13">
        <v>938.99375842866448</v>
      </c>
      <c r="L13">
        <v>1541.9454258510045</v>
      </c>
      <c r="S13">
        <v>19</v>
      </c>
      <c r="T13">
        <f t="shared" si="3"/>
        <v>0.96126169593831889</v>
      </c>
      <c r="U13">
        <f t="shared" si="4"/>
        <v>0.86203398062604242</v>
      </c>
      <c r="V13" s="1">
        <f t="shared" si="0"/>
        <v>0.28065081215177701</v>
      </c>
    </row>
    <row r="14" spans="1:22" x14ac:dyDescent="0.2">
      <c r="A14">
        <v>39</v>
      </c>
      <c r="B14">
        <v>5003.0772705078125</v>
      </c>
      <c r="C14">
        <v>1992.9305725097656</v>
      </c>
      <c r="D14">
        <f t="shared" si="1"/>
        <v>6822.8929388331699</v>
      </c>
      <c r="F14">
        <v>5899.131103515625</v>
      </c>
      <c r="G14">
        <v>3166.3668579101563</v>
      </c>
      <c r="H14">
        <f t="shared" si="2"/>
        <v>10840.208070762945</v>
      </c>
      <c r="J14">
        <v>901.20894077845981</v>
      </c>
      <c r="K14">
        <v>1366.606961931501</v>
      </c>
      <c r="L14">
        <v>880.04613821847101</v>
      </c>
      <c r="S14">
        <v>21</v>
      </c>
      <c r="T14">
        <f t="shared" si="3"/>
        <v>0.94551857559931685</v>
      </c>
      <c r="U14">
        <f t="shared" si="4"/>
        <v>0.81506914147974474</v>
      </c>
      <c r="V14" s="1">
        <f t="shared" si="0"/>
        <v>0.29209465696974435</v>
      </c>
    </row>
    <row r="15" spans="1:22" x14ac:dyDescent="0.2">
      <c r="A15">
        <v>42</v>
      </c>
      <c r="B15">
        <v>4583.6364135742188</v>
      </c>
      <c r="C15">
        <v>1801.7338104248047</v>
      </c>
      <c r="D15">
        <f t="shared" si="1"/>
        <v>6059.913540813126</v>
      </c>
      <c r="F15">
        <v>5396.0892822265623</v>
      </c>
      <c r="G15">
        <v>3069.2009307861326</v>
      </c>
      <c r="H15">
        <f t="shared" si="2"/>
        <v>10322.885751676007</v>
      </c>
      <c r="J15">
        <v>1502.3010806129091</v>
      </c>
      <c r="K15">
        <v>1057.169661748977</v>
      </c>
      <c r="L15">
        <v>1144.1393461681548</v>
      </c>
      <c r="S15">
        <v>23</v>
      </c>
      <c r="T15">
        <f t="shared" si="3"/>
        <v>0.93358042649720174</v>
      </c>
      <c r="U15">
        <f t="shared" si="4"/>
        <v>0.76093259672736813</v>
      </c>
      <c r="V15" s="1">
        <f t="shared" si="0"/>
        <v>0.29732005222355795</v>
      </c>
    </row>
    <row r="16" spans="1:22" x14ac:dyDescent="0.2">
      <c r="A16">
        <v>45</v>
      </c>
      <c r="B16">
        <v>4116.778564453125</v>
      </c>
      <c r="C16">
        <v>2008.5601196289062</v>
      </c>
      <c r="D16">
        <f t="shared" si="1"/>
        <v>6785.2257970531518</v>
      </c>
      <c r="F16">
        <v>3993.439453125</v>
      </c>
      <c r="G16">
        <v>2265.6080932617188</v>
      </c>
      <c r="H16">
        <f t="shared" si="2"/>
        <v>7653.5734878834555</v>
      </c>
      <c r="J16">
        <v>1463.3533143543061</v>
      </c>
      <c r="K16">
        <v>1264.0245114281065</v>
      </c>
      <c r="L16">
        <v>1544.3794759114583</v>
      </c>
      <c r="S16">
        <v>25</v>
      </c>
      <c r="T16">
        <f t="shared" si="3"/>
        <v>0.92050485345244037</v>
      </c>
      <c r="U16">
        <f t="shared" si="4"/>
        <v>0.70044214843771091</v>
      </c>
      <c r="V16" s="1">
        <f t="shared" si="0"/>
        <v>0.29601964322266638</v>
      </c>
    </row>
    <row r="17" spans="1:22" x14ac:dyDescent="0.2">
      <c r="A17">
        <v>48</v>
      </c>
      <c r="B17">
        <v>4395.1744995117188</v>
      </c>
      <c r="C17">
        <v>2980.6754760742188</v>
      </c>
      <c r="D17">
        <f t="shared" si="1"/>
        <v>10001.322242709071</v>
      </c>
      <c r="F17">
        <v>4364.0640991210939</v>
      </c>
      <c r="G17">
        <v>1241.0462303161621</v>
      </c>
      <c r="H17">
        <f t="shared" si="2"/>
        <v>4164.1914281252048</v>
      </c>
      <c r="J17">
        <v>1098.6666230701264</v>
      </c>
      <c r="K17">
        <v>1126.7339753650483</v>
      </c>
      <c r="L17">
        <v>1025.0364961170014</v>
      </c>
      <c r="S17">
        <v>28</v>
      </c>
      <c r="T17">
        <f t="shared" si="3"/>
        <v>0.90630778703664994</v>
      </c>
      <c r="U17">
        <f t="shared" si="4"/>
        <v>0.63481617349777841</v>
      </c>
      <c r="V17" s="1">
        <f t="shared" si="0"/>
        <v>0.29802814105376124</v>
      </c>
    </row>
    <row r="18" spans="1:22" x14ac:dyDescent="0.2">
      <c r="A18">
        <v>51</v>
      </c>
      <c r="B18">
        <v>2582.4617919921875</v>
      </c>
      <c r="C18">
        <v>904.21893310546875</v>
      </c>
      <c r="D18">
        <f t="shared" si="1"/>
        <v>3132.2134521825828</v>
      </c>
      <c r="F18">
        <v>4455.1788330078125</v>
      </c>
      <c r="G18">
        <v>1627.1556762695313</v>
      </c>
      <c r="H18">
        <f t="shared" si="2"/>
        <v>5636.4655852790056</v>
      </c>
      <c r="J18">
        <v>1281.1572621663411</v>
      </c>
      <c r="K18">
        <v>1454.7955031622023</v>
      </c>
      <c r="L18">
        <v>1020.4605989002046</v>
      </c>
      <c r="S18">
        <v>31</v>
      </c>
      <c r="T18">
        <f t="shared" si="3"/>
        <v>0.88294759285892699</v>
      </c>
      <c r="U18">
        <f t="shared" si="4"/>
        <v>0.5605094122977784</v>
      </c>
      <c r="V18" s="1">
        <f t="shared" si="0"/>
        <v>0.28868368867881361</v>
      </c>
    </row>
    <row r="19" spans="1:22" x14ac:dyDescent="0.2">
      <c r="A19">
        <v>54</v>
      </c>
      <c r="B19">
        <v>2558.122314453125</v>
      </c>
      <c r="C19">
        <v>2169.6624145507812</v>
      </c>
      <c r="D19">
        <f t="shared" si="1"/>
        <v>8075.7340697102272</v>
      </c>
      <c r="F19">
        <v>3340.2738647460938</v>
      </c>
      <c r="G19">
        <v>1374.366000366211</v>
      </c>
      <c r="H19">
        <f t="shared" si="2"/>
        <v>5115.5489715697495</v>
      </c>
      <c r="J19">
        <v>1098.7393856956846</v>
      </c>
      <c r="K19">
        <v>1162.5702035086495</v>
      </c>
      <c r="L19">
        <v>1407.2337188720703</v>
      </c>
      <c r="S19">
        <v>34</v>
      </c>
      <c r="T19">
        <f t="shared" si="3"/>
        <v>0.85716730070211233</v>
      </c>
      <c r="U19">
        <f t="shared" si="4"/>
        <v>0.4804503399574141</v>
      </c>
      <c r="V19" s="1">
        <f t="shared" si="0"/>
        <v>0.26866442057429374</v>
      </c>
    </row>
    <row r="20" spans="1:22" x14ac:dyDescent="0.2">
      <c r="A20">
        <v>57</v>
      </c>
      <c r="B20">
        <v>533.46509170532227</v>
      </c>
      <c r="C20">
        <v>1310.0760955810547</v>
      </c>
      <c r="D20">
        <f t="shared" si="1"/>
        <v>5465.2593878264479</v>
      </c>
      <c r="F20">
        <v>2659.1511169433593</v>
      </c>
      <c r="G20">
        <v>1906.6639038085937</v>
      </c>
      <c r="H20">
        <f t="shared" si="2"/>
        <v>7954.0515507978953</v>
      </c>
      <c r="J20">
        <v>1240.6425955636162</v>
      </c>
      <c r="K20">
        <v>1567.085347856794</v>
      </c>
      <c r="L20">
        <v>1368.7357933407739</v>
      </c>
      <c r="S20">
        <v>37</v>
      </c>
      <c r="T20">
        <f t="shared" si="3"/>
        <v>0.82903757255504174</v>
      </c>
      <c r="U20">
        <f t="shared" si="4"/>
        <v>0.39831138357153917</v>
      </c>
      <c r="V20" s="1">
        <f t="shared" si="0"/>
        <v>0.23970977452583023</v>
      </c>
    </row>
    <row r="21" spans="1:22" x14ac:dyDescent="0.2">
      <c r="A21">
        <v>60</v>
      </c>
      <c r="B21">
        <v>1421.6240615844727</v>
      </c>
      <c r="C21">
        <v>2009.0977325439453</v>
      </c>
      <c r="D21">
        <f t="shared" si="1"/>
        <v>9626.9077820331077</v>
      </c>
      <c r="F21">
        <v>2780.4693481445311</v>
      </c>
      <c r="G21">
        <v>1396.7096641540527</v>
      </c>
      <c r="H21">
        <f t="shared" si="2"/>
        <v>6692.554034223117</v>
      </c>
      <c r="J21">
        <v>1047.1353770664759</v>
      </c>
      <c r="K21">
        <v>1191.6788751511347</v>
      </c>
      <c r="L21">
        <v>918.82815115792414</v>
      </c>
      <c r="S21">
        <v>41</v>
      </c>
      <c r="T21">
        <f t="shared" si="3"/>
        <v>0.79863551004729283</v>
      </c>
      <c r="U21">
        <f t="shared" si="4"/>
        <v>0.31810561497629908</v>
      </c>
      <c r="V21" s="1">
        <f t="shared" si="0"/>
        <v>0.20869606087777895</v>
      </c>
    </row>
    <row r="22" spans="1:22" x14ac:dyDescent="0.2">
      <c r="A22">
        <v>63</v>
      </c>
      <c r="B22">
        <v>885.81745910644531</v>
      </c>
      <c r="C22">
        <v>946.48297882080078</v>
      </c>
      <c r="D22">
        <f t="shared" si="1"/>
        <v>3942.4083885299779</v>
      </c>
      <c r="F22">
        <v>2006.4974609374999</v>
      </c>
      <c r="G22">
        <v>1449.6585266113282</v>
      </c>
      <c r="H22">
        <f t="shared" si="2"/>
        <v>6038.2976384180347</v>
      </c>
      <c r="J22">
        <v>1566.8793422154017</v>
      </c>
      <c r="K22">
        <v>1063.4649434770856</v>
      </c>
      <c r="L22">
        <v>1472.5664556594122</v>
      </c>
      <c r="S22">
        <v>90</v>
      </c>
      <c r="T22">
        <f t="shared" si="3"/>
        <v>0.75470958022277201</v>
      </c>
      <c r="U22">
        <f t="shared" si="4"/>
        <v>0.24007735514526943</v>
      </c>
      <c r="V22" s="1">
        <f t="shared" si="0"/>
        <v>0.24007735514526943</v>
      </c>
    </row>
    <row r="24" spans="1:22" x14ac:dyDescent="0.2">
      <c r="B24" t="s">
        <v>43</v>
      </c>
      <c r="C24" t="s">
        <v>44</v>
      </c>
      <c r="F24" t="s">
        <v>43</v>
      </c>
      <c r="G24" t="s">
        <v>44</v>
      </c>
      <c r="I24" t="s">
        <v>46</v>
      </c>
      <c r="J24">
        <f>AVERAGE(J3:J22)</f>
        <v>1315.4166027069091</v>
      </c>
      <c r="K24">
        <f>AVERAGE(K3:K22)</f>
        <v>1390.5875670932592</v>
      </c>
    </row>
    <row r="25" spans="1:22" x14ac:dyDescent="0.2">
      <c r="B25">
        <f>SUM(B3:B22)/SUM(D3:D22)</f>
        <v>0.33807282605994282</v>
      </c>
      <c r="C25">
        <f>SUM(B3:B22)/MAX(D3:D22)</f>
        <v>2.183380028175046</v>
      </c>
      <c r="F25">
        <f>SUM(F3:F22)/SUM(H3:H22)</f>
        <v>0.31285396943519339</v>
      </c>
      <c r="G25">
        <f>SUM(F3:F22)/MAX(H3:H22)</f>
        <v>1.6347899015720906</v>
      </c>
      <c r="I25" t="s">
        <v>47</v>
      </c>
      <c r="J25">
        <f>STDEV(J3:J22)</f>
        <v>201.44658561909949</v>
      </c>
      <c r="K25">
        <f>STDEV(K3:K22)</f>
        <v>456.72107918196252</v>
      </c>
    </row>
    <row r="26" spans="1:22" x14ac:dyDescent="0.2">
      <c r="A26" t="s">
        <v>45</v>
      </c>
      <c r="B26">
        <f>SUM(B4:B19)/SUM(D3:D14)</f>
        <v>0.37206156533884499</v>
      </c>
      <c r="C26">
        <f>SUM(B4:B19)/MAX(D3:D14)</f>
        <v>2.1217244157669528</v>
      </c>
      <c r="F26">
        <f>SUM(F4:F22)/SUM(H3:H16)</f>
        <v>0.32667944880875593</v>
      </c>
      <c r="G26">
        <f>SUM(F4:F22)/MAX(H3:H16)</f>
        <v>1.6241427361933192</v>
      </c>
    </row>
    <row r="28" spans="1:22" x14ac:dyDescent="0.2">
      <c r="A28" t="s">
        <v>48</v>
      </c>
      <c r="B28">
        <f>SUM(B4:B19)/SUM(D3:D14,B4:B19)</f>
        <v>0.27116973081813606</v>
      </c>
      <c r="F28">
        <f>SUM(F4:F22)/SUM(H3:H16,F4:F22)</f>
        <v>0.24623841810626229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lactate </vt:lpstr>
      <vt:lpstr>pyruvate</vt:lpstr>
      <vt:lpstr>urea    </vt:lpstr>
      <vt:lpstr>Average</vt:lpstr>
      <vt:lpstr>Updated Average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Renuka Sriram</cp:lastModifiedBy>
  <dcterms:created xsi:type="dcterms:W3CDTF">2016-07-20T20:57:35Z</dcterms:created>
  <dcterms:modified xsi:type="dcterms:W3CDTF">2017-05-16T20:58:47Z</dcterms:modified>
</cp:coreProperties>
</file>