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renukasriram/Box Sync/RCC_spspdyn/Updated RCC_spspdyn/"/>
    </mc:Choice>
  </mc:AlternateContent>
  <bookViews>
    <workbookView xWindow="0" yWindow="460" windowWidth="22920" windowHeight="14120" activeTab="3"/>
  </bookViews>
  <sheets>
    <sheet name="lactate " sheetId="1" r:id="rId1"/>
    <sheet name="pyruvate" sheetId="2" r:id="rId2"/>
    <sheet name="Average" sheetId="3" r:id="rId3"/>
    <sheet name="Updated Average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8" i="4" l="1"/>
  <c r="C26" i="4"/>
  <c r="B26" i="4"/>
  <c r="Y3" i="1"/>
  <c r="Z3" i="1"/>
  <c r="Z3" i="2"/>
  <c r="Y4" i="1"/>
  <c r="Z4" i="1"/>
  <c r="Z4" i="2"/>
  <c r="Y5" i="1"/>
  <c r="Z5" i="1"/>
  <c r="Z5" i="2"/>
  <c r="Y6" i="1"/>
  <c r="Z6" i="1"/>
  <c r="Z6" i="2"/>
  <c r="Y7" i="1"/>
  <c r="Z7" i="1"/>
  <c r="Z7" i="2"/>
  <c r="Y8" i="1"/>
  <c r="Z8" i="1"/>
  <c r="Z8" i="2"/>
  <c r="Y9" i="1"/>
  <c r="Z9" i="1"/>
  <c r="Z9" i="2"/>
  <c r="Y10" i="1"/>
  <c r="Z10" i="1"/>
  <c r="Z10" i="2"/>
  <c r="Y11" i="1"/>
  <c r="Z11" i="1"/>
  <c r="Z11" i="2"/>
  <c r="Y12" i="1"/>
  <c r="Z12" i="1"/>
  <c r="Z12" i="2"/>
  <c r="Y13" i="1"/>
  <c r="Z13" i="1"/>
  <c r="Z13" i="2"/>
  <c r="Y14" i="1"/>
  <c r="Z14" i="1"/>
  <c r="Z14" i="2"/>
  <c r="Y15" i="1"/>
  <c r="Z15" i="1"/>
  <c r="Z15" i="2"/>
  <c r="Y16" i="1"/>
  <c r="Z16" i="1"/>
  <c r="Z16" i="2"/>
  <c r="Z17" i="2"/>
  <c r="AA3" i="1"/>
  <c r="AA3" i="2"/>
  <c r="AA4" i="1"/>
  <c r="AA4" i="2"/>
  <c r="AA5" i="1"/>
  <c r="AA5" i="2"/>
  <c r="AA6" i="1"/>
  <c r="AA6" i="2"/>
  <c r="AA7" i="1"/>
  <c r="AA7" i="2"/>
  <c r="AA8" i="1"/>
  <c r="AA8" i="2"/>
  <c r="AA9" i="1"/>
  <c r="AA9" i="2"/>
  <c r="AA10" i="1"/>
  <c r="AA10" i="2"/>
  <c r="AA11" i="1"/>
  <c r="AA11" i="2"/>
  <c r="AA12" i="1"/>
  <c r="AA12" i="2"/>
  <c r="AA13" i="1"/>
  <c r="AA13" i="2"/>
  <c r="AA14" i="1"/>
  <c r="AA14" i="2"/>
  <c r="AA15" i="1"/>
  <c r="AA15" i="2"/>
  <c r="AA16" i="1"/>
  <c r="AA16" i="2"/>
  <c r="AA17" i="2"/>
  <c r="AB3" i="1"/>
  <c r="AB3" i="2"/>
  <c r="AB4" i="1"/>
  <c r="AB4" i="2"/>
  <c r="AB5" i="1"/>
  <c r="AB5" i="2"/>
  <c r="AB6" i="1"/>
  <c r="AB6" i="2"/>
  <c r="AB7" i="1"/>
  <c r="AB7" i="2"/>
  <c r="AB8" i="1"/>
  <c r="AB8" i="2"/>
  <c r="AB9" i="1"/>
  <c r="AB9" i="2"/>
  <c r="AB10" i="1"/>
  <c r="AB10" i="2"/>
  <c r="AB11" i="1"/>
  <c r="AB11" i="2"/>
  <c r="AB12" i="1"/>
  <c r="AB12" i="2"/>
  <c r="AB13" i="1"/>
  <c r="AB13" i="2"/>
  <c r="AB14" i="1"/>
  <c r="AB14" i="2"/>
  <c r="AB15" i="1"/>
  <c r="AB15" i="2"/>
  <c r="AB16" i="1"/>
  <c r="AB16" i="2"/>
  <c r="AB17" i="2"/>
  <c r="AC3" i="1"/>
  <c r="AC3" i="2"/>
  <c r="AC4" i="1"/>
  <c r="AC4" i="2"/>
  <c r="AC5" i="1"/>
  <c r="AC5" i="2"/>
  <c r="AC6" i="1"/>
  <c r="AC6" i="2"/>
  <c r="AC7" i="1"/>
  <c r="AC7" i="2"/>
  <c r="AC8" i="1"/>
  <c r="AC8" i="2"/>
  <c r="AC9" i="1"/>
  <c r="AC9" i="2"/>
  <c r="AC10" i="1"/>
  <c r="AC10" i="2"/>
  <c r="AC11" i="1"/>
  <c r="AC11" i="2"/>
  <c r="AC12" i="1"/>
  <c r="AC12" i="2"/>
  <c r="AC13" i="1"/>
  <c r="AC13" i="2"/>
  <c r="AC14" i="1"/>
  <c r="AC14" i="2"/>
  <c r="AC15" i="1"/>
  <c r="AC15" i="2"/>
  <c r="AC16" i="1"/>
  <c r="AC16" i="2"/>
  <c r="AC17" i="2"/>
  <c r="AD3" i="1"/>
  <c r="AD3" i="2"/>
  <c r="AD4" i="1"/>
  <c r="AD4" i="2"/>
  <c r="AD5" i="1"/>
  <c r="AD5" i="2"/>
  <c r="AD6" i="1"/>
  <c r="AD6" i="2"/>
  <c r="AD7" i="1"/>
  <c r="AD7" i="2"/>
  <c r="AD8" i="1"/>
  <c r="AD8" i="2"/>
  <c r="AD9" i="1"/>
  <c r="AD9" i="2"/>
  <c r="AD10" i="1"/>
  <c r="AD10" i="2"/>
  <c r="AD11" i="1"/>
  <c r="AD11" i="2"/>
  <c r="AD12" i="1"/>
  <c r="AD12" i="2"/>
  <c r="AD13" i="1"/>
  <c r="AD13" i="2"/>
  <c r="AD14" i="1"/>
  <c r="AD14" i="2"/>
  <c r="AD15" i="1"/>
  <c r="AD15" i="2"/>
  <c r="AD16" i="1"/>
  <c r="AD16" i="2"/>
  <c r="AD17" i="2"/>
  <c r="AE3" i="1"/>
  <c r="AE3" i="2"/>
  <c r="AE4" i="1"/>
  <c r="AE4" i="2"/>
  <c r="AE5" i="1"/>
  <c r="AE5" i="2"/>
  <c r="AE6" i="1"/>
  <c r="AE6" i="2"/>
  <c r="AE7" i="1"/>
  <c r="AE7" i="2"/>
  <c r="AE8" i="1"/>
  <c r="AE8" i="2"/>
  <c r="AE9" i="1"/>
  <c r="AE9" i="2"/>
  <c r="AE10" i="1"/>
  <c r="AE10" i="2"/>
  <c r="AE11" i="1"/>
  <c r="AE11" i="2"/>
  <c r="AE12" i="1"/>
  <c r="AE12" i="2"/>
  <c r="AE13" i="1"/>
  <c r="AE13" i="2"/>
  <c r="AE14" i="1"/>
  <c r="AE14" i="2"/>
  <c r="AE15" i="1"/>
  <c r="AE15" i="2"/>
  <c r="AE16" i="1"/>
  <c r="AE16" i="2"/>
  <c r="AE17" i="2"/>
  <c r="AF3" i="1"/>
  <c r="AF3" i="2"/>
  <c r="AF4" i="1"/>
  <c r="AF4" i="2"/>
  <c r="AF5" i="1"/>
  <c r="AF5" i="2"/>
  <c r="AF6" i="1"/>
  <c r="AF6" i="2"/>
  <c r="AF7" i="1"/>
  <c r="AF7" i="2"/>
  <c r="AF8" i="1"/>
  <c r="AF8" i="2"/>
  <c r="AF9" i="1"/>
  <c r="AF9" i="2"/>
  <c r="AF10" i="1"/>
  <c r="AF10" i="2"/>
  <c r="AF11" i="1"/>
  <c r="AF11" i="2"/>
  <c r="AF12" i="1"/>
  <c r="AF12" i="2"/>
  <c r="AF13" i="1"/>
  <c r="AF13" i="2"/>
  <c r="AF14" i="1"/>
  <c r="AF14" i="2"/>
  <c r="AF15" i="1"/>
  <c r="AF15" i="2"/>
  <c r="AF16" i="1"/>
  <c r="AF16" i="2"/>
  <c r="AF17" i="2"/>
  <c r="AG3" i="1"/>
  <c r="AG3" i="2"/>
  <c r="AG4" i="1"/>
  <c r="AG4" i="2"/>
  <c r="AG5" i="1"/>
  <c r="AG5" i="2"/>
  <c r="AG6" i="1"/>
  <c r="AG6" i="2"/>
  <c r="AG7" i="1"/>
  <c r="AG7" i="2"/>
  <c r="AG8" i="1"/>
  <c r="AG8" i="2"/>
  <c r="AG9" i="1"/>
  <c r="AG9" i="2"/>
  <c r="AG10" i="1"/>
  <c r="AG10" i="2"/>
  <c r="AG11" i="1"/>
  <c r="AG11" i="2"/>
  <c r="AG12" i="1"/>
  <c r="AG12" i="2"/>
  <c r="AG13" i="1"/>
  <c r="AG13" i="2"/>
  <c r="AG14" i="1"/>
  <c r="AG14" i="2"/>
  <c r="AG15" i="1"/>
  <c r="AG15" i="2"/>
  <c r="AG16" i="1"/>
  <c r="AG16" i="2"/>
  <c r="AG17" i="2"/>
  <c r="AH3" i="1"/>
  <c r="AH3" i="2"/>
  <c r="AH4" i="1"/>
  <c r="AH4" i="2"/>
  <c r="AH5" i="1"/>
  <c r="AH5" i="2"/>
  <c r="AH6" i="1"/>
  <c r="AH6" i="2"/>
  <c r="AH7" i="1"/>
  <c r="AH7" i="2"/>
  <c r="AH8" i="1"/>
  <c r="AH8" i="2"/>
  <c r="AH9" i="1"/>
  <c r="AH9" i="2"/>
  <c r="AH10" i="1"/>
  <c r="AH10" i="2"/>
  <c r="AH11" i="1"/>
  <c r="AH11" i="2"/>
  <c r="AH12" i="1"/>
  <c r="AH12" i="2"/>
  <c r="AH13" i="1"/>
  <c r="AH13" i="2"/>
  <c r="AH14" i="1"/>
  <c r="AH14" i="2"/>
  <c r="AH15" i="1"/>
  <c r="AH15" i="2"/>
  <c r="AH16" i="1"/>
  <c r="AH16" i="2"/>
  <c r="AH17" i="2"/>
  <c r="AI3" i="1"/>
  <c r="AI3" i="2"/>
  <c r="AI4" i="1"/>
  <c r="AI4" i="2"/>
  <c r="AI5" i="1"/>
  <c r="AI5" i="2"/>
  <c r="AI6" i="1"/>
  <c r="AI6" i="2"/>
  <c r="AI7" i="1"/>
  <c r="AI7" i="2"/>
  <c r="AI8" i="1"/>
  <c r="AI8" i="2"/>
  <c r="AI9" i="1"/>
  <c r="AI9" i="2"/>
  <c r="AI10" i="1"/>
  <c r="AI10" i="2"/>
  <c r="AI11" i="1"/>
  <c r="AI11" i="2"/>
  <c r="AI12" i="1"/>
  <c r="AI12" i="2"/>
  <c r="AI13" i="1"/>
  <c r="AI13" i="2"/>
  <c r="AI14" i="1"/>
  <c r="AI14" i="2"/>
  <c r="AI15" i="1"/>
  <c r="AI15" i="2"/>
  <c r="AI16" i="1"/>
  <c r="AI16" i="2"/>
  <c r="AI17" i="2"/>
  <c r="AJ3" i="1"/>
  <c r="AJ3" i="2"/>
  <c r="AJ4" i="1"/>
  <c r="AJ4" i="2"/>
  <c r="AJ5" i="1"/>
  <c r="AJ5" i="2"/>
  <c r="AJ6" i="1"/>
  <c r="AJ6" i="2"/>
  <c r="AJ7" i="1"/>
  <c r="AJ7" i="2"/>
  <c r="AJ8" i="1"/>
  <c r="AJ8" i="2"/>
  <c r="AJ9" i="1"/>
  <c r="AJ9" i="2"/>
  <c r="AJ10" i="1"/>
  <c r="AJ10" i="2"/>
  <c r="AJ11" i="1"/>
  <c r="AJ11" i="2"/>
  <c r="AJ12" i="1"/>
  <c r="AJ12" i="2"/>
  <c r="AJ13" i="1"/>
  <c r="AJ13" i="2"/>
  <c r="AJ14" i="1"/>
  <c r="AJ14" i="2"/>
  <c r="AJ15" i="1"/>
  <c r="AJ15" i="2"/>
  <c r="AJ16" i="1"/>
  <c r="AJ16" i="2"/>
  <c r="AJ17" i="2"/>
  <c r="AK3" i="1"/>
  <c r="AK3" i="2"/>
  <c r="AK4" i="1"/>
  <c r="AK4" i="2"/>
  <c r="AK5" i="1"/>
  <c r="AK5" i="2"/>
  <c r="AK6" i="1"/>
  <c r="AK6" i="2"/>
  <c r="AK7" i="1"/>
  <c r="AK7" i="2"/>
  <c r="AK8" i="1"/>
  <c r="AK8" i="2"/>
  <c r="AK9" i="1"/>
  <c r="AK9" i="2"/>
  <c r="AK10" i="1"/>
  <c r="AK10" i="2"/>
  <c r="AK11" i="1"/>
  <c r="AK11" i="2"/>
  <c r="AK12" i="1"/>
  <c r="AK12" i="2"/>
  <c r="AK13" i="1"/>
  <c r="AK13" i="2"/>
  <c r="AK14" i="1"/>
  <c r="AK14" i="2"/>
  <c r="AK15" i="1"/>
  <c r="AK15" i="2"/>
  <c r="AK16" i="1"/>
  <c r="AK16" i="2"/>
  <c r="AK17" i="2"/>
  <c r="AL3" i="1"/>
  <c r="AL3" i="2"/>
  <c r="AL4" i="1"/>
  <c r="AL4" i="2"/>
  <c r="AL5" i="1"/>
  <c r="AL5" i="2"/>
  <c r="AL6" i="1"/>
  <c r="AL6" i="2"/>
  <c r="AL7" i="1"/>
  <c r="AL7" i="2"/>
  <c r="AL8" i="1"/>
  <c r="AL8" i="2"/>
  <c r="AL9" i="1"/>
  <c r="AL9" i="2"/>
  <c r="AL10" i="1"/>
  <c r="AL10" i="2"/>
  <c r="AL11" i="1"/>
  <c r="AL11" i="2"/>
  <c r="AL12" i="1"/>
  <c r="AL12" i="2"/>
  <c r="AL13" i="1"/>
  <c r="AL13" i="2"/>
  <c r="AL14" i="1"/>
  <c r="AL14" i="2"/>
  <c r="AL15" i="1"/>
  <c r="AL15" i="2"/>
  <c r="AL16" i="1"/>
  <c r="AL16" i="2"/>
  <c r="AL17" i="2"/>
  <c r="AM3" i="1"/>
  <c r="AM3" i="2"/>
  <c r="AM4" i="1"/>
  <c r="AM4" i="2"/>
  <c r="AM5" i="1"/>
  <c r="AM5" i="2"/>
  <c r="AM6" i="1"/>
  <c r="AM6" i="2"/>
  <c r="AM7" i="1"/>
  <c r="AM7" i="2"/>
  <c r="AM8" i="1"/>
  <c r="AM8" i="2"/>
  <c r="AM9" i="1"/>
  <c r="AM9" i="2"/>
  <c r="AM10" i="1"/>
  <c r="AM10" i="2"/>
  <c r="AM11" i="1"/>
  <c r="AM11" i="2"/>
  <c r="AM12" i="1"/>
  <c r="AM12" i="2"/>
  <c r="AM13" i="1"/>
  <c r="AM13" i="2"/>
  <c r="AM14" i="1"/>
  <c r="AM14" i="2"/>
  <c r="AM15" i="1"/>
  <c r="AM15" i="2"/>
  <c r="AM16" i="1"/>
  <c r="AM16" i="2"/>
  <c r="AM17" i="2"/>
  <c r="AN3" i="1"/>
  <c r="AN3" i="2"/>
  <c r="AN4" i="1"/>
  <c r="AN4" i="2"/>
  <c r="AN5" i="1"/>
  <c r="AN5" i="2"/>
  <c r="AN6" i="1"/>
  <c r="AN6" i="2"/>
  <c r="AN7" i="1"/>
  <c r="AN7" i="2"/>
  <c r="AN8" i="1"/>
  <c r="AN8" i="2"/>
  <c r="AN9" i="1"/>
  <c r="AN9" i="2"/>
  <c r="AN10" i="1"/>
  <c r="AN10" i="2"/>
  <c r="AN11" i="1"/>
  <c r="AN11" i="2"/>
  <c r="AN12" i="1"/>
  <c r="AN12" i="2"/>
  <c r="AN13" i="1"/>
  <c r="AN13" i="2"/>
  <c r="AN14" i="1"/>
  <c r="AN14" i="2"/>
  <c r="AN15" i="1"/>
  <c r="AN15" i="2"/>
  <c r="AN16" i="1"/>
  <c r="AN16" i="2"/>
  <c r="AN17" i="2"/>
  <c r="AO3" i="1"/>
  <c r="AO3" i="2"/>
  <c r="AO4" i="1"/>
  <c r="AO4" i="2"/>
  <c r="AO5" i="1"/>
  <c r="AO5" i="2"/>
  <c r="AO6" i="1"/>
  <c r="AO6" i="2"/>
  <c r="AO7" i="1"/>
  <c r="AO7" i="2"/>
  <c r="AO8" i="1"/>
  <c r="AO8" i="2"/>
  <c r="AO9" i="1"/>
  <c r="AO9" i="2"/>
  <c r="AO10" i="1"/>
  <c r="AO10" i="2"/>
  <c r="AO11" i="1"/>
  <c r="AO11" i="2"/>
  <c r="AO12" i="1"/>
  <c r="AO12" i="2"/>
  <c r="AO13" i="1"/>
  <c r="AO13" i="2"/>
  <c r="AO14" i="1"/>
  <c r="AO14" i="2"/>
  <c r="AO15" i="1"/>
  <c r="AO15" i="2"/>
  <c r="AO16" i="1"/>
  <c r="AO16" i="2"/>
  <c r="AO17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Y17" i="1"/>
  <c r="V3" i="4"/>
  <c r="H3" i="4"/>
  <c r="T4" i="4"/>
  <c r="U4" i="4"/>
  <c r="V4" i="4"/>
  <c r="H4" i="4"/>
  <c r="T5" i="4"/>
  <c r="U5" i="4"/>
  <c r="V5" i="4"/>
  <c r="H5" i="4"/>
  <c r="T6" i="4"/>
  <c r="U6" i="4"/>
  <c r="V6" i="4"/>
  <c r="H6" i="4"/>
  <c r="T7" i="4"/>
  <c r="U7" i="4"/>
  <c r="V7" i="4"/>
  <c r="H7" i="4"/>
  <c r="T8" i="4"/>
  <c r="U8" i="4"/>
  <c r="V8" i="4"/>
  <c r="H8" i="4"/>
  <c r="T9" i="4"/>
  <c r="U9" i="4"/>
  <c r="V9" i="4"/>
  <c r="H9" i="4"/>
  <c r="T10" i="4"/>
  <c r="U10" i="4"/>
  <c r="V10" i="4"/>
  <c r="H10" i="4"/>
  <c r="T11" i="4"/>
  <c r="U11" i="4"/>
  <c r="V11" i="4"/>
  <c r="H11" i="4"/>
  <c r="T12" i="4"/>
  <c r="U12" i="4"/>
  <c r="V12" i="4"/>
  <c r="H12" i="4"/>
  <c r="T13" i="4"/>
  <c r="U13" i="4"/>
  <c r="V13" i="4"/>
  <c r="H13" i="4"/>
  <c r="T14" i="4"/>
  <c r="U14" i="4"/>
  <c r="V14" i="4"/>
  <c r="H14" i="4"/>
  <c r="T15" i="4"/>
  <c r="U15" i="4"/>
  <c r="V15" i="4"/>
  <c r="H15" i="4"/>
  <c r="T16" i="4"/>
  <c r="U16" i="4"/>
  <c r="V16" i="4"/>
  <c r="H16" i="4"/>
  <c r="T17" i="4"/>
  <c r="U17" i="4"/>
  <c r="V17" i="4"/>
  <c r="H17" i="4"/>
  <c r="T18" i="4"/>
  <c r="U18" i="4"/>
  <c r="V18" i="4"/>
  <c r="H18" i="4"/>
  <c r="F28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T19" i="4"/>
  <c r="U19" i="4"/>
  <c r="V19" i="4"/>
  <c r="H19" i="4"/>
  <c r="T20" i="4"/>
  <c r="U20" i="4"/>
  <c r="V20" i="4"/>
  <c r="H20" i="4"/>
  <c r="T21" i="4"/>
  <c r="U21" i="4"/>
  <c r="V21" i="4"/>
  <c r="H21" i="4"/>
  <c r="T22" i="4"/>
  <c r="U22" i="4"/>
  <c r="V22" i="4"/>
  <c r="H22" i="4"/>
  <c r="G26" i="4"/>
  <c r="F26" i="4"/>
  <c r="D17" i="4"/>
  <c r="D18" i="4"/>
  <c r="D19" i="4"/>
  <c r="D20" i="4"/>
  <c r="D21" i="4"/>
  <c r="D22" i="4"/>
  <c r="K25" i="4"/>
  <c r="J25" i="4"/>
  <c r="G25" i="4"/>
  <c r="F25" i="4"/>
  <c r="C25" i="4"/>
  <c r="B25" i="4"/>
  <c r="K24" i="4"/>
  <c r="J24" i="4"/>
  <c r="T3" i="4"/>
  <c r="V3" i="3"/>
  <c r="D3" i="3"/>
  <c r="T4" i="3"/>
  <c r="U4" i="3"/>
  <c r="V4" i="3"/>
  <c r="D4" i="3"/>
  <c r="T5" i="3"/>
  <c r="U5" i="3"/>
  <c r="V5" i="3"/>
  <c r="D5" i="3"/>
  <c r="T6" i="3"/>
  <c r="U6" i="3"/>
  <c r="V6" i="3"/>
  <c r="D6" i="3"/>
  <c r="T7" i="3"/>
  <c r="U7" i="3"/>
  <c r="V7" i="3"/>
  <c r="D7" i="3"/>
  <c r="T8" i="3"/>
  <c r="U8" i="3"/>
  <c r="V8" i="3"/>
  <c r="D8" i="3"/>
  <c r="T9" i="3"/>
  <c r="U9" i="3"/>
  <c r="V9" i="3"/>
  <c r="D9" i="3"/>
  <c r="T10" i="3"/>
  <c r="U10" i="3"/>
  <c r="V10" i="3"/>
  <c r="D10" i="3"/>
  <c r="T11" i="3"/>
  <c r="U11" i="3"/>
  <c r="V11" i="3"/>
  <c r="D11" i="3"/>
  <c r="T12" i="3"/>
  <c r="U12" i="3"/>
  <c r="V12" i="3"/>
  <c r="D12" i="3"/>
  <c r="T13" i="3"/>
  <c r="U13" i="3"/>
  <c r="V13" i="3"/>
  <c r="D13" i="3"/>
  <c r="T14" i="3"/>
  <c r="U14" i="3"/>
  <c r="V14" i="3"/>
  <c r="D14" i="3"/>
  <c r="T15" i="3"/>
  <c r="U15" i="3"/>
  <c r="V15" i="3"/>
  <c r="D15" i="3"/>
  <c r="T16" i="3"/>
  <c r="U16" i="3"/>
  <c r="V16" i="3"/>
  <c r="D16" i="3"/>
  <c r="B28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T17" i="3"/>
  <c r="U17" i="3"/>
  <c r="V17" i="3"/>
  <c r="H17" i="3"/>
  <c r="T18" i="3"/>
  <c r="U18" i="3"/>
  <c r="V18" i="3"/>
  <c r="H18" i="3"/>
  <c r="F28" i="3"/>
  <c r="T19" i="3"/>
  <c r="U19" i="3"/>
  <c r="V19" i="3"/>
  <c r="H19" i="3"/>
  <c r="T20" i="3"/>
  <c r="U20" i="3"/>
  <c r="V20" i="3"/>
  <c r="H20" i="3"/>
  <c r="T21" i="3"/>
  <c r="U21" i="3"/>
  <c r="V21" i="3"/>
  <c r="H21" i="3"/>
  <c r="T22" i="3"/>
  <c r="U22" i="3"/>
  <c r="V22" i="3"/>
  <c r="H22" i="3"/>
  <c r="G26" i="3"/>
  <c r="F26" i="3"/>
  <c r="D17" i="3"/>
  <c r="D18" i="3"/>
  <c r="D19" i="3"/>
  <c r="D20" i="3"/>
  <c r="D21" i="3"/>
  <c r="D22" i="3"/>
  <c r="C26" i="3"/>
  <c r="B26" i="3"/>
  <c r="K25" i="3"/>
  <c r="J25" i="3"/>
  <c r="K24" i="3"/>
  <c r="J24" i="3"/>
  <c r="G25" i="3"/>
  <c r="F25" i="3"/>
  <c r="C25" i="3"/>
  <c r="B25" i="3"/>
  <c r="T3" i="3"/>
</calcChain>
</file>

<file path=xl/sharedStrings.xml><?xml version="1.0" encoding="utf-8"?>
<sst xmlns="http://schemas.openxmlformats.org/spreadsheetml/2006/main" count="134" uniqueCount="47">
  <si>
    <t>Frequency</t>
  </si>
  <si>
    <t>ROI</t>
  </si>
  <si>
    <t>Pixel List</t>
  </si>
  <si>
    <t xml:space="preserve"> </t>
  </si>
  <si>
    <t>t=6s</t>
  </si>
  <si>
    <t>t=9s</t>
  </si>
  <si>
    <t>t=12s</t>
  </si>
  <si>
    <t>t=15s</t>
  </si>
  <si>
    <t>t=18s</t>
  </si>
  <si>
    <t>t=21s</t>
  </si>
  <si>
    <t>t=24s</t>
  </si>
  <si>
    <t>t=27s</t>
  </si>
  <si>
    <t>t=30s</t>
  </si>
  <si>
    <t>t=33s</t>
  </si>
  <si>
    <t>t=36s</t>
  </si>
  <si>
    <t>t=39s</t>
  </si>
  <si>
    <t>t=42s</t>
  </si>
  <si>
    <t>t=45s</t>
  </si>
  <si>
    <t>t=48s</t>
  </si>
  <si>
    <t>t=51s</t>
  </si>
  <si>
    <t>t=54s</t>
  </si>
  <si>
    <t>t=57s</t>
  </si>
  <si>
    <t>t=60s</t>
  </si>
  <si>
    <t>t=63s</t>
  </si>
  <si>
    <t>t</t>
  </si>
  <si>
    <t>c</t>
  </si>
  <si>
    <t>n</t>
  </si>
  <si>
    <t>Tumor</t>
  </si>
  <si>
    <t>Contrlateral Kidney</t>
  </si>
  <si>
    <t>noise</t>
  </si>
  <si>
    <t>Time in sec</t>
  </si>
  <si>
    <t>Lactate</t>
  </si>
  <si>
    <t>Pyruvate</t>
  </si>
  <si>
    <t>Urea</t>
  </si>
  <si>
    <t>PYR (theta)</t>
  </si>
  <si>
    <t>(COS)^n-1</t>
  </si>
  <si>
    <t>(COS)^n-1!</t>
  </si>
  <si>
    <t>COSnSIN</t>
  </si>
  <si>
    <t>pyr</t>
  </si>
  <si>
    <t>Pyr</t>
  </si>
  <si>
    <t>RF Corrected Pyr</t>
  </si>
  <si>
    <t>AUC (Lac/Pyr)</t>
  </si>
  <si>
    <t>AUC Lac/ Max. Pyr</t>
  </si>
  <si>
    <t>above noise</t>
  </si>
  <si>
    <t>mean</t>
  </si>
  <si>
    <t>S.D</t>
  </si>
  <si>
    <t>AUC Lac/tC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</si>
</sst>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JW321 UOK262 4/12/16</a:t>
            </a:r>
          </a:p>
          <a:p>
            <a:pPr>
              <a:defRPr/>
            </a:pPr>
            <a:r>
              <a:rPr lang="en-US"/>
              <a:t>Tumor</a:t>
            </a:r>
          </a:p>
        </c:rich>
      </c:tx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Average!$B$2</c:f>
              <c:strCache>
                <c:ptCount val="1"/>
                <c:pt idx="0">
                  <c:v>Lactate</c:v>
                </c:pt>
              </c:strCache>
            </c:strRef>
          </c:tx>
          <c:xVal>
            <c:numRef>
              <c:f>Average!$A$3:$A$22</c:f>
              <c:numCache>
                <c:formatCode>General</c:formatCode>
                <c:ptCount val="20"/>
                <c:pt idx="0">
                  <c:v>6.0</c:v>
                </c:pt>
                <c:pt idx="1">
                  <c:v>9.0</c:v>
                </c:pt>
                <c:pt idx="2">
                  <c:v>12.0</c:v>
                </c:pt>
                <c:pt idx="3">
                  <c:v>15.0</c:v>
                </c:pt>
                <c:pt idx="4">
                  <c:v>18.0</c:v>
                </c:pt>
                <c:pt idx="5">
                  <c:v>21.0</c:v>
                </c:pt>
                <c:pt idx="6">
                  <c:v>24.0</c:v>
                </c:pt>
                <c:pt idx="7">
                  <c:v>27.0</c:v>
                </c:pt>
                <c:pt idx="8">
                  <c:v>30.0</c:v>
                </c:pt>
                <c:pt idx="9">
                  <c:v>33.0</c:v>
                </c:pt>
                <c:pt idx="10">
                  <c:v>36.0</c:v>
                </c:pt>
                <c:pt idx="11">
                  <c:v>39.0</c:v>
                </c:pt>
                <c:pt idx="12">
                  <c:v>42.0</c:v>
                </c:pt>
                <c:pt idx="13">
                  <c:v>45.0</c:v>
                </c:pt>
                <c:pt idx="14">
                  <c:v>48.0</c:v>
                </c:pt>
                <c:pt idx="15">
                  <c:v>51.0</c:v>
                </c:pt>
                <c:pt idx="16">
                  <c:v>54.0</c:v>
                </c:pt>
                <c:pt idx="17">
                  <c:v>57.0</c:v>
                </c:pt>
                <c:pt idx="18">
                  <c:v>60.0</c:v>
                </c:pt>
                <c:pt idx="19">
                  <c:v>63.0</c:v>
                </c:pt>
              </c:numCache>
            </c:numRef>
          </c:xVal>
          <c:yVal>
            <c:numRef>
              <c:f>Average!$B$3:$B$22</c:f>
              <c:numCache>
                <c:formatCode>General</c:formatCode>
                <c:ptCount val="20"/>
                <c:pt idx="0">
                  <c:v>1180.016322544643</c:v>
                </c:pt>
                <c:pt idx="1">
                  <c:v>1642.516457693917</c:v>
                </c:pt>
                <c:pt idx="2">
                  <c:v>1366.578219822475</c:v>
                </c:pt>
                <c:pt idx="3">
                  <c:v>35945.49679129464</c:v>
                </c:pt>
                <c:pt idx="4">
                  <c:v>27217.71428571428</c:v>
                </c:pt>
                <c:pt idx="5">
                  <c:v>20961.35100446429</c:v>
                </c:pt>
                <c:pt idx="6">
                  <c:v>17387.16301618304</c:v>
                </c:pt>
                <c:pt idx="7">
                  <c:v>13909.19308035714</c:v>
                </c:pt>
                <c:pt idx="8">
                  <c:v>12051.73542131696</c:v>
                </c:pt>
                <c:pt idx="9">
                  <c:v>9293.946254185268</c:v>
                </c:pt>
                <c:pt idx="10">
                  <c:v>7176.822788783481</c:v>
                </c:pt>
                <c:pt idx="11">
                  <c:v>7754.90380859375</c:v>
                </c:pt>
                <c:pt idx="12">
                  <c:v>5928.30029296875</c:v>
                </c:pt>
                <c:pt idx="13">
                  <c:v>5336.640032087053</c:v>
                </c:pt>
                <c:pt idx="14">
                  <c:v>2910.380972726005</c:v>
                </c:pt>
                <c:pt idx="15">
                  <c:v>2492.707868303572</c:v>
                </c:pt>
                <c:pt idx="16">
                  <c:v>2523.553719656808</c:v>
                </c:pt>
                <c:pt idx="17">
                  <c:v>1992.865574428013</c:v>
                </c:pt>
                <c:pt idx="18">
                  <c:v>3111.49137878418</c:v>
                </c:pt>
                <c:pt idx="19">
                  <c:v>1296.003864833287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5F2-429A-B304-6AC540D5A54E}"/>
            </c:ext>
          </c:extLst>
        </c:ser>
        <c:ser>
          <c:idx val="1"/>
          <c:order val="1"/>
          <c:tx>
            <c:strRef>
              <c:f>Average!$D$2</c:f>
              <c:strCache>
                <c:ptCount val="1"/>
                <c:pt idx="0">
                  <c:v>RF Corrected Pyr</c:v>
                </c:pt>
              </c:strCache>
            </c:strRef>
          </c:tx>
          <c:xVal>
            <c:numRef>
              <c:f>Average!$A$3:$A$22</c:f>
              <c:numCache>
                <c:formatCode>General</c:formatCode>
                <c:ptCount val="20"/>
                <c:pt idx="0">
                  <c:v>6.0</c:v>
                </c:pt>
                <c:pt idx="1">
                  <c:v>9.0</c:v>
                </c:pt>
                <c:pt idx="2">
                  <c:v>12.0</c:v>
                </c:pt>
                <c:pt idx="3">
                  <c:v>15.0</c:v>
                </c:pt>
                <c:pt idx="4">
                  <c:v>18.0</c:v>
                </c:pt>
                <c:pt idx="5">
                  <c:v>21.0</c:v>
                </c:pt>
                <c:pt idx="6">
                  <c:v>24.0</c:v>
                </c:pt>
                <c:pt idx="7">
                  <c:v>27.0</c:v>
                </c:pt>
                <c:pt idx="8">
                  <c:v>30.0</c:v>
                </c:pt>
                <c:pt idx="9">
                  <c:v>33.0</c:v>
                </c:pt>
                <c:pt idx="10">
                  <c:v>36.0</c:v>
                </c:pt>
                <c:pt idx="11">
                  <c:v>39.0</c:v>
                </c:pt>
                <c:pt idx="12">
                  <c:v>42.0</c:v>
                </c:pt>
                <c:pt idx="13">
                  <c:v>45.0</c:v>
                </c:pt>
                <c:pt idx="14">
                  <c:v>48.0</c:v>
                </c:pt>
                <c:pt idx="15">
                  <c:v>51.0</c:v>
                </c:pt>
                <c:pt idx="16">
                  <c:v>54.0</c:v>
                </c:pt>
                <c:pt idx="17">
                  <c:v>57.0</c:v>
                </c:pt>
                <c:pt idx="18">
                  <c:v>60.0</c:v>
                </c:pt>
                <c:pt idx="19">
                  <c:v>63.0</c:v>
                </c:pt>
              </c:numCache>
            </c:numRef>
          </c:xVal>
          <c:yVal>
            <c:numRef>
              <c:f>Average!$D$3:$D$22</c:f>
              <c:numCache>
                <c:formatCode>General</c:formatCode>
                <c:ptCount val="20"/>
                <c:pt idx="0">
                  <c:v>34232.96211972739</c:v>
                </c:pt>
                <c:pt idx="1">
                  <c:v>74395.4756867603</c:v>
                </c:pt>
                <c:pt idx="2">
                  <c:v>100357.018031204</c:v>
                </c:pt>
                <c:pt idx="3">
                  <c:v>69545.185016954</c:v>
                </c:pt>
                <c:pt idx="4">
                  <c:v>57914.67643398102</c:v>
                </c:pt>
                <c:pt idx="5">
                  <c:v>37872.71364293664</c:v>
                </c:pt>
                <c:pt idx="6">
                  <c:v>24786.3090094697</c:v>
                </c:pt>
                <c:pt idx="7">
                  <c:v>22449.19719046752</c:v>
                </c:pt>
                <c:pt idx="8">
                  <c:v>14392.48096051109</c:v>
                </c:pt>
                <c:pt idx="9">
                  <c:v>10956.92844528124</c:v>
                </c:pt>
                <c:pt idx="10">
                  <c:v>8002.906870244888</c:v>
                </c:pt>
                <c:pt idx="11">
                  <c:v>7125.893360877505</c:v>
                </c:pt>
                <c:pt idx="12">
                  <c:v>6421.728110147342</c:v>
                </c:pt>
                <c:pt idx="13">
                  <c:v>10358.08545177773</c:v>
                </c:pt>
                <c:pt idx="14">
                  <c:v>6136.90535194017</c:v>
                </c:pt>
                <c:pt idx="15">
                  <c:v>4853.574534512416</c:v>
                </c:pt>
                <c:pt idx="16">
                  <c:v>10696.16245392047</c:v>
                </c:pt>
                <c:pt idx="17">
                  <c:v>10524.87640387916</c:v>
                </c:pt>
                <c:pt idx="18">
                  <c:v>13077.46972370237</c:v>
                </c:pt>
                <c:pt idx="19">
                  <c:v>9083.316529703143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15F2-429A-B304-6AC540D5A54E}"/>
            </c:ext>
          </c:extLst>
        </c:ser>
        <c:ser>
          <c:idx val="2"/>
          <c:order val="2"/>
          <c:tx>
            <c:strRef>
              <c:f>Average!$J$1:$J$2</c:f>
              <c:strCache>
                <c:ptCount val="2"/>
                <c:pt idx="0">
                  <c:v> </c:v>
                </c:pt>
                <c:pt idx="1">
                  <c:v>Lactate</c:v>
                </c:pt>
              </c:strCache>
            </c:strRef>
          </c:tx>
          <c:xVal>
            <c:numRef>
              <c:f>Average!$A$3:$A$22</c:f>
              <c:numCache>
                <c:formatCode>General</c:formatCode>
                <c:ptCount val="20"/>
                <c:pt idx="0">
                  <c:v>6.0</c:v>
                </c:pt>
                <c:pt idx="1">
                  <c:v>9.0</c:v>
                </c:pt>
                <c:pt idx="2">
                  <c:v>12.0</c:v>
                </c:pt>
                <c:pt idx="3">
                  <c:v>15.0</c:v>
                </c:pt>
                <c:pt idx="4">
                  <c:v>18.0</c:v>
                </c:pt>
                <c:pt idx="5">
                  <c:v>21.0</c:v>
                </c:pt>
                <c:pt idx="6">
                  <c:v>24.0</c:v>
                </c:pt>
                <c:pt idx="7">
                  <c:v>27.0</c:v>
                </c:pt>
                <c:pt idx="8">
                  <c:v>30.0</c:v>
                </c:pt>
                <c:pt idx="9">
                  <c:v>33.0</c:v>
                </c:pt>
                <c:pt idx="10">
                  <c:v>36.0</c:v>
                </c:pt>
                <c:pt idx="11">
                  <c:v>39.0</c:v>
                </c:pt>
                <c:pt idx="12">
                  <c:v>42.0</c:v>
                </c:pt>
                <c:pt idx="13">
                  <c:v>45.0</c:v>
                </c:pt>
                <c:pt idx="14">
                  <c:v>48.0</c:v>
                </c:pt>
                <c:pt idx="15">
                  <c:v>51.0</c:v>
                </c:pt>
                <c:pt idx="16">
                  <c:v>54.0</c:v>
                </c:pt>
                <c:pt idx="17">
                  <c:v>57.0</c:v>
                </c:pt>
                <c:pt idx="18">
                  <c:v>60.0</c:v>
                </c:pt>
                <c:pt idx="19">
                  <c:v>63.0</c:v>
                </c:pt>
              </c:numCache>
            </c:numRef>
          </c:xVal>
          <c:yVal>
            <c:numRef>
              <c:f>Average!$J$3:$J$22</c:f>
              <c:numCache>
                <c:formatCode>General</c:formatCode>
                <c:ptCount val="20"/>
                <c:pt idx="0">
                  <c:v>1672.51553883272</c:v>
                </c:pt>
                <c:pt idx="1">
                  <c:v>1282.119649999282</c:v>
                </c:pt>
                <c:pt idx="2">
                  <c:v>1433.12948069853</c:v>
                </c:pt>
                <c:pt idx="3">
                  <c:v>2611.301989387063</c:v>
                </c:pt>
                <c:pt idx="4">
                  <c:v>1764.388418758617</c:v>
                </c:pt>
                <c:pt idx="5">
                  <c:v>1903.231853709501</c:v>
                </c:pt>
                <c:pt idx="6">
                  <c:v>1280.904558742748</c:v>
                </c:pt>
                <c:pt idx="7">
                  <c:v>1975.992004394531</c:v>
                </c:pt>
                <c:pt idx="8">
                  <c:v>2227.546646118164</c:v>
                </c:pt>
                <c:pt idx="9">
                  <c:v>1517.862163768095</c:v>
                </c:pt>
                <c:pt idx="10">
                  <c:v>2351.194082821117</c:v>
                </c:pt>
                <c:pt idx="11">
                  <c:v>3450.959716796875</c:v>
                </c:pt>
                <c:pt idx="12">
                  <c:v>1418.008536394905</c:v>
                </c:pt>
                <c:pt idx="13">
                  <c:v>1378.224688810461</c:v>
                </c:pt>
                <c:pt idx="14">
                  <c:v>2209.842807545381</c:v>
                </c:pt>
                <c:pt idx="15">
                  <c:v>2013.661730598001</c:v>
                </c:pt>
                <c:pt idx="16">
                  <c:v>1460.402884539436</c:v>
                </c:pt>
                <c:pt idx="17">
                  <c:v>1907.52323105756</c:v>
                </c:pt>
                <c:pt idx="18">
                  <c:v>1745.40481746898</c:v>
                </c:pt>
                <c:pt idx="19">
                  <c:v>1810.398831535788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15F2-429A-B304-6AC540D5A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087120"/>
        <c:axId val="-2096739376"/>
      </c:scatterChart>
      <c:valAx>
        <c:axId val="-210108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6739376"/>
        <c:crosses val="autoZero"/>
        <c:crossBetween val="midCat"/>
      </c:valAx>
      <c:valAx>
        <c:axId val="-2096739376"/>
        <c:scaling>
          <c:orientation val="minMax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1087120"/>
        <c:crosses val="autoZero"/>
        <c:crossBetween val="midCat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Average!$B$2</c:f>
              <c:strCache>
                <c:ptCount val="1"/>
                <c:pt idx="0">
                  <c:v>Lactate</c:v>
                </c:pt>
              </c:strCache>
            </c:strRef>
          </c:tx>
          <c:xVal>
            <c:numRef>
              <c:f>Average!$A$3:$A$22</c:f>
              <c:numCache>
                <c:formatCode>General</c:formatCode>
                <c:ptCount val="20"/>
                <c:pt idx="0">
                  <c:v>6.0</c:v>
                </c:pt>
                <c:pt idx="1">
                  <c:v>9.0</c:v>
                </c:pt>
                <c:pt idx="2">
                  <c:v>12.0</c:v>
                </c:pt>
                <c:pt idx="3">
                  <c:v>15.0</c:v>
                </c:pt>
                <c:pt idx="4">
                  <c:v>18.0</c:v>
                </c:pt>
                <c:pt idx="5">
                  <c:v>21.0</c:v>
                </c:pt>
                <c:pt idx="6">
                  <c:v>24.0</c:v>
                </c:pt>
                <c:pt idx="7">
                  <c:v>27.0</c:v>
                </c:pt>
                <c:pt idx="8">
                  <c:v>30.0</c:v>
                </c:pt>
                <c:pt idx="9">
                  <c:v>33.0</c:v>
                </c:pt>
                <c:pt idx="10">
                  <c:v>36.0</c:v>
                </c:pt>
                <c:pt idx="11">
                  <c:v>39.0</c:v>
                </c:pt>
                <c:pt idx="12">
                  <c:v>42.0</c:v>
                </c:pt>
                <c:pt idx="13">
                  <c:v>45.0</c:v>
                </c:pt>
                <c:pt idx="14">
                  <c:v>48.0</c:v>
                </c:pt>
                <c:pt idx="15">
                  <c:v>51.0</c:v>
                </c:pt>
                <c:pt idx="16">
                  <c:v>54.0</c:v>
                </c:pt>
                <c:pt idx="17">
                  <c:v>57.0</c:v>
                </c:pt>
                <c:pt idx="18">
                  <c:v>60.0</c:v>
                </c:pt>
                <c:pt idx="19">
                  <c:v>63.0</c:v>
                </c:pt>
              </c:numCache>
            </c:numRef>
          </c:xVal>
          <c:yVal>
            <c:numRef>
              <c:f>Average!$B$3:$B$22</c:f>
              <c:numCache>
                <c:formatCode>General</c:formatCode>
                <c:ptCount val="20"/>
                <c:pt idx="0">
                  <c:v>1180.016322544643</c:v>
                </c:pt>
                <c:pt idx="1">
                  <c:v>1642.516457693917</c:v>
                </c:pt>
                <c:pt idx="2">
                  <c:v>1366.578219822475</c:v>
                </c:pt>
                <c:pt idx="3">
                  <c:v>35945.49679129464</c:v>
                </c:pt>
                <c:pt idx="4">
                  <c:v>27217.71428571428</c:v>
                </c:pt>
                <c:pt idx="5">
                  <c:v>20961.35100446429</c:v>
                </c:pt>
                <c:pt idx="6">
                  <c:v>17387.16301618304</c:v>
                </c:pt>
                <c:pt idx="7">
                  <c:v>13909.19308035714</c:v>
                </c:pt>
                <c:pt idx="8">
                  <c:v>12051.73542131696</c:v>
                </c:pt>
                <c:pt idx="9">
                  <c:v>9293.946254185268</c:v>
                </c:pt>
                <c:pt idx="10">
                  <c:v>7176.822788783481</c:v>
                </c:pt>
                <c:pt idx="11">
                  <c:v>7754.90380859375</c:v>
                </c:pt>
                <c:pt idx="12">
                  <c:v>5928.30029296875</c:v>
                </c:pt>
                <c:pt idx="13">
                  <c:v>5336.640032087053</c:v>
                </c:pt>
                <c:pt idx="14">
                  <c:v>2910.380972726005</c:v>
                </c:pt>
                <c:pt idx="15">
                  <c:v>2492.707868303572</c:v>
                </c:pt>
                <c:pt idx="16">
                  <c:v>2523.553719656808</c:v>
                </c:pt>
                <c:pt idx="17">
                  <c:v>1992.865574428013</c:v>
                </c:pt>
                <c:pt idx="18">
                  <c:v>3111.49137878418</c:v>
                </c:pt>
                <c:pt idx="19">
                  <c:v>1296.003864833287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6AE-4BE7-A934-B1D4FEF960CB}"/>
            </c:ext>
          </c:extLst>
        </c:ser>
        <c:ser>
          <c:idx val="1"/>
          <c:order val="1"/>
          <c:tx>
            <c:strRef>
              <c:f>Average!$D$2</c:f>
              <c:strCache>
                <c:ptCount val="1"/>
                <c:pt idx="0">
                  <c:v>RF Corrected Pyr</c:v>
                </c:pt>
              </c:strCache>
            </c:strRef>
          </c:tx>
          <c:xVal>
            <c:numRef>
              <c:f>Average!$A$3:$A$22</c:f>
              <c:numCache>
                <c:formatCode>General</c:formatCode>
                <c:ptCount val="20"/>
                <c:pt idx="0">
                  <c:v>6.0</c:v>
                </c:pt>
                <c:pt idx="1">
                  <c:v>9.0</c:v>
                </c:pt>
                <c:pt idx="2">
                  <c:v>12.0</c:v>
                </c:pt>
                <c:pt idx="3">
                  <c:v>15.0</c:v>
                </c:pt>
                <c:pt idx="4">
                  <c:v>18.0</c:v>
                </c:pt>
                <c:pt idx="5">
                  <c:v>21.0</c:v>
                </c:pt>
                <c:pt idx="6">
                  <c:v>24.0</c:v>
                </c:pt>
                <c:pt idx="7">
                  <c:v>27.0</c:v>
                </c:pt>
                <c:pt idx="8">
                  <c:v>30.0</c:v>
                </c:pt>
                <c:pt idx="9">
                  <c:v>33.0</c:v>
                </c:pt>
                <c:pt idx="10">
                  <c:v>36.0</c:v>
                </c:pt>
                <c:pt idx="11">
                  <c:v>39.0</c:v>
                </c:pt>
                <c:pt idx="12">
                  <c:v>42.0</c:v>
                </c:pt>
                <c:pt idx="13">
                  <c:v>45.0</c:v>
                </c:pt>
                <c:pt idx="14">
                  <c:v>48.0</c:v>
                </c:pt>
                <c:pt idx="15">
                  <c:v>51.0</c:v>
                </c:pt>
                <c:pt idx="16">
                  <c:v>54.0</c:v>
                </c:pt>
                <c:pt idx="17">
                  <c:v>57.0</c:v>
                </c:pt>
                <c:pt idx="18">
                  <c:v>60.0</c:v>
                </c:pt>
                <c:pt idx="19">
                  <c:v>63.0</c:v>
                </c:pt>
              </c:numCache>
            </c:numRef>
          </c:xVal>
          <c:yVal>
            <c:numRef>
              <c:f>Average!$D$3:$D$22</c:f>
              <c:numCache>
                <c:formatCode>General</c:formatCode>
                <c:ptCount val="20"/>
                <c:pt idx="0">
                  <c:v>34232.96211972739</c:v>
                </c:pt>
                <c:pt idx="1">
                  <c:v>74395.4756867603</c:v>
                </c:pt>
                <c:pt idx="2">
                  <c:v>100357.018031204</c:v>
                </c:pt>
                <c:pt idx="3">
                  <c:v>69545.185016954</c:v>
                </c:pt>
                <c:pt idx="4">
                  <c:v>57914.67643398102</c:v>
                </c:pt>
                <c:pt idx="5">
                  <c:v>37872.71364293664</c:v>
                </c:pt>
                <c:pt idx="6">
                  <c:v>24786.3090094697</c:v>
                </c:pt>
                <c:pt idx="7">
                  <c:v>22449.19719046752</c:v>
                </c:pt>
                <c:pt idx="8">
                  <c:v>14392.48096051109</c:v>
                </c:pt>
                <c:pt idx="9">
                  <c:v>10956.92844528124</c:v>
                </c:pt>
                <c:pt idx="10">
                  <c:v>8002.906870244888</c:v>
                </c:pt>
                <c:pt idx="11">
                  <c:v>7125.893360877505</c:v>
                </c:pt>
                <c:pt idx="12">
                  <c:v>6421.728110147342</c:v>
                </c:pt>
                <c:pt idx="13">
                  <c:v>10358.08545177773</c:v>
                </c:pt>
                <c:pt idx="14">
                  <c:v>6136.90535194017</c:v>
                </c:pt>
                <c:pt idx="15">
                  <c:v>4853.574534512416</c:v>
                </c:pt>
                <c:pt idx="16">
                  <c:v>10696.16245392047</c:v>
                </c:pt>
                <c:pt idx="17">
                  <c:v>10524.87640387916</c:v>
                </c:pt>
                <c:pt idx="18">
                  <c:v>13077.46972370237</c:v>
                </c:pt>
                <c:pt idx="19">
                  <c:v>9083.316529703143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6AE-4BE7-A934-B1D4FEF96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6924192"/>
        <c:axId val="-1682165184"/>
      </c:scatterChart>
      <c:valAx>
        <c:axId val="-2036924192"/>
        <c:scaling>
          <c:orientation val="minMax"/>
          <c:max val="65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1682165184"/>
        <c:crosses val="autoZero"/>
        <c:crossBetween val="midCat"/>
      </c:valAx>
      <c:valAx>
        <c:axId val="-1682165184"/>
        <c:scaling>
          <c:orientation val="minMax"/>
          <c:max val="110000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Hyperpolarized Signal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2036924192"/>
        <c:crosses val="autoZero"/>
        <c:crossBetween val="midCat"/>
        <c:majorUnit val="40000.0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688666666666667"/>
          <c:y val="0.101193032689096"/>
          <c:w val="0.280777777777778"/>
          <c:h val="0.442635238776971"/>
        </c:manualLayout>
      </c:layout>
      <c:overlay val="1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JW321 UOK262 4/12/16</a:t>
            </a:r>
          </a:p>
          <a:p>
            <a:pPr>
              <a:defRPr/>
            </a:pPr>
            <a:r>
              <a:rPr lang="en-US"/>
              <a:t>Tumor</a:t>
            </a:r>
          </a:p>
        </c:rich>
      </c:tx>
      <c:layout/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Average!$B$2</c:f>
              <c:strCache>
                <c:ptCount val="1"/>
                <c:pt idx="0">
                  <c:v>Lactate</c:v>
                </c:pt>
              </c:strCache>
            </c:strRef>
          </c:tx>
          <c:xVal>
            <c:numRef>
              <c:f>Average!$A$3:$A$22</c:f>
              <c:numCache>
                <c:formatCode>General</c:formatCode>
                <c:ptCount val="20"/>
                <c:pt idx="0">
                  <c:v>6.0</c:v>
                </c:pt>
                <c:pt idx="1">
                  <c:v>9.0</c:v>
                </c:pt>
                <c:pt idx="2">
                  <c:v>12.0</c:v>
                </c:pt>
                <c:pt idx="3">
                  <c:v>15.0</c:v>
                </c:pt>
                <c:pt idx="4">
                  <c:v>18.0</c:v>
                </c:pt>
                <c:pt idx="5">
                  <c:v>21.0</c:v>
                </c:pt>
                <c:pt idx="6">
                  <c:v>24.0</c:v>
                </c:pt>
                <c:pt idx="7">
                  <c:v>27.0</c:v>
                </c:pt>
                <c:pt idx="8">
                  <c:v>30.0</c:v>
                </c:pt>
                <c:pt idx="9">
                  <c:v>33.0</c:v>
                </c:pt>
                <c:pt idx="10">
                  <c:v>36.0</c:v>
                </c:pt>
                <c:pt idx="11">
                  <c:v>39.0</c:v>
                </c:pt>
                <c:pt idx="12">
                  <c:v>42.0</c:v>
                </c:pt>
                <c:pt idx="13">
                  <c:v>45.0</c:v>
                </c:pt>
                <c:pt idx="14">
                  <c:v>48.0</c:v>
                </c:pt>
                <c:pt idx="15">
                  <c:v>51.0</c:v>
                </c:pt>
                <c:pt idx="16">
                  <c:v>54.0</c:v>
                </c:pt>
                <c:pt idx="17">
                  <c:v>57.0</c:v>
                </c:pt>
                <c:pt idx="18">
                  <c:v>60.0</c:v>
                </c:pt>
                <c:pt idx="19">
                  <c:v>63.0</c:v>
                </c:pt>
              </c:numCache>
            </c:numRef>
          </c:xVal>
          <c:yVal>
            <c:numRef>
              <c:f>Average!$B$3:$B$22</c:f>
              <c:numCache>
                <c:formatCode>General</c:formatCode>
                <c:ptCount val="20"/>
                <c:pt idx="0">
                  <c:v>1180.016322544643</c:v>
                </c:pt>
                <c:pt idx="1">
                  <c:v>1642.516457693917</c:v>
                </c:pt>
                <c:pt idx="2">
                  <c:v>1366.578219822475</c:v>
                </c:pt>
                <c:pt idx="3">
                  <c:v>35945.49679129464</c:v>
                </c:pt>
                <c:pt idx="4">
                  <c:v>27217.71428571428</c:v>
                </c:pt>
                <c:pt idx="5">
                  <c:v>20961.35100446429</c:v>
                </c:pt>
                <c:pt idx="6">
                  <c:v>17387.16301618304</c:v>
                </c:pt>
                <c:pt idx="7">
                  <c:v>13909.19308035714</c:v>
                </c:pt>
                <c:pt idx="8">
                  <c:v>12051.73542131696</c:v>
                </c:pt>
                <c:pt idx="9">
                  <c:v>9293.946254185268</c:v>
                </c:pt>
                <c:pt idx="10">
                  <c:v>7176.822788783481</c:v>
                </c:pt>
                <c:pt idx="11">
                  <c:v>7754.90380859375</c:v>
                </c:pt>
                <c:pt idx="12">
                  <c:v>5928.30029296875</c:v>
                </c:pt>
                <c:pt idx="13">
                  <c:v>5336.640032087053</c:v>
                </c:pt>
                <c:pt idx="14">
                  <c:v>2910.380972726005</c:v>
                </c:pt>
                <c:pt idx="15">
                  <c:v>2492.707868303572</c:v>
                </c:pt>
                <c:pt idx="16">
                  <c:v>2523.553719656808</c:v>
                </c:pt>
                <c:pt idx="17">
                  <c:v>1992.865574428013</c:v>
                </c:pt>
                <c:pt idx="18">
                  <c:v>3111.49137878418</c:v>
                </c:pt>
                <c:pt idx="19">
                  <c:v>1296.003864833287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E42-4001-B8B6-7B486EBA1052}"/>
            </c:ext>
          </c:extLst>
        </c:ser>
        <c:ser>
          <c:idx val="1"/>
          <c:order val="1"/>
          <c:tx>
            <c:strRef>
              <c:f>Average!$D$2</c:f>
              <c:strCache>
                <c:ptCount val="1"/>
                <c:pt idx="0">
                  <c:v>RF Corrected Pyr</c:v>
                </c:pt>
              </c:strCache>
            </c:strRef>
          </c:tx>
          <c:xVal>
            <c:numRef>
              <c:f>Average!$A$3:$A$22</c:f>
              <c:numCache>
                <c:formatCode>General</c:formatCode>
                <c:ptCount val="20"/>
                <c:pt idx="0">
                  <c:v>6.0</c:v>
                </c:pt>
                <c:pt idx="1">
                  <c:v>9.0</c:v>
                </c:pt>
                <c:pt idx="2">
                  <c:v>12.0</c:v>
                </c:pt>
                <c:pt idx="3">
                  <c:v>15.0</c:v>
                </c:pt>
                <c:pt idx="4">
                  <c:v>18.0</c:v>
                </c:pt>
                <c:pt idx="5">
                  <c:v>21.0</c:v>
                </c:pt>
                <c:pt idx="6">
                  <c:v>24.0</c:v>
                </c:pt>
                <c:pt idx="7">
                  <c:v>27.0</c:v>
                </c:pt>
                <c:pt idx="8">
                  <c:v>30.0</c:v>
                </c:pt>
                <c:pt idx="9">
                  <c:v>33.0</c:v>
                </c:pt>
                <c:pt idx="10">
                  <c:v>36.0</c:v>
                </c:pt>
                <c:pt idx="11">
                  <c:v>39.0</c:v>
                </c:pt>
                <c:pt idx="12">
                  <c:v>42.0</c:v>
                </c:pt>
                <c:pt idx="13">
                  <c:v>45.0</c:v>
                </c:pt>
                <c:pt idx="14">
                  <c:v>48.0</c:v>
                </c:pt>
                <c:pt idx="15">
                  <c:v>51.0</c:v>
                </c:pt>
                <c:pt idx="16">
                  <c:v>54.0</c:v>
                </c:pt>
                <c:pt idx="17">
                  <c:v>57.0</c:v>
                </c:pt>
                <c:pt idx="18">
                  <c:v>60.0</c:v>
                </c:pt>
                <c:pt idx="19">
                  <c:v>63.0</c:v>
                </c:pt>
              </c:numCache>
            </c:numRef>
          </c:xVal>
          <c:yVal>
            <c:numRef>
              <c:f>Average!$D$3:$D$22</c:f>
              <c:numCache>
                <c:formatCode>General</c:formatCode>
                <c:ptCount val="20"/>
                <c:pt idx="0">
                  <c:v>34232.96211972739</c:v>
                </c:pt>
                <c:pt idx="1">
                  <c:v>74395.4756867603</c:v>
                </c:pt>
                <c:pt idx="2">
                  <c:v>100357.018031204</c:v>
                </c:pt>
                <c:pt idx="3">
                  <c:v>69545.185016954</c:v>
                </c:pt>
                <c:pt idx="4">
                  <c:v>57914.67643398102</c:v>
                </c:pt>
                <c:pt idx="5">
                  <c:v>37872.71364293664</c:v>
                </c:pt>
                <c:pt idx="6">
                  <c:v>24786.3090094697</c:v>
                </c:pt>
                <c:pt idx="7">
                  <c:v>22449.19719046752</c:v>
                </c:pt>
                <c:pt idx="8">
                  <c:v>14392.48096051109</c:v>
                </c:pt>
                <c:pt idx="9">
                  <c:v>10956.92844528124</c:v>
                </c:pt>
                <c:pt idx="10">
                  <c:v>8002.906870244888</c:v>
                </c:pt>
                <c:pt idx="11">
                  <c:v>7125.893360877505</c:v>
                </c:pt>
                <c:pt idx="12">
                  <c:v>6421.728110147342</c:v>
                </c:pt>
                <c:pt idx="13">
                  <c:v>10358.08545177773</c:v>
                </c:pt>
                <c:pt idx="14">
                  <c:v>6136.90535194017</c:v>
                </c:pt>
                <c:pt idx="15">
                  <c:v>4853.574534512416</c:v>
                </c:pt>
                <c:pt idx="16">
                  <c:v>10696.16245392047</c:v>
                </c:pt>
                <c:pt idx="17">
                  <c:v>10524.87640387916</c:v>
                </c:pt>
                <c:pt idx="18">
                  <c:v>13077.46972370237</c:v>
                </c:pt>
                <c:pt idx="19">
                  <c:v>9083.316529703143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E42-4001-B8B6-7B486EBA1052}"/>
            </c:ext>
          </c:extLst>
        </c:ser>
        <c:ser>
          <c:idx val="2"/>
          <c:order val="2"/>
          <c:tx>
            <c:strRef>
              <c:f>Average!$J$1:$J$2</c:f>
              <c:strCache>
                <c:ptCount val="2"/>
                <c:pt idx="0">
                  <c:v> </c:v>
                </c:pt>
                <c:pt idx="1">
                  <c:v>Lactate</c:v>
                </c:pt>
              </c:strCache>
            </c:strRef>
          </c:tx>
          <c:xVal>
            <c:numRef>
              <c:f>Average!$A$3:$A$22</c:f>
              <c:numCache>
                <c:formatCode>General</c:formatCode>
                <c:ptCount val="20"/>
                <c:pt idx="0">
                  <c:v>6.0</c:v>
                </c:pt>
                <c:pt idx="1">
                  <c:v>9.0</c:v>
                </c:pt>
                <c:pt idx="2">
                  <c:v>12.0</c:v>
                </c:pt>
                <c:pt idx="3">
                  <c:v>15.0</c:v>
                </c:pt>
                <c:pt idx="4">
                  <c:v>18.0</c:v>
                </c:pt>
                <c:pt idx="5">
                  <c:v>21.0</c:v>
                </c:pt>
                <c:pt idx="6">
                  <c:v>24.0</c:v>
                </c:pt>
                <c:pt idx="7">
                  <c:v>27.0</c:v>
                </c:pt>
                <c:pt idx="8">
                  <c:v>30.0</c:v>
                </c:pt>
                <c:pt idx="9">
                  <c:v>33.0</c:v>
                </c:pt>
                <c:pt idx="10">
                  <c:v>36.0</c:v>
                </c:pt>
                <c:pt idx="11">
                  <c:v>39.0</c:v>
                </c:pt>
                <c:pt idx="12">
                  <c:v>42.0</c:v>
                </c:pt>
                <c:pt idx="13">
                  <c:v>45.0</c:v>
                </c:pt>
                <c:pt idx="14">
                  <c:v>48.0</c:v>
                </c:pt>
                <c:pt idx="15">
                  <c:v>51.0</c:v>
                </c:pt>
                <c:pt idx="16">
                  <c:v>54.0</c:v>
                </c:pt>
                <c:pt idx="17">
                  <c:v>57.0</c:v>
                </c:pt>
                <c:pt idx="18">
                  <c:v>60.0</c:v>
                </c:pt>
                <c:pt idx="19">
                  <c:v>63.0</c:v>
                </c:pt>
              </c:numCache>
            </c:numRef>
          </c:xVal>
          <c:yVal>
            <c:numRef>
              <c:f>Average!$J$3:$J$22</c:f>
              <c:numCache>
                <c:formatCode>General</c:formatCode>
                <c:ptCount val="20"/>
                <c:pt idx="0">
                  <c:v>1672.51553883272</c:v>
                </c:pt>
                <c:pt idx="1">
                  <c:v>1282.119649999282</c:v>
                </c:pt>
                <c:pt idx="2">
                  <c:v>1433.12948069853</c:v>
                </c:pt>
                <c:pt idx="3">
                  <c:v>2611.301989387063</c:v>
                </c:pt>
                <c:pt idx="4">
                  <c:v>1764.388418758617</c:v>
                </c:pt>
                <c:pt idx="5">
                  <c:v>1903.231853709501</c:v>
                </c:pt>
                <c:pt idx="6">
                  <c:v>1280.904558742748</c:v>
                </c:pt>
                <c:pt idx="7">
                  <c:v>1975.992004394531</c:v>
                </c:pt>
                <c:pt idx="8">
                  <c:v>2227.546646118164</c:v>
                </c:pt>
                <c:pt idx="9">
                  <c:v>1517.862163768095</c:v>
                </c:pt>
                <c:pt idx="10">
                  <c:v>2351.194082821117</c:v>
                </c:pt>
                <c:pt idx="11">
                  <c:v>3450.959716796875</c:v>
                </c:pt>
                <c:pt idx="12">
                  <c:v>1418.008536394905</c:v>
                </c:pt>
                <c:pt idx="13">
                  <c:v>1378.224688810461</c:v>
                </c:pt>
                <c:pt idx="14">
                  <c:v>2209.842807545381</c:v>
                </c:pt>
                <c:pt idx="15">
                  <c:v>2013.661730598001</c:v>
                </c:pt>
                <c:pt idx="16">
                  <c:v>1460.402884539436</c:v>
                </c:pt>
                <c:pt idx="17">
                  <c:v>1907.52323105756</c:v>
                </c:pt>
                <c:pt idx="18">
                  <c:v>1745.40481746898</c:v>
                </c:pt>
                <c:pt idx="19">
                  <c:v>1810.398831535788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9E42-4001-B8B6-7B486EBA1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122832"/>
        <c:axId val="-1908175360"/>
      </c:scatterChart>
      <c:valAx>
        <c:axId val="-2116122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908175360"/>
        <c:crosses val="autoZero"/>
        <c:crossBetween val="midCat"/>
      </c:valAx>
      <c:valAx>
        <c:axId val="-1908175360"/>
        <c:scaling>
          <c:orientation val="minMax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122832"/>
        <c:crosses val="autoZero"/>
        <c:crossBetween val="midCat"/>
      </c:valAx>
    </c:plotArea>
    <c:legend>
      <c:legendPos val="r"/>
      <c:layout/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Average!$B$2</c:f>
              <c:strCache>
                <c:ptCount val="1"/>
                <c:pt idx="0">
                  <c:v>Lactate</c:v>
                </c:pt>
              </c:strCache>
            </c:strRef>
          </c:tx>
          <c:xVal>
            <c:numRef>
              <c:f>Average!$A$3:$A$22</c:f>
              <c:numCache>
                <c:formatCode>General</c:formatCode>
                <c:ptCount val="20"/>
                <c:pt idx="0">
                  <c:v>6.0</c:v>
                </c:pt>
                <c:pt idx="1">
                  <c:v>9.0</c:v>
                </c:pt>
                <c:pt idx="2">
                  <c:v>12.0</c:v>
                </c:pt>
                <c:pt idx="3">
                  <c:v>15.0</c:v>
                </c:pt>
                <c:pt idx="4">
                  <c:v>18.0</c:v>
                </c:pt>
                <c:pt idx="5">
                  <c:v>21.0</c:v>
                </c:pt>
                <c:pt idx="6">
                  <c:v>24.0</c:v>
                </c:pt>
                <c:pt idx="7">
                  <c:v>27.0</c:v>
                </c:pt>
                <c:pt idx="8">
                  <c:v>30.0</c:v>
                </c:pt>
                <c:pt idx="9">
                  <c:v>33.0</c:v>
                </c:pt>
                <c:pt idx="10">
                  <c:v>36.0</c:v>
                </c:pt>
                <c:pt idx="11">
                  <c:v>39.0</c:v>
                </c:pt>
                <c:pt idx="12">
                  <c:v>42.0</c:v>
                </c:pt>
                <c:pt idx="13">
                  <c:v>45.0</c:v>
                </c:pt>
                <c:pt idx="14">
                  <c:v>48.0</c:v>
                </c:pt>
                <c:pt idx="15">
                  <c:v>51.0</c:v>
                </c:pt>
                <c:pt idx="16">
                  <c:v>54.0</c:v>
                </c:pt>
                <c:pt idx="17">
                  <c:v>57.0</c:v>
                </c:pt>
                <c:pt idx="18">
                  <c:v>60.0</c:v>
                </c:pt>
                <c:pt idx="19">
                  <c:v>63.0</c:v>
                </c:pt>
              </c:numCache>
            </c:numRef>
          </c:xVal>
          <c:yVal>
            <c:numRef>
              <c:f>Average!$B$3:$B$22</c:f>
              <c:numCache>
                <c:formatCode>General</c:formatCode>
                <c:ptCount val="20"/>
                <c:pt idx="0">
                  <c:v>1180.016322544643</c:v>
                </c:pt>
                <c:pt idx="1">
                  <c:v>1642.516457693917</c:v>
                </c:pt>
                <c:pt idx="2">
                  <c:v>1366.578219822475</c:v>
                </c:pt>
                <c:pt idx="3">
                  <c:v>35945.49679129464</c:v>
                </c:pt>
                <c:pt idx="4">
                  <c:v>27217.71428571428</c:v>
                </c:pt>
                <c:pt idx="5">
                  <c:v>20961.35100446429</c:v>
                </c:pt>
                <c:pt idx="6">
                  <c:v>17387.16301618304</c:v>
                </c:pt>
                <c:pt idx="7">
                  <c:v>13909.19308035714</c:v>
                </c:pt>
                <c:pt idx="8">
                  <c:v>12051.73542131696</c:v>
                </c:pt>
                <c:pt idx="9">
                  <c:v>9293.946254185268</c:v>
                </c:pt>
                <c:pt idx="10">
                  <c:v>7176.822788783481</c:v>
                </c:pt>
                <c:pt idx="11">
                  <c:v>7754.90380859375</c:v>
                </c:pt>
                <c:pt idx="12">
                  <c:v>5928.30029296875</c:v>
                </c:pt>
                <c:pt idx="13">
                  <c:v>5336.640032087053</c:v>
                </c:pt>
                <c:pt idx="14">
                  <c:v>2910.380972726005</c:v>
                </c:pt>
                <c:pt idx="15">
                  <c:v>2492.707868303572</c:v>
                </c:pt>
                <c:pt idx="16">
                  <c:v>2523.553719656808</c:v>
                </c:pt>
                <c:pt idx="17">
                  <c:v>1992.865574428013</c:v>
                </c:pt>
                <c:pt idx="18">
                  <c:v>3111.49137878418</c:v>
                </c:pt>
                <c:pt idx="19">
                  <c:v>1296.003864833287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6C8-430E-B7D1-DE5ACDF5C14E}"/>
            </c:ext>
          </c:extLst>
        </c:ser>
        <c:ser>
          <c:idx val="1"/>
          <c:order val="1"/>
          <c:tx>
            <c:strRef>
              <c:f>Average!$D$2</c:f>
              <c:strCache>
                <c:ptCount val="1"/>
                <c:pt idx="0">
                  <c:v>RF Corrected Pyr</c:v>
                </c:pt>
              </c:strCache>
            </c:strRef>
          </c:tx>
          <c:xVal>
            <c:numRef>
              <c:f>Average!$A$3:$A$22</c:f>
              <c:numCache>
                <c:formatCode>General</c:formatCode>
                <c:ptCount val="20"/>
                <c:pt idx="0">
                  <c:v>6.0</c:v>
                </c:pt>
                <c:pt idx="1">
                  <c:v>9.0</c:v>
                </c:pt>
                <c:pt idx="2">
                  <c:v>12.0</c:v>
                </c:pt>
                <c:pt idx="3">
                  <c:v>15.0</c:v>
                </c:pt>
                <c:pt idx="4">
                  <c:v>18.0</c:v>
                </c:pt>
                <c:pt idx="5">
                  <c:v>21.0</c:v>
                </c:pt>
                <c:pt idx="6">
                  <c:v>24.0</c:v>
                </c:pt>
                <c:pt idx="7">
                  <c:v>27.0</c:v>
                </c:pt>
                <c:pt idx="8">
                  <c:v>30.0</c:v>
                </c:pt>
                <c:pt idx="9">
                  <c:v>33.0</c:v>
                </c:pt>
                <c:pt idx="10">
                  <c:v>36.0</c:v>
                </c:pt>
                <c:pt idx="11">
                  <c:v>39.0</c:v>
                </c:pt>
                <c:pt idx="12">
                  <c:v>42.0</c:v>
                </c:pt>
                <c:pt idx="13">
                  <c:v>45.0</c:v>
                </c:pt>
                <c:pt idx="14">
                  <c:v>48.0</c:v>
                </c:pt>
                <c:pt idx="15">
                  <c:v>51.0</c:v>
                </c:pt>
                <c:pt idx="16">
                  <c:v>54.0</c:v>
                </c:pt>
                <c:pt idx="17">
                  <c:v>57.0</c:v>
                </c:pt>
                <c:pt idx="18">
                  <c:v>60.0</c:v>
                </c:pt>
                <c:pt idx="19">
                  <c:v>63.0</c:v>
                </c:pt>
              </c:numCache>
            </c:numRef>
          </c:xVal>
          <c:yVal>
            <c:numRef>
              <c:f>Average!$D$3:$D$22</c:f>
              <c:numCache>
                <c:formatCode>General</c:formatCode>
                <c:ptCount val="20"/>
                <c:pt idx="0">
                  <c:v>34232.96211972739</c:v>
                </c:pt>
                <c:pt idx="1">
                  <c:v>74395.4756867603</c:v>
                </c:pt>
                <c:pt idx="2">
                  <c:v>100357.018031204</c:v>
                </c:pt>
                <c:pt idx="3">
                  <c:v>69545.185016954</c:v>
                </c:pt>
                <c:pt idx="4">
                  <c:v>57914.67643398102</c:v>
                </c:pt>
                <c:pt idx="5">
                  <c:v>37872.71364293664</c:v>
                </c:pt>
                <c:pt idx="6">
                  <c:v>24786.3090094697</c:v>
                </c:pt>
                <c:pt idx="7">
                  <c:v>22449.19719046752</c:v>
                </c:pt>
                <c:pt idx="8">
                  <c:v>14392.48096051109</c:v>
                </c:pt>
                <c:pt idx="9">
                  <c:v>10956.92844528124</c:v>
                </c:pt>
                <c:pt idx="10">
                  <c:v>8002.906870244888</c:v>
                </c:pt>
                <c:pt idx="11">
                  <c:v>7125.893360877505</c:v>
                </c:pt>
                <c:pt idx="12">
                  <c:v>6421.728110147342</c:v>
                </c:pt>
                <c:pt idx="13">
                  <c:v>10358.08545177773</c:v>
                </c:pt>
                <c:pt idx="14">
                  <c:v>6136.90535194017</c:v>
                </c:pt>
                <c:pt idx="15">
                  <c:v>4853.574534512416</c:v>
                </c:pt>
                <c:pt idx="16">
                  <c:v>10696.16245392047</c:v>
                </c:pt>
                <c:pt idx="17">
                  <c:v>10524.87640387916</c:v>
                </c:pt>
                <c:pt idx="18">
                  <c:v>13077.46972370237</c:v>
                </c:pt>
                <c:pt idx="19">
                  <c:v>9083.316529703143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6C8-430E-B7D1-DE5ACDF5C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07771808"/>
        <c:axId val="-2116102208"/>
      </c:scatterChart>
      <c:valAx>
        <c:axId val="-1907771808"/>
        <c:scaling>
          <c:orientation val="minMax"/>
          <c:max val="65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2116102208"/>
        <c:crosses val="autoZero"/>
        <c:crossBetween val="midCat"/>
      </c:valAx>
      <c:valAx>
        <c:axId val="-2116102208"/>
        <c:scaling>
          <c:orientation val="minMax"/>
          <c:max val="110000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Hyperpolarized Signal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-1907771808"/>
        <c:crosses val="autoZero"/>
        <c:crossBetween val="midCat"/>
        <c:majorUnit val="40000.0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688666666666667"/>
          <c:y val="0.101193032689096"/>
          <c:w val="0.280777777777778"/>
          <c:h val="0.442635238776971"/>
        </c:manualLayout>
      </c:layout>
      <c:overlay val="1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546100</xdr:colOff>
      <xdr:row>5</xdr:row>
      <xdr:rowOff>31750</xdr:rowOff>
    </xdr:from>
    <xdr:to>
      <xdr:col>17</xdr:col>
      <xdr:colOff>406400</xdr:colOff>
      <xdr:row>20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533400</xdr:colOff>
      <xdr:row>24</xdr:row>
      <xdr:rowOff>12700</xdr:rowOff>
    </xdr:from>
    <xdr:to>
      <xdr:col>15</xdr:col>
      <xdr:colOff>393700</xdr:colOff>
      <xdr:row>39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546100</xdr:colOff>
      <xdr:row>5</xdr:row>
      <xdr:rowOff>31750</xdr:rowOff>
    </xdr:from>
    <xdr:to>
      <xdr:col>17</xdr:col>
      <xdr:colOff>406400</xdr:colOff>
      <xdr:row>20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738EC2F-7BEF-4416-B212-2A07257EDD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533400</xdr:colOff>
      <xdr:row>24</xdr:row>
      <xdr:rowOff>12700</xdr:rowOff>
    </xdr:from>
    <xdr:to>
      <xdr:col>15</xdr:col>
      <xdr:colOff>393700</xdr:colOff>
      <xdr:row>39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B9587F25-36A2-4893-BD17-FD129AA5A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O76"/>
  <sheetViews>
    <sheetView topLeftCell="S1" workbookViewId="0">
      <selection activeCell="Y4" sqref="Y4"/>
    </sheetView>
  </sheetViews>
  <sheetFormatPr baseColWidth="10" defaultColWidth="8.83203125" defaultRowHeight="15" x14ac:dyDescent="0.2"/>
  <sheetData>
    <row r="1" spans="1:41" x14ac:dyDescent="0.2">
      <c r="A1" t="s">
        <v>0</v>
      </c>
      <c r="B1">
        <v>1834</v>
      </c>
    </row>
    <row r="2" spans="1:41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</row>
    <row r="3" spans="1:41" x14ac:dyDescent="0.2">
      <c r="A3" t="s">
        <v>24</v>
      </c>
      <c r="B3">
        <v>9</v>
      </c>
      <c r="C3">
        <v>18</v>
      </c>
      <c r="D3">
        <v>1806.582763671875</v>
      </c>
      <c r="E3">
        <v>1142.15576171875</v>
      </c>
      <c r="F3">
        <v>1554.901611328125</v>
      </c>
      <c r="G3">
        <v>45773.1171875</v>
      </c>
      <c r="H3">
        <v>28564.9140625</v>
      </c>
      <c r="I3">
        <v>23703.052734375</v>
      </c>
      <c r="J3">
        <v>20260.65234375</v>
      </c>
      <c r="K3">
        <v>18147.287109375</v>
      </c>
      <c r="L3">
        <v>14316.3271484375</v>
      </c>
      <c r="M3">
        <v>12856.8154296875</v>
      </c>
      <c r="N3">
        <v>7938.73388671875</v>
      </c>
      <c r="O3">
        <v>7492.451171875</v>
      </c>
      <c r="P3">
        <v>5783.40576171875</v>
      </c>
      <c r="Q3">
        <v>6151.06591796875</v>
      </c>
      <c r="R3">
        <v>3878.771240234375</v>
      </c>
      <c r="S3">
        <v>1407.923828125</v>
      </c>
      <c r="T3">
        <v>3393.199462890625</v>
      </c>
      <c r="U3">
        <v>1968.4083251953125</v>
      </c>
      <c r="V3">
        <v>3794.075927734375</v>
      </c>
      <c r="W3">
        <v>1331.785400390625</v>
      </c>
      <c r="Y3">
        <f>IF(G3&gt;_xlfn.PERCENTILE.INC($G$3:$G$16,0.75),G3,"")</f>
        <v>45773.1171875</v>
      </c>
      <c r="Z3">
        <f>IF(ISNUMBER(Y3),H3,"")</f>
        <v>28564.9140625</v>
      </c>
      <c r="AA3">
        <f t="shared" ref="AA3:AO16" si="0">IF(ISNUMBER(Z3),I3,"")</f>
        <v>23703.052734375</v>
      </c>
      <c r="AB3">
        <f t="shared" si="0"/>
        <v>20260.65234375</v>
      </c>
      <c r="AC3">
        <f t="shared" si="0"/>
        <v>18147.287109375</v>
      </c>
      <c r="AD3">
        <f t="shared" si="0"/>
        <v>14316.3271484375</v>
      </c>
      <c r="AE3">
        <f t="shared" si="0"/>
        <v>12856.8154296875</v>
      </c>
      <c r="AF3">
        <f t="shared" si="0"/>
        <v>7938.73388671875</v>
      </c>
      <c r="AG3">
        <f t="shared" si="0"/>
        <v>7492.451171875</v>
      </c>
      <c r="AH3">
        <f t="shared" si="0"/>
        <v>5783.40576171875</v>
      </c>
      <c r="AI3">
        <f t="shared" si="0"/>
        <v>6151.06591796875</v>
      </c>
      <c r="AJ3">
        <f t="shared" si="0"/>
        <v>3878.771240234375</v>
      </c>
      <c r="AK3">
        <f t="shared" si="0"/>
        <v>1407.923828125</v>
      </c>
      <c r="AL3">
        <f t="shared" si="0"/>
        <v>3393.199462890625</v>
      </c>
      <c r="AM3">
        <f t="shared" si="0"/>
        <v>1968.4083251953125</v>
      </c>
      <c r="AN3">
        <f t="shared" si="0"/>
        <v>3794.075927734375</v>
      </c>
      <c r="AO3">
        <f t="shared" si="0"/>
        <v>1331.785400390625</v>
      </c>
    </row>
    <row r="4" spans="1:41" x14ac:dyDescent="0.2">
      <c r="B4">
        <v>10</v>
      </c>
      <c r="C4">
        <v>18</v>
      </c>
      <c r="D4">
        <v>2166.42431640625</v>
      </c>
      <c r="E4">
        <v>1211.7879638671875</v>
      </c>
      <c r="F4">
        <v>870.2576904296875</v>
      </c>
      <c r="G4">
        <v>42245.82421875</v>
      </c>
      <c r="H4">
        <v>28868.96484375</v>
      </c>
      <c r="I4">
        <v>22395.806640625</v>
      </c>
      <c r="J4">
        <v>19601.458984375</v>
      </c>
      <c r="K4">
        <v>15895.6201171875</v>
      </c>
      <c r="L4">
        <v>14635.8017578125</v>
      </c>
      <c r="M4">
        <v>11558.8837890625</v>
      </c>
      <c r="N4">
        <v>7121.95849609375</v>
      </c>
      <c r="O4">
        <v>11772.2041015625</v>
      </c>
      <c r="P4">
        <v>4338.158203125</v>
      </c>
      <c r="Q4">
        <v>6292.69677734375</v>
      </c>
      <c r="R4">
        <v>3371.100341796875</v>
      </c>
      <c r="S4">
        <v>501.4404296875</v>
      </c>
      <c r="T4">
        <v>2679.607666015625</v>
      </c>
      <c r="U4">
        <v>2841.6435546875</v>
      </c>
      <c r="V4">
        <v>3582.3876953125</v>
      </c>
      <c r="W4">
        <v>1666.533203125</v>
      </c>
      <c r="Y4">
        <f t="shared" ref="Y4:Y16" si="1">IF(G4&gt;_xlfn.PERCENTILE.INC($G$3:$G$16,0.75),G4,"")</f>
        <v>42245.82421875</v>
      </c>
      <c r="Z4">
        <f t="shared" ref="Z4:Z16" si="2">IF(ISNUMBER(Y4),H4,"")</f>
        <v>28868.96484375</v>
      </c>
      <c r="AA4">
        <f t="shared" si="0"/>
        <v>22395.806640625</v>
      </c>
      <c r="AB4">
        <f t="shared" si="0"/>
        <v>19601.458984375</v>
      </c>
      <c r="AC4">
        <f t="shared" si="0"/>
        <v>15895.6201171875</v>
      </c>
      <c r="AD4">
        <f t="shared" si="0"/>
        <v>14635.8017578125</v>
      </c>
      <c r="AE4">
        <f t="shared" si="0"/>
        <v>11558.8837890625</v>
      </c>
      <c r="AF4">
        <f t="shared" si="0"/>
        <v>7121.95849609375</v>
      </c>
      <c r="AG4">
        <f t="shared" si="0"/>
        <v>11772.2041015625</v>
      </c>
      <c r="AH4">
        <f t="shared" si="0"/>
        <v>4338.158203125</v>
      </c>
      <c r="AI4">
        <f t="shared" si="0"/>
        <v>6292.69677734375</v>
      </c>
      <c r="AJ4">
        <f t="shared" si="0"/>
        <v>3371.100341796875</v>
      </c>
      <c r="AK4">
        <f t="shared" si="0"/>
        <v>501.4404296875</v>
      </c>
      <c r="AL4">
        <f t="shared" si="0"/>
        <v>2679.607666015625</v>
      </c>
      <c r="AM4">
        <f t="shared" si="0"/>
        <v>2841.6435546875</v>
      </c>
      <c r="AN4">
        <f t="shared" si="0"/>
        <v>3582.3876953125</v>
      </c>
      <c r="AO4">
        <f t="shared" si="0"/>
        <v>1666.533203125</v>
      </c>
    </row>
    <row r="5" spans="1:41" x14ac:dyDescent="0.2">
      <c r="B5">
        <v>10</v>
      </c>
      <c r="C5">
        <v>19</v>
      </c>
      <c r="D5">
        <v>1048.807373046875</v>
      </c>
      <c r="E5">
        <v>578.50933837890625</v>
      </c>
      <c r="F5">
        <v>2146.653564453125</v>
      </c>
      <c r="G5">
        <v>38124.421875</v>
      </c>
      <c r="H5">
        <v>29898.447265625</v>
      </c>
      <c r="I5">
        <v>20699.708984375</v>
      </c>
      <c r="J5">
        <v>19735.095703125</v>
      </c>
      <c r="K5">
        <v>11901.765625</v>
      </c>
      <c r="L5">
        <v>12129.39453125</v>
      </c>
      <c r="M5">
        <v>11226.3828125</v>
      </c>
      <c r="N5">
        <v>5692.8896484375</v>
      </c>
      <c r="O5">
        <v>8005.70751953125</v>
      </c>
      <c r="P5">
        <v>2621.36865234375</v>
      </c>
      <c r="Q5">
        <v>7515.2119140625</v>
      </c>
      <c r="R5">
        <v>3182.103515625</v>
      </c>
      <c r="S5">
        <v>870.368896484375</v>
      </c>
      <c r="T5">
        <v>2807.61669921875</v>
      </c>
      <c r="U5">
        <v>2015.7259521484375</v>
      </c>
      <c r="V5">
        <v>3094.714111328125</v>
      </c>
      <c r="W5">
        <v>1657.7393798828125</v>
      </c>
      <c r="Y5" t="str">
        <f t="shared" si="1"/>
        <v/>
      </c>
      <c r="Z5" t="str">
        <f t="shared" si="2"/>
        <v/>
      </c>
      <c r="AA5" t="str">
        <f t="shared" si="0"/>
        <v/>
      </c>
      <c r="AB5" t="str">
        <f t="shared" si="0"/>
        <v/>
      </c>
      <c r="AC5" t="str">
        <f t="shared" si="0"/>
        <v/>
      </c>
      <c r="AD5" t="str">
        <f t="shared" si="0"/>
        <v/>
      </c>
      <c r="AE5" t="str">
        <f t="shared" si="0"/>
        <v/>
      </c>
      <c r="AF5" t="str">
        <f t="shared" si="0"/>
        <v/>
      </c>
      <c r="AG5" t="str">
        <f t="shared" si="0"/>
        <v/>
      </c>
      <c r="AH5" t="str">
        <f t="shared" si="0"/>
        <v/>
      </c>
      <c r="AI5" t="str">
        <f t="shared" si="0"/>
        <v/>
      </c>
      <c r="AJ5" t="str">
        <f t="shared" si="0"/>
        <v/>
      </c>
      <c r="AK5" t="str">
        <f t="shared" si="0"/>
        <v/>
      </c>
      <c r="AL5" t="str">
        <f t="shared" si="0"/>
        <v/>
      </c>
      <c r="AM5" t="str">
        <f t="shared" si="0"/>
        <v/>
      </c>
      <c r="AN5" t="str">
        <f t="shared" si="0"/>
        <v/>
      </c>
      <c r="AO5" t="str">
        <f t="shared" si="0"/>
        <v/>
      </c>
    </row>
    <row r="6" spans="1:41" x14ac:dyDescent="0.2">
      <c r="B6">
        <v>11</v>
      </c>
      <c r="C6">
        <v>17</v>
      </c>
      <c r="D6">
        <v>1002.9849243164062</v>
      </c>
      <c r="E6">
        <v>1296.04052734375</v>
      </c>
      <c r="F6">
        <v>1281.4774169921875</v>
      </c>
      <c r="G6">
        <v>38364.46484375</v>
      </c>
      <c r="H6">
        <v>26963.408203125</v>
      </c>
      <c r="I6">
        <v>21342.142578125</v>
      </c>
      <c r="J6">
        <v>16683.75</v>
      </c>
      <c r="K6">
        <v>13941.3154296875</v>
      </c>
      <c r="L6">
        <v>8584.2431640625</v>
      </c>
      <c r="M6">
        <v>10662.556640625</v>
      </c>
      <c r="N6">
        <v>6957.583984375</v>
      </c>
      <c r="O6">
        <v>12120.474609375</v>
      </c>
      <c r="P6">
        <v>5672.791015625</v>
      </c>
      <c r="Q6">
        <v>5043.5458984375</v>
      </c>
      <c r="R6">
        <v>4285.6767578125</v>
      </c>
      <c r="S6">
        <v>600.262451171875</v>
      </c>
      <c r="T6">
        <v>3859.7724609375</v>
      </c>
      <c r="U6">
        <v>1561.7919921875</v>
      </c>
      <c r="V6">
        <v>5170.46826171875</v>
      </c>
      <c r="W6">
        <v>2496.80419921875</v>
      </c>
      <c r="Y6" t="str">
        <f t="shared" si="1"/>
        <v/>
      </c>
      <c r="Z6" t="str">
        <f t="shared" si="2"/>
        <v/>
      </c>
      <c r="AA6" t="str">
        <f t="shared" si="0"/>
        <v/>
      </c>
      <c r="AB6" t="str">
        <f t="shared" si="0"/>
        <v/>
      </c>
      <c r="AC6" t="str">
        <f t="shared" si="0"/>
        <v/>
      </c>
      <c r="AD6" t="str">
        <f t="shared" si="0"/>
        <v/>
      </c>
      <c r="AE6" t="str">
        <f t="shared" si="0"/>
        <v/>
      </c>
      <c r="AF6" t="str">
        <f t="shared" si="0"/>
        <v/>
      </c>
      <c r="AG6" t="str">
        <f t="shared" si="0"/>
        <v/>
      </c>
      <c r="AH6" t="str">
        <f t="shared" si="0"/>
        <v/>
      </c>
      <c r="AI6" t="str">
        <f t="shared" si="0"/>
        <v/>
      </c>
      <c r="AJ6" t="str">
        <f t="shared" si="0"/>
        <v/>
      </c>
      <c r="AK6" t="str">
        <f t="shared" si="0"/>
        <v/>
      </c>
      <c r="AL6" t="str">
        <f t="shared" si="0"/>
        <v/>
      </c>
      <c r="AM6" t="str">
        <f t="shared" si="0"/>
        <v/>
      </c>
      <c r="AN6" t="str">
        <f t="shared" si="0"/>
        <v/>
      </c>
      <c r="AO6" t="str">
        <f t="shared" si="0"/>
        <v/>
      </c>
    </row>
    <row r="7" spans="1:41" x14ac:dyDescent="0.2">
      <c r="B7">
        <v>11</v>
      </c>
      <c r="C7">
        <v>18</v>
      </c>
      <c r="D7">
        <v>1200.6124267578125</v>
      </c>
      <c r="E7">
        <v>1746.5849609375</v>
      </c>
      <c r="F7">
        <v>1038.6253662109375</v>
      </c>
      <c r="G7">
        <v>39350.47265625</v>
      </c>
      <c r="H7">
        <v>31554.546875</v>
      </c>
      <c r="I7">
        <v>21945.78515625</v>
      </c>
      <c r="J7">
        <v>19779.501953125</v>
      </c>
      <c r="K7">
        <v>12860.9072265625</v>
      </c>
      <c r="L7">
        <v>13230.9189453125</v>
      </c>
      <c r="M7">
        <v>9936.9658203125</v>
      </c>
      <c r="N7">
        <v>7067.52978515625</v>
      </c>
      <c r="O7">
        <v>10917.474609375</v>
      </c>
      <c r="P7">
        <v>5414.15771484375</v>
      </c>
      <c r="Q7">
        <v>5693.27783203125</v>
      </c>
      <c r="R7">
        <v>2526.47412109375</v>
      </c>
      <c r="S7">
        <v>1378.0400390625</v>
      </c>
      <c r="T7">
        <v>2626.847412109375</v>
      </c>
      <c r="U7">
        <v>2088.685302734375</v>
      </c>
      <c r="V7">
        <v>3904.4521484375</v>
      </c>
      <c r="W7">
        <v>551.21307373046875</v>
      </c>
      <c r="Y7">
        <f t="shared" si="1"/>
        <v>39350.47265625</v>
      </c>
      <c r="Z7">
        <f t="shared" si="2"/>
        <v>31554.546875</v>
      </c>
      <c r="AA7">
        <f t="shared" si="0"/>
        <v>21945.78515625</v>
      </c>
      <c r="AB7">
        <f t="shared" si="0"/>
        <v>19779.501953125</v>
      </c>
      <c r="AC7">
        <f t="shared" si="0"/>
        <v>12860.9072265625</v>
      </c>
      <c r="AD7">
        <f t="shared" si="0"/>
        <v>13230.9189453125</v>
      </c>
      <c r="AE7">
        <f t="shared" si="0"/>
        <v>9936.9658203125</v>
      </c>
      <c r="AF7">
        <f t="shared" si="0"/>
        <v>7067.52978515625</v>
      </c>
      <c r="AG7">
        <f t="shared" si="0"/>
        <v>10917.474609375</v>
      </c>
      <c r="AH7">
        <f t="shared" si="0"/>
        <v>5414.15771484375</v>
      </c>
      <c r="AI7">
        <f t="shared" si="0"/>
        <v>5693.27783203125</v>
      </c>
      <c r="AJ7">
        <f t="shared" si="0"/>
        <v>2526.47412109375</v>
      </c>
      <c r="AK7">
        <f t="shared" si="0"/>
        <v>1378.0400390625</v>
      </c>
      <c r="AL7">
        <f t="shared" si="0"/>
        <v>2626.847412109375</v>
      </c>
      <c r="AM7">
        <f t="shared" si="0"/>
        <v>2088.685302734375</v>
      </c>
      <c r="AN7">
        <f t="shared" si="0"/>
        <v>3904.4521484375</v>
      </c>
      <c r="AO7">
        <f t="shared" si="0"/>
        <v>551.21307373046875</v>
      </c>
    </row>
    <row r="8" spans="1:41" x14ac:dyDescent="0.2">
      <c r="B8">
        <v>11</v>
      </c>
      <c r="C8">
        <v>19</v>
      </c>
      <c r="D8">
        <v>1063.42626953125</v>
      </c>
      <c r="E8">
        <v>2029.5885009765625</v>
      </c>
      <c r="F8">
        <v>1475.896728515625</v>
      </c>
      <c r="G8">
        <v>38023.36328125</v>
      </c>
      <c r="H8">
        <v>32686.3515625</v>
      </c>
      <c r="I8">
        <v>22170.337890625</v>
      </c>
      <c r="J8">
        <v>21381.275390625</v>
      </c>
      <c r="K8">
        <v>13593.5888671875</v>
      </c>
      <c r="L8">
        <v>14084.435546875</v>
      </c>
      <c r="M8">
        <v>9918.5048828125</v>
      </c>
      <c r="N8">
        <v>5446.45361328125</v>
      </c>
      <c r="O8">
        <v>7990.1123046875</v>
      </c>
      <c r="P8">
        <v>4419.82470703125</v>
      </c>
      <c r="Q8">
        <v>5681.05419921875</v>
      </c>
      <c r="R8">
        <v>4079.5849609375</v>
      </c>
      <c r="S8">
        <v>3490.624267578125</v>
      </c>
      <c r="T8">
        <v>2458.676513671875</v>
      </c>
      <c r="U8">
        <v>1817.091552734375</v>
      </c>
      <c r="V8">
        <v>2432.068115234375</v>
      </c>
      <c r="W8">
        <v>1300.5631103515625</v>
      </c>
      <c r="Y8" t="str">
        <f t="shared" si="1"/>
        <v/>
      </c>
      <c r="Z8" t="str">
        <f t="shared" si="2"/>
        <v/>
      </c>
      <c r="AA8" t="str">
        <f t="shared" si="0"/>
        <v/>
      </c>
      <c r="AB8" t="str">
        <f t="shared" si="0"/>
        <v/>
      </c>
      <c r="AC8" t="str">
        <f t="shared" si="0"/>
        <v/>
      </c>
      <c r="AD8" t="str">
        <f t="shared" si="0"/>
        <v/>
      </c>
      <c r="AE8" t="str">
        <f t="shared" si="0"/>
        <v/>
      </c>
      <c r="AF8" t="str">
        <f t="shared" si="0"/>
        <v/>
      </c>
      <c r="AG8" t="str">
        <f t="shared" si="0"/>
        <v/>
      </c>
      <c r="AH8" t="str">
        <f t="shared" si="0"/>
        <v/>
      </c>
      <c r="AI8" t="str">
        <f t="shared" si="0"/>
        <v/>
      </c>
      <c r="AJ8" t="str">
        <f t="shared" si="0"/>
        <v/>
      </c>
      <c r="AK8" t="str">
        <f t="shared" si="0"/>
        <v/>
      </c>
      <c r="AL8" t="str">
        <f t="shared" si="0"/>
        <v/>
      </c>
      <c r="AM8" t="str">
        <f t="shared" si="0"/>
        <v/>
      </c>
      <c r="AN8" t="str">
        <f t="shared" si="0"/>
        <v/>
      </c>
      <c r="AO8" t="str">
        <f t="shared" si="0"/>
        <v/>
      </c>
    </row>
    <row r="9" spans="1:41" x14ac:dyDescent="0.2">
      <c r="B9">
        <v>12</v>
      </c>
      <c r="C9">
        <v>17</v>
      </c>
      <c r="D9">
        <v>465.6495361328125</v>
      </c>
      <c r="E9">
        <v>506.71038818359375</v>
      </c>
      <c r="F9">
        <v>1114.737060546875</v>
      </c>
      <c r="G9">
        <v>32742.21484375</v>
      </c>
      <c r="H9">
        <v>25157.7109375</v>
      </c>
      <c r="I9">
        <v>18322.087890625</v>
      </c>
      <c r="J9">
        <v>14014.6337890625</v>
      </c>
      <c r="K9">
        <v>11689.3701171875</v>
      </c>
      <c r="L9">
        <v>7150.0009765625</v>
      </c>
      <c r="M9">
        <v>9844.4658203125</v>
      </c>
      <c r="N9">
        <v>7900.67919921875</v>
      </c>
      <c r="O9">
        <v>6893.08056640625</v>
      </c>
      <c r="P9">
        <v>6654.869140625</v>
      </c>
      <c r="Q9">
        <v>4960.24560546875</v>
      </c>
      <c r="R9">
        <v>1756.66162109375</v>
      </c>
      <c r="S9">
        <v>1199.2647705078125</v>
      </c>
      <c r="T9">
        <v>2448.8291015625</v>
      </c>
      <c r="U9">
        <v>2390.303466796875</v>
      </c>
      <c r="V9">
        <v>6017.7587890625</v>
      </c>
      <c r="W9">
        <v>643.50604248046875</v>
      </c>
      <c r="Y9" t="str">
        <f t="shared" si="1"/>
        <v/>
      </c>
      <c r="Z9" t="str">
        <f t="shared" si="2"/>
        <v/>
      </c>
      <c r="AA9" t="str">
        <f t="shared" si="0"/>
        <v/>
      </c>
      <c r="AB9" t="str">
        <f t="shared" si="0"/>
        <v/>
      </c>
      <c r="AC9" t="str">
        <f t="shared" si="0"/>
        <v/>
      </c>
      <c r="AD9" t="str">
        <f t="shared" si="0"/>
        <v/>
      </c>
      <c r="AE9" t="str">
        <f t="shared" si="0"/>
        <v/>
      </c>
      <c r="AF9" t="str">
        <f t="shared" si="0"/>
        <v/>
      </c>
      <c r="AG9" t="str">
        <f t="shared" si="0"/>
        <v/>
      </c>
      <c r="AH9" t="str">
        <f t="shared" si="0"/>
        <v/>
      </c>
      <c r="AI9" t="str">
        <f t="shared" si="0"/>
        <v/>
      </c>
      <c r="AJ9" t="str">
        <f t="shared" si="0"/>
        <v/>
      </c>
      <c r="AK9" t="str">
        <f t="shared" si="0"/>
        <v/>
      </c>
      <c r="AL9" t="str">
        <f t="shared" si="0"/>
        <v/>
      </c>
      <c r="AM9" t="str">
        <f t="shared" si="0"/>
        <v/>
      </c>
      <c r="AN9" t="str">
        <f t="shared" si="0"/>
        <v/>
      </c>
      <c r="AO9" t="str">
        <f t="shared" si="0"/>
        <v/>
      </c>
    </row>
    <row r="10" spans="1:41" x14ac:dyDescent="0.2">
      <c r="B10">
        <v>12</v>
      </c>
      <c r="C10">
        <v>18</v>
      </c>
      <c r="D10">
        <v>1008.9598999023438</v>
      </c>
      <c r="E10">
        <v>647.13250732421875</v>
      </c>
      <c r="F10">
        <v>1849.7142333984375</v>
      </c>
      <c r="G10">
        <v>36073.39453125</v>
      </c>
      <c r="H10">
        <v>29938.455078125</v>
      </c>
      <c r="I10">
        <v>21826.51171875</v>
      </c>
      <c r="J10">
        <v>17447.0234375</v>
      </c>
      <c r="K10">
        <v>12083.3857421875</v>
      </c>
      <c r="L10">
        <v>9666.6337890625</v>
      </c>
      <c r="M10">
        <v>8560.943359375</v>
      </c>
      <c r="N10">
        <v>7858.11865234375</v>
      </c>
      <c r="O10">
        <v>5503.56884765625</v>
      </c>
      <c r="P10">
        <v>8394.447265625</v>
      </c>
      <c r="Q10">
        <v>5070.98486328125</v>
      </c>
      <c r="R10">
        <v>1579.50048828125</v>
      </c>
      <c r="S10">
        <v>3224.1298828125</v>
      </c>
      <c r="T10">
        <v>2686.610107421875</v>
      </c>
      <c r="U10">
        <v>950.08642578125</v>
      </c>
      <c r="V10">
        <v>4023.667724609375</v>
      </c>
      <c r="W10">
        <v>1250.22998046875</v>
      </c>
      <c r="Y10" t="str">
        <f t="shared" si="1"/>
        <v/>
      </c>
      <c r="Z10" t="str">
        <f t="shared" si="2"/>
        <v/>
      </c>
      <c r="AA10" t="str">
        <f t="shared" si="0"/>
        <v/>
      </c>
      <c r="AB10" t="str">
        <f t="shared" si="0"/>
        <v/>
      </c>
      <c r="AC10" t="str">
        <f t="shared" si="0"/>
        <v/>
      </c>
      <c r="AD10" t="str">
        <f t="shared" si="0"/>
        <v/>
      </c>
      <c r="AE10" t="str">
        <f t="shared" si="0"/>
        <v/>
      </c>
      <c r="AF10" t="str">
        <f t="shared" si="0"/>
        <v/>
      </c>
      <c r="AG10" t="str">
        <f t="shared" si="0"/>
        <v/>
      </c>
      <c r="AH10" t="str">
        <f t="shared" si="0"/>
        <v/>
      </c>
      <c r="AI10" t="str">
        <f t="shared" si="0"/>
        <v/>
      </c>
      <c r="AJ10" t="str">
        <f t="shared" si="0"/>
        <v/>
      </c>
      <c r="AK10" t="str">
        <f t="shared" si="0"/>
        <v/>
      </c>
      <c r="AL10" t="str">
        <f t="shared" si="0"/>
        <v/>
      </c>
      <c r="AM10" t="str">
        <f t="shared" si="0"/>
        <v/>
      </c>
      <c r="AN10" t="str">
        <f t="shared" si="0"/>
        <v/>
      </c>
      <c r="AO10" t="str">
        <f t="shared" si="0"/>
        <v/>
      </c>
    </row>
    <row r="11" spans="1:41" x14ac:dyDescent="0.2">
      <c r="B11">
        <v>12</v>
      </c>
      <c r="C11">
        <v>19</v>
      </c>
      <c r="D11">
        <v>958.29803466796875</v>
      </c>
      <c r="E11">
        <v>1765.2808837890625</v>
      </c>
      <c r="F11">
        <v>2168.952880859375</v>
      </c>
      <c r="G11">
        <v>39420.24609375</v>
      </c>
      <c r="H11">
        <v>31766.630859375</v>
      </c>
      <c r="I11">
        <v>24011.404296875</v>
      </c>
      <c r="J11">
        <v>19907.32421875</v>
      </c>
      <c r="K11">
        <v>15648.4296875</v>
      </c>
      <c r="L11">
        <v>12545.2724609375</v>
      </c>
      <c r="M11">
        <v>8703.421875</v>
      </c>
      <c r="N11">
        <v>6039.98779296875</v>
      </c>
      <c r="O11">
        <v>4531.40185546875</v>
      </c>
      <c r="P11">
        <v>8272.2265625</v>
      </c>
      <c r="Q11">
        <v>4576.97607421875</v>
      </c>
      <c r="R11">
        <v>3523.093994140625</v>
      </c>
      <c r="S11">
        <v>5434.81396484375</v>
      </c>
      <c r="T11">
        <v>2036.2935791015625</v>
      </c>
      <c r="U11">
        <v>2562.4873046875</v>
      </c>
      <c r="V11">
        <v>1751.023193359375</v>
      </c>
      <c r="W11">
        <v>1924.4981689453125</v>
      </c>
      <c r="Y11">
        <f t="shared" si="1"/>
        <v>39420.24609375</v>
      </c>
      <c r="Z11">
        <f t="shared" si="2"/>
        <v>31766.630859375</v>
      </c>
      <c r="AA11">
        <f t="shared" si="0"/>
        <v>24011.404296875</v>
      </c>
      <c r="AB11">
        <f t="shared" si="0"/>
        <v>19907.32421875</v>
      </c>
      <c r="AC11">
        <f t="shared" si="0"/>
        <v>15648.4296875</v>
      </c>
      <c r="AD11">
        <f t="shared" si="0"/>
        <v>12545.2724609375</v>
      </c>
      <c r="AE11">
        <f t="shared" si="0"/>
        <v>8703.421875</v>
      </c>
      <c r="AF11">
        <f t="shared" si="0"/>
        <v>6039.98779296875</v>
      </c>
      <c r="AG11">
        <f t="shared" si="0"/>
        <v>4531.40185546875</v>
      </c>
      <c r="AH11">
        <f t="shared" si="0"/>
        <v>8272.2265625</v>
      </c>
      <c r="AI11">
        <f t="shared" si="0"/>
        <v>4576.97607421875</v>
      </c>
      <c r="AJ11">
        <f t="shared" si="0"/>
        <v>3523.093994140625</v>
      </c>
      <c r="AK11">
        <f t="shared" si="0"/>
        <v>5434.81396484375</v>
      </c>
      <c r="AL11">
        <f t="shared" si="0"/>
        <v>2036.2935791015625</v>
      </c>
      <c r="AM11">
        <f t="shared" si="0"/>
        <v>2562.4873046875</v>
      </c>
      <c r="AN11">
        <f t="shared" si="0"/>
        <v>1751.023193359375</v>
      </c>
      <c r="AO11">
        <f t="shared" si="0"/>
        <v>1924.4981689453125</v>
      </c>
    </row>
    <row r="12" spans="1:41" x14ac:dyDescent="0.2">
      <c r="B12">
        <v>13</v>
      </c>
      <c r="C12">
        <v>17</v>
      </c>
      <c r="D12">
        <v>595.34759521484375</v>
      </c>
      <c r="E12">
        <v>1159.7047119140625</v>
      </c>
      <c r="F12">
        <v>173.80479431152344</v>
      </c>
      <c r="G12">
        <v>28579.345703125</v>
      </c>
      <c r="H12">
        <v>22089.009765625</v>
      </c>
      <c r="I12">
        <v>16833.275390625</v>
      </c>
      <c r="J12">
        <v>12879.876953125</v>
      </c>
      <c r="K12">
        <v>12945.736328125</v>
      </c>
      <c r="L12">
        <v>13061.240234375</v>
      </c>
      <c r="M12">
        <v>8454.662109375</v>
      </c>
      <c r="N12">
        <v>7151.0419921875</v>
      </c>
      <c r="O12">
        <v>5592.76123046875</v>
      </c>
      <c r="P12">
        <v>6288.28369140625</v>
      </c>
      <c r="Q12">
        <v>4964.93017578125</v>
      </c>
      <c r="R12">
        <v>3878.55859375</v>
      </c>
      <c r="S12">
        <v>1822.7476806640625</v>
      </c>
      <c r="T12">
        <v>1263.8656005859375</v>
      </c>
      <c r="U12">
        <v>3891.10986328125</v>
      </c>
      <c r="V12">
        <v>4473.1669921875</v>
      </c>
      <c r="W12">
        <v>453.33023071289062</v>
      </c>
      <c r="Y12" t="str">
        <f t="shared" si="1"/>
        <v/>
      </c>
      <c r="Z12" t="str">
        <f t="shared" si="2"/>
        <v/>
      </c>
      <c r="AA12" t="str">
        <f t="shared" si="0"/>
        <v/>
      </c>
      <c r="AB12" t="str">
        <f t="shared" si="0"/>
        <v/>
      </c>
      <c r="AC12" t="str">
        <f t="shared" si="0"/>
        <v/>
      </c>
      <c r="AD12" t="str">
        <f t="shared" si="0"/>
        <v/>
      </c>
      <c r="AE12" t="str">
        <f t="shared" si="0"/>
        <v/>
      </c>
      <c r="AF12" t="str">
        <f t="shared" si="0"/>
        <v/>
      </c>
      <c r="AG12" t="str">
        <f t="shared" si="0"/>
        <v/>
      </c>
      <c r="AH12" t="str">
        <f t="shared" si="0"/>
        <v/>
      </c>
      <c r="AI12" t="str">
        <f t="shared" si="0"/>
        <v/>
      </c>
      <c r="AJ12" t="str">
        <f t="shared" si="0"/>
        <v/>
      </c>
      <c r="AK12" t="str">
        <f t="shared" si="0"/>
        <v/>
      </c>
      <c r="AL12" t="str">
        <f t="shared" si="0"/>
        <v/>
      </c>
      <c r="AM12" t="str">
        <f t="shared" si="0"/>
        <v/>
      </c>
      <c r="AN12" t="str">
        <f t="shared" si="0"/>
        <v/>
      </c>
      <c r="AO12" t="str">
        <f t="shared" si="0"/>
        <v/>
      </c>
    </row>
    <row r="13" spans="1:41" x14ac:dyDescent="0.2">
      <c r="B13">
        <v>13</v>
      </c>
      <c r="C13">
        <v>18</v>
      </c>
      <c r="D13">
        <v>1309.6624755859375</v>
      </c>
      <c r="E13">
        <v>2158.54248046875</v>
      </c>
      <c r="F13">
        <v>703.1114501953125</v>
      </c>
      <c r="G13">
        <v>32674.978515625</v>
      </c>
      <c r="H13">
        <v>24846.005859375</v>
      </c>
      <c r="I13">
        <v>21333.37109375</v>
      </c>
      <c r="J13">
        <v>15081.9775390625</v>
      </c>
      <c r="K13">
        <v>14236.4384765625</v>
      </c>
      <c r="L13">
        <v>13493.6865234375</v>
      </c>
      <c r="M13">
        <v>7610.298828125</v>
      </c>
      <c r="N13">
        <v>8658.4599609375</v>
      </c>
      <c r="O13">
        <v>6992.00634765625</v>
      </c>
      <c r="P13">
        <v>8100.1357421875</v>
      </c>
      <c r="Q13">
        <v>5101.9501953125</v>
      </c>
      <c r="R13">
        <v>1908.1278076171875</v>
      </c>
      <c r="S13">
        <v>3886.904296875</v>
      </c>
      <c r="T13">
        <v>2802.500244140625</v>
      </c>
      <c r="U13">
        <v>901.0028076171875</v>
      </c>
      <c r="V13">
        <v>2560.02685546875</v>
      </c>
      <c r="W13">
        <v>1017.1567993164062</v>
      </c>
      <c r="Y13" t="str">
        <f t="shared" si="1"/>
        <v/>
      </c>
      <c r="Z13" t="str">
        <f t="shared" si="2"/>
        <v/>
      </c>
      <c r="AA13" t="str">
        <f t="shared" si="0"/>
        <v/>
      </c>
      <c r="AB13" t="str">
        <f t="shared" si="0"/>
        <v/>
      </c>
      <c r="AC13" t="str">
        <f t="shared" si="0"/>
        <v/>
      </c>
      <c r="AD13" t="str">
        <f t="shared" si="0"/>
        <v/>
      </c>
      <c r="AE13" t="str">
        <f t="shared" si="0"/>
        <v/>
      </c>
      <c r="AF13" t="str">
        <f t="shared" si="0"/>
        <v/>
      </c>
      <c r="AG13" t="str">
        <f t="shared" si="0"/>
        <v/>
      </c>
      <c r="AH13" t="str">
        <f t="shared" si="0"/>
        <v/>
      </c>
      <c r="AI13" t="str">
        <f t="shared" si="0"/>
        <v/>
      </c>
      <c r="AJ13" t="str">
        <f t="shared" si="0"/>
        <v/>
      </c>
      <c r="AK13" t="str">
        <f t="shared" si="0"/>
        <v/>
      </c>
      <c r="AL13" t="str">
        <f t="shared" si="0"/>
        <v/>
      </c>
      <c r="AM13" t="str">
        <f t="shared" si="0"/>
        <v/>
      </c>
      <c r="AN13" t="str">
        <f t="shared" si="0"/>
        <v/>
      </c>
      <c r="AO13" t="str">
        <f t="shared" si="0"/>
        <v/>
      </c>
    </row>
    <row r="14" spans="1:41" x14ac:dyDescent="0.2">
      <c r="B14">
        <v>13</v>
      </c>
      <c r="C14">
        <v>19</v>
      </c>
      <c r="D14">
        <v>1150.8153076171875</v>
      </c>
      <c r="E14">
        <v>2279.389892578125</v>
      </c>
      <c r="F14">
        <v>1408.4013671875</v>
      </c>
      <c r="G14">
        <v>36632.18359375</v>
      </c>
      <c r="H14">
        <v>26772.970703125</v>
      </c>
      <c r="I14">
        <v>22688.521484375</v>
      </c>
      <c r="J14">
        <v>17101.23828125</v>
      </c>
      <c r="K14">
        <v>15720.78515625</v>
      </c>
      <c r="L14">
        <v>10330.7275390625</v>
      </c>
      <c r="M14">
        <v>7887.330078125</v>
      </c>
      <c r="N14">
        <v>7409.83544921875</v>
      </c>
      <c r="O14">
        <v>4802.89794921875</v>
      </c>
      <c r="P14">
        <v>8476.75390625</v>
      </c>
      <c r="Q14">
        <v>4430.94482421875</v>
      </c>
      <c r="R14">
        <v>1862.443603515625</v>
      </c>
      <c r="S14">
        <v>5048.638671875</v>
      </c>
      <c r="T14">
        <v>1720.2047119140625</v>
      </c>
      <c r="U14">
        <v>2443.82470703125</v>
      </c>
      <c r="V14">
        <v>361.70095825195312</v>
      </c>
      <c r="W14">
        <v>2109.249267578125</v>
      </c>
      <c r="Y14" t="str">
        <f t="shared" si="1"/>
        <v/>
      </c>
      <c r="Z14" t="str">
        <f t="shared" si="2"/>
        <v/>
      </c>
      <c r="AA14" t="str">
        <f t="shared" si="0"/>
        <v/>
      </c>
      <c r="AB14" t="str">
        <f t="shared" si="0"/>
        <v/>
      </c>
      <c r="AC14" t="str">
        <f t="shared" si="0"/>
        <v/>
      </c>
      <c r="AD14" t="str">
        <f t="shared" si="0"/>
        <v/>
      </c>
      <c r="AE14" t="str">
        <f t="shared" si="0"/>
        <v/>
      </c>
      <c r="AF14" t="str">
        <f t="shared" si="0"/>
        <v/>
      </c>
      <c r="AG14" t="str">
        <f t="shared" si="0"/>
        <v/>
      </c>
      <c r="AH14" t="str">
        <f t="shared" si="0"/>
        <v/>
      </c>
      <c r="AI14" t="str">
        <f t="shared" si="0"/>
        <v/>
      </c>
      <c r="AJ14" t="str">
        <f t="shared" si="0"/>
        <v/>
      </c>
      <c r="AK14" t="str">
        <f t="shared" si="0"/>
        <v/>
      </c>
      <c r="AL14" t="str">
        <f t="shared" si="0"/>
        <v/>
      </c>
      <c r="AM14" t="str">
        <f t="shared" si="0"/>
        <v/>
      </c>
      <c r="AN14" t="str">
        <f t="shared" si="0"/>
        <v/>
      </c>
      <c r="AO14" t="str">
        <f t="shared" si="0"/>
        <v/>
      </c>
    </row>
    <row r="15" spans="1:41" x14ac:dyDescent="0.2">
      <c r="B15">
        <v>14</v>
      </c>
      <c r="C15">
        <v>18</v>
      </c>
      <c r="D15">
        <v>1452.7696533203125</v>
      </c>
      <c r="E15">
        <v>3441.115234375</v>
      </c>
      <c r="F15">
        <v>1300.2159423828125</v>
      </c>
      <c r="G15">
        <v>26532.16796875</v>
      </c>
      <c r="H15">
        <v>20563.15625</v>
      </c>
      <c r="I15">
        <v>17937.22265625</v>
      </c>
      <c r="J15">
        <v>14599.1142578125</v>
      </c>
      <c r="K15">
        <v>13695.984375</v>
      </c>
      <c r="L15">
        <v>15046.0498046875</v>
      </c>
      <c r="M15">
        <v>6239.48486328125</v>
      </c>
      <c r="N15">
        <v>7126.88916015625</v>
      </c>
      <c r="O15">
        <v>9012.0009765625</v>
      </c>
      <c r="P15">
        <v>4198.92041015625</v>
      </c>
      <c r="Q15">
        <v>4943.3779296875</v>
      </c>
      <c r="R15">
        <v>2342.606689453125</v>
      </c>
      <c r="S15">
        <v>2844.035888671875</v>
      </c>
      <c r="T15">
        <v>2699.24951171875</v>
      </c>
      <c r="U15">
        <v>1342.7901611328125</v>
      </c>
      <c r="V15">
        <v>1474.5345458984375</v>
      </c>
      <c r="W15">
        <v>1043.989013671875</v>
      </c>
      <c r="Y15" t="str">
        <f t="shared" si="1"/>
        <v/>
      </c>
      <c r="Z15" t="str">
        <f t="shared" si="2"/>
        <v/>
      </c>
      <c r="AA15" t="str">
        <f t="shared" si="0"/>
        <v/>
      </c>
      <c r="AB15" t="str">
        <f t="shared" si="0"/>
        <v/>
      </c>
      <c r="AC15" t="str">
        <f t="shared" si="0"/>
        <v/>
      </c>
      <c r="AD15" t="str">
        <f t="shared" si="0"/>
        <v/>
      </c>
      <c r="AE15" t="str">
        <f t="shared" si="0"/>
        <v/>
      </c>
      <c r="AF15" t="str">
        <f t="shared" si="0"/>
        <v/>
      </c>
      <c r="AG15" t="str">
        <f t="shared" si="0"/>
        <v/>
      </c>
      <c r="AH15" t="str">
        <f t="shared" si="0"/>
        <v/>
      </c>
      <c r="AI15" t="str">
        <f t="shared" si="0"/>
        <v/>
      </c>
      <c r="AJ15" t="str">
        <f t="shared" si="0"/>
        <v/>
      </c>
      <c r="AK15" t="str">
        <f t="shared" si="0"/>
        <v/>
      </c>
      <c r="AL15" t="str">
        <f t="shared" si="0"/>
        <v/>
      </c>
      <c r="AM15" t="str">
        <f t="shared" si="0"/>
        <v/>
      </c>
      <c r="AN15" t="str">
        <f t="shared" si="0"/>
        <v/>
      </c>
      <c r="AO15" t="str">
        <f t="shared" si="0"/>
        <v/>
      </c>
    </row>
    <row r="16" spans="1:41" x14ac:dyDescent="0.2">
      <c r="B16">
        <v>14</v>
      </c>
      <c r="C16">
        <v>19</v>
      </c>
      <c r="D16">
        <v>1289.887939453125</v>
      </c>
      <c r="E16">
        <v>3032.687255859375</v>
      </c>
      <c r="F16">
        <v>2045.344970703125</v>
      </c>
      <c r="G16">
        <v>28700.759765625</v>
      </c>
      <c r="H16">
        <v>21377.427734375</v>
      </c>
      <c r="I16">
        <v>18249.685546875</v>
      </c>
      <c r="J16">
        <v>14947.359375</v>
      </c>
      <c r="K16">
        <v>12368.0888671875</v>
      </c>
      <c r="L16">
        <v>10449.5634765625</v>
      </c>
      <c r="M16">
        <v>6654.53125</v>
      </c>
      <c r="N16">
        <v>8105.357421875</v>
      </c>
      <c r="O16">
        <v>6942.51123046875</v>
      </c>
      <c r="P16">
        <v>4360.861328125</v>
      </c>
      <c r="Q16">
        <v>4286.6982421875</v>
      </c>
      <c r="R16">
        <v>2570.6298828125</v>
      </c>
      <c r="S16">
        <v>3188.715087890625</v>
      </c>
      <c r="T16">
        <v>1846.47900390625</v>
      </c>
      <c r="U16">
        <v>1125.1666259765625</v>
      </c>
      <c r="V16">
        <v>920.833984375</v>
      </c>
      <c r="W16">
        <v>697.45623779296875</v>
      </c>
      <c r="Y16" t="str">
        <f t="shared" si="1"/>
        <v/>
      </c>
      <c r="Z16" t="str">
        <f t="shared" si="2"/>
        <v/>
      </c>
      <c r="AA16" t="str">
        <f t="shared" si="0"/>
        <v/>
      </c>
      <c r="AB16" t="str">
        <f t="shared" si="0"/>
        <v/>
      </c>
      <c r="AC16" t="str">
        <f t="shared" si="0"/>
        <v/>
      </c>
      <c r="AD16" t="str">
        <f t="shared" si="0"/>
        <v/>
      </c>
      <c r="AE16" t="str">
        <f t="shared" si="0"/>
        <v/>
      </c>
      <c r="AF16" t="str">
        <f t="shared" si="0"/>
        <v/>
      </c>
      <c r="AG16" t="str">
        <f t="shared" si="0"/>
        <v/>
      </c>
      <c r="AH16" t="str">
        <f t="shared" si="0"/>
        <v/>
      </c>
      <c r="AI16" t="str">
        <f t="shared" si="0"/>
        <v/>
      </c>
      <c r="AJ16" t="str">
        <f t="shared" si="0"/>
        <v/>
      </c>
      <c r="AK16" t="str">
        <f t="shared" si="0"/>
        <v/>
      </c>
      <c r="AL16" t="str">
        <f t="shared" si="0"/>
        <v/>
      </c>
      <c r="AM16" t="str">
        <f t="shared" si="0"/>
        <v/>
      </c>
      <c r="AN16" t="str">
        <f t="shared" si="0"/>
        <v/>
      </c>
      <c r="AO16" t="str">
        <f t="shared" si="0"/>
        <v/>
      </c>
    </row>
    <row r="17" spans="1:41" x14ac:dyDescent="0.2">
      <c r="Y17">
        <f>AVERAGE(Y3:Y16)</f>
        <v>41697.4150390625</v>
      </c>
      <c r="Z17">
        <f t="shared" ref="Z17:AO17" si="3">AVERAGE(Z3:Z16)</f>
        <v>30188.76416015625</v>
      </c>
      <c r="AA17">
        <f t="shared" si="3"/>
        <v>23014.01220703125</v>
      </c>
      <c r="AB17">
        <f t="shared" si="3"/>
        <v>19887.234375</v>
      </c>
      <c r="AC17">
        <f t="shared" si="3"/>
        <v>15638.06103515625</v>
      </c>
      <c r="AD17">
        <f t="shared" si="3"/>
        <v>13682.080078125</v>
      </c>
      <c r="AE17">
        <f t="shared" si="3"/>
        <v>10764.021728515625</v>
      </c>
      <c r="AF17">
        <f t="shared" si="3"/>
        <v>7042.052490234375</v>
      </c>
      <c r="AG17">
        <f t="shared" si="3"/>
        <v>8678.3829345703125</v>
      </c>
      <c r="AH17">
        <f t="shared" si="3"/>
        <v>5951.987060546875</v>
      </c>
      <c r="AI17">
        <f t="shared" si="3"/>
        <v>5678.504150390625</v>
      </c>
      <c r="AJ17">
        <f t="shared" si="3"/>
        <v>3324.8599243164062</v>
      </c>
      <c r="AK17">
        <f t="shared" si="3"/>
        <v>2180.5545654296875</v>
      </c>
      <c r="AL17">
        <f t="shared" si="3"/>
        <v>2683.9870300292969</v>
      </c>
      <c r="AM17">
        <f t="shared" si="3"/>
        <v>2365.3061218261719</v>
      </c>
      <c r="AN17">
        <f t="shared" si="3"/>
        <v>3257.9847412109375</v>
      </c>
      <c r="AO17">
        <f t="shared" si="3"/>
        <v>1368.5074615478516</v>
      </c>
    </row>
    <row r="23" spans="1:41" x14ac:dyDescent="0.2">
      <c r="A23" t="s">
        <v>25</v>
      </c>
      <c r="B23">
        <v>24</v>
      </c>
      <c r="C23">
        <v>20</v>
      </c>
      <c r="D23">
        <v>876.32586669921875</v>
      </c>
      <c r="E23">
        <v>1453.220703125</v>
      </c>
      <c r="F23">
        <v>940.2464599609375</v>
      </c>
      <c r="G23">
        <v>46215.66015625</v>
      </c>
      <c r="H23">
        <v>31045.921875</v>
      </c>
      <c r="I23">
        <v>25480.244140625</v>
      </c>
      <c r="J23">
        <v>20971.716796875</v>
      </c>
      <c r="K23">
        <v>13257.7470703125</v>
      </c>
      <c r="L23">
        <v>10561.005859375</v>
      </c>
      <c r="M23">
        <v>8919.150390625</v>
      </c>
      <c r="N23">
        <v>5172.494140625</v>
      </c>
      <c r="O23">
        <v>7750.716796875</v>
      </c>
      <c r="P23">
        <v>3583.096435546875</v>
      </c>
      <c r="Q23">
        <v>6231.23828125</v>
      </c>
      <c r="R23">
        <v>3629.13818359375</v>
      </c>
      <c r="S23">
        <v>3402.27490234375</v>
      </c>
      <c r="T23">
        <v>3548.350341796875</v>
      </c>
      <c r="U23">
        <v>1670.9710693359375</v>
      </c>
      <c r="V23">
        <v>1397.6396484375</v>
      </c>
      <c r="W23">
        <v>3226.433349609375</v>
      </c>
    </row>
    <row r="24" spans="1:41" x14ac:dyDescent="0.2">
      <c r="B24">
        <v>24</v>
      </c>
      <c r="C24">
        <v>21</v>
      </c>
      <c r="D24">
        <v>816.392578125</v>
      </c>
      <c r="E24">
        <v>1655.81591796875</v>
      </c>
      <c r="F24">
        <v>2532.89111328125</v>
      </c>
      <c r="G24">
        <v>45380.7734375</v>
      </c>
      <c r="H24">
        <v>31408.482421875</v>
      </c>
      <c r="I24">
        <v>25453.05859375</v>
      </c>
      <c r="J24">
        <v>24244.384765625</v>
      </c>
      <c r="K24">
        <v>14825.4580078125</v>
      </c>
      <c r="L24">
        <v>10686.3330078125</v>
      </c>
      <c r="M24">
        <v>9326.765625</v>
      </c>
      <c r="N24">
        <v>5917.19091796875</v>
      </c>
      <c r="O24">
        <v>8155.1728515625</v>
      </c>
      <c r="P24">
        <v>5445.97119140625</v>
      </c>
      <c r="Q24">
        <v>6951.158203125</v>
      </c>
      <c r="R24">
        <v>3314.659912109375</v>
      </c>
      <c r="S24">
        <v>3149.955078125</v>
      </c>
      <c r="T24">
        <v>3104.95263671875</v>
      </c>
      <c r="U24">
        <v>2141.204833984375</v>
      </c>
      <c r="V24">
        <v>655.72967529296875</v>
      </c>
      <c r="W24">
        <v>1634.6900634765625</v>
      </c>
    </row>
    <row r="25" spans="1:41" x14ac:dyDescent="0.2">
      <c r="B25">
        <v>24</v>
      </c>
      <c r="C25">
        <v>22</v>
      </c>
      <c r="D25">
        <v>1857.2401123046875</v>
      </c>
      <c r="E25">
        <v>1211.91796875</v>
      </c>
      <c r="F25">
        <v>3847.734130859375</v>
      </c>
      <c r="G25">
        <v>53061.70703125</v>
      </c>
      <c r="H25">
        <v>40797.1484375</v>
      </c>
      <c r="I25">
        <v>32631.16796875</v>
      </c>
      <c r="J25">
        <v>29360.3046875</v>
      </c>
      <c r="K25">
        <v>18024.271484375</v>
      </c>
      <c r="L25">
        <v>13201.4931640625</v>
      </c>
      <c r="M25">
        <v>13711.84765625</v>
      </c>
      <c r="N25">
        <v>11715.6591796875</v>
      </c>
      <c r="O25">
        <v>8827.083984375</v>
      </c>
      <c r="P25">
        <v>9348.71484375</v>
      </c>
      <c r="Q25">
        <v>7972.67431640625</v>
      </c>
      <c r="R25">
        <v>3516.60693359375</v>
      </c>
      <c r="S25">
        <v>5333.341796875</v>
      </c>
      <c r="T25">
        <v>2414.263427734375</v>
      </c>
      <c r="U25">
        <v>1655.6234130859375</v>
      </c>
      <c r="V25">
        <v>1528.173583984375</v>
      </c>
      <c r="W25">
        <v>3639.234375</v>
      </c>
    </row>
    <row r="26" spans="1:41" x14ac:dyDescent="0.2">
      <c r="B26">
        <v>25</v>
      </c>
      <c r="C26">
        <v>19</v>
      </c>
      <c r="D26">
        <v>1228.253662109375</v>
      </c>
      <c r="E26">
        <v>1695.0465087890625</v>
      </c>
      <c r="F26">
        <v>2416.721435546875</v>
      </c>
      <c r="G26">
        <v>37161.125</v>
      </c>
      <c r="H26">
        <v>27377.60546875</v>
      </c>
      <c r="I26">
        <v>22592.189453125</v>
      </c>
      <c r="J26">
        <v>15323.78125</v>
      </c>
      <c r="K26">
        <v>12623.939453125</v>
      </c>
      <c r="L26">
        <v>9092.8076171875</v>
      </c>
      <c r="M26">
        <v>8405.306640625</v>
      </c>
      <c r="N26">
        <v>5081.4345703125</v>
      </c>
      <c r="O26">
        <v>9220.56640625</v>
      </c>
      <c r="P26">
        <v>4003.911376953125</v>
      </c>
      <c r="Q26">
        <v>3985.3564453125</v>
      </c>
      <c r="R26">
        <v>5912.02490234375</v>
      </c>
      <c r="S26">
        <v>3691.30322265625</v>
      </c>
      <c r="T26">
        <v>1749.0816650390625</v>
      </c>
      <c r="U26">
        <v>2507.861083984375</v>
      </c>
      <c r="V26">
        <v>2309.444580078125</v>
      </c>
      <c r="W26">
        <v>3619.24365234375</v>
      </c>
    </row>
    <row r="27" spans="1:41" x14ac:dyDescent="0.2">
      <c r="B27">
        <v>25</v>
      </c>
      <c r="C27">
        <v>20</v>
      </c>
      <c r="D27">
        <v>1151.3121337890625</v>
      </c>
      <c r="E27">
        <v>1993.899169921875</v>
      </c>
      <c r="F27">
        <v>2012.8719482421875</v>
      </c>
      <c r="G27">
        <v>50143.08203125</v>
      </c>
      <c r="H27">
        <v>36765.578125</v>
      </c>
      <c r="I27">
        <v>29992.76953125</v>
      </c>
      <c r="J27">
        <v>24402.1015625</v>
      </c>
      <c r="K27">
        <v>18192.283203125</v>
      </c>
      <c r="L27">
        <v>11889.365234375</v>
      </c>
      <c r="M27">
        <v>10589.2958984375</v>
      </c>
      <c r="N27">
        <v>8425.8720703125</v>
      </c>
      <c r="O27">
        <v>10444.640625</v>
      </c>
      <c r="P27">
        <v>7223.4130859375</v>
      </c>
      <c r="Q27">
        <v>4499.48974609375</v>
      </c>
      <c r="R27">
        <v>6102.54541015625</v>
      </c>
      <c r="S27">
        <v>4314.947265625</v>
      </c>
      <c r="T27">
        <v>2920.85595703125</v>
      </c>
      <c r="U27">
        <v>3140.249755859375</v>
      </c>
      <c r="V27">
        <v>920.8990478515625</v>
      </c>
      <c r="W27">
        <v>1896.09033203125</v>
      </c>
    </row>
    <row r="28" spans="1:41" x14ac:dyDescent="0.2">
      <c r="B28">
        <v>25</v>
      </c>
      <c r="C28">
        <v>21</v>
      </c>
      <c r="D28">
        <v>705.75384521484375</v>
      </c>
      <c r="E28">
        <v>1220.6392822265625</v>
      </c>
      <c r="F28">
        <v>3354.875</v>
      </c>
      <c r="G28">
        <v>56252.984375</v>
      </c>
      <c r="H28">
        <v>41592.14453125</v>
      </c>
      <c r="I28">
        <v>33058.234375</v>
      </c>
      <c r="J28">
        <v>30832.978515625</v>
      </c>
      <c r="K28">
        <v>19726.970703125</v>
      </c>
      <c r="L28">
        <v>13785.2763671875</v>
      </c>
      <c r="M28">
        <v>10746.84375</v>
      </c>
      <c r="N28">
        <v>9780.18359375</v>
      </c>
      <c r="O28">
        <v>8858.98046875</v>
      </c>
      <c r="P28">
        <v>8029.90185546875</v>
      </c>
      <c r="Q28">
        <v>5814.6201171875</v>
      </c>
      <c r="R28">
        <v>4852.3837890625</v>
      </c>
      <c r="S28">
        <v>3840.85546875</v>
      </c>
      <c r="T28">
        <v>3642.55419921875</v>
      </c>
      <c r="U28">
        <v>3225.615966796875</v>
      </c>
      <c r="V28">
        <v>2333.665771484375</v>
      </c>
      <c r="W28">
        <v>1023.949462890625</v>
      </c>
    </row>
    <row r="29" spans="1:41" x14ac:dyDescent="0.2">
      <c r="B29">
        <v>25</v>
      </c>
      <c r="C29">
        <v>22</v>
      </c>
      <c r="D29">
        <v>650.95758056640625</v>
      </c>
      <c r="E29">
        <v>788.58746337890625</v>
      </c>
      <c r="F29">
        <v>4318.03564453125</v>
      </c>
      <c r="G29">
        <v>55808.54296875</v>
      </c>
      <c r="H29">
        <v>42717.12890625</v>
      </c>
      <c r="I29">
        <v>33091.1484375</v>
      </c>
      <c r="J29">
        <v>30488.34765625</v>
      </c>
      <c r="K29">
        <v>18979.146484375</v>
      </c>
      <c r="L29">
        <v>13840.107421875</v>
      </c>
      <c r="M29">
        <v>11789.7626953125</v>
      </c>
      <c r="N29">
        <v>9024.5029296875</v>
      </c>
      <c r="O29">
        <v>5892.20751953125</v>
      </c>
      <c r="P29">
        <v>8316.0576171875</v>
      </c>
      <c r="Q29">
        <v>7083.96337890625</v>
      </c>
      <c r="R29">
        <v>3211.682373046875</v>
      </c>
      <c r="S29">
        <v>3997.501220703125</v>
      </c>
      <c r="T29">
        <v>3101.41015625</v>
      </c>
      <c r="U29">
        <v>2418.63037109375</v>
      </c>
      <c r="V29">
        <v>3310.93359375</v>
      </c>
      <c r="W29">
        <v>3610.351806640625</v>
      </c>
    </row>
    <row r="30" spans="1:41" x14ac:dyDescent="0.2">
      <c r="B30">
        <v>25</v>
      </c>
      <c r="C30">
        <v>23</v>
      </c>
      <c r="D30">
        <v>1615.5506591796875</v>
      </c>
      <c r="E30">
        <v>1060.5997314453125</v>
      </c>
      <c r="F30">
        <v>1872.0804443359375</v>
      </c>
      <c r="G30">
        <v>49739.6875</v>
      </c>
      <c r="H30">
        <v>37712.04296875</v>
      </c>
      <c r="I30">
        <v>29281.271484375</v>
      </c>
      <c r="J30">
        <v>22664.595703125</v>
      </c>
      <c r="K30">
        <v>17035.72265625</v>
      </c>
      <c r="L30">
        <v>12946.2763671875</v>
      </c>
      <c r="M30">
        <v>12724.0966796875</v>
      </c>
      <c r="N30">
        <v>9855.7763671875</v>
      </c>
      <c r="O30">
        <v>3252.40771484375</v>
      </c>
      <c r="P30">
        <v>6795.33447265625</v>
      </c>
      <c r="Q30">
        <v>6539.2099609375</v>
      </c>
      <c r="R30">
        <v>2224.94384765625</v>
      </c>
      <c r="S30">
        <v>4551.005859375</v>
      </c>
      <c r="T30">
        <v>2317.077392578125</v>
      </c>
      <c r="U30">
        <v>604.78582763671875</v>
      </c>
      <c r="V30">
        <v>2989.954345703125</v>
      </c>
      <c r="W30">
        <v>5733.49609375</v>
      </c>
    </row>
    <row r="31" spans="1:41" x14ac:dyDescent="0.2">
      <c r="B31">
        <v>26</v>
      </c>
      <c r="C31">
        <v>19</v>
      </c>
      <c r="D31">
        <v>1840.874267578125</v>
      </c>
      <c r="E31">
        <v>1340.060546875</v>
      </c>
      <c r="F31">
        <v>1786.504150390625</v>
      </c>
      <c r="G31">
        <v>28939.482421875</v>
      </c>
      <c r="H31">
        <v>23001.283203125</v>
      </c>
      <c r="I31">
        <v>17708.357421875</v>
      </c>
      <c r="J31">
        <v>12279.58203125</v>
      </c>
      <c r="K31">
        <v>11595.6171875</v>
      </c>
      <c r="L31">
        <v>8863.767578125</v>
      </c>
      <c r="M31">
        <v>8446.150390625</v>
      </c>
      <c r="N31">
        <v>6696.279296875</v>
      </c>
      <c r="O31">
        <v>10814.89453125</v>
      </c>
      <c r="P31">
        <v>5778.126953125</v>
      </c>
      <c r="Q31">
        <v>1303.9466552734375</v>
      </c>
      <c r="R31">
        <v>6516.6796875</v>
      </c>
      <c r="S31">
        <v>4261.80224609375</v>
      </c>
      <c r="T31">
        <v>2847.48681640625</v>
      </c>
      <c r="U31">
        <v>3298.163330078125</v>
      </c>
      <c r="V31">
        <v>1738.277587890625</v>
      </c>
      <c r="W31">
        <v>2982.74365234375</v>
      </c>
    </row>
    <row r="32" spans="1:41" x14ac:dyDescent="0.2">
      <c r="B32">
        <v>26</v>
      </c>
      <c r="C32">
        <v>20</v>
      </c>
      <c r="D32">
        <v>1474.426513671875</v>
      </c>
      <c r="E32">
        <v>1656.92822265625</v>
      </c>
      <c r="F32">
        <v>1564.2686767578125</v>
      </c>
      <c r="G32">
        <v>47179.8125</v>
      </c>
      <c r="H32">
        <v>36367.19921875</v>
      </c>
      <c r="I32">
        <v>28858.70703125</v>
      </c>
      <c r="J32">
        <v>22587.626953125</v>
      </c>
      <c r="K32">
        <v>18887.833984375</v>
      </c>
      <c r="L32">
        <v>12251.123046875</v>
      </c>
      <c r="M32">
        <v>13116.81640625</v>
      </c>
      <c r="N32">
        <v>10027.4931640625</v>
      </c>
      <c r="O32">
        <v>11537.6328125</v>
      </c>
      <c r="P32">
        <v>7557.3857421875</v>
      </c>
      <c r="Q32">
        <v>2619.591552734375</v>
      </c>
      <c r="R32">
        <v>6437.5419921875</v>
      </c>
      <c r="S32">
        <v>4525.45166015625</v>
      </c>
      <c r="T32">
        <v>4223.36767578125</v>
      </c>
      <c r="U32">
        <v>3145.954833984375</v>
      </c>
      <c r="V32">
        <v>964.3878173828125</v>
      </c>
      <c r="W32">
        <v>395.93576049804688</v>
      </c>
    </row>
    <row r="33" spans="1:23" x14ac:dyDescent="0.2">
      <c r="B33">
        <v>26</v>
      </c>
      <c r="C33">
        <v>21</v>
      </c>
      <c r="D33">
        <v>1359.159912109375</v>
      </c>
      <c r="E33">
        <v>1350.1292724609375</v>
      </c>
      <c r="F33">
        <v>1388.5618896484375</v>
      </c>
      <c r="G33">
        <v>58580.43359375</v>
      </c>
      <c r="H33">
        <v>42732.98046875</v>
      </c>
      <c r="I33">
        <v>34251.125</v>
      </c>
      <c r="J33">
        <v>29816.279296875</v>
      </c>
      <c r="K33">
        <v>21010.546875</v>
      </c>
      <c r="L33">
        <v>13397.96484375</v>
      </c>
      <c r="M33">
        <v>14003.5712890625</v>
      </c>
      <c r="N33">
        <v>11639.7578125</v>
      </c>
      <c r="O33">
        <v>8479.7158203125</v>
      </c>
      <c r="P33">
        <v>7458.87841796875</v>
      </c>
      <c r="Q33">
        <v>5084.15478515625</v>
      </c>
      <c r="R33">
        <v>5002.37353515625</v>
      </c>
      <c r="S33">
        <v>2905.992919921875</v>
      </c>
      <c r="T33">
        <v>4497.85009765625</v>
      </c>
      <c r="U33">
        <v>3176.0048828125</v>
      </c>
      <c r="V33">
        <v>2199.009033203125</v>
      </c>
      <c r="W33">
        <v>2323.37255859375</v>
      </c>
    </row>
    <row r="34" spans="1:23" x14ac:dyDescent="0.2">
      <c r="B34">
        <v>26</v>
      </c>
      <c r="C34">
        <v>22</v>
      </c>
      <c r="D34">
        <v>1380.33056640625</v>
      </c>
      <c r="E34">
        <v>899.72430419921875</v>
      </c>
      <c r="F34">
        <v>2277.39990234375</v>
      </c>
      <c r="G34">
        <v>52834.3671875</v>
      </c>
      <c r="H34">
        <v>37723.46875</v>
      </c>
      <c r="I34">
        <v>29850.20703125</v>
      </c>
      <c r="J34">
        <v>26872.673828125</v>
      </c>
      <c r="K34">
        <v>17338.638671875</v>
      </c>
      <c r="L34">
        <v>11399.84765625</v>
      </c>
      <c r="M34">
        <v>11823.01171875</v>
      </c>
      <c r="N34">
        <v>9732.8525390625</v>
      </c>
      <c r="O34">
        <v>4289.2724609375</v>
      </c>
      <c r="P34">
        <v>6212.46435546875</v>
      </c>
      <c r="Q34">
        <v>6182.55029296875</v>
      </c>
      <c r="R34">
        <v>3118.7802734375</v>
      </c>
      <c r="S34">
        <v>1552.3433837890625</v>
      </c>
      <c r="T34">
        <v>3090.2724609375</v>
      </c>
      <c r="U34">
        <v>2731.701171875</v>
      </c>
      <c r="V34">
        <v>3827.90576171875</v>
      </c>
      <c r="W34">
        <v>883.99859619140625</v>
      </c>
    </row>
    <row r="43" spans="1:23" x14ac:dyDescent="0.2">
      <c r="A43" t="s">
        <v>26</v>
      </c>
      <c r="B43">
        <v>26</v>
      </c>
      <c r="C43">
        <v>27</v>
      </c>
      <c r="D43">
        <v>1737.83349609375</v>
      </c>
      <c r="E43">
        <v>1084.739990234375</v>
      </c>
      <c r="F43">
        <v>603.0574951171875</v>
      </c>
      <c r="G43">
        <v>2628.839111328125</v>
      </c>
      <c r="H43">
        <v>1737.6553955078125</v>
      </c>
      <c r="I43">
        <v>568.4114990234375</v>
      </c>
      <c r="J43">
        <v>1059.8270263671875</v>
      </c>
      <c r="K43">
        <v>2591.649658203125</v>
      </c>
      <c r="L43">
        <v>2736.33203125</v>
      </c>
      <c r="M43">
        <v>3141.56396484375</v>
      </c>
      <c r="N43">
        <v>3554.57275390625</v>
      </c>
      <c r="O43">
        <v>4111.50537109375</v>
      </c>
      <c r="P43">
        <v>1377.5821533203125</v>
      </c>
      <c r="Q43">
        <v>2852.019287109375</v>
      </c>
      <c r="R43">
        <v>3149.86328125</v>
      </c>
      <c r="S43">
        <v>913.57244873046875</v>
      </c>
      <c r="T43">
        <v>1823.5010986328125</v>
      </c>
      <c r="U43">
        <v>2570.021728515625</v>
      </c>
      <c r="V43">
        <v>1833.305908203125</v>
      </c>
      <c r="W43">
        <v>1807.8255615234375</v>
      </c>
    </row>
    <row r="44" spans="1:23" x14ac:dyDescent="0.2">
      <c r="B44">
        <v>26</v>
      </c>
      <c r="C44">
        <v>28</v>
      </c>
      <c r="D44">
        <v>1605.0657958984375</v>
      </c>
      <c r="E44">
        <v>952.9180908203125</v>
      </c>
      <c r="F44">
        <v>310.23184204101562</v>
      </c>
      <c r="G44">
        <v>4971.92919921875</v>
      </c>
      <c r="H44">
        <v>3048.4453125</v>
      </c>
      <c r="I44">
        <v>2721.1337890625</v>
      </c>
      <c r="J44">
        <v>2319.476318359375</v>
      </c>
      <c r="K44">
        <v>358.50076293945312</v>
      </c>
      <c r="L44">
        <v>2082.692138671875</v>
      </c>
      <c r="M44">
        <v>1070.4022216796875</v>
      </c>
      <c r="N44">
        <v>1946.4964599609375</v>
      </c>
      <c r="O44">
        <v>3412.593505859375</v>
      </c>
      <c r="P44">
        <v>686.78436279296875</v>
      </c>
      <c r="Q44">
        <v>1869.14990234375</v>
      </c>
      <c r="R44">
        <v>2228.01708984375</v>
      </c>
      <c r="S44">
        <v>1787.559326171875</v>
      </c>
      <c r="T44">
        <v>1808.5592041015625</v>
      </c>
      <c r="U44">
        <v>1102.51220703125</v>
      </c>
      <c r="V44">
        <v>1107.5355224609375</v>
      </c>
      <c r="W44">
        <v>2023.4361572265625</v>
      </c>
    </row>
    <row r="45" spans="1:23" x14ac:dyDescent="0.2">
      <c r="B45">
        <v>27</v>
      </c>
      <c r="C45">
        <v>26</v>
      </c>
      <c r="D45">
        <v>1620.455078125</v>
      </c>
      <c r="E45">
        <v>3353.0673828125</v>
      </c>
      <c r="F45">
        <v>1468.30029296875</v>
      </c>
      <c r="G45">
        <v>2735.365478515625</v>
      </c>
      <c r="H45">
        <v>1746.385498046875</v>
      </c>
      <c r="I45">
        <v>1648.48974609375</v>
      </c>
      <c r="J45">
        <v>555.31378173828125</v>
      </c>
      <c r="K45">
        <v>5757.08251953125</v>
      </c>
      <c r="L45">
        <v>3059.359619140625</v>
      </c>
      <c r="M45">
        <v>2822.447021484375</v>
      </c>
      <c r="N45">
        <v>1936.6414794921875</v>
      </c>
      <c r="O45">
        <v>1361.130126953125</v>
      </c>
      <c r="P45">
        <v>506.59295654296875</v>
      </c>
      <c r="Q45">
        <v>1085.140625</v>
      </c>
      <c r="R45">
        <v>2976.873046875</v>
      </c>
      <c r="S45">
        <v>2344.272216796875</v>
      </c>
      <c r="T45">
        <v>680.386962890625</v>
      </c>
      <c r="U45">
        <v>2457.8681640625</v>
      </c>
      <c r="V45">
        <v>1515.737548828125</v>
      </c>
      <c r="W45">
        <v>2723.570068359375</v>
      </c>
    </row>
    <row r="46" spans="1:23" x14ac:dyDescent="0.2">
      <c r="B46">
        <v>27</v>
      </c>
      <c r="C46">
        <v>27</v>
      </c>
      <c r="D46">
        <v>1383.4307861328125</v>
      </c>
      <c r="E46">
        <v>2102.12890625</v>
      </c>
      <c r="F46">
        <v>366.43185424804688</v>
      </c>
      <c r="G46">
        <v>3305.14208984375</v>
      </c>
      <c r="H46">
        <v>1667.22705078125</v>
      </c>
      <c r="I46">
        <v>2220.448974609375</v>
      </c>
      <c r="J46">
        <v>539.0654296875</v>
      </c>
      <c r="K46">
        <v>3409.95947265625</v>
      </c>
      <c r="L46">
        <v>786.8712158203125</v>
      </c>
      <c r="M46">
        <v>1449.842529296875</v>
      </c>
      <c r="N46">
        <v>1444.18359375</v>
      </c>
      <c r="O46">
        <v>3247.3427734375</v>
      </c>
      <c r="P46">
        <v>302.95278930664062</v>
      </c>
      <c r="Q46">
        <v>1080.30859375</v>
      </c>
      <c r="R46">
        <v>1842.86474609375</v>
      </c>
      <c r="S46">
        <v>871.36199951171875</v>
      </c>
      <c r="T46">
        <v>2537.2958984375</v>
      </c>
      <c r="U46">
        <v>2453.51904296875</v>
      </c>
      <c r="V46">
        <v>1534.7677001953125</v>
      </c>
      <c r="W46">
        <v>1460.073974609375</v>
      </c>
    </row>
    <row r="47" spans="1:23" x14ac:dyDescent="0.2">
      <c r="B47">
        <v>27</v>
      </c>
      <c r="C47">
        <v>28</v>
      </c>
      <c r="D47">
        <v>1012.406982421875</v>
      </c>
      <c r="E47">
        <v>762.3466796875</v>
      </c>
      <c r="F47">
        <v>1001.2965698242188</v>
      </c>
      <c r="G47">
        <v>4760.06787109375</v>
      </c>
      <c r="H47">
        <v>2730.09521484375</v>
      </c>
      <c r="I47">
        <v>2902.49755859375</v>
      </c>
      <c r="J47">
        <v>703.2730712890625</v>
      </c>
      <c r="K47">
        <v>70.426101684570312</v>
      </c>
      <c r="L47">
        <v>3668.74462890625</v>
      </c>
      <c r="M47">
        <v>588.94970703125</v>
      </c>
      <c r="N47">
        <v>819.55511474609375</v>
      </c>
      <c r="O47">
        <v>4153.09326171875</v>
      </c>
      <c r="P47">
        <v>832.72998046875</v>
      </c>
      <c r="Q47">
        <v>1036.5902099609375</v>
      </c>
      <c r="R47">
        <v>558.743408203125</v>
      </c>
      <c r="S47">
        <v>767.93267822265625</v>
      </c>
      <c r="T47">
        <v>1286.4510498046875</v>
      </c>
      <c r="U47">
        <v>2752.364501953125</v>
      </c>
      <c r="V47">
        <v>1004.82470703125</v>
      </c>
      <c r="W47">
        <v>1015.7734985351562</v>
      </c>
    </row>
    <row r="48" spans="1:23" x14ac:dyDescent="0.2">
      <c r="B48">
        <v>27</v>
      </c>
      <c r="C48">
        <v>29</v>
      </c>
      <c r="D48">
        <v>1136.698974609375</v>
      </c>
      <c r="E48">
        <v>2158.37060546875</v>
      </c>
      <c r="F48">
        <v>1820.7774658203125</v>
      </c>
      <c r="G48">
        <v>3390.582763671875</v>
      </c>
      <c r="H48">
        <v>1880.1417236328125</v>
      </c>
      <c r="I48">
        <v>2498.1279296875</v>
      </c>
      <c r="J48">
        <v>1551.0718994140625</v>
      </c>
      <c r="K48">
        <v>1409.939453125</v>
      </c>
      <c r="L48">
        <v>3207.3994140625</v>
      </c>
      <c r="M48">
        <v>1088.9166259765625</v>
      </c>
      <c r="N48">
        <v>2539.68017578125</v>
      </c>
      <c r="O48">
        <v>4135.59228515625</v>
      </c>
      <c r="P48">
        <v>1458.50830078125</v>
      </c>
      <c r="Q48">
        <v>1648.16357421875</v>
      </c>
      <c r="R48">
        <v>1494.877197265625</v>
      </c>
      <c r="S48">
        <v>4394.29736328125</v>
      </c>
      <c r="T48">
        <v>2628.322021484375</v>
      </c>
      <c r="U48">
        <v>2716.27587890625</v>
      </c>
      <c r="V48">
        <v>829.5765380859375</v>
      </c>
      <c r="W48">
        <v>1466.46728515625</v>
      </c>
    </row>
    <row r="49" spans="2:23" x14ac:dyDescent="0.2">
      <c r="B49">
        <v>28</v>
      </c>
      <c r="C49">
        <v>25</v>
      </c>
      <c r="D49">
        <v>1856.036376953125</v>
      </c>
      <c r="E49">
        <v>965.70904541015625</v>
      </c>
      <c r="F49">
        <v>2087.94873046875</v>
      </c>
      <c r="G49">
        <v>809.56195068359375</v>
      </c>
      <c r="H49">
        <v>1936.1480712890625</v>
      </c>
      <c r="I49">
        <v>2407.843017578125</v>
      </c>
      <c r="J49">
        <v>1806.8511962890625</v>
      </c>
      <c r="K49">
        <v>5523.666015625</v>
      </c>
      <c r="L49">
        <v>2696.646240234375</v>
      </c>
      <c r="M49">
        <v>1289.77392578125</v>
      </c>
      <c r="N49">
        <v>2142.943603515625</v>
      </c>
      <c r="O49">
        <v>4442.16162109375</v>
      </c>
      <c r="P49">
        <v>1599.94091796875</v>
      </c>
      <c r="Q49">
        <v>907.4993896484375</v>
      </c>
      <c r="R49">
        <v>3874.792236328125</v>
      </c>
      <c r="S49">
        <v>4963.0947265625</v>
      </c>
      <c r="T49">
        <v>1235.512451171875</v>
      </c>
      <c r="U49">
        <v>2368.213134765625</v>
      </c>
      <c r="V49">
        <v>1242.91064453125</v>
      </c>
      <c r="W49">
        <v>1504.0772705078125</v>
      </c>
    </row>
    <row r="50" spans="2:23" x14ac:dyDescent="0.2">
      <c r="B50">
        <v>28</v>
      </c>
      <c r="C50">
        <v>26</v>
      </c>
      <c r="D50">
        <v>1035.322021484375</v>
      </c>
      <c r="E50">
        <v>2317.604248046875</v>
      </c>
      <c r="F50">
        <v>320.93170166015625</v>
      </c>
      <c r="G50">
        <v>3696.2294921875</v>
      </c>
      <c r="H50">
        <v>2367.7744140625</v>
      </c>
      <c r="I50">
        <v>2561.12451171875</v>
      </c>
      <c r="J50">
        <v>1181.031494140625</v>
      </c>
      <c r="K50">
        <v>5270.4296875</v>
      </c>
      <c r="L50">
        <v>5250.61572265625</v>
      </c>
      <c r="M50">
        <v>1166.4967041015625</v>
      </c>
      <c r="N50">
        <v>2507.410888671875</v>
      </c>
      <c r="O50">
        <v>5737.2783203125</v>
      </c>
      <c r="P50">
        <v>2038.78662109375</v>
      </c>
      <c r="Q50">
        <v>268.03341674804688</v>
      </c>
      <c r="R50">
        <v>4579.10302734375</v>
      </c>
      <c r="S50">
        <v>2981.685302734375</v>
      </c>
      <c r="T50">
        <v>469.48297119140625</v>
      </c>
      <c r="U50">
        <v>1958.6138916015625</v>
      </c>
      <c r="V50">
        <v>1813.754150390625</v>
      </c>
      <c r="W50">
        <v>2047.99658203125</v>
      </c>
    </row>
    <row r="51" spans="2:23" x14ac:dyDescent="0.2">
      <c r="B51">
        <v>28</v>
      </c>
      <c r="C51">
        <v>27</v>
      </c>
      <c r="D51">
        <v>1453.32763671875</v>
      </c>
      <c r="E51">
        <v>2126.7001953125</v>
      </c>
      <c r="F51">
        <v>899.49359130859375</v>
      </c>
      <c r="G51">
        <v>3854.852294921875</v>
      </c>
      <c r="H51">
        <v>1464.1571044921875</v>
      </c>
      <c r="I51">
        <v>3502.35302734375</v>
      </c>
      <c r="J51">
        <v>629.857421875</v>
      </c>
      <c r="K51">
        <v>1684.7852783203125</v>
      </c>
      <c r="L51">
        <v>4290.89794921875</v>
      </c>
      <c r="M51">
        <v>370.58267211914062</v>
      </c>
      <c r="N51">
        <v>1977.4959716796875</v>
      </c>
      <c r="O51">
        <v>3841.25927734375</v>
      </c>
      <c r="P51">
        <v>1198.710205078125</v>
      </c>
      <c r="Q51">
        <v>872.20526123046875</v>
      </c>
      <c r="R51">
        <v>3305.9443359375</v>
      </c>
      <c r="S51">
        <v>1256.1064453125</v>
      </c>
      <c r="T51">
        <v>1565.8551025390625</v>
      </c>
      <c r="U51">
        <v>1303.3118896484375</v>
      </c>
      <c r="V51">
        <v>3102.687744140625</v>
      </c>
      <c r="W51">
        <v>1059.360107421875</v>
      </c>
    </row>
    <row r="52" spans="2:23" x14ac:dyDescent="0.2">
      <c r="B52">
        <v>28</v>
      </c>
      <c r="C52">
        <v>28</v>
      </c>
      <c r="D52">
        <v>2484.83056640625</v>
      </c>
      <c r="E52">
        <v>305.77474975585938</v>
      </c>
      <c r="F52">
        <v>1181.1328125</v>
      </c>
      <c r="G52">
        <v>4426.8896484375</v>
      </c>
      <c r="H52">
        <v>2514.7568359375</v>
      </c>
      <c r="I52">
        <v>2428.84619140625</v>
      </c>
      <c r="J52">
        <v>1572.7989501953125</v>
      </c>
      <c r="K52">
        <v>1153.8056640625</v>
      </c>
      <c r="L52">
        <v>4276.67236328125</v>
      </c>
      <c r="M52">
        <v>745.3494873046875</v>
      </c>
      <c r="N52">
        <v>766.7935791015625</v>
      </c>
      <c r="O52">
        <v>2015.3017578125</v>
      </c>
      <c r="P52">
        <v>1642.9034423828125</v>
      </c>
      <c r="Q52">
        <v>934.443359375</v>
      </c>
      <c r="R52">
        <v>2121.202392578125</v>
      </c>
      <c r="S52">
        <v>2510.6669921875</v>
      </c>
      <c r="T52">
        <v>690.27569580078125</v>
      </c>
      <c r="U52">
        <v>3614.164794921875</v>
      </c>
      <c r="V52">
        <v>1774.9010009765625</v>
      </c>
      <c r="W52">
        <v>1050.2615966796875</v>
      </c>
    </row>
    <row r="53" spans="2:23" x14ac:dyDescent="0.2">
      <c r="B53">
        <v>28</v>
      </c>
      <c r="C53">
        <v>29</v>
      </c>
      <c r="D53">
        <v>2770.830322265625</v>
      </c>
      <c r="E53">
        <v>1100.9393310546875</v>
      </c>
      <c r="F53">
        <v>1328.781494140625</v>
      </c>
      <c r="G53">
        <v>4014.697998046875</v>
      </c>
      <c r="H53">
        <v>3176.02197265625</v>
      </c>
      <c r="I53">
        <v>1846.9549560546875</v>
      </c>
      <c r="J53">
        <v>1842.5587158203125</v>
      </c>
      <c r="K53">
        <v>1293.9639892578125</v>
      </c>
      <c r="L53">
        <v>3638.98388671875</v>
      </c>
      <c r="M53">
        <v>2293.313232421875</v>
      </c>
      <c r="N53">
        <v>1289.7716064453125</v>
      </c>
      <c r="O53">
        <v>2033.5184326171875</v>
      </c>
      <c r="P53">
        <v>1746.0836181640625</v>
      </c>
      <c r="Q53">
        <v>1248.11376953125</v>
      </c>
      <c r="R53">
        <v>2444.5009765625</v>
      </c>
      <c r="S53">
        <v>3382.154296875</v>
      </c>
      <c r="T53">
        <v>1735.26513671875</v>
      </c>
      <c r="U53">
        <v>2906.319091796875</v>
      </c>
      <c r="V53">
        <v>1685.3856201171875</v>
      </c>
      <c r="W53">
        <v>1689.0355224609375</v>
      </c>
    </row>
    <row r="54" spans="2:23" x14ac:dyDescent="0.2">
      <c r="B54">
        <v>28</v>
      </c>
      <c r="C54">
        <v>30</v>
      </c>
      <c r="D54">
        <v>1356.8121337890625</v>
      </c>
      <c r="E54">
        <v>628.00177001953125</v>
      </c>
      <c r="F54">
        <v>1369.9940185546875</v>
      </c>
      <c r="G54">
        <v>3434.837646484375</v>
      </c>
      <c r="H54">
        <v>3088.357666015625</v>
      </c>
      <c r="I54">
        <v>1409.8870849609375</v>
      </c>
      <c r="J54">
        <v>102.58296966552734</v>
      </c>
      <c r="K54">
        <v>1060.009765625</v>
      </c>
      <c r="L54">
        <v>1088.687255859375</v>
      </c>
      <c r="M54">
        <v>3560.402587890625</v>
      </c>
      <c r="N54">
        <v>2725.39501953125</v>
      </c>
      <c r="O54">
        <v>3393.789794921875</v>
      </c>
      <c r="P54">
        <v>282.16476440429688</v>
      </c>
      <c r="Q54">
        <v>246.3763427734375</v>
      </c>
      <c r="R54">
        <v>795.19305419921875</v>
      </c>
      <c r="S54">
        <v>5000.458984375</v>
      </c>
      <c r="T54">
        <v>2580.63134765625</v>
      </c>
      <c r="U54">
        <v>1724.785400390625</v>
      </c>
      <c r="V54">
        <v>2471.525634765625</v>
      </c>
      <c r="W54">
        <v>2277.05322265625</v>
      </c>
    </row>
    <row r="55" spans="2:23" x14ac:dyDescent="0.2">
      <c r="B55">
        <v>29</v>
      </c>
      <c r="C55">
        <v>25</v>
      </c>
      <c r="D55">
        <v>2620.142578125</v>
      </c>
      <c r="E55">
        <v>937.1356201171875</v>
      </c>
      <c r="F55">
        <v>996.31085205078125</v>
      </c>
      <c r="G55">
        <v>2062.559814453125</v>
      </c>
      <c r="H55">
        <v>1492.212890625</v>
      </c>
      <c r="I55">
        <v>1358.360107421875</v>
      </c>
      <c r="J55">
        <v>1427.1654052734375</v>
      </c>
      <c r="K55">
        <v>5691.88525390625</v>
      </c>
      <c r="L55">
        <v>3560.0009765625</v>
      </c>
      <c r="M55">
        <v>893.37969970703125</v>
      </c>
      <c r="N55">
        <v>3821.926513671875</v>
      </c>
      <c r="O55">
        <v>3652.41552734375</v>
      </c>
      <c r="P55">
        <v>2303.3662109375</v>
      </c>
      <c r="Q55">
        <v>766.94573974609375</v>
      </c>
      <c r="R55">
        <v>3607.615234375</v>
      </c>
      <c r="S55">
        <v>2446.092041015625</v>
      </c>
      <c r="T55">
        <v>1365.08544921875</v>
      </c>
      <c r="U55">
        <v>738.48046875</v>
      </c>
      <c r="V55">
        <v>3144.358154296875</v>
      </c>
      <c r="W55">
        <v>1702.217529296875</v>
      </c>
    </row>
    <row r="56" spans="2:23" x14ac:dyDescent="0.2">
      <c r="B56">
        <v>29</v>
      </c>
      <c r="C56">
        <v>26</v>
      </c>
      <c r="D56">
        <v>2883.47607421875</v>
      </c>
      <c r="E56">
        <v>120.89044189453125</v>
      </c>
      <c r="F56">
        <v>1218.203369140625</v>
      </c>
      <c r="G56">
        <v>2653.9052734375</v>
      </c>
      <c r="H56">
        <v>1876.068115234375</v>
      </c>
      <c r="I56">
        <v>2080.875</v>
      </c>
      <c r="J56">
        <v>694.93280029296875</v>
      </c>
      <c r="K56">
        <v>3014.49609375</v>
      </c>
      <c r="L56">
        <v>3579.368408203125</v>
      </c>
      <c r="M56">
        <v>1795.1368408203125</v>
      </c>
      <c r="N56">
        <v>4546.2783203125</v>
      </c>
      <c r="O56">
        <v>7159.00390625</v>
      </c>
      <c r="P56">
        <v>2123.79150390625</v>
      </c>
      <c r="Q56">
        <v>1756.216796875</v>
      </c>
      <c r="R56">
        <v>4378.30419921875</v>
      </c>
      <c r="S56">
        <v>2242.458251953125</v>
      </c>
      <c r="T56">
        <v>1594.4669189453125</v>
      </c>
      <c r="U56">
        <v>776.66241455078125</v>
      </c>
      <c r="V56">
        <v>687.068115234375</v>
      </c>
      <c r="W56">
        <v>1895.1365966796875</v>
      </c>
    </row>
    <row r="57" spans="2:23" x14ac:dyDescent="0.2">
      <c r="B57">
        <v>29</v>
      </c>
      <c r="C57">
        <v>27</v>
      </c>
      <c r="D57">
        <v>3089.266357421875</v>
      </c>
      <c r="E57">
        <v>997.5333251953125</v>
      </c>
      <c r="F57">
        <v>2006.79296875</v>
      </c>
      <c r="G57">
        <v>3580.569091796875</v>
      </c>
      <c r="H57">
        <v>1253.3096923828125</v>
      </c>
      <c r="I57">
        <v>2989.822021484375</v>
      </c>
      <c r="J57">
        <v>290.58804321289062</v>
      </c>
      <c r="K57">
        <v>1017.5020141601562</v>
      </c>
      <c r="L57">
        <v>4003.315185546875</v>
      </c>
      <c r="M57">
        <v>1713.0511474609375</v>
      </c>
      <c r="N57">
        <v>2989.90087890625</v>
      </c>
      <c r="O57">
        <v>3811.60888671875</v>
      </c>
      <c r="P57">
        <v>1479.2701416015625</v>
      </c>
      <c r="Q57">
        <v>176.92619323730469</v>
      </c>
      <c r="R57">
        <v>3997.561767578125</v>
      </c>
      <c r="S57">
        <v>2472.65234375</v>
      </c>
      <c r="T57">
        <v>1056.9830322265625</v>
      </c>
      <c r="U57">
        <v>1642.43896484375</v>
      </c>
      <c r="V57">
        <v>3208.380859375</v>
      </c>
      <c r="W57">
        <v>2132.161865234375</v>
      </c>
    </row>
    <row r="58" spans="2:23" x14ac:dyDescent="0.2">
      <c r="B58">
        <v>29</v>
      </c>
      <c r="C58">
        <v>28</v>
      </c>
      <c r="D58">
        <v>3061.66455078125</v>
      </c>
      <c r="E58">
        <v>669.46002197265625</v>
      </c>
      <c r="F58">
        <v>2000.0682373046875</v>
      </c>
      <c r="G58">
        <v>3000.055908203125</v>
      </c>
      <c r="H58">
        <v>2077.240234375</v>
      </c>
      <c r="I58">
        <v>1715.9559326171875</v>
      </c>
      <c r="J58">
        <v>1006.0562744140625</v>
      </c>
      <c r="K58">
        <v>2122.13134765625</v>
      </c>
      <c r="L58">
        <v>2635.289794921875</v>
      </c>
      <c r="M58">
        <v>893.08575439453125</v>
      </c>
      <c r="N58">
        <v>1992.14697265625</v>
      </c>
      <c r="O58">
        <v>1899.5018310546875</v>
      </c>
      <c r="P58">
        <v>2611.839111328125</v>
      </c>
      <c r="Q58">
        <v>2337.951171875</v>
      </c>
      <c r="R58">
        <v>2549.424560546875</v>
      </c>
      <c r="S58">
        <v>2456.17578125</v>
      </c>
      <c r="T58">
        <v>848.180908203125</v>
      </c>
      <c r="U58">
        <v>1937.1417236328125</v>
      </c>
      <c r="V58">
        <v>1911.4234619140625</v>
      </c>
      <c r="W58">
        <v>1320.113037109375</v>
      </c>
    </row>
    <row r="59" spans="2:23" x14ac:dyDescent="0.2">
      <c r="B59">
        <v>29</v>
      </c>
      <c r="C59">
        <v>29</v>
      </c>
      <c r="D59">
        <v>1904.544677734375</v>
      </c>
      <c r="E59">
        <v>1128.863525390625</v>
      </c>
      <c r="F59">
        <v>2875.537841796875</v>
      </c>
      <c r="G59">
        <v>3212.1591796875</v>
      </c>
      <c r="H59">
        <v>2542.311279296875</v>
      </c>
      <c r="I59">
        <v>1787.1761474609375</v>
      </c>
      <c r="J59">
        <v>1080.9146728515625</v>
      </c>
      <c r="K59">
        <v>860.70709228515625</v>
      </c>
      <c r="L59">
        <v>669.11187744140625</v>
      </c>
      <c r="M59">
        <v>2006.66259765625</v>
      </c>
      <c r="N59">
        <v>3595.37109375</v>
      </c>
      <c r="O59">
        <v>3843.6943359375</v>
      </c>
      <c r="P59">
        <v>2141.1484375</v>
      </c>
      <c r="Q59">
        <v>2815.810546875</v>
      </c>
      <c r="R59">
        <v>1787.885498046875</v>
      </c>
      <c r="S59">
        <v>1406.2847900390625</v>
      </c>
      <c r="T59">
        <v>1655.852783203125</v>
      </c>
      <c r="U59">
        <v>1425.7298583984375</v>
      </c>
      <c r="V59">
        <v>1007.735107421875</v>
      </c>
      <c r="W59">
        <v>262.678955078125</v>
      </c>
    </row>
    <row r="60" spans="2:23" x14ac:dyDescent="0.2">
      <c r="B60">
        <v>29</v>
      </c>
      <c r="C60">
        <v>30</v>
      </c>
      <c r="D60">
        <v>833.48138427734375</v>
      </c>
      <c r="E60">
        <v>1832.752197265625</v>
      </c>
      <c r="F60">
        <v>1852.2835693359375</v>
      </c>
      <c r="G60">
        <v>3167.963134765625</v>
      </c>
      <c r="H60">
        <v>3465.92724609375</v>
      </c>
      <c r="I60">
        <v>1821.639404296875</v>
      </c>
      <c r="J60">
        <v>1125.92236328125</v>
      </c>
      <c r="K60">
        <v>145.20024108886719</v>
      </c>
      <c r="L60">
        <v>1087.2806396484375</v>
      </c>
      <c r="M60">
        <v>1591.9713134765625</v>
      </c>
      <c r="N60">
        <v>1248.392822265625</v>
      </c>
      <c r="O60">
        <v>3531.57275390625</v>
      </c>
      <c r="P60">
        <v>1751.744384765625</v>
      </c>
      <c r="Q60">
        <v>2274.558349609375</v>
      </c>
      <c r="R60">
        <v>1409.4683837890625</v>
      </c>
      <c r="S60">
        <v>1611.7435302734375</v>
      </c>
      <c r="T60">
        <v>1860.5203857421875</v>
      </c>
      <c r="U60">
        <v>814.67828369140625</v>
      </c>
      <c r="V60">
        <v>1589.3544921875</v>
      </c>
      <c r="W60">
        <v>1593.1395263671875</v>
      </c>
    </row>
    <row r="61" spans="2:23" x14ac:dyDescent="0.2">
      <c r="B61">
        <v>30</v>
      </c>
      <c r="C61">
        <v>25</v>
      </c>
      <c r="D61">
        <v>2067.32666015625</v>
      </c>
      <c r="E61">
        <v>580.99688720703125</v>
      </c>
      <c r="F61">
        <v>336.068115234375</v>
      </c>
      <c r="G61">
        <v>2062.54443359375</v>
      </c>
      <c r="H61">
        <v>1265.060546875</v>
      </c>
      <c r="I61">
        <v>1192.080810546875</v>
      </c>
      <c r="J61">
        <v>1102.9923095703125</v>
      </c>
      <c r="K61">
        <v>3181.543701171875</v>
      </c>
      <c r="L61">
        <v>1817.805908203125</v>
      </c>
      <c r="M61">
        <v>1037.74853515625</v>
      </c>
      <c r="N61">
        <v>3854.172607421875</v>
      </c>
      <c r="O61">
        <v>2678.39990234375</v>
      </c>
      <c r="P61">
        <v>1840.623779296875</v>
      </c>
      <c r="Q61">
        <v>1754.292236328125</v>
      </c>
      <c r="R61">
        <v>2357.314697265625</v>
      </c>
      <c r="S61">
        <v>1744.0731201171875</v>
      </c>
      <c r="T61">
        <v>1487.0087890625</v>
      </c>
      <c r="U61">
        <v>365.46810913085938</v>
      </c>
      <c r="V61">
        <v>2120.37939453125</v>
      </c>
      <c r="W61">
        <v>2477.384033203125</v>
      </c>
    </row>
    <row r="62" spans="2:23" x14ac:dyDescent="0.2">
      <c r="B62">
        <v>30</v>
      </c>
      <c r="C62">
        <v>26</v>
      </c>
      <c r="D62">
        <v>2480.9990234375</v>
      </c>
      <c r="E62">
        <v>211.25868225097656</v>
      </c>
      <c r="F62">
        <v>1569.9407958984375</v>
      </c>
      <c r="G62">
        <v>797.7198486328125</v>
      </c>
      <c r="H62">
        <v>588.7818603515625</v>
      </c>
      <c r="I62">
        <v>1111.556640625</v>
      </c>
      <c r="J62">
        <v>242.69012451171875</v>
      </c>
      <c r="K62">
        <v>561.6416015625</v>
      </c>
      <c r="L62">
        <v>892.20025634765625</v>
      </c>
      <c r="M62">
        <v>1979.6446533203125</v>
      </c>
      <c r="N62">
        <v>4132.0244140625</v>
      </c>
      <c r="O62">
        <v>4878.13818359375</v>
      </c>
      <c r="P62">
        <v>709.77362060546875</v>
      </c>
      <c r="Q62">
        <v>1630.952880859375</v>
      </c>
      <c r="R62">
        <v>1634.2257080078125</v>
      </c>
      <c r="S62">
        <v>1775.6666259765625</v>
      </c>
      <c r="T62">
        <v>2091.14208984375</v>
      </c>
      <c r="U62">
        <v>1236.084716796875</v>
      </c>
      <c r="V62">
        <v>1825.4105224609375</v>
      </c>
      <c r="W62">
        <v>3868.79248046875</v>
      </c>
    </row>
    <row r="63" spans="2:23" x14ac:dyDescent="0.2">
      <c r="B63">
        <v>30</v>
      </c>
      <c r="C63">
        <v>27</v>
      </c>
      <c r="D63">
        <v>2140.217041015625</v>
      </c>
      <c r="E63">
        <v>667.51531982421875</v>
      </c>
      <c r="F63">
        <v>2417.411865234375</v>
      </c>
      <c r="G63">
        <v>2230.77685546875</v>
      </c>
      <c r="H63">
        <v>1287.464111328125</v>
      </c>
      <c r="I63">
        <v>2134.0849609375</v>
      </c>
      <c r="J63">
        <v>256.42449951171875</v>
      </c>
      <c r="K63">
        <v>2464.7333984375</v>
      </c>
      <c r="L63">
        <v>1946.824462890625</v>
      </c>
      <c r="M63">
        <v>2066.75244140625</v>
      </c>
      <c r="N63">
        <v>3227.972900390625</v>
      </c>
      <c r="O63">
        <v>1844.919189453125</v>
      </c>
      <c r="P63">
        <v>1297.9293212890625</v>
      </c>
      <c r="Q63">
        <v>739.29095458984375</v>
      </c>
      <c r="R63">
        <v>1116.065185546875</v>
      </c>
      <c r="S63">
        <v>1963.8768310546875</v>
      </c>
      <c r="T63">
        <v>910.3531494140625</v>
      </c>
      <c r="U63">
        <v>1972.234375</v>
      </c>
      <c r="V63">
        <v>3481.934814453125</v>
      </c>
      <c r="W63">
        <v>2755.53662109375</v>
      </c>
    </row>
    <row r="64" spans="2:23" x14ac:dyDescent="0.2">
      <c r="B64">
        <v>30</v>
      </c>
      <c r="C64">
        <v>28</v>
      </c>
      <c r="D64">
        <v>894.4853515625</v>
      </c>
      <c r="E64">
        <v>1411.025390625</v>
      </c>
      <c r="F64">
        <v>1626.947998046875</v>
      </c>
      <c r="G64">
        <v>2204.56640625</v>
      </c>
      <c r="H64">
        <v>1536.493408203125</v>
      </c>
      <c r="I64">
        <v>1978.9437255859375</v>
      </c>
      <c r="J64">
        <v>753.00146484375</v>
      </c>
      <c r="K64">
        <v>1994.340087890625</v>
      </c>
      <c r="L64">
        <v>3011.317626953125</v>
      </c>
      <c r="M64">
        <v>1268.37939453125</v>
      </c>
      <c r="N64">
        <v>3061.7841796875</v>
      </c>
      <c r="O64">
        <v>3959.594970703125</v>
      </c>
      <c r="P64">
        <v>1300.8187255859375</v>
      </c>
      <c r="Q64">
        <v>2420.472412109375</v>
      </c>
      <c r="R64">
        <v>199.33929443359375</v>
      </c>
      <c r="S64">
        <v>1598.2833251953125</v>
      </c>
      <c r="T64">
        <v>1652.385009765625</v>
      </c>
      <c r="U64">
        <v>1464.5958251953125</v>
      </c>
      <c r="V64">
        <v>3565.499755859375</v>
      </c>
      <c r="W64">
        <v>1556.628662109375</v>
      </c>
    </row>
    <row r="65" spans="2:23" x14ac:dyDescent="0.2">
      <c r="B65">
        <v>30</v>
      </c>
      <c r="C65">
        <v>29</v>
      </c>
      <c r="D65">
        <v>1192.87060546875</v>
      </c>
      <c r="E65">
        <v>2096.468017578125</v>
      </c>
      <c r="F65">
        <v>2462.83056640625</v>
      </c>
      <c r="G65">
        <v>1394.6341552734375</v>
      </c>
      <c r="H65">
        <v>994.38031005859375</v>
      </c>
      <c r="I65">
        <v>1997.5758056640625</v>
      </c>
      <c r="J65">
        <v>1063.2362060546875</v>
      </c>
      <c r="K65">
        <v>1058.749267578125</v>
      </c>
      <c r="L65">
        <v>2505.00048828125</v>
      </c>
      <c r="M65">
        <v>1435.6624755859375</v>
      </c>
      <c r="N65">
        <v>3423.94677734375</v>
      </c>
      <c r="O65">
        <v>6224.3544921875</v>
      </c>
      <c r="P65">
        <v>951.232177734375</v>
      </c>
      <c r="Q65">
        <v>2235.489990234375</v>
      </c>
      <c r="R65">
        <v>679.2637939453125</v>
      </c>
      <c r="S65">
        <v>419.67062377929688</v>
      </c>
      <c r="T65">
        <v>1516.3408203125</v>
      </c>
      <c r="U65">
        <v>1642.85400390625</v>
      </c>
      <c r="V65">
        <v>2034.7618408203125</v>
      </c>
      <c r="W65">
        <v>2422.902587890625</v>
      </c>
    </row>
    <row r="66" spans="2:23" x14ac:dyDescent="0.2">
      <c r="B66">
        <v>30</v>
      </c>
      <c r="C66">
        <v>30</v>
      </c>
      <c r="D66">
        <v>2620.946533203125</v>
      </c>
      <c r="E66">
        <v>1785.7149658203125</v>
      </c>
      <c r="F66">
        <v>2396.635498046875</v>
      </c>
      <c r="G66">
        <v>1421.8197021484375</v>
      </c>
      <c r="H66">
        <v>1731.7022705078125</v>
      </c>
      <c r="I66">
        <v>1778.3465576171875</v>
      </c>
      <c r="J66">
        <v>1321.3800048828125</v>
      </c>
      <c r="K66">
        <v>869.269287109375</v>
      </c>
      <c r="L66">
        <v>1154.3515625</v>
      </c>
      <c r="M66">
        <v>815.66729736328125</v>
      </c>
      <c r="N66">
        <v>2019.7493896484375</v>
      </c>
      <c r="O66">
        <v>4073.441162109375</v>
      </c>
      <c r="P66">
        <v>1325.70361328125</v>
      </c>
      <c r="Q66">
        <v>2025.6728515625</v>
      </c>
      <c r="R66">
        <v>1678.03466796875</v>
      </c>
      <c r="S66">
        <v>1617.8343505859375</v>
      </c>
      <c r="T66">
        <v>2084.471923828125</v>
      </c>
      <c r="U66">
        <v>3601.837158203125</v>
      </c>
      <c r="V66">
        <v>1023.5421752929688</v>
      </c>
      <c r="W66">
        <v>2707.017333984375</v>
      </c>
    </row>
    <row r="67" spans="2:23" x14ac:dyDescent="0.2">
      <c r="B67">
        <v>31</v>
      </c>
      <c r="C67">
        <v>25</v>
      </c>
      <c r="D67">
        <v>839.248046875</v>
      </c>
      <c r="E67">
        <v>1674.090087890625</v>
      </c>
      <c r="F67">
        <v>481.34716796875</v>
      </c>
      <c r="G67">
        <v>2654.673095703125</v>
      </c>
      <c r="H67">
        <v>782.368896484375</v>
      </c>
      <c r="I67">
        <v>1860.752685546875</v>
      </c>
      <c r="J67">
        <v>1585.5689697265625</v>
      </c>
      <c r="K67">
        <v>443.29733276367188</v>
      </c>
      <c r="L67">
        <v>1035.2198486328125</v>
      </c>
      <c r="M67">
        <v>1570.3074951171875</v>
      </c>
      <c r="N67">
        <v>1775.8720703125</v>
      </c>
      <c r="O67">
        <v>3754.413330078125</v>
      </c>
      <c r="P67">
        <v>153.84437561035156</v>
      </c>
      <c r="Q67">
        <v>840.224365234375</v>
      </c>
      <c r="R67">
        <v>1816.4703369140625</v>
      </c>
      <c r="S67">
        <v>1930.1348876953125</v>
      </c>
      <c r="T67">
        <v>1101.4708251953125</v>
      </c>
      <c r="U67">
        <v>1962.244873046875</v>
      </c>
      <c r="V67">
        <v>535.67474365234375</v>
      </c>
      <c r="W67">
        <v>1084.514404296875</v>
      </c>
    </row>
    <row r="68" spans="2:23" x14ac:dyDescent="0.2">
      <c r="B68">
        <v>31</v>
      </c>
      <c r="C68">
        <v>26</v>
      </c>
      <c r="D68">
        <v>485.4075927734375</v>
      </c>
      <c r="E68">
        <v>1302.6903076171875</v>
      </c>
      <c r="F68">
        <v>1130.437744140625</v>
      </c>
      <c r="G68">
        <v>2221.003173828125</v>
      </c>
      <c r="H68">
        <v>1316.600830078125</v>
      </c>
      <c r="I68">
        <v>746.784423828125</v>
      </c>
      <c r="J68">
        <v>1787.278564453125</v>
      </c>
      <c r="K68">
        <v>1572.9288330078125</v>
      </c>
      <c r="L68">
        <v>1385.3594970703125</v>
      </c>
      <c r="M68">
        <v>833.579833984375</v>
      </c>
      <c r="N68">
        <v>1262.4454345703125</v>
      </c>
      <c r="O68">
        <v>3250.233154296875</v>
      </c>
      <c r="P68">
        <v>745.62091064453125</v>
      </c>
      <c r="Q68">
        <v>1198.8138427734375</v>
      </c>
      <c r="R68">
        <v>902.94219970703125</v>
      </c>
      <c r="S68">
        <v>476.75885009765625</v>
      </c>
      <c r="T68">
        <v>1521.11767578125</v>
      </c>
      <c r="U68">
        <v>364.2188720703125</v>
      </c>
      <c r="V68">
        <v>719.494140625</v>
      </c>
      <c r="W68">
        <v>1992.149658203125</v>
      </c>
    </row>
    <row r="69" spans="2:23" x14ac:dyDescent="0.2">
      <c r="B69">
        <v>31</v>
      </c>
      <c r="C69">
        <v>27</v>
      </c>
      <c r="D69">
        <v>344.7203369140625</v>
      </c>
      <c r="E69">
        <v>1148.993896484375</v>
      </c>
      <c r="F69">
        <v>2091.3251953125</v>
      </c>
      <c r="G69">
        <v>714.94427490234375</v>
      </c>
      <c r="H69">
        <v>1235.986572265625</v>
      </c>
      <c r="I69">
        <v>2205.77294921875</v>
      </c>
      <c r="J69">
        <v>2157.4970703125</v>
      </c>
      <c r="K69">
        <v>2146.08251953125</v>
      </c>
      <c r="L69">
        <v>1544.3052978515625</v>
      </c>
      <c r="M69">
        <v>1552.3619384765625</v>
      </c>
      <c r="N69">
        <v>2318.23095703125</v>
      </c>
      <c r="O69">
        <v>1996.203125</v>
      </c>
      <c r="P69">
        <v>1192.1783447265625</v>
      </c>
      <c r="Q69">
        <v>815.16839599609375</v>
      </c>
      <c r="R69">
        <v>2680.130859375</v>
      </c>
      <c r="S69">
        <v>233.89071655273438</v>
      </c>
      <c r="T69">
        <v>147.50038146972656</v>
      </c>
      <c r="U69">
        <v>2119.797607421875</v>
      </c>
      <c r="V69">
        <v>2272.098876953125</v>
      </c>
      <c r="W69">
        <v>832.51226806640625</v>
      </c>
    </row>
    <row r="70" spans="2:23" x14ac:dyDescent="0.2">
      <c r="B70">
        <v>31</v>
      </c>
      <c r="C70">
        <v>28</v>
      </c>
      <c r="D70">
        <v>1348.906982421875</v>
      </c>
      <c r="E70">
        <v>542.4874267578125</v>
      </c>
      <c r="F70">
        <v>1155.201416015625</v>
      </c>
      <c r="G70">
        <v>2498.456787109375</v>
      </c>
      <c r="H70">
        <v>943.49310302734375</v>
      </c>
      <c r="I70">
        <v>2736.044677734375</v>
      </c>
      <c r="J70">
        <v>1617.735107421875</v>
      </c>
      <c r="K70">
        <v>1774.0780029296875</v>
      </c>
      <c r="L70">
        <v>2029.1181640625</v>
      </c>
      <c r="M70">
        <v>2065.45556640625</v>
      </c>
      <c r="N70">
        <v>819.739013671875</v>
      </c>
      <c r="O70">
        <v>3275.3935546875</v>
      </c>
      <c r="P70">
        <v>1542.7564697265625</v>
      </c>
      <c r="Q70">
        <v>265.27069091796875</v>
      </c>
      <c r="R70">
        <v>3204.85546875</v>
      </c>
      <c r="S70">
        <v>1467.68505859375</v>
      </c>
      <c r="T70">
        <v>1007.8665771484375</v>
      </c>
      <c r="U70">
        <v>2667.70654296875</v>
      </c>
      <c r="V70">
        <v>3269.019287109375</v>
      </c>
      <c r="W70">
        <v>1357.0020751953125</v>
      </c>
    </row>
    <row r="71" spans="2:23" x14ac:dyDescent="0.2">
      <c r="B71">
        <v>31</v>
      </c>
      <c r="C71">
        <v>29</v>
      </c>
      <c r="D71">
        <v>2453.88720703125</v>
      </c>
      <c r="E71">
        <v>1278.9510498046875</v>
      </c>
      <c r="F71">
        <v>1670.2918701171875</v>
      </c>
      <c r="G71">
        <v>2114.03271484375</v>
      </c>
      <c r="H71">
        <v>1497.0367431640625</v>
      </c>
      <c r="I71">
        <v>1123.9573974609375</v>
      </c>
      <c r="J71">
        <v>2241.7470703125</v>
      </c>
      <c r="K71">
        <v>1234.7344970703125</v>
      </c>
      <c r="L71">
        <v>827.55078125</v>
      </c>
      <c r="M71">
        <v>1547.3707275390625</v>
      </c>
      <c r="N71">
        <v>1514.408203125</v>
      </c>
      <c r="O71">
        <v>4070.380615234375</v>
      </c>
      <c r="P71">
        <v>1669.86572265625</v>
      </c>
      <c r="Q71">
        <v>926.0164794921875</v>
      </c>
      <c r="R71">
        <v>1515.232666015625</v>
      </c>
      <c r="S71">
        <v>2336.725830078125</v>
      </c>
      <c r="T71">
        <v>334.57452392578125</v>
      </c>
      <c r="U71">
        <v>997.70941162109375</v>
      </c>
      <c r="V71">
        <v>2156.639404296875</v>
      </c>
      <c r="W71">
        <v>3101.54248046875</v>
      </c>
    </row>
    <row r="72" spans="2:23" x14ac:dyDescent="0.2">
      <c r="B72">
        <v>31</v>
      </c>
      <c r="C72">
        <v>30</v>
      </c>
      <c r="D72">
        <v>2878.535888671875</v>
      </c>
      <c r="E72">
        <v>1101.6351318359375</v>
      </c>
      <c r="F72">
        <v>2501.057861328125</v>
      </c>
      <c r="G72">
        <v>650.23675537109375</v>
      </c>
      <c r="H72">
        <v>1268.5772705078125</v>
      </c>
      <c r="I72">
        <v>1429.7767333984375</v>
      </c>
      <c r="J72">
        <v>2039.5821533203125</v>
      </c>
      <c r="K72">
        <v>719.27447509765625</v>
      </c>
      <c r="L72">
        <v>1016.8656005859375</v>
      </c>
      <c r="M72">
        <v>1556.6920166015625</v>
      </c>
      <c r="N72">
        <v>1363.939208984375</v>
      </c>
      <c r="O72">
        <v>3343.44921875</v>
      </c>
      <c r="P72">
        <v>1219.319580078125</v>
      </c>
      <c r="Q72">
        <v>590.04925537109375</v>
      </c>
      <c r="R72">
        <v>1033.916015625</v>
      </c>
      <c r="S72">
        <v>1603.0174560546875</v>
      </c>
      <c r="T72">
        <v>1354.919677734375</v>
      </c>
      <c r="U72">
        <v>3289.982177734375</v>
      </c>
      <c r="V72">
        <v>1478.6484375</v>
      </c>
      <c r="W72">
        <v>3885.449951171875</v>
      </c>
    </row>
    <row r="73" spans="2:23" x14ac:dyDescent="0.2">
      <c r="B73">
        <v>32</v>
      </c>
      <c r="C73">
        <v>25</v>
      </c>
      <c r="D73">
        <v>280.0413818359375</v>
      </c>
      <c r="E73">
        <v>1713.1357421875</v>
      </c>
      <c r="F73">
        <v>112.54815673828125</v>
      </c>
      <c r="G73">
        <v>1955.9683837890625</v>
      </c>
      <c r="H73">
        <v>2010.1793212890625</v>
      </c>
      <c r="I73">
        <v>2070.98583984375</v>
      </c>
      <c r="J73">
        <v>815.4937744140625</v>
      </c>
      <c r="K73">
        <v>2322.45703125</v>
      </c>
      <c r="L73">
        <v>1074.9332275390625</v>
      </c>
      <c r="M73">
        <v>1526.201416015625</v>
      </c>
      <c r="N73">
        <v>3491.154296875</v>
      </c>
      <c r="O73">
        <v>2983.876220703125</v>
      </c>
      <c r="P73">
        <v>947.07037353515625</v>
      </c>
      <c r="Q73">
        <v>1562.3253173828125</v>
      </c>
      <c r="R73">
        <v>1436.8441162109375</v>
      </c>
      <c r="S73">
        <v>3011.8955078125</v>
      </c>
      <c r="T73">
        <v>2654.461669921875</v>
      </c>
      <c r="U73">
        <v>3944.670166015625</v>
      </c>
      <c r="V73">
        <v>364.77886962890625</v>
      </c>
      <c r="W73">
        <v>534.933837890625</v>
      </c>
    </row>
    <row r="74" spans="2:23" x14ac:dyDescent="0.2">
      <c r="B74">
        <v>32</v>
      </c>
      <c r="C74">
        <v>26</v>
      </c>
      <c r="D74">
        <v>856.0516357421875</v>
      </c>
      <c r="E74">
        <v>1702.9237060546875</v>
      </c>
      <c r="F74">
        <v>1965.6199951171875</v>
      </c>
      <c r="G74">
        <v>2335.5078125</v>
      </c>
      <c r="H74">
        <v>871.56500244140625</v>
      </c>
      <c r="I74">
        <v>175.14193725585938</v>
      </c>
      <c r="J74">
        <v>2821.515625</v>
      </c>
      <c r="K74">
        <v>2106.39697265625</v>
      </c>
      <c r="L74">
        <v>1140.3282470703125</v>
      </c>
      <c r="M74">
        <v>682.371337890625</v>
      </c>
      <c r="N74">
        <v>2220.355712890625</v>
      </c>
      <c r="O74">
        <v>2229.78662109375</v>
      </c>
      <c r="P74">
        <v>2082.065185546875</v>
      </c>
      <c r="Q74">
        <v>1415.65234375</v>
      </c>
      <c r="R74">
        <v>1493.3446044921875</v>
      </c>
      <c r="S74">
        <v>1963.373046875</v>
      </c>
      <c r="T74">
        <v>1718.0849609375</v>
      </c>
      <c r="U74">
        <v>2105.76318359375</v>
      </c>
      <c r="V74">
        <v>1532.5196533203125</v>
      </c>
      <c r="W74">
        <v>477.66427612304688</v>
      </c>
    </row>
    <row r="75" spans="2:23" x14ac:dyDescent="0.2">
      <c r="B75">
        <v>32</v>
      </c>
      <c r="C75">
        <v>27</v>
      </c>
      <c r="D75">
        <v>1012.2062377929688</v>
      </c>
      <c r="E75">
        <v>1058.7196044921875</v>
      </c>
      <c r="F75">
        <v>2321.0908203125</v>
      </c>
      <c r="G75">
        <v>1120.75439453125</v>
      </c>
      <c r="H75">
        <v>1464.354736328125</v>
      </c>
      <c r="I75">
        <v>2090.90966796875</v>
      </c>
      <c r="J75">
        <v>2990.74609375</v>
      </c>
      <c r="K75">
        <v>943.27825927734375</v>
      </c>
      <c r="L75">
        <v>1798.243896484375</v>
      </c>
      <c r="M75">
        <v>1413.9764404296875</v>
      </c>
      <c r="N75">
        <v>1371.7694091796875</v>
      </c>
      <c r="O75">
        <v>1413.666748046875</v>
      </c>
      <c r="P75">
        <v>3006.825439453125</v>
      </c>
      <c r="Q75">
        <v>2205.858642578125</v>
      </c>
      <c r="R75">
        <v>2926.0458984375</v>
      </c>
      <c r="S75">
        <v>1292.575927734375</v>
      </c>
      <c r="T75">
        <v>1606.5203857421875</v>
      </c>
      <c r="U75">
        <v>1370.4573974609375</v>
      </c>
      <c r="V75">
        <v>565.5794677734375</v>
      </c>
      <c r="W75">
        <v>1305.8651123046875</v>
      </c>
    </row>
    <row r="76" spans="2:23" x14ac:dyDescent="0.2">
      <c r="B76">
        <v>32</v>
      </c>
      <c r="C76">
        <v>28</v>
      </c>
      <c r="D76">
        <v>1124.052001953125</v>
      </c>
      <c r="E76">
        <v>1770.5257568359375</v>
      </c>
      <c r="F76">
        <v>780.07257080078125</v>
      </c>
      <c r="G76">
        <v>2700.4208984375</v>
      </c>
      <c r="H76">
        <v>1130.925537109375</v>
      </c>
      <c r="I76">
        <v>1607.2213134765625</v>
      </c>
      <c r="J76">
        <v>1264.578125</v>
      </c>
      <c r="K76">
        <v>1354.782470703125</v>
      </c>
      <c r="L76">
        <v>238.89175415039062</v>
      </c>
      <c r="M76">
        <v>1773.81396484375</v>
      </c>
      <c r="N76">
        <v>2238.077392578125</v>
      </c>
      <c r="O76">
        <v>1574.01611328125</v>
      </c>
      <c r="P76">
        <v>2141.7626953125</v>
      </c>
      <c r="Q76">
        <v>2057.63623046875</v>
      </c>
      <c r="R76">
        <v>3358.3955078125</v>
      </c>
      <c r="S76">
        <v>1220.4671630859375</v>
      </c>
      <c r="T76">
        <v>1042.8511962890625</v>
      </c>
      <c r="U76">
        <v>487.06399536132812</v>
      </c>
      <c r="V76">
        <v>932.54949951171875</v>
      </c>
      <c r="W76">
        <v>2163.2861328125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AO76"/>
  <sheetViews>
    <sheetView topLeftCell="R1" workbookViewId="0">
      <selection activeCell="Z9" sqref="Z9"/>
    </sheetView>
  </sheetViews>
  <sheetFormatPr baseColWidth="10" defaultColWidth="8.83203125" defaultRowHeight="15" x14ac:dyDescent="0.2"/>
  <sheetData>
    <row r="1" spans="1:41" x14ac:dyDescent="0.2">
      <c r="A1" t="s">
        <v>0</v>
      </c>
      <c r="B1">
        <v>0</v>
      </c>
    </row>
    <row r="2" spans="1:41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</row>
    <row r="3" spans="1:41" x14ac:dyDescent="0.2">
      <c r="A3" t="s">
        <v>24</v>
      </c>
      <c r="B3">
        <v>9</v>
      </c>
      <c r="C3">
        <v>18</v>
      </c>
      <c r="D3">
        <v>3380.052490234375</v>
      </c>
      <c r="E3">
        <v>7725.4189453125</v>
      </c>
      <c r="F3">
        <v>13923.3818359375</v>
      </c>
      <c r="G3">
        <v>13934.0546875</v>
      </c>
      <c r="H3">
        <v>11812.5146484375</v>
      </c>
      <c r="I3">
        <v>7356.8603515625</v>
      </c>
      <c r="J3">
        <v>6236.2314453125</v>
      </c>
      <c r="K3">
        <v>8386.8193359375</v>
      </c>
      <c r="L3">
        <v>4284.9150390625</v>
      </c>
      <c r="M3">
        <v>1130.8046875</v>
      </c>
      <c r="N3">
        <v>3659.341796875</v>
      </c>
      <c r="O3">
        <v>5832.6396484375</v>
      </c>
      <c r="P3">
        <v>1242.033203125</v>
      </c>
      <c r="Q3">
        <v>1880.1956787109375</v>
      </c>
      <c r="R3">
        <v>1331.8438720703125</v>
      </c>
      <c r="S3">
        <v>1329.3314208984375</v>
      </c>
      <c r="T3">
        <v>337.42510986328125</v>
      </c>
      <c r="U3">
        <v>3674.193359375</v>
      </c>
      <c r="V3">
        <v>4562.24267578125</v>
      </c>
      <c r="W3">
        <v>3630.57763671875</v>
      </c>
      <c r="Y3">
        <f>IF(ISNUMBER('lactate '!Y3),pyruvate!G3,"")</f>
        <v>13934.0546875</v>
      </c>
      <c r="Z3">
        <f>IF(ISNUMBER('lactate '!Z3),pyruvate!H3,"")</f>
        <v>11812.5146484375</v>
      </c>
      <c r="AA3">
        <f>IF(ISNUMBER('lactate '!AA3),pyruvate!I3,"")</f>
        <v>7356.8603515625</v>
      </c>
      <c r="AB3">
        <f>IF(ISNUMBER('lactate '!AB3),pyruvate!J3,"")</f>
        <v>6236.2314453125</v>
      </c>
      <c r="AC3">
        <f>IF(ISNUMBER('lactate '!AC3),pyruvate!K3,"")</f>
        <v>8386.8193359375</v>
      </c>
      <c r="AD3">
        <f>IF(ISNUMBER('lactate '!AD3),pyruvate!L3,"")</f>
        <v>4284.9150390625</v>
      </c>
      <c r="AE3">
        <f>IF(ISNUMBER('lactate '!AE3),pyruvate!M3,"")</f>
        <v>1130.8046875</v>
      </c>
      <c r="AF3">
        <f>IF(ISNUMBER('lactate '!AF3),pyruvate!N3,"")</f>
        <v>3659.341796875</v>
      </c>
      <c r="AG3">
        <f>IF(ISNUMBER('lactate '!AG3),pyruvate!O3,"")</f>
        <v>5832.6396484375</v>
      </c>
      <c r="AH3">
        <f>IF(ISNUMBER('lactate '!AH3),pyruvate!P3,"")</f>
        <v>1242.033203125</v>
      </c>
      <c r="AI3">
        <f>IF(ISNUMBER('lactate '!AI3),pyruvate!Q3,"")</f>
        <v>1880.1956787109375</v>
      </c>
      <c r="AJ3">
        <f>IF(ISNUMBER('lactate '!AJ3),pyruvate!R3,"")</f>
        <v>1331.8438720703125</v>
      </c>
      <c r="AK3">
        <f>IF(ISNUMBER('lactate '!AK3),pyruvate!S3,"")</f>
        <v>1329.3314208984375</v>
      </c>
      <c r="AL3">
        <f>IF(ISNUMBER('lactate '!AL3),pyruvate!T3,"")</f>
        <v>337.42510986328125</v>
      </c>
      <c r="AM3">
        <f>IF(ISNUMBER('lactate '!AM3),pyruvate!U3,"")</f>
        <v>3674.193359375</v>
      </c>
      <c r="AN3">
        <f>IF(ISNUMBER('lactate '!AN3),pyruvate!V3,"")</f>
        <v>4562.24267578125</v>
      </c>
      <c r="AO3">
        <f>IF(ISNUMBER('lactate '!AO3),pyruvate!W3,"")</f>
        <v>3630.57763671875</v>
      </c>
    </row>
    <row r="4" spans="1:41" x14ac:dyDescent="0.2">
      <c r="B4">
        <v>10</v>
      </c>
      <c r="C4">
        <v>18</v>
      </c>
      <c r="D4">
        <v>86.822792053222656</v>
      </c>
      <c r="E4">
        <v>7272.775390625</v>
      </c>
      <c r="F4">
        <v>11210.900390625</v>
      </c>
      <c r="G4">
        <v>10626.7822265625</v>
      </c>
      <c r="H4">
        <v>8708.369140625</v>
      </c>
      <c r="I4">
        <v>5988.13427734375</v>
      </c>
      <c r="J4">
        <v>6662.970703125</v>
      </c>
      <c r="K4">
        <v>6997.18603515625</v>
      </c>
      <c r="L4">
        <v>1374.05517578125</v>
      </c>
      <c r="M4">
        <v>1784.421142578125</v>
      </c>
      <c r="N4">
        <v>3568.7041015625</v>
      </c>
      <c r="O4">
        <v>3995.900146484375</v>
      </c>
      <c r="P4">
        <v>734.01312255859375</v>
      </c>
      <c r="Q4">
        <v>3485.692626953125</v>
      </c>
      <c r="R4">
        <v>2208.45947265625</v>
      </c>
      <c r="S4">
        <v>1266.473388671875</v>
      </c>
      <c r="T4">
        <v>3683.29443359375</v>
      </c>
      <c r="U4">
        <v>2238.2294921875</v>
      </c>
      <c r="V4">
        <v>2718.469970703125</v>
      </c>
      <c r="W4">
        <v>3065.7822265625</v>
      </c>
      <c r="Y4">
        <f>IF(ISNUMBER('lactate '!Y4),pyruvate!G4,"")</f>
        <v>10626.7822265625</v>
      </c>
      <c r="Z4">
        <f>IF(ISNUMBER('lactate '!Z4),pyruvate!H4,"")</f>
        <v>8708.369140625</v>
      </c>
      <c r="AA4">
        <f>IF(ISNUMBER('lactate '!AA4),pyruvate!I4,"")</f>
        <v>5988.13427734375</v>
      </c>
      <c r="AB4">
        <f>IF(ISNUMBER('lactate '!AB4),pyruvate!J4,"")</f>
        <v>6662.970703125</v>
      </c>
      <c r="AC4">
        <f>IF(ISNUMBER('lactate '!AC4),pyruvate!K4,"")</f>
        <v>6997.18603515625</v>
      </c>
      <c r="AD4">
        <f>IF(ISNUMBER('lactate '!AD4),pyruvate!L4,"")</f>
        <v>1374.05517578125</v>
      </c>
      <c r="AE4">
        <f>IF(ISNUMBER('lactate '!AE4),pyruvate!M4,"")</f>
        <v>1784.421142578125</v>
      </c>
      <c r="AF4">
        <f>IF(ISNUMBER('lactate '!AF4),pyruvate!N4,"")</f>
        <v>3568.7041015625</v>
      </c>
      <c r="AG4">
        <f>IF(ISNUMBER('lactate '!AG4),pyruvate!O4,"")</f>
        <v>3995.900146484375</v>
      </c>
      <c r="AH4">
        <f>IF(ISNUMBER('lactate '!AH4),pyruvate!P4,"")</f>
        <v>734.01312255859375</v>
      </c>
      <c r="AI4">
        <f>IF(ISNUMBER('lactate '!AI4),pyruvate!Q4,"")</f>
        <v>3485.692626953125</v>
      </c>
      <c r="AJ4">
        <f>IF(ISNUMBER('lactate '!AJ4),pyruvate!R4,"")</f>
        <v>2208.45947265625</v>
      </c>
      <c r="AK4">
        <f>IF(ISNUMBER('lactate '!AK4),pyruvate!S4,"")</f>
        <v>1266.473388671875</v>
      </c>
      <c r="AL4">
        <f>IF(ISNUMBER('lactate '!AL4),pyruvate!T4,"")</f>
        <v>3683.29443359375</v>
      </c>
      <c r="AM4">
        <f>IF(ISNUMBER('lactate '!AM4),pyruvate!U4,"")</f>
        <v>2238.2294921875</v>
      </c>
      <c r="AN4">
        <f>IF(ISNUMBER('lactate '!AN4),pyruvate!V4,"")</f>
        <v>2718.469970703125</v>
      </c>
      <c r="AO4">
        <f>IF(ISNUMBER('lactate '!AO4),pyruvate!W4,"")</f>
        <v>3065.7822265625</v>
      </c>
    </row>
    <row r="5" spans="1:41" x14ac:dyDescent="0.2">
      <c r="B5">
        <v>10</v>
      </c>
      <c r="C5">
        <v>19</v>
      </c>
      <c r="D5">
        <v>3351.689697265625</v>
      </c>
      <c r="E5">
        <v>7472.373046875</v>
      </c>
      <c r="F5">
        <v>10442.5205078125</v>
      </c>
      <c r="G5">
        <v>9532.1337890625</v>
      </c>
      <c r="H5">
        <v>6337.15087890625</v>
      </c>
      <c r="I5">
        <v>5333.365234375</v>
      </c>
      <c r="J5">
        <v>4788.09375</v>
      </c>
      <c r="K5">
        <v>5708.06103515625</v>
      </c>
      <c r="L5">
        <v>971.07598876953125</v>
      </c>
      <c r="M5">
        <v>1151.8193359375</v>
      </c>
      <c r="N5">
        <v>3710.316650390625</v>
      </c>
      <c r="O5">
        <v>2754.23388671875</v>
      </c>
      <c r="P5">
        <v>1299.6722412109375</v>
      </c>
      <c r="Q5">
        <v>1150.559814453125</v>
      </c>
      <c r="R5">
        <v>1635.3795166015625</v>
      </c>
      <c r="S5">
        <v>622.79833984375</v>
      </c>
      <c r="T5">
        <v>3183.006591796875</v>
      </c>
      <c r="U5">
        <v>559.157958984375</v>
      </c>
      <c r="V5">
        <v>1063.73876953125</v>
      </c>
      <c r="W5">
        <v>2147.547119140625</v>
      </c>
      <c r="Y5" t="str">
        <f>IF(ISNUMBER('lactate '!Y5),pyruvate!G5,"")</f>
        <v/>
      </c>
      <c r="Z5" t="str">
        <f>IF(ISNUMBER('lactate '!Z5),pyruvate!H5,"")</f>
        <v/>
      </c>
      <c r="AA5" t="str">
        <f>IF(ISNUMBER('lactate '!AA5),pyruvate!I5,"")</f>
        <v/>
      </c>
      <c r="AB5" t="str">
        <f>IF(ISNUMBER('lactate '!AB5),pyruvate!J5,"")</f>
        <v/>
      </c>
      <c r="AC5" t="str">
        <f>IF(ISNUMBER('lactate '!AC5),pyruvate!K5,"")</f>
        <v/>
      </c>
      <c r="AD5" t="str">
        <f>IF(ISNUMBER('lactate '!AD5),pyruvate!L5,"")</f>
        <v/>
      </c>
      <c r="AE5" t="str">
        <f>IF(ISNUMBER('lactate '!AE5),pyruvate!M5,"")</f>
        <v/>
      </c>
      <c r="AF5" t="str">
        <f>IF(ISNUMBER('lactate '!AF5),pyruvate!N5,"")</f>
        <v/>
      </c>
      <c r="AG5" t="str">
        <f>IF(ISNUMBER('lactate '!AG5),pyruvate!O5,"")</f>
        <v/>
      </c>
      <c r="AH5" t="str">
        <f>IF(ISNUMBER('lactate '!AH5),pyruvate!P5,"")</f>
        <v/>
      </c>
      <c r="AI5" t="str">
        <f>IF(ISNUMBER('lactate '!AI5),pyruvate!Q5,"")</f>
        <v/>
      </c>
      <c r="AJ5" t="str">
        <f>IF(ISNUMBER('lactate '!AJ5),pyruvate!R5,"")</f>
        <v/>
      </c>
      <c r="AK5" t="str">
        <f>IF(ISNUMBER('lactate '!AK5),pyruvate!S5,"")</f>
        <v/>
      </c>
      <c r="AL5" t="str">
        <f>IF(ISNUMBER('lactate '!AL5),pyruvate!T5,"")</f>
        <v/>
      </c>
      <c r="AM5" t="str">
        <f>IF(ISNUMBER('lactate '!AM5),pyruvate!U5,"")</f>
        <v/>
      </c>
      <c r="AN5" t="str">
        <f>IF(ISNUMBER('lactate '!AN5),pyruvate!V5,"")</f>
        <v/>
      </c>
      <c r="AO5" t="str">
        <f>IF(ISNUMBER('lactate '!AO5),pyruvate!W5,"")</f>
        <v/>
      </c>
    </row>
    <row r="6" spans="1:41" x14ac:dyDescent="0.2">
      <c r="B6">
        <v>11</v>
      </c>
      <c r="C6">
        <v>17</v>
      </c>
      <c r="D6">
        <v>614.13653564453125</v>
      </c>
      <c r="E6">
        <v>8309.0732421875</v>
      </c>
      <c r="F6">
        <v>11130.8447265625</v>
      </c>
      <c r="G6">
        <v>8399.94921875</v>
      </c>
      <c r="H6">
        <v>7052.6123046875</v>
      </c>
      <c r="I6">
        <v>6831.4287109375</v>
      </c>
      <c r="J6">
        <v>5161.1259765625</v>
      </c>
      <c r="K6">
        <v>4802.89111328125</v>
      </c>
      <c r="L6">
        <v>5377.57275390625</v>
      </c>
      <c r="M6">
        <v>3677.79736328125</v>
      </c>
      <c r="N6">
        <v>1214.002685546875</v>
      </c>
      <c r="O6">
        <v>4147.654296875</v>
      </c>
      <c r="P6">
        <v>1686.5062255859375</v>
      </c>
      <c r="Q6">
        <v>3480.0146484375</v>
      </c>
      <c r="R6">
        <v>1949.9437255859375</v>
      </c>
      <c r="S6">
        <v>2266.289794921875</v>
      </c>
      <c r="T6">
        <v>4471.765625</v>
      </c>
      <c r="U6">
        <v>4015.18701171875</v>
      </c>
      <c r="V6">
        <v>3108.596435546875</v>
      </c>
      <c r="W6">
        <v>2696.47412109375</v>
      </c>
      <c r="Y6" t="str">
        <f>IF(ISNUMBER('lactate '!Y6),pyruvate!G6,"")</f>
        <v/>
      </c>
      <c r="Z6" t="str">
        <f>IF(ISNUMBER('lactate '!Z6),pyruvate!H6,"")</f>
        <v/>
      </c>
      <c r="AA6" t="str">
        <f>IF(ISNUMBER('lactate '!AA6),pyruvate!I6,"")</f>
        <v/>
      </c>
      <c r="AB6" t="str">
        <f>IF(ISNUMBER('lactate '!AB6),pyruvate!J6,"")</f>
        <v/>
      </c>
      <c r="AC6" t="str">
        <f>IF(ISNUMBER('lactate '!AC6),pyruvate!K6,"")</f>
        <v/>
      </c>
      <c r="AD6" t="str">
        <f>IF(ISNUMBER('lactate '!AD6),pyruvate!L6,"")</f>
        <v/>
      </c>
      <c r="AE6" t="str">
        <f>IF(ISNUMBER('lactate '!AE6),pyruvate!M6,"")</f>
        <v/>
      </c>
      <c r="AF6" t="str">
        <f>IF(ISNUMBER('lactate '!AF6),pyruvate!N6,"")</f>
        <v/>
      </c>
      <c r="AG6" t="str">
        <f>IF(ISNUMBER('lactate '!AG6),pyruvate!O6,"")</f>
        <v/>
      </c>
      <c r="AH6" t="str">
        <f>IF(ISNUMBER('lactate '!AH6),pyruvate!P6,"")</f>
        <v/>
      </c>
      <c r="AI6" t="str">
        <f>IF(ISNUMBER('lactate '!AI6),pyruvate!Q6,"")</f>
        <v/>
      </c>
      <c r="AJ6" t="str">
        <f>IF(ISNUMBER('lactate '!AJ6),pyruvate!R6,"")</f>
        <v/>
      </c>
      <c r="AK6" t="str">
        <f>IF(ISNUMBER('lactate '!AK6),pyruvate!S6,"")</f>
        <v/>
      </c>
      <c r="AL6" t="str">
        <f>IF(ISNUMBER('lactate '!AL6),pyruvate!T6,"")</f>
        <v/>
      </c>
      <c r="AM6" t="str">
        <f>IF(ISNUMBER('lactate '!AM6),pyruvate!U6,"")</f>
        <v/>
      </c>
      <c r="AN6" t="str">
        <f>IF(ISNUMBER('lactate '!AN6),pyruvate!V6,"")</f>
        <v/>
      </c>
      <c r="AO6" t="str">
        <f>IF(ISNUMBER('lactate '!AO6),pyruvate!W6,"")</f>
        <v/>
      </c>
    </row>
    <row r="7" spans="1:41" x14ac:dyDescent="0.2">
      <c r="B7">
        <v>11</v>
      </c>
      <c r="C7">
        <v>18</v>
      </c>
      <c r="D7">
        <v>1427.0692138671875</v>
      </c>
      <c r="E7">
        <v>7543.14892578125</v>
      </c>
      <c r="F7">
        <v>10103.0009765625</v>
      </c>
      <c r="G7">
        <v>7609.63671875</v>
      </c>
      <c r="H7">
        <v>7023.357421875</v>
      </c>
      <c r="I7">
        <v>4524.830078125</v>
      </c>
      <c r="J7">
        <v>4999.955078125</v>
      </c>
      <c r="K7">
        <v>4252.8681640625</v>
      </c>
      <c r="L7">
        <v>4026.5205078125</v>
      </c>
      <c r="M7">
        <v>3450.210205078125</v>
      </c>
      <c r="N7">
        <v>2826.167724609375</v>
      </c>
      <c r="O7">
        <v>1796.3656005859375</v>
      </c>
      <c r="P7">
        <v>1150.338623046875</v>
      </c>
      <c r="Q7">
        <v>4006.29345703125</v>
      </c>
      <c r="R7">
        <v>2587.133544921875</v>
      </c>
      <c r="S7">
        <v>2328.43896484375</v>
      </c>
      <c r="T7">
        <v>5033.69921875</v>
      </c>
      <c r="U7">
        <v>3915.104736328125</v>
      </c>
      <c r="V7">
        <v>2844.531982421875</v>
      </c>
      <c r="W7">
        <v>1442.8487548828125</v>
      </c>
      <c r="Y7">
        <f>IF(ISNUMBER('lactate '!Y7),pyruvate!G7,"")</f>
        <v>7609.63671875</v>
      </c>
      <c r="Z7">
        <f>IF(ISNUMBER('lactate '!Z7),pyruvate!H7,"")</f>
        <v>7023.357421875</v>
      </c>
      <c r="AA7">
        <f>IF(ISNUMBER('lactate '!AA7),pyruvate!I7,"")</f>
        <v>4524.830078125</v>
      </c>
      <c r="AB7">
        <f>IF(ISNUMBER('lactate '!AB7),pyruvate!J7,"")</f>
        <v>4999.955078125</v>
      </c>
      <c r="AC7">
        <f>IF(ISNUMBER('lactate '!AC7),pyruvate!K7,"")</f>
        <v>4252.8681640625</v>
      </c>
      <c r="AD7">
        <f>IF(ISNUMBER('lactate '!AD7),pyruvate!L7,"")</f>
        <v>4026.5205078125</v>
      </c>
      <c r="AE7">
        <f>IF(ISNUMBER('lactate '!AE7),pyruvate!M7,"")</f>
        <v>3450.210205078125</v>
      </c>
      <c r="AF7">
        <f>IF(ISNUMBER('lactate '!AF7),pyruvate!N7,"")</f>
        <v>2826.167724609375</v>
      </c>
      <c r="AG7">
        <f>IF(ISNUMBER('lactate '!AG7),pyruvate!O7,"")</f>
        <v>1796.3656005859375</v>
      </c>
      <c r="AH7">
        <f>IF(ISNUMBER('lactate '!AH7),pyruvate!P7,"")</f>
        <v>1150.338623046875</v>
      </c>
      <c r="AI7">
        <f>IF(ISNUMBER('lactate '!AI7),pyruvate!Q7,"")</f>
        <v>4006.29345703125</v>
      </c>
      <c r="AJ7">
        <f>IF(ISNUMBER('lactate '!AJ7),pyruvate!R7,"")</f>
        <v>2587.133544921875</v>
      </c>
      <c r="AK7">
        <f>IF(ISNUMBER('lactate '!AK7),pyruvate!S7,"")</f>
        <v>2328.43896484375</v>
      </c>
      <c r="AL7">
        <f>IF(ISNUMBER('lactate '!AL7),pyruvate!T7,"")</f>
        <v>5033.69921875</v>
      </c>
      <c r="AM7">
        <f>IF(ISNUMBER('lactate '!AM7),pyruvate!U7,"")</f>
        <v>3915.104736328125</v>
      </c>
      <c r="AN7">
        <f>IF(ISNUMBER('lactate '!AN7),pyruvate!V7,"")</f>
        <v>2844.531982421875</v>
      </c>
      <c r="AO7">
        <f>IF(ISNUMBER('lactate '!AO7),pyruvate!W7,"")</f>
        <v>1442.8487548828125</v>
      </c>
    </row>
    <row r="8" spans="1:41" x14ac:dyDescent="0.2">
      <c r="B8">
        <v>11</v>
      </c>
      <c r="C8">
        <v>19</v>
      </c>
      <c r="D8">
        <v>1210.971923828125</v>
      </c>
      <c r="E8">
        <v>7658.49609375</v>
      </c>
      <c r="F8">
        <v>9739.4794921875</v>
      </c>
      <c r="G8">
        <v>9053.498046875</v>
      </c>
      <c r="H8">
        <v>5977.75732421875</v>
      </c>
      <c r="I8">
        <v>2781.589111328125</v>
      </c>
      <c r="J8">
        <v>3192.42431640625</v>
      </c>
      <c r="K8">
        <v>1666.7744140625</v>
      </c>
      <c r="L8">
        <v>1290.3641357421875</v>
      </c>
      <c r="M8">
        <v>2861.5947265625</v>
      </c>
      <c r="N8">
        <v>3267.591796875</v>
      </c>
      <c r="O8">
        <v>1502.23046875</v>
      </c>
      <c r="P8">
        <v>1414.3746337890625</v>
      </c>
      <c r="Q8">
        <v>2780.717041015625</v>
      </c>
      <c r="R8">
        <v>2579.193359375</v>
      </c>
      <c r="S8">
        <v>2067.77099609375</v>
      </c>
      <c r="T8">
        <v>2716.62890625</v>
      </c>
      <c r="U8">
        <v>2524.046875</v>
      </c>
      <c r="V8">
        <v>1021.9060668945312</v>
      </c>
      <c r="W8">
        <v>1805.79443359375</v>
      </c>
      <c r="Y8" t="str">
        <f>IF(ISNUMBER('lactate '!Y8),pyruvate!G8,"")</f>
        <v/>
      </c>
      <c r="Z8" t="str">
        <f>IF(ISNUMBER('lactate '!Z8),pyruvate!H8,"")</f>
        <v/>
      </c>
      <c r="AA8" t="str">
        <f>IF(ISNUMBER('lactate '!AA8),pyruvate!I8,"")</f>
        <v/>
      </c>
      <c r="AB8" t="str">
        <f>IF(ISNUMBER('lactate '!AB8),pyruvate!J8,"")</f>
        <v/>
      </c>
      <c r="AC8" t="str">
        <f>IF(ISNUMBER('lactate '!AC8),pyruvate!K8,"")</f>
        <v/>
      </c>
      <c r="AD8" t="str">
        <f>IF(ISNUMBER('lactate '!AD8),pyruvate!L8,"")</f>
        <v/>
      </c>
      <c r="AE8" t="str">
        <f>IF(ISNUMBER('lactate '!AE8),pyruvate!M8,"")</f>
        <v/>
      </c>
      <c r="AF8" t="str">
        <f>IF(ISNUMBER('lactate '!AF8),pyruvate!N8,"")</f>
        <v/>
      </c>
      <c r="AG8" t="str">
        <f>IF(ISNUMBER('lactate '!AG8),pyruvate!O8,"")</f>
        <v/>
      </c>
      <c r="AH8" t="str">
        <f>IF(ISNUMBER('lactate '!AH8),pyruvate!P8,"")</f>
        <v/>
      </c>
      <c r="AI8" t="str">
        <f>IF(ISNUMBER('lactate '!AI8),pyruvate!Q8,"")</f>
        <v/>
      </c>
      <c r="AJ8" t="str">
        <f>IF(ISNUMBER('lactate '!AJ8),pyruvate!R8,"")</f>
        <v/>
      </c>
      <c r="AK8" t="str">
        <f>IF(ISNUMBER('lactate '!AK8),pyruvate!S8,"")</f>
        <v/>
      </c>
      <c r="AL8" t="str">
        <f>IF(ISNUMBER('lactate '!AL8),pyruvate!T8,"")</f>
        <v/>
      </c>
      <c r="AM8" t="str">
        <f>IF(ISNUMBER('lactate '!AM8),pyruvate!U8,"")</f>
        <v/>
      </c>
      <c r="AN8" t="str">
        <f>IF(ISNUMBER('lactate '!AN8),pyruvate!V8,"")</f>
        <v/>
      </c>
      <c r="AO8" t="str">
        <f>IF(ISNUMBER('lactate '!AO8),pyruvate!W8,"")</f>
        <v/>
      </c>
    </row>
    <row r="9" spans="1:41" x14ac:dyDescent="0.2">
      <c r="B9">
        <v>12</v>
      </c>
      <c r="C9">
        <v>17</v>
      </c>
      <c r="D9">
        <v>3601.87060546875</v>
      </c>
      <c r="E9">
        <v>7399.9267578125</v>
      </c>
      <c r="F9">
        <v>12334.3115234375</v>
      </c>
      <c r="G9">
        <v>9967.3212890625</v>
      </c>
      <c r="H9">
        <v>6455.09228515625</v>
      </c>
      <c r="I9">
        <v>6555.52197265625</v>
      </c>
      <c r="J9">
        <v>2308.28515625</v>
      </c>
      <c r="K9">
        <v>3721.96630859375</v>
      </c>
      <c r="L9">
        <v>3903.9755859375</v>
      </c>
      <c r="M9">
        <v>1822.590087890625</v>
      </c>
      <c r="N9">
        <v>754.65301513671875</v>
      </c>
      <c r="O9">
        <v>1887.26025390625</v>
      </c>
      <c r="P9">
        <v>1933.1507568359375</v>
      </c>
      <c r="Q9">
        <v>3741.5849609375</v>
      </c>
      <c r="R9">
        <v>1640.30126953125</v>
      </c>
      <c r="S9">
        <v>218.06791687011719</v>
      </c>
      <c r="T9">
        <v>3757.861572265625</v>
      </c>
      <c r="U9">
        <v>1534.3768310546875</v>
      </c>
      <c r="V9">
        <v>3398.996337890625</v>
      </c>
      <c r="W9">
        <v>2453.23486328125</v>
      </c>
      <c r="Y9" t="str">
        <f>IF(ISNUMBER('lactate '!Y9),pyruvate!G9,"")</f>
        <v/>
      </c>
      <c r="Z9" t="str">
        <f>IF(ISNUMBER('lactate '!Z9),pyruvate!H9,"")</f>
        <v/>
      </c>
      <c r="AA9" t="str">
        <f>IF(ISNUMBER('lactate '!AA9),pyruvate!I9,"")</f>
        <v/>
      </c>
      <c r="AB9" t="str">
        <f>IF(ISNUMBER('lactate '!AB9),pyruvate!J9,"")</f>
        <v/>
      </c>
      <c r="AC9" t="str">
        <f>IF(ISNUMBER('lactate '!AC9),pyruvate!K9,"")</f>
        <v/>
      </c>
      <c r="AD9" t="str">
        <f>IF(ISNUMBER('lactate '!AD9),pyruvate!L9,"")</f>
        <v/>
      </c>
      <c r="AE9" t="str">
        <f>IF(ISNUMBER('lactate '!AE9),pyruvate!M9,"")</f>
        <v/>
      </c>
      <c r="AF9" t="str">
        <f>IF(ISNUMBER('lactate '!AF9),pyruvate!N9,"")</f>
        <v/>
      </c>
      <c r="AG9" t="str">
        <f>IF(ISNUMBER('lactate '!AG9),pyruvate!O9,"")</f>
        <v/>
      </c>
      <c r="AH9" t="str">
        <f>IF(ISNUMBER('lactate '!AH9),pyruvate!P9,"")</f>
        <v/>
      </c>
      <c r="AI9" t="str">
        <f>IF(ISNUMBER('lactate '!AI9),pyruvate!Q9,"")</f>
        <v/>
      </c>
      <c r="AJ9" t="str">
        <f>IF(ISNUMBER('lactate '!AJ9),pyruvate!R9,"")</f>
        <v/>
      </c>
      <c r="AK9" t="str">
        <f>IF(ISNUMBER('lactate '!AK9),pyruvate!S9,"")</f>
        <v/>
      </c>
      <c r="AL9" t="str">
        <f>IF(ISNUMBER('lactate '!AL9),pyruvate!T9,"")</f>
        <v/>
      </c>
      <c r="AM9" t="str">
        <f>IF(ISNUMBER('lactate '!AM9),pyruvate!U9,"")</f>
        <v/>
      </c>
      <c r="AN9" t="str">
        <f>IF(ISNUMBER('lactate '!AN9),pyruvate!V9,"")</f>
        <v/>
      </c>
      <c r="AO9" t="str">
        <f>IF(ISNUMBER('lactate '!AO9),pyruvate!W9,"")</f>
        <v/>
      </c>
    </row>
    <row r="10" spans="1:41" x14ac:dyDescent="0.2">
      <c r="B10">
        <v>12</v>
      </c>
      <c r="C10">
        <v>18</v>
      </c>
      <c r="D10">
        <v>2299.91357421875</v>
      </c>
      <c r="E10">
        <v>6153.35595703125</v>
      </c>
      <c r="F10">
        <v>8477.28515625</v>
      </c>
      <c r="G10">
        <v>6435.46533203125</v>
      </c>
      <c r="H10">
        <v>6551.65380859375</v>
      </c>
      <c r="I10">
        <v>4830.2900390625</v>
      </c>
      <c r="J10">
        <v>2328.82470703125</v>
      </c>
      <c r="K10">
        <v>4369.5185546875</v>
      </c>
      <c r="L10">
        <v>4171.03515625</v>
      </c>
      <c r="M10">
        <v>3471.0048828125</v>
      </c>
      <c r="N10">
        <v>1702.2252197265625</v>
      </c>
      <c r="O10">
        <v>498.990234375</v>
      </c>
      <c r="P10">
        <v>2175.60302734375</v>
      </c>
      <c r="Q10">
        <v>4403.4306640625</v>
      </c>
      <c r="R10">
        <v>1797.3878173828125</v>
      </c>
      <c r="S10">
        <v>1708.271484375</v>
      </c>
      <c r="T10">
        <v>1873.0150146484375</v>
      </c>
      <c r="U10">
        <v>3893.2734375</v>
      </c>
      <c r="V10">
        <v>4232.099609375</v>
      </c>
      <c r="W10">
        <v>2136.929443359375</v>
      </c>
      <c r="Y10" t="str">
        <f>IF(ISNUMBER('lactate '!Y10),pyruvate!G10,"")</f>
        <v/>
      </c>
      <c r="Z10" t="str">
        <f>IF(ISNUMBER('lactate '!Z10),pyruvate!H10,"")</f>
        <v/>
      </c>
      <c r="AA10" t="str">
        <f>IF(ISNUMBER('lactate '!AA10),pyruvate!I10,"")</f>
        <v/>
      </c>
      <c r="AB10" t="str">
        <f>IF(ISNUMBER('lactate '!AB10),pyruvate!J10,"")</f>
        <v/>
      </c>
      <c r="AC10" t="str">
        <f>IF(ISNUMBER('lactate '!AC10),pyruvate!K10,"")</f>
        <v/>
      </c>
      <c r="AD10" t="str">
        <f>IF(ISNUMBER('lactate '!AD10),pyruvate!L10,"")</f>
        <v/>
      </c>
      <c r="AE10" t="str">
        <f>IF(ISNUMBER('lactate '!AE10),pyruvate!M10,"")</f>
        <v/>
      </c>
      <c r="AF10" t="str">
        <f>IF(ISNUMBER('lactate '!AF10),pyruvate!N10,"")</f>
        <v/>
      </c>
      <c r="AG10" t="str">
        <f>IF(ISNUMBER('lactate '!AG10),pyruvate!O10,"")</f>
        <v/>
      </c>
      <c r="AH10" t="str">
        <f>IF(ISNUMBER('lactate '!AH10),pyruvate!P10,"")</f>
        <v/>
      </c>
      <c r="AI10" t="str">
        <f>IF(ISNUMBER('lactate '!AI10),pyruvate!Q10,"")</f>
        <v/>
      </c>
      <c r="AJ10" t="str">
        <f>IF(ISNUMBER('lactate '!AJ10),pyruvate!R10,"")</f>
        <v/>
      </c>
      <c r="AK10" t="str">
        <f>IF(ISNUMBER('lactate '!AK10),pyruvate!S10,"")</f>
        <v/>
      </c>
      <c r="AL10" t="str">
        <f>IF(ISNUMBER('lactate '!AL10),pyruvate!T10,"")</f>
        <v/>
      </c>
      <c r="AM10" t="str">
        <f>IF(ISNUMBER('lactate '!AM10),pyruvate!U10,"")</f>
        <v/>
      </c>
      <c r="AN10" t="str">
        <f>IF(ISNUMBER('lactate '!AN10),pyruvate!V10,"")</f>
        <v/>
      </c>
      <c r="AO10" t="str">
        <f>IF(ISNUMBER('lactate '!AO10),pyruvate!W10,"")</f>
        <v/>
      </c>
    </row>
    <row r="11" spans="1:41" x14ac:dyDescent="0.2">
      <c r="B11">
        <v>12</v>
      </c>
      <c r="C11">
        <v>19</v>
      </c>
      <c r="D11">
        <v>1627.47021484375</v>
      </c>
      <c r="E11">
        <v>3509.54833984375</v>
      </c>
      <c r="F11">
        <v>6719.79052734375</v>
      </c>
      <c r="G11">
        <v>5481.2548828125</v>
      </c>
      <c r="H11">
        <v>6251.52392578125</v>
      </c>
      <c r="I11">
        <v>4902.78173828125</v>
      </c>
      <c r="J11">
        <v>3031.623779296875</v>
      </c>
      <c r="K11">
        <v>2530.471923828125</v>
      </c>
      <c r="L11">
        <v>2031.313232421875</v>
      </c>
      <c r="M11">
        <v>4834.65673828125</v>
      </c>
      <c r="N11">
        <v>1871.186767578125</v>
      </c>
      <c r="O11">
        <v>746.84625244140625</v>
      </c>
      <c r="P11">
        <v>1707.1009521484375</v>
      </c>
      <c r="Q11">
        <v>4656.203125</v>
      </c>
      <c r="R11">
        <v>2291.712646484375</v>
      </c>
      <c r="S11">
        <v>1879.599609375</v>
      </c>
      <c r="T11">
        <v>3231.150146484375</v>
      </c>
      <c r="U11">
        <v>3486.239501953125</v>
      </c>
      <c r="V11">
        <v>2312.101318359375</v>
      </c>
      <c r="W11">
        <v>2178.609619140625</v>
      </c>
      <c r="Y11">
        <f>IF(ISNUMBER('lactate '!Y11),pyruvate!G11,"")</f>
        <v>5481.2548828125</v>
      </c>
      <c r="Z11">
        <f>IF(ISNUMBER('lactate '!Z11),pyruvate!H11,"")</f>
        <v>6251.52392578125</v>
      </c>
      <c r="AA11">
        <f>IF(ISNUMBER('lactate '!AA11),pyruvate!I11,"")</f>
        <v>4902.78173828125</v>
      </c>
      <c r="AB11">
        <f>IF(ISNUMBER('lactate '!AB11),pyruvate!J11,"")</f>
        <v>3031.623779296875</v>
      </c>
      <c r="AC11">
        <f>IF(ISNUMBER('lactate '!AC11),pyruvate!K11,"")</f>
        <v>2530.471923828125</v>
      </c>
      <c r="AD11">
        <f>IF(ISNUMBER('lactate '!AD11),pyruvate!L11,"")</f>
        <v>2031.313232421875</v>
      </c>
      <c r="AE11">
        <f>IF(ISNUMBER('lactate '!AE11),pyruvate!M11,"")</f>
        <v>4834.65673828125</v>
      </c>
      <c r="AF11">
        <f>IF(ISNUMBER('lactate '!AF11),pyruvate!N11,"")</f>
        <v>1871.186767578125</v>
      </c>
      <c r="AG11">
        <f>IF(ISNUMBER('lactate '!AG11),pyruvate!O11,"")</f>
        <v>746.84625244140625</v>
      </c>
      <c r="AH11">
        <f>IF(ISNUMBER('lactate '!AH11),pyruvate!P11,"")</f>
        <v>1707.1009521484375</v>
      </c>
      <c r="AI11">
        <f>IF(ISNUMBER('lactate '!AI11),pyruvate!Q11,"")</f>
        <v>4656.203125</v>
      </c>
      <c r="AJ11">
        <f>IF(ISNUMBER('lactate '!AJ11),pyruvate!R11,"")</f>
        <v>2291.712646484375</v>
      </c>
      <c r="AK11">
        <f>IF(ISNUMBER('lactate '!AK11),pyruvate!S11,"")</f>
        <v>1879.599609375</v>
      </c>
      <c r="AL11">
        <f>IF(ISNUMBER('lactate '!AL11),pyruvate!T11,"")</f>
        <v>3231.150146484375</v>
      </c>
      <c r="AM11">
        <f>IF(ISNUMBER('lactate '!AM11),pyruvate!U11,"")</f>
        <v>3486.239501953125</v>
      </c>
      <c r="AN11">
        <f>IF(ISNUMBER('lactate '!AN11),pyruvate!V11,"")</f>
        <v>2312.101318359375</v>
      </c>
      <c r="AO11">
        <f>IF(ISNUMBER('lactate '!AO11),pyruvate!W11,"")</f>
        <v>2178.609619140625</v>
      </c>
    </row>
    <row r="12" spans="1:41" x14ac:dyDescent="0.2">
      <c r="B12">
        <v>13</v>
      </c>
      <c r="C12">
        <v>17</v>
      </c>
      <c r="D12">
        <v>6025.8828125</v>
      </c>
      <c r="E12">
        <v>4828.4482421875</v>
      </c>
      <c r="F12">
        <v>12865.166015625</v>
      </c>
      <c r="G12">
        <v>10832.5322265625</v>
      </c>
      <c r="H12">
        <v>9318.3857421875</v>
      </c>
      <c r="I12">
        <v>5983.2294921875</v>
      </c>
      <c r="J12">
        <v>3751.561279296875</v>
      </c>
      <c r="K12">
        <v>5288.4375</v>
      </c>
      <c r="L12">
        <v>3790.636474609375</v>
      </c>
      <c r="M12">
        <v>1207.595703125</v>
      </c>
      <c r="N12">
        <v>2290.43994140625</v>
      </c>
      <c r="O12">
        <v>1081.8460693359375</v>
      </c>
      <c r="P12">
        <v>953.1688232421875</v>
      </c>
      <c r="Q12">
        <v>3647.695068359375</v>
      </c>
      <c r="R12">
        <v>1676.6368408203125</v>
      </c>
      <c r="S12">
        <v>1257.7325439453125</v>
      </c>
      <c r="T12">
        <v>970.401123046875</v>
      </c>
      <c r="U12">
        <v>1049.430419921875</v>
      </c>
      <c r="V12">
        <v>2682.810302734375</v>
      </c>
      <c r="W12">
        <v>949.392333984375</v>
      </c>
      <c r="Y12" t="str">
        <f>IF(ISNUMBER('lactate '!Y12),pyruvate!G12,"")</f>
        <v/>
      </c>
      <c r="Z12" t="str">
        <f>IF(ISNUMBER('lactate '!Z12),pyruvate!H12,"")</f>
        <v/>
      </c>
      <c r="AA12" t="str">
        <f>IF(ISNUMBER('lactate '!AA12),pyruvate!I12,"")</f>
        <v/>
      </c>
      <c r="AB12" t="str">
        <f>IF(ISNUMBER('lactate '!AB12),pyruvate!J12,"")</f>
        <v/>
      </c>
      <c r="AC12" t="str">
        <f>IF(ISNUMBER('lactate '!AC12),pyruvate!K12,"")</f>
        <v/>
      </c>
      <c r="AD12" t="str">
        <f>IF(ISNUMBER('lactate '!AD12),pyruvate!L12,"")</f>
        <v/>
      </c>
      <c r="AE12" t="str">
        <f>IF(ISNUMBER('lactate '!AE12),pyruvate!M12,"")</f>
        <v/>
      </c>
      <c r="AF12" t="str">
        <f>IF(ISNUMBER('lactate '!AF12),pyruvate!N12,"")</f>
        <v/>
      </c>
      <c r="AG12" t="str">
        <f>IF(ISNUMBER('lactate '!AG12),pyruvate!O12,"")</f>
        <v/>
      </c>
      <c r="AH12" t="str">
        <f>IF(ISNUMBER('lactate '!AH12),pyruvate!P12,"")</f>
        <v/>
      </c>
      <c r="AI12" t="str">
        <f>IF(ISNUMBER('lactate '!AI12),pyruvate!Q12,"")</f>
        <v/>
      </c>
      <c r="AJ12" t="str">
        <f>IF(ISNUMBER('lactate '!AJ12),pyruvate!R12,"")</f>
        <v/>
      </c>
      <c r="AK12" t="str">
        <f>IF(ISNUMBER('lactate '!AK12),pyruvate!S12,"")</f>
        <v/>
      </c>
      <c r="AL12" t="str">
        <f>IF(ISNUMBER('lactate '!AL12),pyruvate!T12,"")</f>
        <v/>
      </c>
      <c r="AM12" t="str">
        <f>IF(ISNUMBER('lactate '!AM12),pyruvate!U12,"")</f>
        <v/>
      </c>
      <c r="AN12" t="str">
        <f>IF(ISNUMBER('lactate '!AN12),pyruvate!V12,"")</f>
        <v/>
      </c>
      <c r="AO12" t="str">
        <f>IF(ISNUMBER('lactate '!AO12),pyruvate!W12,"")</f>
        <v/>
      </c>
    </row>
    <row r="13" spans="1:41" x14ac:dyDescent="0.2">
      <c r="B13">
        <v>13</v>
      </c>
      <c r="C13">
        <v>18</v>
      </c>
      <c r="D13">
        <v>3323.0302734375</v>
      </c>
      <c r="E13">
        <v>5217.0849609375</v>
      </c>
      <c r="F13">
        <v>10094.61328125</v>
      </c>
      <c r="G13">
        <v>7374.8232421875</v>
      </c>
      <c r="H13">
        <v>9103.744140625</v>
      </c>
      <c r="I13">
        <v>6452.90234375</v>
      </c>
      <c r="J13">
        <v>3689.174560546875</v>
      </c>
      <c r="K13">
        <v>4886.837890625</v>
      </c>
      <c r="L13">
        <v>3358.764404296875</v>
      </c>
      <c r="M13">
        <v>2080.55810546875</v>
      </c>
      <c r="N13">
        <v>2055.498046875</v>
      </c>
      <c r="O13">
        <v>819.9539794921875</v>
      </c>
      <c r="P13">
        <v>3122.799560546875</v>
      </c>
      <c r="Q13">
        <v>3453.752685546875</v>
      </c>
      <c r="R13">
        <v>1245.6859130859375</v>
      </c>
      <c r="S13">
        <v>861.64056396484375</v>
      </c>
      <c r="T13">
        <v>2829.720458984375</v>
      </c>
      <c r="U13">
        <v>724.04278564453125</v>
      </c>
      <c r="V13">
        <v>3543.654541015625</v>
      </c>
      <c r="W13">
        <v>1043.305908203125</v>
      </c>
      <c r="Y13" t="str">
        <f>IF(ISNUMBER('lactate '!Y13),pyruvate!G13,"")</f>
        <v/>
      </c>
      <c r="Z13" t="str">
        <f>IF(ISNUMBER('lactate '!Z13),pyruvate!H13,"")</f>
        <v/>
      </c>
      <c r="AA13" t="str">
        <f>IF(ISNUMBER('lactate '!AA13),pyruvate!I13,"")</f>
        <v/>
      </c>
      <c r="AB13" t="str">
        <f>IF(ISNUMBER('lactate '!AB13),pyruvate!J13,"")</f>
        <v/>
      </c>
      <c r="AC13" t="str">
        <f>IF(ISNUMBER('lactate '!AC13),pyruvate!K13,"")</f>
        <v/>
      </c>
      <c r="AD13" t="str">
        <f>IF(ISNUMBER('lactate '!AD13),pyruvate!L13,"")</f>
        <v/>
      </c>
      <c r="AE13" t="str">
        <f>IF(ISNUMBER('lactate '!AE13),pyruvate!M13,"")</f>
        <v/>
      </c>
      <c r="AF13" t="str">
        <f>IF(ISNUMBER('lactate '!AF13),pyruvate!N13,"")</f>
        <v/>
      </c>
      <c r="AG13" t="str">
        <f>IF(ISNUMBER('lactate '!AG13),pyruvate!O13,"")</f>
        <v/>
      </c>
      <c r="AH13" t="str">
        <f>IF(ISNUMBER('lactate '!AH13),pyruvate!P13,"")</f>
        <v/>
      </c>
      <c r="AI13" t="str">
        <f>IF(ISNUMBER('lactate '!AI13),pyruvate!Q13,"")</f>
        <v/>
      </c>
      <c r="AJ13" t="str">
        <f>IF(ISNUMBER('lactate '!AJ13),pyruvate!R13,"")</f>
        <v/>
      </c>
      <c r="AK13" t="str">
        <f>IF(ISNUMBER('lactate '!AK13),pyruvate!S13,"")</f>
        <v/>
      </c>
      <c r="AL13" t="str">
        <f>IF(ISNUMBER('lactate '!AL13),pyruvate!T13,"")</f>
        <v/>
      </c>
      <c r="AM13" t="str">
        <f>IF(ISNUMBER('lactate '!AM13),pyruvate!U13,"")</f>
        <v/>
      </c>
      <c r="AN13" t="str">
        <f>IF(ISNUMBER('lactate '!AN13),pyruvate!V13,"")</f>
        <v/>
      </c>
      <c r="AO13" t="str">
        <f>IF(ISNUMBER('lactate '!AO13),pyruvate!W13,"")</f>
        <v/>
      </c>
    </row>
    <row r="14" spans="1:41" x14ac:dyDescent="0.2">
      <c r="B14">
        <v>13</v>
      </c>
      <c r="C14">
        <v>19</v>
      </c>
      <c r="D14">
        <v>438.36163330078125</v>
      </c>
      <c r="E14">
        <v>3610.727294921875</v>
      </c>
      <c r="F14">
        <v>7429.1337890625</v>
      </c>
      <c r="G14">
        <v>3407.086181640625</v>
      </c>
      <c r="H14">
        <v>6985.34423828125</v>
      </c>
      <c r="I14">
        <v>6016.02734375</v>
      </c>
      <c r="J14">
        <v>3777.901123046875</v>
      </c>
      <c r="K14">
        <v>3189.69921875</v>
      </c>
      <c r="L14">
        <v>2792.68896484375</v>
      </c>
      <c r="M14">
        <v>5361.41259765625</v>
      </c>
      <c r="N14">
        <v>2344.981201171875</v>
      </c>
      <c r="O14">
        <v>761.33056640625</v>
      </c>
      <c r="P14">
        <v>3068.14599609375</v>
      </c>
      <c r="Q14">
        <v>2508.298828125</v>
      </c>
      <c r="R14">
        <v>1816.7960205078125</v>
      </c>
      <c r="S14">
        <v>651.968994140625</v>
      </c>
      <c r="T14">
        <v>2117.7138671875</v>
      </c>
      <c r="U14">
        <v>772.426025390625</v>
      </c>
      <c r="V14">
        <v>2468.7265625</v>
      </c>
      <c r="W14">
        <v>2225.4521484375</v>
      </c>
      <c r="Y14" t="str">
        <f>IF(ISNUMBER('lactate '!Y14),pyruvate!G14,"")</f>
        <v/>
      </c>
      <c r="Z14" t="str">
        <f>IF(ISNUMBER('lactate '!Z14),pyruvate!H14,"")</f>
        <v/>
      </c>
      <c r="AA14" t="str">
        <f>IF(ISNUMBER('lactate '!AA14),pyruvate!I14,"")</f>
        <v/>
      </c>
      <c r="AB14" t="str">
        <f>IF(ISNUMBER('lactate '!AB14),pyruvate!J14,"")</f>
        <v/>
      </c>
      <c r="AC14" t="str">
        <f>IF(ISNUMBER('lactate '!AC14),pyruvate!K14,"")</f>
        <v/>
      </c>
      <c r="AD14" t="str">
        <f>IF(ISNUMBER('lactate '!AD14),pyruvate!L14,"")</f>
        <v/>
      </c>
      <c r="AE14" t="str">
        <f>IF(ISNUMBER('lactate '!AE14),pyruvate!M14,"")</f>
        <v/>
      </c>
      <c r="AF14" t="str">
        <f>IF(ISNUMBER('lactate '!AF14),pyruvate!N14,"")</f>
        <v/>
      </c>
      <c r="AG14" t="str">
        <f>IF(ISNUMBER('lactate '!AG14),pyruvate!O14,"")</f>
        <v/>
      </c>
      <c r="AH14" t="str">
        <f>IF(ISNUMBER('lactate '!AH14),pyruvate!P14,"")</f>
        <v/>
      </c>
      <c r="AI14" t="str">
        <f>IF(ISNUMBER('lactate '!AI14),pyruvate!Q14,"")</f>
        <v/>
      </c>
      <c r="AJ14" t="str">
        <f>IF(ISNUMBER('lactate '!AJ14),pyruvate!R14,"")</f>
        <v/>
      </c>
      <c r="AK14" t="str">
        <f>IF(ISNUMBER('lactate '!AK14),pyruvate!S14,"")</f>
        <v/>
      </c>
      <c r="AL14" t="str">
        <f>IF(ISNUMBER('lactate '!AL14),pyruvate!T14,"")</f>
        <v/>
      </c>
      <c r="AM14" t="str">
        <f>IF(ISNUMBER('lactate '!AM14),pyruvate!U14,"")</f>
        <v/>
      </c>
      <c r="AN14" t="str">
        <f>IF(ISNUMBER('lactate '!AN14),pyruvate!V14,"")</f>
        <v/>
      </c>
      <c r="AO14" t="str">
        <f>IF(ISNUMBER('lactate '!AO14),pyruvate!W14,"")</f>
        <v/>
      </c>
    </row>
    <row r="15" spans="1:41" x14ac:dyDescent="0.2">
      <c r="B15">
        <v>14</v>
      </c>
      <c r="C15">
        <v>18</v>
      </c>
      <c r="D15">
        <v>3140.830810546875</v>
      </c>
      <c r="E15">
        <v>6919.107421875</v>
      </c>
      <c r="F15">
        <v>11815.0302734375</v>
      </c>
      <c r="G15">
        <v>8905.9443359375</v>
      </c>
      <c r="H15">
        <v>11357.447265625</v>
      </c>
      <c r="I15">
        <v>6951.01416015625</v>
      </c>
      <c r="J15">
        <v>4484.73291015625</v>
      </c>
      <c r="K15">
        <v>3317.166015625</v>
      </c>
      <c r="L15">
        <v>3626.4931640625</v>
      </c>
      <c r="M15">
        <v>452.744140625</v>
      </c>
      <c r="N15">
        <v>1881.8157958984375</v>
      </c>
      <c r="O15">
        <v>1365.2327880859375</v>
      </c>
      <c r="P15">
        <v>2407.82080078125</v>
      </c>
      <c r="Q15">
        <v>1875.8726806640625</v>
      </c>
      <c r="R15">
        <v>1559.5784912109375</v>
      </c>
      <c r="S15">
        <v>1402.1102294921875</v>
      </c>
      <c r="T15">
        <v>3691.380859375</v>
      </c>
      <c r="U15">
        <v>2880.3017578125</v>
      </c>
      <c r="V15">
        <v>2559.9228515625</v>
      </c>
      <c r="W15">
        <v>1545.3328857421875</v>
      </c>
      <c r="Y15" t="str">
        <f>IF(ISNUMBER('lactate '!Y15),pyruvate!G15,"")</f>
        <v/>
      </c>
      <c r="Z15" t="str">
        <f>IF(ISNUMBER('lactate '!Z15),pyruvate!H15,"")</f>
        <v/>
      </c>
      <c r="AA15" t="str">
        <f>IF(ISNUMBER('lactate '!AA15),pyruvate!I15,"")</f>
        <v/>
      </c>
      <c r="AB15" t="str">
        <f>IF(ISNUMBER('lactate '!AB15),pyruvate!J15,"")</f>
        <v/>
      </c>
      <c r="AC15" t="str">
        <f>IF(ISNUMBER('lactate '!AC15),pyruvate!K15,"")</f>
        <v/>
      </c>
      <c r="AD15" t="str">
        <f>IF(ISNUMBER('lactate '!AD15),pyruvate!L15,"")</f>
        <v/>
      </c>
      <c r="AE15" t="str">
        <f>IF(ISNUMBER('lactate '!AE15),pyruvate!M15,"")</f>
        <v/>
      </c>
      <c r="AF15" t="str">
        <f>IF(ISNUMBER('lactate '!AF15),pyruvate!N15,"")</f>
        <v/>
      </c>
      <c r="AG15" t="str">
        <f>IF(ISNUMBER('lactate '!AG15),pyruvate!O15,"")</f>
        <v/>
      </c>
      <c r="AH15" t="str">
        <f>IF(ISNUMBER('lactate '!AH15),pyruvate!P15,"")</f>
        <v/>
      </c>
      <c r="AI15" t="str">
        <f>IF(ISNUMBER('lactate '!AI15),pyruvate!Q15,"")</f>
        <v/>
      </c>
      <c r="AJ15" t="str">
        <f>IF(ISNUMBER('lactate '!AJ15),pyruvate!R15,"")</f>
        <v/>
      </c>
      <c r="AK15" t="str">
        <f>IF(ISNUMBER('lactate '!AK15),pyruvate!S15,"")</f>
        <v/>
      </c>
      <c r="AL15" t="str">
        <f>IF(ISNUMBER('lactate '!AL15),pyruvate!T15,"")</f>
        <v/>
      </c>
      <c r="AM15" t="str">
        <f>IF(ISNUMBER('lactate '!AM15),pyruvate!U15,"")</f>
        <v/>
      </c>
      <c r="AN15" t="str">
        <f>IF(ISNUMBER('lactate '!AN15),pyruvate!V15,"")</f>
        <v/>
      </c>
      <c r="AO15" t="str">
        <f>IF(ISNUMBER('lactate '!AO15),pyruvate!W15,"")</f>
        <v/>
      </c>
    </row>
    <row r="16" spans="1:41" x14ac:dyDescent="0.2">
      <c r="B16">
        <v>14</v>
      </c>
      <c r="C16">
        <v>19</v>
      </c>
      <c r="D16">
        <v>2903.487548828125</v>
      </c>
      <c r="E16">
        <v>6935.291015625</v>
      </c>
      <c r="F16">
        <v>9661.6064453125</v>
      </c>
      <c r="G16">
        <v>5710.0615234375</v>
      </c>
      <c r="H16">
        <v>7758.52880859375</v>
      </c>
      <c r="I16">
        <v>6065.0654296875</v>
      </c>
      <c r="J16">
        <v>3401.079833984375</v>
      </c>
      <c r="K16">
        <v>2623.48779296875</v>
      </c>
      <c r="L16">
        <v>4052.9453125</v>
      </c>
      <c r="M16">
        <v>4630.11474609375</v>
      </c>
      <c r="N16">
        <v>297.38763427734375</v>
      </c>
      <c r="O16">
        <v>1949.611083984375</v>
      </c>
      <c r="P16">
        <v>3835.591552734375</v>
      </c>
      <c r="Q16">
        <v>1856.443359375</v>
      </c>
      <c r="R16">
        <v>1285.534423828125</v>
      </c>
      <c r="S16">
        <v>1755.574951171875</v>
      </c>
      <c r="T16">
        <v>2334.43310546875</v>
      </c>
      <c r="U16">
        <v>4054.810302734375</v>
      </c>
      <c r="V16">
        <v>1691.232421875</v>
      </c>
      <c r="W16">
        <v>3208.4990234375</v>
      </c>
      <c r="Y16" t="str">
        <f>IF(ISNUMBER('lactate '!Y16),pyruvate!G16,"")</f>
        <v/>
      </c>
      <c r="Z16" t="str">
        <f>IF(ISNUMBER('lactate '!Z16),pyruvate!H16,"")</f>
        <v/>
      </c>
      <c r="AA16" t="str">
        <f>IF(ISNUMBER('lactate '!AA16),pyruvate!I16,"")</f>
        <v/>
      </c>
      <c r="AB16" t="str">
        <f>IF(ISNUMBER('lactate '!AB16),pyruvate!J16,"")</f>
        <v/>
      </c>
      <c r="AC16" t="str">
        <f>IF(ISNUMBER('lactate '!AC16),pyruvate!K16,"")</f>
        <v/>
      </c>
      <c r="AD16" t="str">
        <f>IF(ISNUMBER('lactate '!AD16),pyruvate!L16,"")</f>
        <v/>
      </c>
      <c r="AE16" t="str">
        <f>IF(ISNUMBER('lactate '!AE16),pyruvate!M16,"")</f>
        <v/>
      </c>
      <c r="AF16" t="str">
        <f>IF(ISNUMBER('lactate '!AF16),pyruvate!N16,"")</f>
        <v/>
      </c>
      <c r="AG16" t="str">
        <f>IF(ISNUMBER('lactate '!AG16),pyruvate!O16,"")</f>
        <v/>
      </c>
      <c r="AH16" t="str">
        <f>IF(ISNUMBER('lactate '!AH16),pyruvate!P16,"")</f>
        <v/>
      </c>
      <c r="AI16" t="str">
        <f>IF(ISNUMBER('lactate '!AI16),pyruvate!Q16,"")</f>
        <v/>
      </c>
      <c r="AJ16" t="str">
        <f>IF(ISNUMBER('lactate '!AJ16),pyruvate!R16,"")</f>
        <v/>
      </c>
      <c r="AK16" t="str">
        <f>IF(ISNUMBER('lactate '!AK16),pyruvate!S16,"")</f>
        <v/>
      </c>
      <c r="AL16" t="str">
        <f>IF(ISNUMBER('lactate '!AL16),pyruvate!T16,"")</f>
        <v/>
      </c>
      <c r="AM16" t="str">
        <f>IF(ISNUMBER('lactate '!AM16),pyruvate!U16,"")</f>
        <v/>
      </c>
      <c r="AN16" t="str">
        <f>IF(ISNUMBER('lactate '!AN16),pyruvate!V16,"")</f>
        <v/>
      </c>
      <c r="AO16" t="str">
        <f>IF(ISNUMBER('lactate '!AO16),pyruvate!W16,"")</f>
        <v/>
      </c>
    </row>
    <row r="17" spans="1:41" x14ac:dyDescent="0.2">
      <c r="Y17">
        <f>AVERAGE(Y3:Y16)</f>
        <v>9412.93212890625</v>
      </c>
      <c r="Z17">
        <f t="shared" ref="Z17:AO17" si="0">AVERAGE(Z3:Z16)</f>
        <v>8448.9412841796875</v>
      </c>
      <c r="AA17">
        <f t="shared" si="0"/>
        <v>5693.151611328125</v>
      </c>
      <c r="AB17">
        <f t="shared" si="0"/>
        <v>5232.6952514648438</v>
      </c>
      <c r="AC17">
        <f t="shared" si="0"/>
        <v>5541.8363647460938</v>
      </c>
      <c r="AD17">
        <f t="shared" si="0"/>
        <v>2929.2009887695312</v>
      </c>
      <c r="AE17">
        <f t="shared" si="0"/>
        <v>2800.023193359375</v>
      </c>
      <c r="AF17">
        <f t="shared" si="0"/>
        <v>2981.35009765625</v>
      </c>
      <c r="AG17">
        <f t="shared" si="0"/>
        <v>3092.9379119873047</v>
      </c>
      <c r="AH17">
        <f t="shared" si="0"/>
        <v>1208.3714752197266</v>
      </c>
      <c r="AI17">
        <f t="shared" si="0"/>
        <v>3507.0962219238281</v>
      </c>
      <c r="AJ17">
        <f t="shared" si="0"/>
        <v>2104.7873840332031</v>
      </c>
      <c r="AK17">
        <f t="shared" si="0"/>
        <v>1700.9608459472656</v>
      </c>
      <c r="AL17">
        <f t="shared" si="0"/>
        <v>3071.3922271728516</v>
      </c>
      <c r="AM17">
        <f t="shared" si="0"/>
        <v>3328.4417724609375</v>
      </c>
      <c r="AN17">
        <f t="shared" si="0"/>
        <v>3109.3364868164062</v>
      </c>
      <c r="AO17">
        <f t="shared" si="0"/>
        <v>2579.4545593261719</v>
      </c>
    </row>
    <row r="23" spans="1:41" x14ac:dyDescent="0.2">
      <c r="A23" t="s">
        <v>25</v>
      </c>
      <c r="B23">
        <v>24</v>
      </c>
      <c r="C23">
        <v>20</v>
      </c>
      <c r="D23">
        <v>5316.28759765625</v>
      </c>
      <c r="E23">
        <v>10030.970703125</v>
      </c>
      <c r="F23">
        <v>15935.8837890625</v>
      </c>
      <c r="G23">
        <v>13799.6259765625</v>
      </c>
      <c r="H23">
        <v>8671.6171875</v>
      </c>
      <c r="I23">
        <v>9564.2529296875</v>
      </c>
      <c r="J23">
        <v>4407.16748046875</v>
      </c>
      <c r="K23">
        <v>2849.78857421875</v>
      </c>
      <c r="L23">
        <v>2230.464111328125</v>
      </c>
      <c r="M23">
        <v>2995.89697265625</v>
      </c>
      <c r="N23">
        <v>2316.933837890625</v>
      </c>
      <c r="O23">
        <v>3303.870361328125</v>
      </c>
      <c r="P23">
        <v>2676.580810546875</v>
      </c>
      <c r="Q23">
        <v>2699.685302734375</v>
      </c>
      <c r="R23">
        <v>2893.040771484375</v>
      </c>
      <c r="S23">
        <v>3181.13720703125</v>
      </c>
      <c r="T23">
        <v>2895.257080078125</v>
      </c>
      <c r="U23">
        <v>621.7398681640625</v>
      </c>
      <c r="V23">
        <v>449.36004638671875</v>
      </c>
      <c r="W23">
        <v>2572.51171875</v>
      </c>
    </row>
    <row r="24" spans="1:41" x14ac:dyDescent="0.2">
      <c r="B24">
        <v>24</v>
      </c>
      <c r="C24">
        <v>21</v>
      </c>
      <c r="D24">
        <v>5340.16552734375</v>
      </c>
      <c r="E24">
        <v>12755.6376953125</v>
      </c>
      <c r="F24">
        <v>12497.3271484375</v>
      </c>
      <c r="G24">
        <v>10211.8896484375</v>
      </c>
      <c r="H24">
        <v>7770.3330078125</v>
      </c>
      <c r="I24">
        <v>9094.1708984375</v>
      </c>
      <c r="J24">
        <v>2951.05615234375</v>
      </c>
      <c r="K24">
        <v>3708.431396484375</v>
      </c>
      <c r="L24">
        <v>2879</v>
      </c>
      <c r="M24">
        <v>3069.332275390625</v>
      </c>
      <c r="N24">
        <v>4376.1572265625</v>
      </c>
      <c r="O24">
        <v>3221.904296875</v>
      </c>
      <c r="P24">
        <v>2869.066650390625</v>
      </c>
      <c r="Q24">
        <v>2958.11181640625</v>
      </c>
      <c r="R24">
        <v>1364.2655029296875</v>
      </c>
      <c r="S24">
        <v>1949.9688720703125</v>
      </c>
      <c r="T24">
        <v>977.18975830078125</v>
      </c>
      <c r="U24">
        <v>1021.6348266601562</v>
      </c>
      <c r="V24">
        <v>916.2425537109375</v>
      </c>
      <c r="W24">
        <v>2475.0283203125</v>
      </c>
    </row>
    <row r="25" spans="1:41" x14ac:dyDescent="0.2">
      <c r="B25">
        <v>24</v>
      </c>
      <c r="C25">
        <v>22</v>
      </c>
      <c r="D25">
        <v>5864.59033203125</v>
      </c>
      <c r="E25">
        <v>12726.986328125</v>
      </c>
      <c r="F25">
        <v>15586.3525390625</v>
      </c>
      <c r="G25">
        <v>12171.3310546875</v>
      </c>
      <c r="H25">
        <v>10083.876953125</v>
      </c>
      <c r="I25">
        <v>7082.853515625</v>
      </c>
      <c r="J25">
        <v>4022.783203125</v>
      </c>
      <c r="K25">
        <v>6114.15087890625</v>
      </c>
      <c r="L25">
        <v>3560.482666015625</v>
      </c>
      <c r="M25">
        <v>1962.524658203125</v>
      </c>
      <c r="N25">
        <v>3384.22998046875</v>
      </c>
      <c r="O25">
        <v>2502.314453125</v>
      </c>
      <c r="P25">
        <v>2063.944091796875</v>
      </c>
      <c r="Q25">
        <v>2180.050048828125</v>
      </c>
      <c r="R25">
        <v>1898.02197265625</v>
      </c>
      <c r="S25">
        <v>2544.439208984375</v>
      </c>
      <c r="T25">
        <v>1160.80712890625</v>
      </c>
      <c r="U25">
        <v>646.93994140625</v>
      </c>
      <c r="V25">
        <v>779.33953857421875</v>
      </c>
      <c r="W25">
        <v>1408.02587890625</v>
      </c>
    </row>
    <row r="26" spans="1:41" x14ac:dyDescent="0.2">
      <c r="B26">
        <v>25</v>
      </c>
      <c r="C26">
        <v>19</v>
      </c>
      <c r="D26">
        <v>2526.50390625</v>
      </c>
      <c r="E26">
        <v>2807.007568359375</v>
      </c>
      <c r="F26">
        <v>16219.5751953125</v>
      </c>
      <c r="G26">
        <v>13903.908203125</v>
      </c>
      <c r="H26">
        <v>9282.4384765625</v>
      </c>
      <c r="I26">
        <v>9403.869140625</v>
      </c>
      <c r="J26">
        <v>4687.56103515625</v>
      </c>
      <c r="K26">
        <v>2205.6982421875</v>
      </c>
      <c r="L26">
        <v>1815.565673828125</v>
      </c>
      <c r="M26">
        <v>1601.175537109375</v>
      </c>
      <c r="N26">
        <v>1937.67724609375</v>
      </c>
      <c r="O26">
        <v>2909.2626953125</v>
      </c>
      <c r="P26">
        <v>1608.5155029296875</v>
      </c>
      <c r="Q26">
        <v>2955.535400390625</v>
      </c>
      <c r="R26">
        <v>2274.844970703125</v>
      </c>
      <c r="S26">
        <v>2788.9560546875</v>
      </c>
      <c r="T26">
        <v>3484.58837890625</v>
      </c>
      <c r="U26">
        <v>2849.544677734375</v>
      </c>
      <c r="V26">
        <v>1643.9486083984375</v>
      </c>
      <c r="W26">
        <v>1455.7276611328125</v>
      </c>
    </row>
    <row r="27" spans="1:41" x14ac:dyDescent="0.2">
      <c r="B27">
        <v>25</v>
      </c>
      <c r="C27">
        <v>20</v>
      </c>
      <c r="D27">
        <v>4193.48876953125</v>
      </c>
      <c r="E27">
        <v>8371.76953125</v>
      </c>
      <c r="F27">
        <v>18154.224609375</v>
      </c>
      <c r="G27">
        <v>15238.6337890625</v>
      </c>
      <c r="H27">
        <v>11777.1455078125</v>
      </c>
      <c r="I27">
        <v>10511.29296875</v>
      </c>
      <c r="J27">
        <v>4393.6494140625</v>
      </c>
      <c r="K27">
        <v>2826.859375</v>
      </c>
      <c r="L27">
        <v>3168.5966796875</v>
      </c>
      <c r="M27">
        <v>685.88287353515625</v>
      </c>
      <c r="N27">
        <v>3493.3330078125</v>
      </c>
      <c r="O27">
        <v>1884.3245849609375</v>
      </c>
      <c r="P27">
        <v>3024.532958984375</v>
      </c>
      <c r="Q27">
        <v>1583.8089599609375</v>
      </c>
      <c r="R27">
        <v>3110.0693359375</v>
      </c>
      <c r="S27">
        <v>2473.034912109375</v>
      </c>
      <c r="T27">
        <v>2725.5244140625</v>
      </c>
      <c r="U27">
        <v>2893.93310546875</v>
      </c>
      <c r="V27">
        <v>1920.690185546875</v>
      </c>
      <c r="W27">
        <v>1975.59814453125</v>
      </c>
    </row>
    <row r="28" spans="1:41" x14ac:dyDescent="0.2">
      <c r="B28">
        <v>25</v>
      </c>
      <c r="C28">
        <v>21</v>
      </c>
      <c r="D28">
        <v>4650.9296875</v>
      </c>
      <c r="E28">
        <v>9781.1181640625</v>
      </c>
      <c r="F28">
        <v>17980.205078125</v>
      </c>
      <c r="G28">
        <v>13475.37890625</v>
      </c>
      <c r="H28">
        <v>11949.5615234375</v>
      </c>
      <c r="I28">
        <v>9355.53125</v>
      </c>
      <c r="J28">
        <v>3934.582763671875</v>
      </c>
      <c r="K28">
        <v>3055.01953125</v>
      </c>
      <c r="L28">
        <v>3372.6484375</v>
      </c>
      <c r="M28">
        <v>1053.096435546875</v>
      </c>
      <c r="N28">
        <v>4045.518310546875</v>
      </c>
      <c r="O28">
        <v>1563.7972412109375</v>
      </c>
      <c r="P28">
        <v>3437.0576171875</v>
      </c>
      <c r="Q28">
        <v>1430.128173828125</v>
      </c>
      <c r="R28">
        <v>2889.02392578125</v>
      </c>
      <c r="S28">
        <v>1032.74951171875</v>
      </c>
      <c r="T28">
        <v>1527.558837890625</v>
      </c>
      <c r="U28">
        <v>2476.160400390625</v>
      </c>
      <c r="V28">
        <v>1976.6142578125</v>
      </c>
      <c r="W28">
        <v>1351.3570556640625</v>
      </c>
    </row>
    <row r="29" spans="1:41" x14ac:dyDescent="0.2">
      <c r="B29">
        <v>25</v>
      </c>
      <c r="C29">
        <v>22</v>
      </c>
      <c r="D29">
        <v>4785.677734375</v>
      </c>
      <c r="E29">
        <v>8246.021484375</v>
      </c>
      <c r="F29">
        <v>18114.875</v>
      </c>
      <c r="G29">
        <v>13057.5546875</v>
      </c>
      <c r="H29">
        <v>11324.4033203125</v>
      </c>
      <c r="I29">
        <v>6595.19189453125</v>
      </c>
      <c r="J29">
        <v>3626.356689453125</v>
      </c>
      <c r="K29">
        <v>3637.725830078125</v>
      </c>
      <c r="L29">
        <v>2057.678955078125</v>
      </c>
      <c r="M29">
        <v>549.4700927734375</v>
      </c>
      <c r="N29">
        <v>3443.50732421875</v>
      </c>
      <c r="O29">
        <v>2602.045654296875</v>
      </c>
      <c r="P29">
        <v>3072.470703125</v>
      </c>
      <c r="Q29">
        <v>1068.969970703125</v>
      </c>
      <c r="R29">
        <v>2098.453369140625</v>
      </c>
      <c r="S29">
        <v>1726.525146484375</v>
      </c>
      <c r="T29">
        <v>1551.94970703125</v>
      </c>
      <c r="U29">
        <v>1813.2430419921875</v>
      </c>
      <c r="V29">
        <v>1071.606689453125</v>
      </c>
      <c r="W29">
        <v>724.8564453125</v>
      </c>
    </row>
    <row r="30" spans="1:41" x14ac:dyDescent="0.2">
      <c r="B30">
        <v>25</v>
      </c>
      <c r="C30">
        <v>23</v>
      </c>
      <c r="D30">
        <v>5416.20751953125</v>
      </c>
      <c r="E30">
        <v>7956.33740234375</v>
      </c>
      <c r="F30">
        <v>19169.458984375</v>
      </c>
      <c r="G30">
        <v>14386.560546875</v>
      </c>
      <c r="H30">
        <v>10533.6025390625</v>
      </c>
      <c r="I30">
        <v>4851.27880859375</v>
      </c>
      <c r="J30">
        <v>4985.34619140625</v>
      </c>
      <c r="K30">
        <v>4557.8935546875</v>
      </c>
      <c r="L30">
        <v>1564.01318359375</v>
      </c>
      <c r="M30">
        <v>1723.346435546875</v>
      </c>
      <c r="N30">
        <v>2230.339111328125</v>
      </c>
      <c r="O30">
        <v>3448.545166015625</v>
      </c>
      <c r="P30">
        <v>1424.94873046875</v>
      </c>
      <c r="Q30">
        <v>483.637451171875</v>
      </c>
      <c r="R30">
        <v>1905.58251953125</v>
      </c>
      <c r="S30">
        <v>2205.1123046875</v>
      </c>
      <c r="T30">
        <v>1181.4339599609375</v>
      </c>
      <c r="U30">
        <v>1028.0506591796875</v>
      </c>
      <c r="V30">
        <v>1062.43115234375</v>
      </c>
      <c r="W30">
        <v>788.69842529296875</v>
      </c>
    </row>
    <row r="31" spans="1:41" x14ac:dyDescent="0.2">
      <c r="B31">
        <v>26</v>
      </c>
      <c r="C31">
        <v>19</v>
      </c>
      <c r="D31">
        <v>5801.21240234375</v>
      </c>
      <c r="E31">
        <v>5497.1162109375</v>
      </c>
      <c r="F31">
        <v>12066.3740234375</v>
      </c>
      <c r="G31">
        <v>11658.8017578125</v>
      </c>
      <c r="H31">
        <v>9191.5</v>
      </c>
      <c r="I31">
        <v>7291.98388671875</v>
      </c>
      <c r="J31">
        <v>5172.6943359375</v>
      </c>
      <c r="K31">
        <v>3336.62255859375</v>
      </c>
      <c r="L31">
        <v>5043.03271484375</v>
      </c>
      <c r="M31">
        <v>2040.9652099609375</v>
      </c>
      <c r="N31">
        <v>3772.281005859375</v>
      </c>
      <c r="O31">
        <v>3133.39794921875</v>
      </c>
      <c r="P31">
        <v>2599.280029296875</v>
      </c>
      <c r="Q31">
        <v>3219.260009765625</v>
      </c>
      <c r="R31">
        <v>2993.608642578125</v>
      </c>
      <c r="S31">
        <v>2554.60302734375</v>
      </c>
      <c r="T31">
        <v>1420.992919921875</v>
      </c>
      <c r="U31">
        <v>5453.80615234375</v>
      </c>
      <c r="V31">
        <v>1524.0899658203125</v>
      </c>
      <c r="W31">
        <v>1652.5225830078125</v>
      </c>
    </row>
    <row r="32" spans="1:41" x14ac:dyDescent="0.2">
      <c r="B32">
        <v>26</v>
      </c>
      <c r="C32">
        <v>20</v>
      </c>
      <c r="D32">
        <v>10557.9052734375</v>
      </c>
      <c r="E32">
        <v>15695.1015625</v>
      </c>
      <c r="F32">
        <v>17719.486328125</v>
      </c>
      <c r="G32">
        <v>15951.662109375</v>
      </c>
      <c r="H32">
        <v>13287.623046875</v>
      </c>
      <c r="I32">
        <v>9242.3662109375</v>
      </c>
      <c r="J32">
        <v>4496.01611328125</v>
      </c>
      <c r="K32">
        <v>1414.8857421875</v>
      </c>
      <c r="L32">
        <v>7503.41650390625</v>
      </c>
      <c r="M32">
        <v>1712.6544189453125</v>
      </c>
      <c r="N32">
        <v>3836.408203125</v>
      </c>
      <c r="O32">
        <v>3035.625244140625</v>
      </c>
      <c r="P32">
        <v>2397.669677734375</v>
      </c>
      <c r="Q32">
        <v>1480.4776611328125</v>
      </c>
      <c r="R32">
        <v>3896.283935546875</v>
      </c>
      <c r="S32">
        <v>2368.958251953125</v>
      </c>
      <c r="T32">
        <v>1984.0125732421875</v>
      </c>
      <c r="U32">
        <v>3680.6875</v>
      </c>
      <c r="V32">
        <v>1581.3995361328125</v>
      </c>
      <c r="W32">
        <v>2731.465087890625</v>
      </c>
    </row>
    <row r="33" spans="1:23" x14ac:dyDescent="0.2">
      <c r="B33">
        <v>26</v>
      </c>
      <c r="C33">
        <v>21</v>
      </c>
      <c r="D33">
        <v>9737.6826171875</v>
      </c>
      <c r="E33">
        <v>16776.763671875</v>
      </c>
      <c r="F33">
        <v>19716.8671875</v>
      </c>
      <c r="G33">
        <v>17009.765625</v>
      </c>
      <c r="H33">
        <v>14597.70703125</v>
      </c>
      <c r="I33">
        <v>10074.9755859375</v>
      </c>
      <c r="J33">
        <v>4304.88916015625</v>
      </c>
      <c r="K33">
        <v>1828.824951171875</v>
      </c>
      <c r="L33">
        <v>4093.95166015625</v>
      </c>
      <c r="M33">
        <v>2479.123046875</v>
      </c>
      <c r="N33">
        <v>3221.02099609375</v>
      </c>
      <c r="O33">
        <v>3519.1904296875</v>
      </c>
      <c r="P33">
        <v>2271.4345703125</v>
      </c>
      <c r="Q33">
        <v>1705.2138671875</v>
      </c>
      <c r="R33">
        <v>3393.305419921875</v>
      </c>
      <c r="S33">
        <v>3114.842041015625</v>
      </c>
      <c r="T33">
        <v>1901.0704345703125</v>
      </c>
      <c r="U33">
        <v>2629.924072265625</v>
      </c>
      <c r="V33">
        <v>1347.416259765625</v>
      </c>
      <c r="W33">
        <v>1371.047607421875</v>
      </c>
    </row>
    <row r="34" spans="1:23" x14ac:dyDescent="0.2">
      <c r="B34">
        <v>26</v>
      </c>
      <c r="C34">
        <v>22</v>
      </c>
      <c r="D34">
        <v>4728.65380859375</v>
      </c>
      <c r="E34">
        <v>9554.6884765625</v>
      </c>
      <c r="F34">
        <v>18100.453125</v>
      </c>
      <c r="G34">
        <v>14166.419921875</v>
      </c>
      <c r="H34">
        <v>11729.6611328125</v>
      </c>
      <c r="I34">
        <v>7580.6298828125</v>
      </c>
      <c r="J34">
        <v>3928.51513671875</v>
      </c>
      <c r="K34">
        <v>2595.844970703125</v>
      </c>
      <c r="L34">
        <v>184.70001220703125</v>
      </c>
      <c r="M34">
        <v>2368.2529296875</v>
      </c>
      <c r="N34">
        <v>3145.61669921875</v>
      </c>
      <c r="O34">
        <v>4357.681640625</v>
      </c>
      <c r="P34">
        <v>3504.6396484375</v>
      </c>
      <c r="Q34">
        <v>2260.40966796875</v>
      </c>
      <c r="R34">
        <v>2144.32666015625</v>
      </c>
      <c r="S34">
        <v>3720.6591796875</v>
      </c>
      <c r="T34">
        <v>1463.7701416015625</v>
      </c>
      <c r="U34">
        <v>2163.92333984375</v>
      </c>
      <c r="V34">
        <v>1496.581787109375</v>
      </c>
      <c r="W34">
        <v>1534.8087158203125</v>
      </c>
    </row>
    <row r="43" spans="1:23" x14ac:dyDescent="0.2">
      <c r="A43" t="s">
        <v>26</v>
      </c>
      <c r="B43">
        <v>26</v>
      </c>
      <c r="C43">
        <v>27</v>
      </c>
      <c r="D43">
        <v>2172.041748046875</v>
      </c>
      <c r="E43">
        <v>3892.9736328125</v>
      </c>
      <c r="F43">
        <v>1486.3458251953125</v>
      </c>
      <c r="G43">
        <v>1399.1466064453125</v>
      </c>
      <c r="H43">
        <v>2037.2952880859375</v>
      </c>
      <c r="I43">
        <v>2856.150634765625</v>
      </c>
      <c r="J43">
        <v>1421.2132568359375</v>
      </c>
      <c r="K43">
        <v>1894.7646484375</v>
      </c>
      <c r="L43">
        <v>4957.9619140625</v>
      </c>
      <c r="M43">
        <v>3666.68115234375</v>
      </c>
      <c r="N43">
        <v>1725.7359619140625</v>
      </c>
      <c r="O43">
        <v>1385.3455810546875</v>
      </c>
      <c r="P43">
        <v>1144.2603759765625</v>
      </c>
      <c r="Q43">
        <v>2274.929443359375</v>
      </c>
      <c r="R43">
        <v>2033.5308837890625</v>
      </c>
      <c r="S43">
        <v>2483.495361328125</v>
      </c>
      <c r="T43">
        <v>2716.696044921875</v>
      </c>
      <c r="U43">
        <v>1307.0030517578125</v>
      </c>
      <c r="V43">
        <v>2369.9736328125</v>
      </c>
      <c r="W43">
        <v>1828.255859375</v>
      </c>
    </row>
    <row r="44" spans="1:23" x14ac:dyDescent="0.2">
      <c r="B44">
        <v>26</v>
      </c>
      <c r="C44">
        <v>28</v>
      </c>
      <c r="D44">
        <v>280.45635986328125</v>
      </c>
      <c r="E44">
        <v>1144.5611572265625</v>
      </c>
      <c r="F44">
        <v>1690.9478759765625</v>
      </c>
      <c r="G44">
        <v>465.01995849609375</v>
      </c>
      <c r="H44">
        <v>2120.48486328125</v>
      </c>
      <c r="I44">
        <v>2664.978515625</v>
      </c>
      <c r="J44">
        <v>478.820556640625</v>
      </c>
      <c r="K44">
        <v>914.5020751953125</v>
      </c>
      <c r="L44">
        <v>644.36822509765625</v>
      </c>
      <c r="M44">
        <v>2355.14501953125</v>
      </c>
      <c r="N44">
        <v>1114.7799072265625</v>
      </c>
      <c r="O44">
        <v>694.3548583984375</v>
      </c>
      <c r="P44">
        <v>593.45587158203125</v>
      </c>
      <c r="Q44">
        <v>3492.048583984375</v>
      </c>
      <c r="R44">
        <v>2062.842529296875</v>
      </c>
      <c r="S44">
        <v>1798.3585205078125</v>
      </c>
      <c r="T44">
        <v>1528.7744140625</v>
      </c>
      <c r="U44">
        <v>1058.4644775390625</v>
      </c>
      <c r="V44">
        <v>1048.724609375</v>
      </c>
      <c r="W44">
        <v>295.47625732421875</v>
      </c>
    </row>
    <row r="45" spans="1:23" x14ac:dyDescent="0.2">
      <c r="B45">
        <v>27</v>
      </c>
      <c r="C45">
        <v>26</v>
      </c>
      <c r="D45">
        <v>2741.392333984375</v>
      </c>
      <c r="E45">
        <v>2616.24658203125</v>
      </c>
      <c r="F45">
        <v>2944.337890625</v>
      </c>
      <c r="G45">
        <v>873.68316650390625</v>
      </c>
      <c r="H45">
        <v>995.02294921875</v>
      </c>
      <c r="I45">
        <v>3613.655517578125</v>
      </c>
      <c r="J45">
        <v>741.97369384765625</v>
      </c>
      <c r="K45">
        <v>3632.479248046875</v>
      </c>
      <c r="L45">
        <v>2450.77734375</v>
      </c>
      <c r="M45">
        <v>3909.04833984375</v>
      </c>
      <c r="N45">
        <v>862.78887939453125</v>
      </c>
      <c r="O45">
        <v>1568.718994140625</v>
      </c>
      <c r="P45">
        <v>1004.8873901367188</v>
      </c>
      <c r="Q45">
        <v>734.5504150390625</v>
      </c>
      <c r="R45">
        <v>1980.449951171875</v>
      </c>
      <c r="S45">
        <v>2375.40087890625</v>
      </c>
      <c r="T45">
        <v>323.82583618164062</v>
      </c>
      <c r="U45">
        <v>3389.735107421875</v>
      </c>
      <c r="V45">
        <v>1737.185302734375</v>
      </c>
      <c r="W45">
        <v>587.06121826171875</v>
      </c>
    </row>
    <row r="46" spans="1:23" x14ac:dyDescent="0.2">
      <c r="B46">
        <v>27</v>
      </c>
      <c r="C46">
        <v>27</v>
      </c>
      <c r="D46">
        <v>2671.736083984375</v>
      </c>
      <c r="E46">
        <v>2387.892578125</v>
      </c>
      <c r="F46">
        <v>1418.7554931640625</v>
      </c>
      <c r="G46">
        <v>331.572998046875</v>
      </c>
      <c r="H46">
        <v>1067.6097412109375</v>
      </c>
      <c r="I46">
        <v>2396.500244140625</v>
      </c>
      <c r="J46">
        <v>1587.5589599609375</v>
      </c>
      <c r="K46">
        <v>3326.68017578125</v>
      </c>
      <c r="L46">
        <v>3456.69189453125</v>
      </c>
      <c r="M46">
        <v>2780.487548828125</v>
      </c>
      <c r="N46">
        <v>759.33050537109375</v>
      </c>
      <c r="O46">
        <v>1452.5328369140625</v>
      </c>
      <c r="P46">
        <v>630.83392333984375</v>
      </c>
      <c r="Q46">
        <v>324.50909423828125</v>
      </c>
      <c r="R46">
        <v>1177.07568359375</v>
      </c>
      <c r="S46">
        <v>3861.365478515625</v>
      </c>
      <c r="T46">
        <v>1602.5716552734375</v>
      </c>
      <c r="U46">
        <v>1336.22900390625</v>
      </c>
      <c r="V46">
        <v>2165.571533203125</v>
      </c>
      <c r="W46">
        <v>1968.663818359375</v>
      </c>
    </row>
    <row r="47" spans="1:23" x14ac:dyDescent="0.2">
      <c r="B47">
        <v>27</v>
      </c>
      <c r="C47">
        <v>28</v>
      </c>
      <c r="D47">
        <v>1662.2386474609375</v>
      </c>
      <c r="E47">
        <v>814.8316650390625</v>
      </c>
      <c r="F47">
        <v>1383.8968505859375</v>
      </c>
      <c r="G47">
        <v>497.25244140625</v>
      </c>
      <c r="H47">
        <v>1203.28759765625</v>
      </c>
      <c r="I47">
        <v>2667.97216796875</v>
      </c>
      <c r="J47">
        <v>1587.1312255859375</v>
      </c>
      <c r="K47">
        <v>3517.881591796875</v>
      </c>
      <c r="L47">
        <v>1111.1881103515625</v>
      </c>
      <c r="M47">
        <v>1656.9609375</v>
      </c>
      <c r="N47">
        <v>1428.268798828125</v>
      </c>
      <c r="O47">
        <v>739.61529541015625</v>
      </c>
      <c r="P47">
        <v>956.51171875</v>
      </c>
      <c r="Q47">
        <v>2431.234619140625</v>
      </c>
      <c r="R47">
        <v>1465.31103515625</v>
      </c>
      <c r="S47">
        <v>3944.31591796875</v>
      </c>
      <c r="T47">
        <v>793.3648681640625</v>
      </c>
      <c r="U47">
        <v>494.03237915039062</v>
      </c>
      <c r="V47">
        <v>1535.40771484375</v>
      </c>
      <c r="W47">
        <v>2086.093505859375</v>
      </c>
    </row>
    <row r="48" spans="1:23" x14ac:dyDescent="0.2">
      <c r="B48">
        <v>27</v>
      </c>
      <c r="C48">
        <v>29</v>
      </c>
      <c r="D48">
        <v>2060.0146484375</v>
      </c>
      <c r="E48">
        <v>3166.105712890625</v>
      </c>
      <c r="F48">
        <v>497.57363891601562</v>
      </c>
      <c r="G48">
        <v>1062.97900390625</v>
      </c>
      <c r="H48">
        <v>164.12208557128906</v>
      </c>
      <c r="I48">
        <v>378.76797485351562</v>
      </c>
      <c r="J48">
        <v>789.216552734375</v>
      </c>
      <c r="K48">
        <v>1691.58203125</v>
      </c>
      <c r="L48">
        <v>1138.0509033203125</v>
      </c>
      <c r="M48">
        <v>1649.2904052734375</v>
      </c>
      <c r="N48">
        <v>2029.5135498046875</v>
      </c>
      <c r="O48">
        <v>1553.3665771484375</v>
      </c>
      <c r="P48">
        <v>418.9222412109375</v>
      </c>
      <c r="Q48">
        <v>2960.052001953125</v>
      </c>
      <c r="R48">
        <v>1130.6654052734375</v>
      </c>
      <c r="S48">
        <v>1944.0252685546875</v>
      </c>
      <c r="T48">
        <v>622.7159423828125</v>
      </c>
      <c r="U48">
        <v>417.06375122070312</v>
      </c>
      <c r="V48">
        <v>1277.5018310546875</v>
      </c>
      <c r="W48">
        <v>1691.9486083984375</v>
      </c>
    </row>
    <row r="49" spans="2:23" x14ac:dyDescent="0.2">
      <c r="B49">
        <v>28</v>
      </c>
      <c r="C49">
        <v>25</v>
      </c>
      <c r="D49">
        <v>2212.523193359375</v>
      </c>
      <c r="E49">
        <v>3202.686279296875</v>
      </c>
      <c r="F49">
        <v>3764.142578125</v>
      </c>
      <c r="G49">
        <v>183.28643798828125</v>
      </c>
      <c r="H49">
        <v>3020.79638671875</v>
      </c>
      <c r="I49">
        <v>2815.677001953125</v>
      </c>
      <c r="J49">
        <v>1468.254638671875</v>
      </c>
      <c r="K49">
        <v>1716.567626953125</v>
      </c>
      <c r="L49">
        <v>2711.280029296875</v>
      </c>
      <c r="M49">
        <v>943.444580078125</v>
      </c>
      <c r="N49">
        <v>1137.1986083984375</v>
      </c>
      <c r="O49">
        <v>1227.850830078125</v>
      </c>
      <c r="P49">
        <v>342.31021118164062</v>
      </c>
      <c r="Q49">
        <v>2613.155517578125</v>
      </c>
      <c r="R49">
        <v>770.9920654296875</v>
      </c>
      <c r="S49">
        <v>1507.7613525390625</v>
      </c>
      <c r="T49">
        <v>1223.8839111328125</v>
      </c>
      <c r="U49">
        <v>3321.8671875</v>
      </c>
      <c r="V49">
        <v>1304.97265625</v>
      </c>
      <c r="W49">
        <v>2432.94921875</v>
      </c>
    </row>
    <row r="50" spans="2:23" x14ac:dyDescent="0.2">
      <c r="B50">
        <v>28</v>
      </c>
      <c r="C50">
        <v>26</v>
      </c>
      <c r="D50">
        <v>2286.69873046875</v>
      </c>
      <c r="E50">
        <v>2786.66796875</v>
      </c>
      <c r="F50">
        <v>3183.390625</v>
      </c>
      <c r="G50">
        <v>1538.1533203125</v>
      </c>
      <c r="H50">
        <v>2218.130859375</v>
      </c>
      <c r="I50">
        <v>2903.733642578125</v>
      </c>
      <c r="J50">
        <v>429.73184204101562</v>
      </c>
      <c r="K50">
        <v>1180.4285888671875</v>
      </c>
      <c r="L50">
        <v>894.8052978515625</v>
      </c>
      <c r="M50">
        <v>1428.60693359375</v>
      </c>
      <c r="N50">
        <v>1653.1048583984375</v>
      </c>
      <c r="O50">
        <v>2711.553955078125</v>
      </c>
      <c r="P50">
        <v>868.35052490234375</v>
      </c>
      <c r="Q50">
        <v>2574.61328125</v>
      </c>
      <c r="R50">
        <v>316.90597534179688</v>
      </c>
      <c r="S50">
        <v>1466.3907470703125</v>
      </c>
      <c r="T50">
        <v>1722.6705322265625</v>
      </c>
      <c r="U50">
        <v>4251.447265625</v>
      </c>
      <c r="V50">
        <v>1717.7174072265625</v>
      </c>
      <c r="W50">
        <v>1815.615478515625</v>
      </c>
    </row>
    <row r="51" spans="2:23" x14ac:dyDescent="0.2">
      <c r="B51">
        <v>28</v>
      </c>
      <c r="C51">
        <v>27</v>
      </c>
      <c r="D51">
        <v>2662.822021484375</v>
      </c>
      <c r="E51">
        <v>1606.013427734375</v>
      </c>
      <c r="F51">
        <v>1594.7491455078125</v>
      </c>
      <c r="G51">
        <v>2371.943359375</v>
      </c>
      <c r="H51">
        <v>212.39498901367188</v>
      </c>
      <c r="I51">
        <v>1580.2667236328125</v>
      </c>
      <c r="J51">
        <v>660.0238037109375</v>
      </c>
      <c r="K51">
        <v>2237.053955078125</v>
      </c>
      <c r="L51">
        <v>2666.930908203125</v>
      </c>
      <c r="M51">
        <v>1223.51220703125</v>
      </c>
      <c r="N51">
        <v>2074.19580078125</v>
      </c>
      <c r="O51">
        <v>2543.1826171875</v>
      </c>
      <c r="P51">
        <v>365.27297973632812</v>
      </c>
      <c r="Q51">
        <v>1930.072021484375</v>
      </c>
      <c r="R51">
        <v>828.09234619140625</v>
      </c>
      <c r="S51">
        <v>1801.049560546875</v>
      </c>
      <c r="T51">
        <v>2358.90478515625</v>
      </c>
      <c r="U51">
        <v>3058.350341796875</v>
      </c>
      <c r="V51">
        <v>848.82666015625</v>
      </c>
      <c r="W51">
        <v>2132.768798828125</v>
      </c>
    </row>
    <row r="52" spans="2:23" x14ac:dyDescent="0.2">
      <c r="B52">
        <v>28</v>
      </c>
      <c r="C52">
        <v>28</v>
      </c>
      <c r="D52">
        <v>2223.682861328125</v>
      </c>
      <c r="E52">
        <v>3138.510498046875</v>
      </c>
      <c r="F52">
        <v>861.09423828125</v>
      </c>
      <c r="G52">
        <v>1476.513671875</v>
      </c>
      <c r="H52">
        <v>1251.4405517578125</v>
      </c>
      <c r="I52">
        <v>1682.5120849609375</v>
      </c>
      <c r="J52">
        <v>1029.0374755859375</v>
      </c>
      <c r="K52">
        <v>3492.7587890625</v>
      </c>
      <c r="L52">
        <v>3301.18017578125</v>
      </c>
      <c r="M52">
        <v>962.44964599609375</v>
      </c>
      <c r="N52">
        <v>1725.7154541015625</v>
      </c>
      <c r="O52">
        <v>1892.763671875</v>
      </c>
      <c r="P52">
        <v>1344.074462890625</v>
      </c>
      <c r="Q52">
        <v>503.998779296875</v>
      </c>
      <c r="R52">
        <v>117.51601409912109</v>
      </c>
      <c r="S52">
        <v>2917.8623046875</v>
      </c>
      <c r="T52">
        <v>1276.537353515625</v>
      </c>
      <c r="U52">
        <v>551.0863037109375</v>
      </c>
      <c r="V52">
        <v>363.05892944335938</v>
      </c>
      <c r="W52">
        <v>3090.322021484375</v>
      </c>
    </row>
    <row r="53" spans="2:23" x14ac:dyDescent="0.2">
      <c r="B53">
        <v>28</v>
      </c>
      <c r="C53">
        <v>29</v>
      </c>
      <c r="D53">
        <v>1554.449951171875</v>
      </c>
      <c r="E53">
        <v>4528.54345703125</v>
      </c>
      <c r="F53">
        <v>653.83355712890625</v>
      </c>
      <c r="G53">
        <v>1983.0120849609375</v>
      </c>
      <c r="H53">
        <v>1271.7059326171875</v>
      </c>
      <c r="I53">
        <v>894.607421875</v>
      </c>
      <c r="J53">
        <v>766.498779296875</v>
      </c>
      <c r="K53">
        <v>3280.266357421875</v>
      </c>
      <c r="L53">
        <v>2105.575439453125</v>
      </c>
      <c r="M53">
        <v>2158.19189453125</v>
      </c>
      <c r="N53">
        <v>1809.8856201171875</v>
      </c>
      <c r="O53">
        <v>1678.127685546875</v>
      </c>
      <c r="P53">
        <v>1770.211181640625</v>
      </c>
      <c r="Q53">
        <v>1904.2283935546875</v>
      </c>
      <c r="R53">
        <v>1726.6827392578125</v>
      </c>
      <c r="S53">
        <v>3321.63720703125</v>
      </c>
      <c r="T53">
        <v>217.22015380859375</v>
      </c>
      <c r="U53">
        <v>706.190673828125</v>
      </c>
      <c r="V53">
        <v>1837.7127685546875</v>
      </c>
      <c r="W53">
        <v>3048.627685546875</v>
      </c>
    </row>
    <row r="54" spans="2:23" x14ac:dyDescent="0.2">
      <c r="B54">
        <v>28</v>
      </c>
      <c r="C54">
        <v>30</v>
      </c>
      <c r="D54">
        <v>1496.3548583984375</v>
      </c>
      <c r="E54">
        <v>3514.981689453125</v>
      </c>
      <c r="F54">
        <v>876.00567626953125</v>
      </c>
      <c r="G54">
        <v>2200.68212890625</v>
      </c>
      <c r="H54">
        <v>501.43124389648438</v>
      </c>
      <c r="I54">
        <v>1779.613037109375</v>
      </c>
      <c r="J54">
        <v>1332.927978515625</v>
      </c>
      <c r="K54">
        <v>4230.93310546875</v>
      </c>
      <c r="L54">
        <v>3402.284912109375</v>
      </c>
      <c r="M54">
        <v>2321.153076171875</v>
      </c>
      <c r="N54">
        <v>1525.8714599609375</v>
      </c>
      <c r="O54">
        <v>1091.708984375</v>
      </c>
      <c r="P54">
        <v>2213.389404296875</v>
      </c>
      <c r="Q54">
        <v>1880.6279296875</v>
      </c>
      <c r="R54">
        <v>2912.759033203125</v>
      </c>
      <c r="S54">
        <v>609.197509765625</v>
      </c>
      <c r="T54">
        <v>507.88504028320312</v>
      </c>
      <c r="U54">
        <v>1596.685546875</v>
      </c>
      <c r="V54">
        <v>2805.652587890625</v>
      </c>
      <c r="W54">
        <v>1614.8670654296875</v>
      </c>
    </row>
    <row r="55" spans="2:23" x14ac:dyDescent="0.2">
      <c r="B55">
        <v>29</v>
      </c>
      <c r="C55">
        <v>25</v>
      </c>
      <c r="D55">
        <v>2005.4720458984375</v>
      </c>
      <c r="E55">
        <v>2901.3125</v>
      </c>
      <c r="F55">
        <v>2284.311279296875</v>
      </c>
      <c r="G55">
        <v>914.904052734375</v>
      </c>
      <c r="H55">
        <v>2675.283935546875</v>
      </c>
      <c r="I55">
        <v>1690.075927734375</v>
      </c>
      <c r="J55">
        <v>1664.2393798828125</v>
      </c>
      <c r="K55">
        <v>1761.4364013671875</v>
      </c>
      <c r="L55">
        <v>3134.36181640625</v>
      </c>
      <c r="M55">
        <v>2134.082275390625</v>
      </c>
      <c r="N55">
        <v>2193.377685546875</v>
      </c>
      <c r="O55">
        <v>2099.93994140625</v>
      </c>
      <c r="P55">
        <v>183.90066528320312</v>
      </c>
      <c r="Q55">
        <v>3050.10107421875</v>
      </c>
      <c r="R55">
        <v>595.126708984375</v>
      </c>
      <c r="S55">
        <v>2532.078125</v>
      </c>
      <c r="T55">
        <v>1334.42529296875</v>
      </c>
      <c r="U55">
        <v>1533.87646484375</v>
      </c>
      <c r="V55">
        <v>2369.317626953125</v>
      </c>
      <c r="W55">
        <v>2487.73046875</v>
      </c>
    </row>
    <row r="56" spans="2:23" x14ac:dyDescent="0.2">
      <c r="B56">
        <v>29</v>
      </c>
      <c r="C56">
        <v>26</v>
      </c>
      <c r="D56">
        <v>1675.5682373046875</v>
      </c>
      <c r="E56">
        <v>1446.4744873046875</v>
      </c>
      <c r="F56">
        <v>2237.927734375</v>
      </c>
      <c r="G56">
        <v>1474.086181640625</v>
      </c>
      <c r="H56">
        <v>2453.517822265625</v>
      </c>
      <c r="I56">
        <v>1202.662109375</v>
      </c>
      <c r="J56">
        <v>1287.211181640625</v>
      </c>
      <c r="K56">
        <v>1525.8614501953125</v>
      </c>
      <c r="L56">
        <v>2402.95556640625</v>
      </c>
      <c r="M56">
        <v>1418.96826171875</v>
      </c>
      <c r="N56">
        <v>2097.6962890625</v>
      </c>
      <c r="O56">
        <v>2339.905517578125</v>
      </c>
      <c r="P56">
        <v>668.3369140625</v>
      </c>
      <c r="Q56">
        <v>3205.934814453125</v>
      </c>
      <c r="R56">
        <v>514.7406005859375</v>
      </c>
      <c r="S56">
        <v>4121.41455078125</v>
      </c>
      <c r="T56">
        <v>2250.88525390625</v>
      </c>
      <c r="U56">
        <v>2449.33447265625</v>
      </c>
      <c r="V56">
        <v>1100.482666015625</v>
      </c>
      <c r="W56">
        <v>1673.275634765625</v>
      </c>
    </row>
    <row r="57" spans="2:23" x14ac:dyDescent="0.2">
      <c r="B57">
        <v>29</v>
      </c>
      <c r="C57">
        <v>27</v>
      </c>
      <c r="D57">
        <v>783.0399169921875</v>
      </c>
      <c r="E57">
        <v>3927.06689453125</v>
      </c>
      <c r="F57">
        <v>2089.232666015625</v>
      </c>
      <c r="G57">
        <v>2740.845703125</v>
      </c>
      <c r="H57">
        <v>659.89794921875</v>
      </c>
      <c r="I57">
        <v>1089.923583984375</v>
      </c>
      <c r="J57">
        <v>1606.45068359375</v>
      </c>
      <c r="K57">
        <v>490.19186401367188</v>
      </c>
      <c r="L57">
        <v>1299.4791259765625</v>
      </c>
      <c r="M57">
        <v>2102.26318359375</v>
      </c>
      <c r="N57">
        <v>1650.2864990234375</v>
      </c>
      <c r="O57">
        <v>1645.227783203125</v>
      </c>
      <c r="P57">
        <v>1465.1851806640625</v>
      </c>
      <c r="Q57">
        <v>2967.79736328125</v>
      </c>
      <c r="R57">
        <v>707.3389892578125</v>
      </c>
      <c r="S57">
        <v>3805.817138671875</v>
      </c>
      <c r="T57">
        <v>1939.7401123046875</v>
      </c>
      <c r="U57">
        <v>3222.63720703125</v>
      </c>
      <c r="V57">
        <v>1534.7703857421875</v>
      </c>
      <c r="W57">
        <v>2116.864990234375</v>
      </c>
    </row>
    <row r="58" spans="2:23" x14ac:dyDescent="0.2">
      <c r="B58">
        <v>29</v>
      </c>
      <c r="C58">
        <v>28</v>
      </c>
      <c r="D58">
        <v>1154.2359619140625</v>
      </c>
      <c r="E58">
        <v>3687.139892578125</v>
      </c>
      <c r="F58">
        <v>702.37799072265625</v>
      </c>
      <c r="G58">
        <v>1774.8338623046875</v>
      </c>
      <c r="H58">
        <v>2448.790283203125</v>
      </c>
      <c r="I58">
        <v>876.546630859375</v>
      </c>
      <c r="J58">
        <v>1589.6453857421875</v>
      </c>
      <c r="K58">
        <v>1424.279541015625</v>
      </c>
      <c r="L58">
        <v>3821.97412109375</v>
      </c>
      <c r="M58">
        <v>1333.539794921875</v>
      </c>
      <c r="N58">
        <v>510.89596557617188</v>
      </c>
      <c r="O58">
        <v>1447.9212646484375</v>
      </c>
      <c r="P58">
        <v>2041.99755859375</v>
      </c>
      <c r="Q58">
        <v>1825.459228515625</v>
      </c>
      <c r="R58">
        <v>705.7745361328125</v>
      </c>
      <c r="S58">
        <v>651.26983642578125</v>
      </c>
      <c r="T58">
        <v>1400.3980712890625</v>
      </c>
      <c r="U58">
        <v>1922.33544921875</v>
      </c>
      <c r="V58">
        <v>2410.36669921875</v>
      </c>
      <c r="W58">
        <v>3908.589111328125</v>
      </c>
    </row>
    <row r="59" spans="2:23" x14ac:dyDescent="0.2">
      <c r="B59">
        <v>29</v>
      </c>
      <c r="C59">
        <v>29</v>
      </c>
      <c r="D59">
        <v>746.78485107421875</v>
      </c>
      <c r="E59">
        <v>4142.349609375</v>
      </c>
      <c r="F59">
        <v>1138.8443603515625</v>
      </c>
      <c r="G59">
        <v>1575.16064453125</v>
      </c>
      <c r="H59">
        <v>1346.9508056640625</v>
      </c>
      <c r="I59">
        <v>759.861083984375</v>
      </c>
      <c r="J59">
        <v>1178.4912109375</v>
      </c>
      <c r="K59">
        <v>2504.148193359375</v>
      </c>
      <c r="L59">
        <v>3785.645751953125</v>
      </c>
      <c r="M59">
        <v>1129.864501953125</v>
      </c>
      <c r="N59">
        <v>1249.5751953125</v>
      </c>
      <c r="O59">
        <v>1123.3416748046875</v>
      </c>
      <c r="P59">
        <v>1763.5931396484375</v>
      </c>
      <c r="Q59">
        <v>1038.277587890625</v>
      </c>
      <c r="R59">
        <v>1218.535400390625</v>
      </c>
      <c r="S59">
        <v>3079.040283203125</v>
      </c>
      <c r="T59">
        <v>498.19918823242188</v>
      </c>
      <c r="U59">
        <v>1326.50634765625</v>
      </c>
      <c r="V59">
        <v>1795.4248046875</v>
      </c>
      <c r="W59">
        <v>3615.788818359375</v>
      </c>
    </row>
    <row r="60" spans="2:23" x14ac:dyDescent="0.2">
      <c r="B60">
        <v>29</v>
      </c>
      <c r="C60">
        <v>30</v>
      </c>
      <c r="D60">
        <v>244.21989440917969</v>
      </c>
      <c r="E60">
        <v>3152.856689453125</v>
      </c>
      <c r="F60">
        <v>1061.6229248046875</v>
      </c>
      <c r="G60">
        <v>1245.895263671875</v>
      </c>
      <c r="H60">
        <v>679.4517822265625</v>
      </c>
      <c r="I60">
        <v>778.81597900390625</v>
      </c>
      <c r="J60">
        <v>1224.2874755859375</v>
      </c>
      <c r="K60">
        <v>2118.289306640625</v>
      </c>
      <c r="L60">
        <v>2493.680908203125</v>
      </c>
      <c r="M60">
        <v>1577.0919189453125</v>
      </c>
      <c r="N60">
        <v>1168.2412109375</v>
      </c>
      <c r="O60">
        <v>482.36099243164062</v>
      </c>
      <c r="P60">
        <v>1654.15087890625</v>
      </c>
      <c r="Q60">
        <v>637.9298095703125</v>
      </c>
      <c r="R60">
        <v>1682.486328125</v>
      </c>
      <c r="S60">
        <v>1081.0145263671875</v>
      </c>
      <c r="T60">
        <v>1350.31494140625</v>
      </c>
      <c r="U60">
        <v>1955.9310302734375</v>
      </c>
      <c r="V60">
        <v>964.38934326171875</v>
      </c>
      <c r="W60">
        <v>1405.3402099609375</v>
      </c>
    </row>
    <row r="61" spans="2:23" x14ac:dyDescent="0.2">
      <c r="B61">
        <v>30</v>
      </c>
      <c r="C61">
        <v>25</v>
      </c>
      <c r="D61">
        <v>1538.962158203125</v>
      </c>
      <c r="E61">
        <v>2428.130615234375</v>
      </c>
      <c r="F61">
        <v>165.46893310546875</v>
      </c>
      <c r="G61">
        <v>974.11773681640625</v>
      </c>
      <c r="H61">
        <v>751.37872314453125</v>
      </c>
      <c r="I61">
        <v>964.51983642578125</v>
      </c>
      <c r="J61">
        <v>2841.219970703125</v>
      </c>
      <c r="K61">
        <v>2035.366943359375</v>
      </c>
      <c r="L61">
        <v>2167.314697265625</v>
      </c>
      <c r="M61">
        <v>3576.070556640625</v>
      </c>
      <c r="N61">
        <v>1521.5587158203125</v>
      </c>
      <c r="O61">
        <v>2472.611572265625</v>
      </c>
      <c r="P61">
        <v>2674.212646484375</v>
      </c>
      <c r="Q61">
        <v>1665.6912841796875</v>
      </c>
      <c r="R61">
        <v>1307.2225341796875</v>
      </c>
      <c r="S61">
        <v>2414.4697265625</v>
      </c>
      <c r="T61">
        <v>1184.773681640625</v>
      </c>
      <c r="U61">
        <v>997.86773681640625</v>
      </c>
      <c r="V61">
        <v>3205.976318359375</v>
      </c>
      <c r="W61">
        <v>2243.819580078125</v>
      </c>
    </row>
    <row r="62" spans="2:23" x14ac:dyDescent="0.2">
      <c r="B62">
        <v>30</v>
      </c>
      <c r="C62">
        <v>26</v>
      </c>
      <c r="D62">
        <v>1702.7667236328125</v>
      </c>
      <c r="E62">
        <v>2171.152587890625</v>
      </c>
      <c r="F62">
        <v>1189.234619140625</v>
      </c>
      <c r="G62">
        <v>718.65753173828125</v>
      </c>
      <c r="H62">
        <v>975.61328125</v>
      </c>
      <c r="I62">
        <v>1273.500244140625</v>
      </c>
      <c r="J62">
        <v>1647.2408447265625</v>
      </c>
      <c r="K62">
        <v>1657.1602783203125</v>
      </c>
      <c r="L62">
        <v>2680.677490234375</v>
      </c>
      <c r="M62">
        <v>2218.40283203125</v>
      </c>
      <c r="N62">
        <v>1105.3057861328125</v>
      </c>
      <c r="O62">
        <v>1794.150634765625</v>
      </c>
      <c r="P62">
        <v>1573.7073974609375</v>
      </c>
      <c r="Q62">
        <v>2333.176025390625</v>
      </c>
      <c r="R62">
        <v>1252.738525390625</v>
      </c>
      <c r="S62">
        <v>2510.167236328125</v>
      </c>
      <c r="T62">
        <v>1500.74853515625</v>
      </c>
      <c r="U62">
        <v>304.42562866210938</v>
      </c>
      <c r="V62">
        <v>2404.57373046875</v>
      </c>
      <c r="W62">
        <v>1641.9259033203125</v>
      </c>
    </row>
    <row r="63" spans="2:23" x14ac:dyDescent="0.2">
      <c r="B63">
        <v>30</v>
      </c>
      <c r="C63">
        <v>27</v>
      </c>
      <c r="D63">
        <v>1287.3505859375</v>
      </c>
      <c r="E63">
        <v>3652.91064453125</v>
      </c>
      <c r="F63">
        <v>2360.590576171875</v>
      </c>
      <c r="G63">
        <v>1882.6357421875</v>
      </c>
      <c r="H63">
        <v>1304.14453125</v>
      </c>
      <c r="I63">
        <v>819.98175048828125</v>
      </c>
      <c r="J63">
        <v>1868.55615234375</v>
      </c>
      <c r="K63">
        <v>2661.58251953125</v>
      </c>
      <c r="L63">
        <v>567.8673095703125</v>
      </c>
      <c r="M63">
        <v>3079.36083984375</v>
      </c>
      <c r="N63">
        <v>223.02635192871094</v>
      </c>
      <c r="O63">
        <v>267.7513427734375</v>
      </c>
      <c r="P63">
        <v>2601.78662109375</v>
      </c>
      <c r="Q63">
        <v>2838.248779296875</v>
      </c>
      <c r="R63">
        <v>617.39398193359375</v>
      </c>
      <c r="S63">
        <v>2141.962646484375</v>
      </c>
      <c r="T63">
        <v>2264.186767578125</v>
      </c>
      <c r="U63">
        <v>1167.1380615234375</v>
      </c>
      <c r="V63">
        <v>661.59991455078125</v>
      </c>
      <c r="W63">
        <v>1371.6241455078125</v>
      </c>
    </row>
    <row r="64" spans="2:23" x14ac:dyDescent="0.2">
      <c r="B64">
        <v>30</v>
      </c>
      <c r="C64">
        <v>28</v>
      </c>
      <c r="D64">
        <v>221.24807739257812</v>
      </c>
      <c r="E64">
        <v>1960.43408203125</v>
      </c>
      <c r="F64">
        <v>748.9102783203125</v>
      </c>
      <c r="G64">
        <v>1360.65380859375</v>
      </c>
      <c r="H64">
        <v>2648.1884765625</v>
      </c>
      <c r="I64">
        <v>197.18128967285156</v>
      </c>
      <c r="J64">
        <v>1626.181396484375</v>
      </c>
      <c r="K64">
        <v>1776.0516357421875</v>
      </c>
      <c r="L64">
        <v>3144.474853515625</v>
      </c>
      <c r="M64">
        <v>2696.850830078125</v>
      </c>
      <c r="N64">
        <v>1487.2236328125</v>
      </c>
      <c r="O64">
        <v>2008.572021484375</v>
      </c>
      <c r="P64">
        <v>2272.657958984375</v>
      </c>
      <c r="Q64">
        <v>2694.001220703125</v>
      </c>
      <c r="R64">
        <v>1122.8544921875</v>
      </c>
      <c r="S64">
        <v>1169.172119140625</v>
      </c>
      <c r="T64">
        <v>1185.0589599609375</v>
      </c>
      <c r="U64">
        <v>1879.001220703125</v>
      </c>
      <c r="V64">
        <v>2102.374755859375</v>
      </c>
      <c r="W64">
        <v>3430.8671875</v>
      </c>
    </row>
    <row r="65" spans="2:23" x14ac:dyDescent="0.2">
      <c r="B65">
        <v>30</v>
      </c>
      <c r="C65">
        <v>29</v>
      </c>
      <c r="D65">
        <v>869.29718017578125</v>
      </c>
      <c r="E65">
        <v>2378.72705078125</v>
      </c>
      <c r="F65">
        <v>2096.9052734375</v>
      </c>
      <c r="G65">
        <v>1579.197509765625</v>
      </c>
      <c r="H65">
        <v>1152.185302734375</v>
      </c>
      <c r="I65">
        <v>755.7745361328125</v>
      </c>
      <c r="J65">
        <v>811.02386474609375</v>
      </c>
      <c r="K65">
        <v>2016.888671875</v>
      </c>
      <c r="L65">
        <v>4305.62109375</v>
      </c>
      <c r="M65">
        <v>1903.0609130859375</v>
      </c>
      <c r="N65">
        <v>1372.149169921875</v>
      </c>
      <c r="O65">
        <v>1886.6580810546875</v>
      </c>
      <c r="P65">
        <v>669.71221923828125</v>
      </c>
      <c r="Q65">
        <v>1598.584716796875</v>
      </c>
      <c r="R65">
        <v>1245.0457763671875</v>
      </c>
      <c r="S65">
        <v>1356.9453125</v>
      </c>
      <c r="T65">
        <v>1402.185546875</v>
      </c>
      <c r="U65">
        <v>2708.507080078125</v>
      </c>
      <c r="V65">
        <v>699.0277099609375</v>
      </c>
      <c r="W65">
        <v>2491.85009765625</v>
      </c>
    </row>
    <row r="66" spans="2:23" x14ac:dyDescent="0.2">
      <c r="B66">
        <v>30</v>
      </c>
      <c r="C66">
        <v>30</v>
      </c>
      <c r="D66">
        <v>1060.1688232421875</v>
      </c>
      <c r="E66">
        <v>2698.065185546875</v>
      </c>
      <c r="F66">
        <v>2449.74609375</v>
      </c>
      <c r="G66">
        <v>1523.5560302734375</v>
      </c>
      <c r="H66">
        <v>1230.998046875</v>
      </c>
      <c r="I66">
        <v>1691.3258056640625</v>
      </c>
      <c r="J66">
        <v>428.02371215820312</v>
      </c>
      <c r="K66">
        <v>2072.198974609375</v>
      </c>
      <c r="L66">
        <v>2359.130126953125</v>
      </c>
      <c r="M66">
        <v>319.45040893554688</v>
      </c>
      <c r="N66">
        <v>1005.8230590820312</v>
      </c>
      <c r="O66">
        <v>1596.1072998046875</v>
      </c>
      <c r="P66">
        <v>1981.177978515625</v>
      </c>
      <c r="Q66">
        <v>275.29446411132812</v>
      </c>
      <c r="R66">
        <v>722.5072021484375</v>
      </c>
      <c r="S66">
        <v>2179.90576171875</v>
      </c>
      <c r="T66">
        <v>2135.946533203125</v>
      </c>
      <c r="U66">
        <v>1955.0091552734375</v>
      </c>
      <c r="V66">
        <v>1677.380615234375</v>
      </c>
      <c r="W66">
        <v>447.2581787109375</v>
      </c>
    </row>
    <row r="67" spans="2:23" x14ac:dyDescent="0.2">
      <c r="B67">
        <v>31</v>
      </c>
      <c r="C67">
        <v>25</v>
      </c>
      <c r="D67">
        <v>997.1170654296875</v>
      </c>
      <c r="E67">
        <v>2871.563720703125</v>
      </c>
      <c r="F67">
        <v>639.86700439453125</v>
      </c>
      <c r="G67">
        <v>862.9693603515625</v>
      </c>
      <c r="H67">
        <v>863.2432861328125</v>
      </c>
      <c r="I67">
        <v>1037.0657958984375</v>
      </c>
      <c r="J67">
        <v>2708.332275390625</v>
      </c>
      <c r="K67">
        <v>1277.4224853515625</v>
      </c>
      <c r="L67">
        <v>191.00909423828125</v>
      </c>
      <c r="M67">
        <v>2657.556396484375</v>
      </c>
      <c r="N67">
        <v>969.6771240234375</v>
      </c>
      <c r="O67">
        <v>3537.564697265625</v>
      </c>
      <c r="P67">
        <v>4831.55908203125</v>
      </c>
      <c r="Q67">
        <v>1067.8245849609375</v>
      </c>
      <c r="R67">
        <v>1640.024169921875</v>
      </c>
      <c r="S67">
        <v>2690.387939453125</v>
      </c>
      <c r="T67">
        <v>1924.4381103515625</v>
      </c>
      <c r="U67">
        <v>2716.158935546875</v>
      </c>
      <c r="V67">
        <v>1530.6805419921875</v>
      </c>
      <c r="W67">
        <v>2857.27001953125</v>
      </c>
    </row>
    <row r="68" spans="2:23" x14ac:dyDescent="0.2">
      <c r="B68">
        <v>31</v>
      </c>
      <c r="C68">
        <v>26</v>
      </c>
      <c r="D68">
        <v>1563.74169921875</v>
      </c>
      <c r="E68">
        <v>2171.210693359375</v>
      </c>
      <c r="F68">
        <v>965.859130859375</v>
      </c>
      <c r="G68">
        <v>1109.287841796875</v>
      </c>
      <c r="H68">
        <v>946.11395263671875</v>
      </c>
      <c r="I68">
        <v>1006.6077270507812</v>
      </c>
      <c r="J68">
        <v>1366.32568359375</v>
      </c>
      <c r="K68">
        <v>2975.89599609375</v>
      </c>
      <c r="L68">
        <v>1854.8504638671875</v>
      </c>
      <c r="M68">
        <v>1306.246337890625</v>
      </c>
      <c r="N68">
        <v>236.67832946777344</v>
      </c>
      <c r="O68">
        <v>2221.436279296875</v>
      </c>
      <c r="P68">
        <v>2634.134521484375</v>
      </c>
      <c r="Q68">
        <v>785.79949951171875</v>
      </c>
      <c r="R68">
        <v>1512.6070556640625</v>
      </c>
      <c r="S68">
        <v>2049.478271484375</v>
      </c>
      <c r="T68">
        <v>1281.7071533203125</v>
      </c>
      <c r="U68">
        <v>1135.039306640625</v>
      </c>
      <c r="V68">
        <v>1359.95556640625</v>
      </c>
      <c r="W68">
        <v>1800.82568359375</v>
      </c>
    </row>
    <row r="69" spans="2:23" x14ac:dyDescent="0.2">
      <c r="B69">
        <v>31</v>
      </c>
      <c r="C69">
        <v>27</v>
      </c>
      <c r="D69">
        <v>2109.206787109375</v>
      </c>
      <c r="E69">
        <v>1319.0360107421875</v>
      </c>
      <c r="F69">
        <v>1630.533203125</v>
      </c>
      <c r="G69">
        <v>1110.5299072265625</v>
      </c>
      <c r="H69">
        <v>1782.7095947265625</v>
      </c>
      <c r="I69">
        <v>470.03244018554688</v>
      </c>
      <c r="J69">
        <v>1646.3372802734375</v>
      </c>
      <c r="K69">
        <v>4054.160888671875</v>
      </c>
      <c r="L69">
        <v>1501.1185302734375</v>
      </c>
      <c r="M69">
        <v>1352.770751953125</v>
      </c>
      <c r="N69">
        <v>685.8428955078125</v>
      </c>
      <c r="O69">
        <v>794.9093017578125</v>
      </c>
      <c r="P69">
        <v>1749.277587890625</v>
      </c>
      <c r="Q69">
        <v>1985.91748046875</v>
      </c>
      <c r="R69">
        <v>2117.57666015625</v>
      </c>
      <c r="S69">
        <v>1433.6561279296875</v>
      </c>
      <c r="T69">
        <v>4275.85302734375</v>
      </c>
      <c r="U69">
        <v>973.4521484375</v>
      </c>
      <c r="V69">
        <v>1749.86962890625</v>
      </c>
      <c r="W69">
        <v>1133.751953125</v>
      </c>
    </row>
    <row r="70" spans="2:23" x14ac:dyDescent="0.2">
      <c r="B70">
        <v>31</v>
      </c>
      <c r="C70">
        <v>28</v>
      </c>
      <c r="D70">
        <v>1441.4532470703125</v>
      </c>
      <c r="E70">
        <v>805.28564453125</v>
      </c>
      <c r="F70">
        <v>137.73548889160156</v>
      </c>
      <c r="G70">
        <v>399.42276000976562</v>
      </c>
      <c r="H70">
        <v>2108.287109375</v>
      </c>
      <c r="I70">
        <v>1012.9940795898438</v>
      </c>
      <c r="J70">
        <v>1538.3843994140625</v>
      </c>
      <c r="K70">
        <v>2482.6171875</v>
      </c>
      <c r="L70">
        <v>3333.2265625</v>
      </c>
      <c r="M70">
        <v>2266.63232421875</v>
      </c>
      <c r="N70">
        <v>1517.6279296875</v>
      </c>
      <c r="O70">
        <v>2154.720703125</v>
      </c>
      <c r="P70">
        <v>1422.3564453125</v>
      </c>
      <c r="Q70">
        <v>2366.907958984375</v>
      </c>
      <c r="R70">
        <v>2537.206787109375</v>
      </c>
      <c r="S70">
        <v>1034.054443359375</v>
      </c>
      <c r="T70">
        <v>3222.658203125</v>
      </c>
      <c r="U70">
        <v>1074.5770263671875</v>
      </c>
      <c r="V70">
        <v>882.5513916015625</v>
      </c>
      <c r="W70">
        <v>1755.861083984375</v>
      </c>
    </row>
    <row r="71" spans="2:23" x14ac:dyDescent="0.2">
      <c r="B71">
        <v>31</v>
      </c>
      <c r="C71">
        <v>29</v>
      </c>
      <c r="D71">
        <v>2322.439208984375</v>
      </c>
      <c r="E71">
        <v>896.785888671875</v>
      </c>
      <c r="F71">
        <v>2627.562744140625</v>
      </c>
      <c r="G71">
        <v>1031.905029296875</v>
      </c>
      <c r="H71">
        <v>1135.9158935546875</v>
      </c>
      <c r="I71">
        <v>989.96209716796875</v>
      </c>
      <c r="J71">
        <v>824.38446044921875</v>
      </c>
      <c r="K71">
        <v>1798.2978515625</v>
      </c>
      <c r="L71">
        <v>3819.236328125</v>
      </c>
      <c r="M71">
        <v>2343.2109375</v>
      </c>
      <c r="N71">
        <v>422.26248168945312</v>
      </c>
      <c r="O71">
        <v>2360.23876953125</v>
      </c>
      <c r="P71">
        <v>2411.04931640625</v>
      </c>
      <c r="Q71">
        <v>1444.3990478515625</v>
      </c>
      <c r="R71">
        <v>1743.4613037109375</v>
      </c>
      <c r="S71">
        <v>1096.0692138671875</v>
      </c>
      <c r="T71">
        <v>1592.3291015625</v>
      </c>
      <c r="U71">
        <v>2227.86181640625</v>
      </c>
      <c r="V71">
        <v>965.798828125</v>
      </c>
      <c r="W71">
        <v>1486.144287109375</v>
      </c>
    </row>
    <row r="72" spans="2:23" x14ac:dyDescent="0.2">
      <c r="B72">
        <v>31</v>
      </c>
      <c r="C72">
        <v>30</v>
      </c>
      <c r="D72">
        <v>1156.996826171875</v>
      </c>
      <c r="E72">
        <v>1690.5469970703125</v>
      </c>
      <c r="F72">
        <v>2718.247802734375</v>
      </c>
      <c r="G72">
        <v>1218.6846923828125</v>
      </c>
      <c r="H72">
        <v>1243.3037109375</v>
      </c>
      <c r="I72">
        <v>1752.453857421875</v>
      </c>
      <c r="J72">
        <v>1409.2950439453125</v>
      </c>
      <c r="K72">
        <v>2722.483642578125</v>
      </c>
      <c r="L72">
        <v>2552.908447265625</v>
      </c>
      <c r="M72">
        <v>858.09344482421875</v>
      </c>
      <c r="N72">
        <v>2004.44775390625</v>
      </c>
      <c r="O72">
        <v>1650.4495849609375</v>
      </c>
      <c r="P72">
        <v>2670.06884765625</v>
      </c>
      <c r="Q72">
        <v>792.24609375</v>
      </c>
      <c r="R72">
        <v>620.8936767578125</v>
      </c>
      <c r="S72">
        <v>2863.714111328125</v>
      </c>
      <c r="T72">
        <v>4052.287109375</v>
      </c>
      <c r="U72">
        <v>2090.0263671875</v>
      </c>
      <c r="V72">
        <v>2496.382568359375</v>
      </c>
      <c r="W72">
        <v>1539.1461181640625</v>
      </c>
    </row>
    <row r="73" spans="2:23" x14ac:dyDescent="0.2">
      <c r="B73">
        <v>32</v>
      </c>
      <c r="C73">
        <v>25</v>
      </c>
      <c r="D73">
        <v>1345.1783447265625</v>
      </c>
      <c r="E73">
        <v>2274.184814453125</v>
      </c>
      <c r="F73">
        <v>1423.677001953125</v>
      </c>
      <c r="G73">
        <v>780.00140380859375</v>
      </c>
      <c r="H73">
        <v>1451.278564453125</v>
      </c>
      <c r="I73">
        <v>1056.457763671875</v>
      </c>
      <c r="J73">
        <v>3355.990478515625</v>
      </c>
      <c r="K73">
        <v>4001.8330078125</v>
      </c>
      <c r="L73">
        <v>2229.186767578125</v>
      </c>
      <c r="M73">
        <v>2719.00244140625</v>
      </c>
      <c r="N73">
        <v>1718.4539794921875</v>
      </c>
      <c r="O73">
        <v>2974.78125</v>
      </c>
      <c r="P73">
        <v>3883.334228515625</v>
      </c>
      <c r="Q73">
        <v>2506.080322265625</v>
      </c>
      <c r="R73">
        <v>2763.091064453125</v>
      </c>
      <c r="S73">
        <v>3575.783203125</v>
      </c>
      <c r="T73">
        <v>1837.1353759765625</v>
      </c>
      <c r="U73">
        <v>2006.100830078125</v>
      </c>
      <c r="V73">
        <v>1391.837158203125</v>
      </c>
      <c r="W73">
        <v>1223.0302734375</v>
      </c>
    </row>
    <row r="74" spans="2:23" x14ac:dyDescent="0.2">
      <c r="B74">
        <v>32</v>
      </c>
      <c r="C74">
        <v>26</v>
      </c>
      <c r="D74">
        <v>1915.437255859375</v>
      </c>
      <c r="E74">
        <v>2132.1455078125</v>
      </c>
      <c r="F74">
        <v>253.71478271484375</v>
      </c>
      <c r="G74">
        <v>625.81304931640625</v>
      </c>
      <c r="H74">
        <v>1722.3353271484375</v>
      </c>
      <c r="I74">
        <v>904.31732177734375</v>
      </c>
      <c r="J74">
        <v>2067.645263671875</v>
      </c>
      <c r="K74">
        <v>5209.875</v>
      </c>
      <c r="L74">
        <v>1086.690185546875</v>
      </c>
      <c r="M74">
        <v>2216.75341796875</v>
      </c>
      <c r="N74">
        <v>1484.1085205078125</v>
      </c>
      <c r="O74">
        <v>2491.662841796875</v>
      </c>
      <c r="P74">
        <v>2941.932373046875</v>
      </c>
      <c r="Q74">
        <v>1762.2322998046875</v>
      </c>
      <c r="R74">
        <v>3198.64599609375</v>
      </c>
      <c r="S74">
        <v>4231.96484375</v>
      </c>
      <c r="T74">
        <v>1268.84716796875</v>
      </c>
      <c r="U74">
        <v>2597.207275390625</v>
      </c>
      <c r="V74">
        <v>681.28704833984375</v>
      </c>
      <c r="W74">
        <v>2313.765380859375</v>
      </c>
    </row>
    <row r="75" spans="2:23" x14ac:dyDescent="0.2">
      <c r="B75">
        <v>32</v>
      </c>
      <c r="C75">
        <v>27</v>
      </c>
      <c r="D75">
        <v>2748.350830078125</v>
      </c>
      <c r="E75">
        <v>781.4256591796875</v>
      </c>
      <c r="F75">
        <v>393.2177734375</v>
      </c>
      <c r="G75">
        <v>534.04852294921875</v>
      </c>
      <c r="H75">
        <v>2083.224609375</v>
      </c>
      <c r="I75">
        <v>1917.8385009765625</v>
      </c>
      <c r="J75">
        <v>2343.536376953125</v>
      </c>
      <c r="K75">
        <v>2958.6767578125</v>
      </c>
      <c r="L75">
        <v>3461.39306640625</v>
      </c>
      <c r="M75">
        <v>1826.7322998046875</v>
      </c>
      <c r="N75">
        <v>489.61981201171875</v>
      </c>
      <c r="O75">
        <v>1714.3331298828125</v>
      </c>
      <c r="P75">
        <v>1299.699462890625</v>
      </c>
      <c r="Q75">
        <v>1063.5396728515625</v>
      </c>
      <c r="R75">
        <v>3915.409423828125</v>
      </c>
      <c r="S75">
        <v>2334.860595703125</v>
      </c>
      <c r="T75">
        <v>3086.556640625</v>
      </c>
      <c r="U75">
        <v>2509.8720703125</v>
      </c>
      <c r="V75">
        <v>1912.5224609375</v>
      </c>
      <c r="W75">
        <v>1639.3297119140625</v>
      </c>
    </row>
    <row r="76" spans="2:23" x14ac:dyDescent="0.2">
      <c r="B76">
        <v>32</v>
      </c>
      <c r="C76">
        <v>28</v>
      </c>
      <c r="D76">
        <v>2833.749267578125</v>
      </c>
      <c r="E76">
        <v>878.76409912109375</v>
      </c>
      <c r="F76">
        <v>1185.337890625</v>
      </c>
      <c r="G76">
        <v>1443.91796875</v>
      </c>
      <c r="H76">
        <v>1499.630126953125</v>
      </c>
      <c r="I76">
        <v>2401.445556640625</v>
      </c>
      <c r="J76">
        <v>2424.624267578125</v>
      </c>
      <c r="K76">
        <v>466.1646728515625</v>
      </c>
      <c r="L76">
        <v>3507.500732421875</v>
      </c>
      <c r="M76">
        <v>346.74777221679688</v>
      </c>
      <c r="N76">
        <v>1173.333251953125</v>
      </c>
      <c r="O76">
        <v>1752.5999755859375</v>
      </c>
      <c r="P76">
        <v>1133.0660400390625</v>
      </c>
      <c r="Q76">
        <v>996.54949951171875</v>
      </c>
      <c r="R76">
        <v>2767.476318359375</v>
      </c>
      <c r="S76">
        <v>1477.5777587890625</v>
      </c>
      <c r="T76">
        <v>2689.6669921875</v>
      </c>
      <c r="U76">
        <v>1204.059326171875</v>
      </c>
      <c r="V76">
        <v>1619.526123046875</v>
      </c>
      <c r="W76">
        <v>1494.3826904296875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V28"/>
  <sheetViews>
    <sheetView workbookViewId="0">
      <selection sqref="A1:XFD1048576"/>
    </sheetView>
  </sheetViews>
  <sheetFormatPr baseColWidth="10" defaultColWidth="8.83203125" defaultRowHeight="15" x14ac:dyDescent="0.2"/>
  <sheetData>
    <row r="1" spans="1:22" x14ac:dyDescent="0.2">
      <c r="C1" t="s">
        <v>27</v>
      </c>
      <c r="E1" t="s">
        <v>3</v>
      </c>
      <c r="F1" t="s">
        <v>3</v>
      </c>
      <c r="G1" t="s">
        <v>28</v>
      </c>
      <c r="I1" t="s">
        <v>3</v>
      </c>
      <c r="J1" t="s">
        <v>3</v>
      </c>
      <c r="K1" t="s">
        <v>29</v>
      </c>
      <c r="L1" t="s">
        <v>3</v>
      </c>
      <c r="M1" t="s">
        <v>3</v>
      </c>
      <c r="N1" t="s">
        <v>3</v>
      </c>
      <c r="S1" t="s">
        <v>34</v>
      </c>
      <c r="T1" s="1" t="s">
        <v>35</v>
      </c>
      <c r="U1" s="1" t="s">
        <v>36</v>
      </c>
      <c r="V1" s="1" t="s">
        <v>37</v>
      </c>
    </row>
    <row r="2" spans="1:22" x14ac:dyDescent="0.2">
      <c r="A2" t="s">
        <v>30</v>
      </c>
      <c r="B2" t="s">
        <v>31</v>
      </c>
      <c r="C2" t="s">
        <v>32</v>
      </c>
      <c r="D2" t="s">
        <v>40</v>
      </c>
      <c r="E2" t="s">
        <v>3</v>
      </c>
      <c r="F2" t="s">
        <v>31</v>
      </c>
      <c r="G2" t="s">
        <v>32</v>
      </c>
      <c r="H2" t="s">
        <v>40</v>
      </c>
      <c r="I2" t="s">
        <v>3</v>
      </c>
      <c r="J2" t="s">
        <v>31</v>
      </c>
      <c r="K2" t="s">
        <v>32</v>
      </c>
      <c r="L2" t="s">
        <v>33</v>
      </c>
      <c r="M2" t="s">
        <v>3</v>
      </c>
      <c r="N2" t="s">
        <v>31</v>
      </c>
      <c r="O2" t="s">
        <v>32</v>
      </c>
      <c r="P2" t="s">
        <v>33</v>
      </c>
      <c r="S2">
        <v>0</v>
      </c>
      <c r="T2" s="1" t="s">
        <v>38</v>
      </c>
      <c r="U2" s="2" t="s">
        <v>39</v>
      </c>
      <c r="V2" s="2"/>
    </row>
    <row r="3" spans="1:22" x14ac:dyDescent="0.2">
      <c r="A3">
        <v>6</v>
      </c>
      <c r="B3">
        <v>1180.0163225446429</v>
      </c>
      <c r="C3">
        <v>2387.9707232883998</v>
      </c>
      <c r="D3">
        <f>C3/V3</f>
        <v>34232.962119727388</v>
      </c>
      <c r="F3">
        <v>1246.3814748128254</v>
      </c>
      <c r="G3">
        <v>5743.2754313151045</v>
      </c>
      <c r="H3">
        <f>G3/V3</f>
        <v>82333.224761075122</v>
      </c>
      <c r="J3">
        <v>1672.5155388327205</v>
      </c>
      <c r="K3">
        <v>1639.6234243056354</v>
      </c>
      <c r="S3">
        <v>4</v>
      </c>
      <c r="T3">
        <f>COS(S2/180*PI())</f>
        <v>1</v>
      </c>
      <c r="U3" s="1">
        <v>1</v>
      </c>
      <c r="V3" s="1">
        <f t="shared" ref="V3:V22" si="0">U3*SIN(S3/180*PI())</f>
        <v>6.9756473744125302E-2</v>
      </c>
    </row>
    <row r="4" spans="1:22" x14ac:dyDescent="0.2">
      <c r="A4">
        <v>9</v>
      </c>
      <c r="B4">
        <v>1642.5164576939173</v>
      </c>
      <c r="C4">
        <v>6468.1982596261159</v>
      </c>
      <c r="D4">
        <f t="shared" ref="D4:D22" si="1">C4/V4</f>
        <v>74395.475686760299</v>
      </c>
      <c r="F4">
        <v>1360.5474243164062</v>
      </c>
      <c r="G4">
        <v>10016.62656656901</v>
      </c>
      <c r="H4">
        <f t="shared" ref="H4:H22" si="2">G4/V4</f>
        <v>115208.54313448591</v>
      </c>
      <c r="J4">
        <v>1282.119649999282</v>
      </c>
      <c r="K4">
        <v>2446.1054095099953</v>
      </c>
      <c r="S4">
        <v>5</v>
      </c>
      <c r="T4">
        <f t="shared" ref="T4:T22" si="3">COS(S3/180*PI())</f>
        <v>0.9975640502598242</v>
      </c>
      <c r="U4">
        <f t="shared" ref="U4:U22" si="4">T4*U3</f>
        <v>0.9975640502598242</v>
      </c>
      <c r="V4" s="1">
        <f t="shared" si="0"/>
        <v>8.694343573875718E-2</v>
      </c>
    </row>
    <row r="5" spans="1:22" x14ac:dyDescent="0.2">
      <c r="A5">
        <v>12</v>
      </c>
      <c r="B5">
        <v>1366.5782198224749</v>
      </c>
      <c r="C5">
        <v>10424.790352957589</v>
      </c>
      <c r="D5">
        <f t="shared" si="1"/>
        <v>100357.01803120403</v>
      </c>
      <c r="F5">
        <v>2359.3492329915366</v>
      </c>
      <c r="G5">
        <v>16771.756917317707</v>
      </c>
      <c r="H5">
        <f t="shared" si="2"/>
        <v>161457.78038487828</v>
      </c>
      <c r="J5">
        <v>1433.1294806985295</v>
      </c>
      <c r="K5">
        <v>1495.7646749159869</v>
      </c>
      <c r="S5">
        <v>6</v>
      </c>
      <c r="T5">
        <f t="shared" si="3"/>
        <v>0.99619469809174555</v>
      </c>
      <c r="U5">
        <f t="shared" si="4"/>
        <v>0.99376801787576441</v>
      </c>
      <c r="V5" s="1">
        <f t="shared" si="0"/>
        <v>0.10387704375309563</v>
      </c>
    </row>
    <row r="6" spans="1:22" x14ac:dyDescent="0.2">
      <c r="A6">
        <v>15</v>
      </c>
      <c r="B6">
        <v>35945.496791294645</v>
      </c>
      <c r="C6">
        <v>8376.4674072265625</v>
      </c>
      <c r="D6">
        <f t="shared" si="1"/>
        <v>69545.185016954012</v>
      </c>
      <c r="F6">
        <v>48441.471516927086</v>
      </c>
      <c r="G6">
        <v>13752.627685546875</v>
      </c>
      <c r="H6">
        <f t="shared" si="2"/>
        <v>114180.47613192038</v>
      </c>
      <c r="J6">
        <v>2611.3019893870633</v>
      </c>
      <c r="K6">
        <v>1213.6579347498277</v>
      </c>
      <c r="S6">
        <v>7</v>
      </c>
      <c r="T6">
        <f t="shared" si="3"/>
        <v>0.99452189536827329</v>
      </c>
      <c r="U6">
        <f t="shared" si="4"/>
        <v>0.98832405269417734</v>
      </c>
      <c r="V6" s="1">
        <f t="shared" si="0"/>
        <v>0.12044640337335377</v>
      </c>
    </row>
    <row r="7" spans="1:22" x14ac:dyDescent="0.2">
      <c r="A7">
        <v>18</v>
      </c>
      <c r="B7">
        <v>27217.714285714286</v>
      </c>
      <c r="C7">
        <v>7906.6772809709819</v>
      </c>
      <c r="D7">
        <f t="shared" si="1"/>
        <v>57914.676433981018</v>
      </c>
      <c r="F7">
        <v>35770.08203125</v>
      </c>
      <c r="G7">
        <v>10849.955810546875</v>
      </c>
      <c r="H7">
        <f t="shared" si="2"/>
        <v>79473.545936055598</v>
      </c>
      <c r="J7">
        <v>1764.3884187586168</v>
      </c>
      <c r="K7">
        <v>1447.828400106991</v>
      </c>
      <c r="S7">
        <v>8</v>
      </c>
      <c r="T7">
        <f t="shared" si="3"/>
        <v>0.99254615164132198</v>
      </c>
      <c r="U7">
        <f t="shared" si="4"/>
        <v>0.98095723507616084</v>
      </c>
      <c r="V7" s="1">
        <f t="shared" si="0"/>
        <v>0.13652286031476119</v>
      </c>
    </row>
    <row r="8" spans="1:22" x14ac:dyDescent="0.2">
      <c r="A8">
        <v>21</v>
      </c>
      <c r="B8">
        <v>20961.351004464286</v>
      </c>
      <c r="C8">
        <v>5755.2171630859375</v>
      </c>
      <c r="D8">
        <f t="shared" si="1"/>
        <v>37872.713642936636</v>
      </c>
      <c r="F8">
        <v>28520.706705729168</v>
      </c>
      <c r="G8">
        <v>8387.3664143880214</v>
      </c>
      <c r="H8">
        <f t="shared" si="2"/>
        <v>55193.803713946581</v>
      </c>
      <c r="J8">
        <v>1903.2318537095014</v>
      </c>
      <c r="K8">
        <v>1496.5817319084617</v>
      </c>
      <c r="S8">
        <v>9</v>
      </c>
      <c r="T8">
        <f t="shared" si="3"/>
        <v>0.99026806874157036</v>
      </c>
      <c r="U8">
        <f t="shared" si="4"/>
        <v>0.97141062669694045</v>
      </c>
      <c r="V8" s="1">
        <f t="shared" si="0"/>
        <v>0.1519621017217313</v>
      </c>
    </row>
    <row r="9" spans="1:22" x14ac:dyDescent="0.2">
      <c r="A9">
        <v>24</v>
      </c>
      <c r="B9">
        <v>17387.163016183036</v>
      </c>
      <c r="C9">
        <v>4129.5703299386159</v>
      </c>
      <c r="D9">
        <f t="shared" si="1"/>
        <v>24786.309009469704</v>
      </c>
      <c r="F9">
        <v>24153.69775390625</v>
      </c>
      <c r="G9">
        <v>4242.5514729817705</v>
      </c>
      <c r="H9">
        <f t="shared" si="2"/>
        <v>25464.439008469464</v>
      </c>
      <c r="J9">
        <v>1280.9045587427477</v>
      </c>
      <c r="K9">
        <v>1463.2298691693475</v>
      </c>
      <c r="S9">
        <v>10</v>
      </c>
      <c r="T9">
        <f t="shared" si="3"/>
        <v>0.98768834059513777</v>
      </c>
      <c r="U9">
        <f t="shared" si="4"/>
        <v>0.95945094991878399</v>
      </c>
      <c r="V9" s="1">
        <f t="shared" si="0"/>
        <v>0.16660690901420208</v>
      </c>
    </row>
    <row r="10" spans="1:22" x14ac:dyDescent="0.2">
      <c r="A10">
        <v>27</v>
      </c>
      <c r="B10">
        <v>13909.193080357143</v>
      </c>
      <c r="C10">
        <v>4410.1560930524556</v>
      </c>
      <c r="D10">
        <f t="shared" si="1"/>
        <v>22449.197190467516</v>
      </c>
      <c r="F10">
        <v>16791.5146484375</v>
      </c>
      <c r="G10">
        <v>3177.645467122396</v>
      </c>
      <c r="H10">
        <f t="shared" si="2"/>
        <v>16175.298149923658</v>
      </c>
      <c r="J10">
        <v>1975.9920043945312</v>
      </c>
      <c r="K10">
        <v>2385.4935724595016</v>
      </c>
      <c r="S10">
        <v>12</v>
      </c>
      <c r="T10">
        <f t="shared" si="3"/>
        <v>0.98480775301220802</v>
      </c>
      <c r="U10">
        <f t="shared" si="4"/>
        <v>0.94487473411494616</v>
      </c>
      <c r="V10" s="1">
        <f t="shared" si="0"/>
        <v>0.19645050358081922</v>
      </c>
    </row>
    <row r="11" spans="1:22" x14ac:dyDescent="0.2">
      <c r="A11">
        <v>30</v>
      </c>
      <c r="B11">
        <v>12051.735421316964</v>
      </c>
      <c r="C11">
        <v>3218.0254211425781</v>
      </c>
      <c r="D11">
        <f t="shared" si="1"/>
        <v>14392.480960511091</v>
      </c>
      <c r="F11">
        <v>11826.280680338541</v>
      </c>
      <c r="G11">
        <v>3122.7958831787109</v>
      </c>
      <c r="H11">
        <f t="shared" si="2"/>
        <v>13966.570927912098</v>
      </c>
      <c r="J11">
        <v>2227.5466461181641</v>
      </c>
      <c r="K11">
        <v>2486.5117115693934</v>
      </c>
      <c r="S11">
        <v>14</v>
      </c>
      <c r="T11">
        <f t="shared" si="3"/>
        <v>0.97814760073380569</v>
      </c>
      <c r="U11">
        <f t="shared" si="4"/>
        <v>0.92422695416852718</v>
      </c>
      <c r="V11" s="1">
        <f t="shared" si="0"/>
        <v>0.22359073671675733</v>
      </c>
    </row>
    <row r="12" spans="1:22" x14ac:dyDescent="0.2">
      <c r="A12">
        <v>33</v>
      </c>
      <c r="B12">
        <v>9293.9462541852681</v>
      </c>
      <c r="C12">
        <v>2708.3803187779017</v>
      </c>
      <c r="D12">
        <f t="shared" si="1"/>
        <v>10956.928445281237</v>
      </c>
      <c r="F12">
        <v>11133.551595052084</v>
      </c>
      <c r="G12">
        <v>1853.4767405192058</v>
      </c>
      <c r="H12">
        <f t="shared" si="2"/>
        <v>7498.3605072221808</v>
      </c>
      <c r="J12">
        <v>1517.8621637680951</v>
      </c>
      <c r="K12">
        <v>1954.0507112390856</v>
      </c>
      <c r="S12">
        <v>16</v>
      </c>
      <c r="T12">
        <f t="shared" si="3"/>
        <v>0.97029572627599647</v>
      </c>
      <c r="U12">
        <f t="shared" si="4"/>
        <v>0.89677346373880318</v>
      </c>
      <c r="V12" s="1">
        <f t="shared" si="0"/>
        <v>0.24718426631181528</v>
      </c>
    </row>
    <row r="13" spans="1:22" x14ac:dyDescent="0.2">
      <c r="A13">
        <v>36</v>
      </c>
      <c r="B13">
        <v>7176.8227887834819</v>
      </c>
      <c r="C13">
        <v>2246.0223127092636</v>
      </c>
      <c r="D13">
        <f t="shared" si="1"/>
        <v>8002.9068702448876</v>
      </c>
      <c r="F13">
        <v>8589.1247151692714</v>
      </c>
      <c r="G13">
        <v>3266.9185791015625</v>
      </c>
      <c r="H13">
        <f t="shared" si="2"/>
        <v>11640.509977697127</v>
      </c>
      <c r="J13">
        <v>2351.1940828211168</v>
      </c>
      <c r="K13">
        <v>1298.0470895206226</v>
      </c>
      <c r="S13">
        <v>19</v>
      </c>
      <c r="T13">
        <f t="shared" si="3"/>
        <v>0.96126169593831889</v>
      </c>
      <c r="U13">
        <f t="shared" si="4"/>
        <v>0.86203398062604242</v>
      </c>
      <c r="V13" s="1">
        <f t="shared" si="0"/>
        <v>0.28065081215177701</v>
      </c>
    </row>
    <row r="14" spans="1:22" x14ac:dyDescent="0.2">
      <c r="A14">
        <v>39</v>
      </c>
      <c r="B14">
        <v>7754.90380859375</v>
      </c>
      <c r="C14">
        <v>2081.4353768484934</v>
      </c>
      <c r="D14">
        <f t="shared" si="1"/>
        <v>7125.8933608775051</v>
      </c>
      <c r="F14">
        <v>8126.940999348958</v>
      </c>
      <c r="G14">
        <v>2956.8299763997397</v>
      </c>
      <c r="H14">
        <f t="shared" si="2"/>
        <v>10122.848555583176</v>
      </c>
      <c r="J14">
        <v>3450.959716796875</v>
      </c>
      <c r="K14">
        <v>1745.7754866656135</v>
      </c>
      <c r="S14">
        <v>21</v>
      </c>
      <c r="T14">
        <f t="shared" si="3"/>
        <v>0.94551857559931685</v>
      </c>
      <c r="U14">
        <f t="shared" si="4"/>
        <v>0.81506914147974474</v>
      </c>
      <c r="V14" s="1">
        <f t="shared" si="0"/>
        <v>0.29209465696974435</v>
      </c>
    </row>
    <row r="15" spans="1:22" x14ac:dyDescent="0.2">
      <c r="A15">
        <v>42</v>
      </c>
      <c r="B15">
        <v>5928.30029296875</v>
      </c>
      <c r="C15">
        <v>1909.3085370744977</v>
      </c>
      <c r="D15">
        <f t="shared" si="1"/>
        <v>6421.7281101473418</v>
      </c>
      <c r="F15">
        <v>6646.1046956380205</v>
      </c>
      <c r="G15">
        <v>2579.1784159342446</v>
      </c>
      <c r="H15">
        <f t="shared" si="2"/>
        <v>8674.7543485393126</v>
      </c>
      <c r="J15">
        <v>1418.0085363949047</v>
      </c>
      <c r="K15">
        <v>1652.3346279368682</v>
      </c>
      <c r="S15">
        <v>23</v>
      </c>
      <c r="T15">
        <f t="shared" si="3"/>
        <v>0.93358042649720174</v>
      </c>
      <c r="U15">
        <f t="shared" si="4"/>
        <v>0.76093259672736813</v>
      </c>
      <c r="V15" s="1">
        <f t="shared" si="0"/>
        <v>0.29732005222355795</v>
      </c>
    </row>
    <row r="16" spans="1:22" x14ac:dyDescent="0.2">
      <c r="A16">
        <v>45</v>
      </c>
      <c r="B16">
        <v>5336.6400320870534</v>
      </c>
      <c r="C16">
        <v>3066.1967599051341</v>
      </c>
      <c r="D16">
        <f t="shared" si="1"/>
        <v>10358.085451777728</v>
      </c>
      <c r="F16">
        <v>5355.6628112792969</v>
      </c>
      <c r="G16">
        <v>2002.1073608398438</v>
      </c>
      <c r="H16">
        <f t="shared" si="2"/>
        <v>6763.4273828708583</v>
      </c>
      <c r="J16">
        <v>1378.2246888104607</v>
      </c>
      <c r="K16">
        <v>1839.000379674575</v>
      </c>
      <c r="S16">
        <v>25</v>
      </c>
      <c r="T16">
        <f t="shared" si="3"/>
        <v>0.92050485345244037</v>
      </c>
      <c r="U16">
        <f t="shared" si="4"/>
        <v>0.70044214843771091</v>
      </c>
      <c r="V16" s="1">
        <f t="shared" si="0"/>
        <v>0.29601964322266638</v>
      </c>
    </row>
    <row r="17" spans="1:22" x14ac:dyDescent="0.2">
      <c r="A17">
        <v>48</v>
      </c>
      <c r="B17">
        <v>2910.3809727260045</v>
      </c>
      <c r="C17">
        <v>1828.9704938616071</v>
      </c>
      <c r="D17">
        <f t="shared" si="1"/>
        <v>6136.9053519401696</v>
      </c>
      <c r="F17">
        <v>4486.6134033203125</v>
      </c>
      <c r="G17">
        <v>2571.7355855305991</v>
      </c>
      <c r="H17">
        <f t="shared" si="2"/>
        <v>8629.1703073324352</v>
      </c>
      <c r="J17">
        <v>2209.8428075453812</v>
      </c>
      <c r="K17">
        <v>1500.9112115747789</v>
      </c>
      <c r="S17">
        <v>28</v>
      </c>
      <c r="T17">
        <f t="shared" si="3"/>
        <v>0.90630778703664994</v>
      </c>
      <c r="U17">
        <f t="shared" si="4"/>
        <v>0.63481617349777841</v>
      </c>
      <c r="V17" s="1">
        <f t="shared" si="0"/>
        <v>0.29802814105376124</v>
      </c>
    </row>
    <row r="18" spans="1:22" x14ac:dyDescent="0.2">
      <c r="A18">
        <v>51</v>
      </c>
      <c r="B18">
        <v>2492.7078683035716</v>
      </c>
      <c r="C18">
        <v>1401.1477999005999</v>
      </c>
      <c r="D18">
        <f t="shared" si="1"/>
        <v>4853.574534512416</v>
      </c>
      <c r="F18">
        <v>3793.8979187011719</v>
      </c>
      <c r="G18">
        <v>2471.7488098144531</v>
      </c>
      <c r="H18">
        <f t="shared" si="2"/>
        <v>8562.1353292478343</v>
      </c>
      <c r="J18">
        <v>2013.661730598001</v>
      </c>
      <c r="K18">
        <v>2290.0489376292508</v>
      </c>
      <c r="S18">
        <v>31</v>
      </c>
      <c r="T18">
        <f t="shared" si="3"/>
        <v>0.88294759285892699</v>
      </c>
      <c r="U18">
        <f t="shared" si="4"/>
        <v>0.5605094122977784</v>
      </c>
      <c r="V18" s="1">
        <f t="shared" si="0"/>
        <v>0.28868368867881361</v>
      </c>
    </row>
    <row r="19" spans="1:22" x14ac:dyDescent="0.2">
      <c r="A19">
        <v>54</v>
      </c>
      <c r="B19">
        <v>2523.553719656808</v>
      </c>
      <c r="C19">
        <v>2873.6782880510605</v>
      </c>
      <c r="D19">
        <f t="shared" si="1"/>
        <v>10696.162453920475</v>
      </c>
      <c r="F19">
        <v>3121.4602355957031</v>
      </c>
      <c r="G19">
        <v>1856.1796112060547</v>
      </c>
      <c r="H19">
        <f t="shared" si="2"/>
        <v>6908.9148732024441</v>
      </c>
      <c r="J19">
        <v>1460.4028845394359</v>
      </c>
      <c r="K19">
        <v>1722.7468324549059</v>
      </c>
      <c r="S19">
        <v>34</v>
      </c>
      <c r="T19">
        <f t="shared" si="3"/>
        <v>0.85716730070211233</v>
      </c>
      <c r="U19">
        <f t="shared" si="4"/>
        <v>0.4804503399574141</v>
      </c>
      <c r="V19" s="1">
        <f t="shared" si="0"/>
        <v>0.26866442057429374</v>
      </c>
    </row>
    <row r="20" spans="1:22" x14ac:dyDescent="0.2">
      <c r="A20">
        <v>57</v>
      </c>
      <c r="B20">
        <v>1992.8655744280134</v>
      </c>
      <c r="C20">
        <v>2522.9157496861048</v>
      </c>
      <c r="D20">
        <f t="shared" si="1"/>
        <v>10524.876403879161</v>
      </c>
      <c r="F20">
        <v>2476.3972117106118</v>
      </c>
      <c r="G20">
        <v>2273.2989654541016</v>
      </c>
      <c r="H20">
        <f t="shared" si="2"/>
        <v>9483.5472185100207</v>
      </c>
      <c r="J20">
        <v>1907.5232310575598</v>
      </c>
      <c r="K20">
        <v>1807.2082366943359</v>
      </c>
      <c r="S20">
        <v>37</v>
      </c>
      <c r="T20">
        <f t="shared" si="3"/>
        <v>0.82903757255504174</v>
      </c>
      <c r="U20">
        <f t="shared" si="4"/>
        <v>0.39831138357153917</v>
      </c>
      <c r="V20" s="1">
        <f t="shared" si="0"/>
        <v>0.23970977452583023</v>
      </c>
    </row>
    <row r="21" spans="1:22" x14ac:dyDescent="0.2">
      <c r="A21">
        <v>60</v>
      </c>
      <c r="B21">
        <v>3111.4913787841797</v>
      </c>
      <c r="C21">
        <v>2729.2164175851003</v>
      </c>
      <c r="D21">
        <f t="shared" si="1"/>
        <v>13077.469723702367</v>
      </c>
      <c r="F21">
        <v>2014.6683705647786</v>
      </c>
      <c r="G21">
        <v>1314.1433817545574</v>
      </c>
      <c r="H21">
        <f t="shared" si="2"/>
        <v>6296.9247058485407</v>
      </c>
      <c r="J21">
        <v>1745.4048174689797</v>
      </c>
      <c r="K21">
        <v>1603.7765152875115</v>
      </c>
      <c r="S21">
        <v>41</v>
      </c>
      <c r="T21">
        <f t="shared" si="3"/>
        <v>0.79863551004729283</v>
      </c>
      <c r="U21">
        <f t="shared" si="4"/>
        <v>0.31810561497629908</v>
      </c>
      <c r="V21" s="1">
        <f t="shared" si="0"/>
        <v>0.20869606087777895</v>
      </c>
    </row>
    <row r="22" spans="1:22" x14ac:dyDescent="0.2">
      <c r="A22">
        <v>63</v>
      </c>
      <c r="B22">
        <v>1296.0038648332868</v>
      </c>
      <c r="C22">
        <v>2180.6986083984375</v>
      </c>
      <c r="D22">
        <f t="shared" si="1"/>
        <v>9083.3165297031428</v>
      </c>
      <c r="F22">
        <v>2580.7949752807617</v>
      </c>
      <c r="G22">
        <v>1670.1373036702473</v>
      </c>
      <c r="H22">
        <f t="shared" si="2"/>
        <v>6956.6632082382648</v>
      </c>
      <c r="J22">
        <v>1810.3988315357881</v>
      </c>
      <c r="K22">
        <v>1960.9144430721508</v>
      </c>
      <c r="S22">
        <v>90</v>
      </c>
      <c r="T22">
        <f t="shared" si="3"/>
        <v>0.75470958022277201</v>
      </c>
      <c r="U22">
        <f t="shared" si="4"/>
        <v>0.24007735514526943</v>
      </c>
      <c r="V22" s="1">
        <f t="shared" si="0"/>
        <v>0.24007735514526943</v>
      </c>
    </row>
    <row r="24" spans="1:22" x14ac:dyDescent="0.2">
      <c r="B24" t="s">
        <v>41</v>
      </c>
      <c r="C24" t="s">
        <v>42</v>
      </c>
      <c r="F24" t="s">
        <v>41</v>
      </c>
      <c r="G24" t="s">
        <v>42</v>
      </c>
      <c r="I24" t="s">
        <v>44</v>
      </c>
      <c r="J24">
        <f>AVERAGE(J3:J22)</f>
        <v>1870.7306815988875</v>
      </c>
      <c r="K24">
        <f>AVERAGE(K3:K22)</f>
        <v>1772.4805600222419</v>
      </c>
    </row>
    <row r="25" spans="1:22" x14ac:dyDescent="0.2">
      <c r="B25">
        <f>SUM(B3:B22)/SUM(D3:D22)</f>
        <v>0.3403692289958945</v>
      </c>
      <c r="C25">
        <f>SUM(B3:B22)/MAX(D3:D22)</f>
        <v>1.8083377198225854</v>
      </c>
      <c r="F25">
        <f>SUM(F3:F22)/SUM(H3:H22)</f>
        <v>0.3030437012076681</v>
      </c>
      <c r="G25">
        <f>SUM(F3:F22)/MAX(H3:H22)</f>
        <v>1.4170592947269247</v>
      </c>
      <c r="I25" t="s">
        <v>45</v>
      </c>
      <c r="J25">
        <f>STDEV(J3:J22)</f>
        <v>525.59992205120386</v>
      </c>
      <c r="K25">
        <f>STDEV(K3:K22)</f>
        <v>377.6631181642432</v>
      </c>
    </row>
    <row r="26" spans="1:22" x14ac:dyDescent="0.2">
      <c r="A26" t="s">
        <v>43</v>
      </c>
      <c r="B26">
        <f>SUM(B6:B19)/SUM(D3:D16)</f>
        <v>0.35690430953407876</v>
      </c>
      <c r="C26">
        <f>SUM(B6:B19)/MAX(D3:D22)</f>
        <v>1.7028197199273121</v>
      </c>
      <c r="F26">
        <f>SUM(F6:F20)/SUM(H3:H18)</f>
        <v>0.30224726248295269</v>
      </c>
      <c r="G26">
        <f>SUM(F6:F20)/MAX(H3:H22)</f>
        <v>1.3578379834022345</v>
      </c>
    </row>
    <row r="28" spans="1:22" x14ac:dyDescent="0.2">
      <c r="A28" t="s">
        <v>46</v>
      </c>
      <c r="B28">
        <f>SUM(B6:B19)/SUM(D3:D16,B6:B19)</f>
        <v>0.26302835581429412</v>
      </c>
      <c r="F28">
        <f>SUM(F6:F20)/SUM(H3:H18,F6:F20)</f>
        <v>0.23209667717532201</v>
      </c>
    </row>
  </sheetData>
  <pageMargins left="0.7" right="0.7" top="0.75" bottom="0.75" header="0.3" footer="0.3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V28"/>
  <sheetViews>
    <sheetView tabSelected="1" workbookViewId="0">
      <selection activeCell="B28" sqref="B28"/>
    </sheetView>
  </sheetViews>
  <sheetFormatPr baseColWidth="10" defaultColWidth="8.83203125" defaultRowHeight="15" x14ac:dyDescent="0.2"/>
  <sheetData>
    <row r="1" spans="1:22" x14ac:dyDescent="0.2">
      <c r="C1" t="s">
        <v>27</v>
      </c>
      <c r="E1" t="s">
        <v>3</v>
      </c>
      <c r="F1" t="s">
        <v>3</v>
      </c>
      <c r="G1" t="s">
        <v>28</v>
      </c>
      <c r="I1" t="s">
        <v>3</v>
      </c>
      <c r="J1" t="s">
        <v>3</v>
      </c>
      <c r="K1" t="s">
        <v>29</v>
      </c>
      <c r="L1" t="s">
        <v>3</v>
      </c>
      <c r="M1" t="s">
        <v>3</v>
      </c>
      <c r="N1" t="s">
        <v>3</v>
      </c>
      <c r="S1" t="s">
        <v>34</v>
      </c>
      <c r="T1" s="1" t="s">
        <v>35</v>
      </c>
      <c r="U1" s="1" t="s">
        <v>36</v>
      </c>
      <c r="V1" s="1" t="s">
        <v>37</v>
      </c>
    </row>
    <row r="2" spans="1:22" x14ac:dyDescent="0.2">
      <c r="A2" t="s">
        <v>30</v>
      </c>
      <c r="B2" t="s">
        <v>31</v>
      </c>
      <c r="C2" t="s">
        <v>32</v>
      </c>
      <c r="D2" t="s">
        <v>40</v>
      </c>
      <c r="E2" t="s">
        <v>3</v>
      </c>
      <c r="F2" t="s">
        <v>31</v>
      </c>
      <c r="G2" t="s">
        <v>32</v>
      </c>
      <c r="H2" t="s">
        <v>40</v>
      </c>
      <c r="I2" t="s">
        <v>3</v>
      </c>
      <c r="J2" t="s">
        <v>31</v>
      </c>
      <c r="K2" t="s">
        <v>32</v>
      </c>
      <c r="L2" t="s">
        <v>33</v>
      </c>
      <c r="M2" t="s">
        <v>3</v>
      </c>
      <c r="N2" t="s">
        <v>31</v>
      </c>
      <c r="O2" t="s">
        <v>32</v>
      </c>
      <c r="P2" t="s">
        <v>33</v>
      </c>
      <c r="S2">
        <v>0</v>
      </c>
      <c r="T2" s="1" t="s">
        <v>38</v>
      </c>
      <c r="U2" s="2" t="s">
        <v>39</v>
      </c>
      <c r="V2" s="2"/>
    </row>
    <row r="3" spans="1:22" x14ac:dyDescent="0.2">
      <c r="A3">
        <v>6</v>
      </c>
      <c r="B3">
        <v>1180.0163225446429</v>
      </c>
      <c r="C3">
        <v>2387.9707232883998</v>
      </c>
      <c r="D3">
        <f>C3/V3</f>
        <v>34232.962119727388</v>
      </c>
      <c r="F3">
        <v>1246.3814748128254</v>
      </c>
      <c r="G3">
        <v>5743.2754313151045</v>
      </c>
      <c r="H3">
        <f>G3/V3</f>
        <v>82333.224761075122</v>
      </c>
      <c r="J3">
        <v>1672.5155388327205</v>
      </c>
      <c r="K3">
        <v>1639.6234243056354</v>
      </c>
      <c r="S3">
        <v>4</v>
      </c>
      <c r="T3">
        <f>COS(S2/180*PI())</f>
        <v>1</v>
      </c>
      <c r="U3" s="1">
        <v>1</v>
      </c>
      <c r="V3" s="1">
        <f t="shared" ref="V3:V22" si="0">U3*SIN(S3/180*PI())</f>
        <v>6.9756473744125302E-2</v>
      </c>
    </row>
    <row r="4" spans="1:22" x14ac:dyDescent="0.2">
      <c r="A4">
        <v>9</v>
      </c>
      <c r="B4">
        <v>1642.5164576939173</v>
      </c>
      <c r="C4">
        <v>6468.1982596261159</v>
      </c>
      <c r="D4">
        <f t="shared" ref="D4:D22" si="1">C4/V4</f>
        <v>74395.475686760299</v>
      </c>
      <c r="F4">
        <v>1360.5474243164062</v>
      </c>
      <c r="G4">
        <v>10016.62656656901</v>
      </c>
      <c r="H4">
        <f t="shared" ref="H4:H22" si="2">G4/V4</f>
        <v>115208.54313448591</v>
      </c>
      <c r="J4">
        <v>1282.119649999282</v>
      </c>
      <c r="K4">
        <v>2446.1054095099953</v>
      </c>
      <c r="S4">
        <v>5</v>
      </c>
      <c r="T4">
        <f t="shared" ref="T4:T22" si="3">COS(S3/180*PI())</f>
        <v>0.9975640502598242</v>
      </c>
      <c r="U4">
        <f t="shared" ref="U4:U22" si="4">T4*U3</f>
        <v>0.9975640502598242</v>
      </c>
      <c r="V4" s="1">
        <f t="shared" si="0"/>
        <v>8.694343573875718E-2</v>
      </c>
    </row>
    <row r="5" spans="1:22" x14ac:dyDescent="0.2">
      <c r="A5">
        <v>12</v>
      </c>
      <c r="B5">
        <v>1366.5782198224749</v>
      </c>
      <c r="C5">
        <v>10424.790352957589</v>
      </c>
      <c r="D5">
        <f t="shared" si="1"/>
        <v>100357.01803120403</v>
      </c>
      <c r="F5">
        <v>2359.3492329915366</v>
      </c>
      <c r="G5">
        <v>16771.756917317707</v>
      </c>
      <c r="H5">
        <f t="shared" si="2"/>
        <v>161457.78038487828</v>
      </c>
      <c r="J5">
        <v>1433.1294806985295</v>
      </c>
      <c r="K5">
        <v>1495.7646749159869</v>
      </c>
      <c r="S5">
        <v>6</v>
      </c>
      <c r="T5">
        <f t="shared" si="3"/>
        <v>0.99619469809174555</v>
      </c>
      <c r="U5">
        <f t="shared" si="4"/>
        <v>0.99376801787576441</v>
      </c>
      <c r="V5" s="1">
        <f t="shared" si="0"/>
        <v>0.10387704375309563</v>
      </c>
    </row>
    <row r="6" spans="1:22" x14ac:dyDescent="0.2">
      <c r="A6">
        <v>15</v>
      </c>
      <c r="B6">
        <v>41697.4150390625</v>
      </c>
      <c r="C6">
        <v>9412.93212890625</v>
      </c>
      <c r="D6">
        <f t="shared" si="1"/>
        <v>78150.379465699036</v>
      </c>
      <c r="F6">
        <v>48441.471516927086</v>
      </c>
      <c r="G6">
        <v>13752.627685546875</v>
      </c>
      <c r="H6">
        <f t="shared" si="2"/>
        <v>114180.47613192038</v>
      </c>
      <c r="J6">
        <v>2611.3019893870633</v>
      </c>
      <c r="K6">
        <v>1213.6579347498277</v>
      </c>
      <c r="S6">
        <v>7</v>
      </c>
      <c r="T6">
        <f t="shared" si="3"/>
        <v>0.99452189536827329</v>
      </c>
      <c r="U6">
        <f t="shared" si="4"/>
        <v>0.98832405269417734</v>
      </c>
      <c r="V6" s="1">
        <f t="shared" si="0"/>
        <v>0.12044640337335377</v>
      </c>
    </row>
    <row r="7" spans="1:22" x14ac:dyDescent="0.2">
      <c r="A7">
        <v>18</v>
      </c>
      <c r="B7">
        <v>30188.76416015625</v>
      </c>
      <c r="C7">
        <v>8448.9412841796875</v>
      </c>
      <c r="D7">
        <f t="shared" si="1"/>
        <v>61886.641289965468</v>
      </c>
      <c r="F7">
        <v>35770.08203125</v>
      </c>
      <c r="G7">
        <v>10849.955810546875</v>
      </c>
      <c r="H7">
        <f t="shared" si="2"/>
        <v>79473.545936055598</v>
      </c>
      <c r="J7">
        <v>1764.3884187586168</v>
      </c>
      <c r="K7">
        <v>1447.828400106991</v>
      </c>
      <c r="S7">
        <v>8</v>
      </c>
      <c r="T7">
        <f t="shared" si="3"/>
        <v>0.99254615164132198</v>
      </c>
      <c r="U7">
        <f t="shared" si="4"/>
        <v>0.98095723507616084</v>
      </c>
      <c r="V7" s="1">
        <f t="shared" si="0"/>
        <v>0.13652286031476119</v>
      </c>
    </row>
    <row r="8" spans="1:22" x14ac:dyDescent="0.2">
      <c r="A8">
        <v>21</v>
      </c>
      <c r="B8">
        <v>23014.01220703125</v>
      </c>
      <c r="C8">
        <v>5693.151611328125</v>
      </c>
      <c r="D8">
        <f t="shared" si="1"/>
        <v>37464.285810900823</v>
      </c>
      <c r="F8">
        <v>28520.706705729168</v>
      </c>
      <c r="G8">
        <v>8387.3664143880214</v>
      </c>
      <c r="H8">
        <f t="shared" si="2"/>
        <v>55193.803713946581</v>
      </c>
      <c r="J8">
        <v>1903.2318537095014</v>
      </c>
      <c r="K8">
        <v>1496.5817319084617</v>
      </c>
      <c r="S8">
        <v>9</v>
      </c>
      <c r="T8">
        <f t="shared" si="3"/>
        <v>0.99026806874157036</v>
      </c>
      <c r="U8">
        <f t="shared" si="4"/>
        <v>0.97141062669694045</v>
      </c>
      <c r="V8" s="1">
        <f t="shared" si="0"/>
        <v>0.1519621017217313</v>
      </c>
    </row>
    <row r="9" spans="1:22" x14ac:dyDescent="0.2">
      <c r="A9">
        <v>24</v>
      </c>
      <c r="B9">
        <v>19887.234375</v>
      </c>
      <c r="C9">
        <v>5232.6952514648438</v>
      </c>
      <c r="D9">
        <f t="shared" si="1"/>
        <v>31407.432515411427</v>
      </c>
      <c r="F9">
        <v>24153.69775390625</v>
      </c>
      <c r="G9">
        <v>4242.5514729817705</v>
      </c>
      <c r="H9">
        <f t="shared" si="2"/>
        <v>25464.439008469464</v>
      </c>
      <c r="J9">
        <v>1280.9045587427477</v>
      </c>
      <c r="K9">
        <v>1463.2298691693475</v>
      </c>
      <c r="S9">
        <v>10</v>
      </c>
      <c r="T9">
        <f t="shared" si="3"/>
        <v>0.98768834059513777</v>
      </c>
      <c r="U9">
        <f t="shared" si="4"/>
        <v>0.95945094991878399</v>
      </c>
      <c r="V9" s="1">
        <f t="shared" si="0"/>
        <v>0.16660690901420208</v>
      </c>
    </row>
    <row r="10" spans="1:22" x14ac:dyDescent="0.2">
      <c r="A10">
        <v>27</v>
      </c>
      <c r="B10">
        <v>15638.06103515625</v>
      </c>
      <c r="C10">
        <v>5541.8363647460938</v>
      </c>
      <c r="D10">
        <f t="shared" si="1"/>
        <v>28209.83537192205</v>
      </c>
      <c r="F10">
        <v>16791.5146484375</v>
      </c>
      <c r="G10">
        <v>3177.645467122396</v>
      </c>
      <c r="H10">
        <f t="shared" si="2"/>
        <v>16175.298149923658</v>
      </c>
      <c r="J10">
        <v>1975.9920043945312</v>
      </c>
      <c r="K10">
        <v>2385.4935724595016</v>
      </c>
      <c r="S10">
        <v>12</v>
      </c>
      <c r="T10">
        <f t="shared" si="3"/>
        <v>0.98480775301220802</v>
      </c>
      <c r="U10">
        <f t="shared" si="4"/>
        <v>0.94487473411494616</v>
      </c>
      <c r="V10" s="1">
        <f t="shared" si="0"/>
        <v>0.19645050358081922</v>
      </c>
    </row>
    <row r="11" spans="1:22" x14ac:dyDescent="0.2">
      <c r="A11">
        <v>30</v>
      </c>
      <c r="B11">
        <v>13682.080078125</v>
      </c>
      <c r="C11">
        <v>2929.2009887695312</v>
      </c>
      <c r="D11">
        <f t="shared" si="1"/>
        <v>13100.726048772834</v>
      </c>
      <c r="F11">
        <v>11826.280680338541</v>
      </c>
      <c r="G11">
        <v>3122.7958831787109</v>
      </c>
      <c r="H11">
        <f t="shared" si="2"/>
        <v>13966.570927912098</v>
      </c>
      <c r="J11">
        <v>2227.5466461181641</v>
      </c>
      <c r="K11">
        <v>2486.5117115693934</v>
      </c>
      <c r="S11">
        <v>14</v>
      </c>
      <c r="T11">
        <f t="shared" si="3"/>
        <v>0.97814760073380569</v>
      </c>
      <c r="U11">
        <f t="shared" si="4"/>
        <v>0.92422695416852718</v>
      </c>
      <c r="V11" s="1">
        <f t="shared" si="0"/>
        <v>0.22359073671675733</v>
      </c>
    </row>
    <row r="12" spans="1:22" x14ac:dyDescent="0.2">
      <c r="A12">
        <v>33</v>
      </c>
      <c r="B12">
        <v>10764.021728515625</v>
      </c>
      <c r="C12">
        <v>2800.023193359375</v>
      </c>
      <c r="D12">
        <f t="shared" si="1"/>
        <v>11327.675645128775</v>
      </c>
      <c r="F12">
        <v>11133.551595052084</v>
      </c>
      <c r="G12">
        <v>1853.4767405192058</v>
      </c>
      <c r="H12">
        <f t="shared" si="2"/>
        <v>7498.3605072221808</v>
      </c>
      <c r="J12">
        <v>1517.8621637680951</v>
      </c>
      <c r="K12">
        <v>1954.0507112390856</v>
      </c>
      <c r="S12">
        <v>16</v>
      </c>
      <c r="T12">
        <f t="shared" si="3"/>
        <v>0.97029572627599647</v>
      </c>
      <c r="U12">
        <f t="shared" si="4"/>
        <v>0.89677346373880318</v>
      </c>
      <c r="V12" s="1">
        <f t="shared" si="0"/>
        <v>0.24718426631181528</v>
      </c>
    </row>
    <row r="13" spans="1:22" x14ac:dyDescent="0.2">
      <c r="A13">
        <v>36</v>
      </c>
      <c r="B13">
        <v>7042.052490234375</v>
      </c>
      <c r="C13">
        <v>2981.35009765625</v>
      </c>
      <c r="D13">
        <f t="shared" si="1"/>
        <v>10622.987600848006</v>
      </c>
      <c r="F13">
        <v>8589.1247151692714</v>
      </c>
      <c r="G13">
        <v>3266.9185791015625</v>
      </c>
      <c r="H13">
        <f t="shared" si="2"/>
        <v>11640.509977697127</v>
      </c>
      <c r="J13">
        <v>2351.1940828211168</v>
      </c>
      <c r="K13">
        <v>1298.0470895206226</v>
      </c>
      <c r="S13">
        <v>19</v>
      </c>
      <c r="T13">
        <f t="shared" si="3"/>
        <v>0.96126169593831889</v>
      </c>
      <c r="U13">
        <f t="shared" si="4"/>
        <v>0.86203398062604242</v>
      </c>
      <c r="V13" s="1">
        <f t="shared" si="0"/>
        <v>0.28065081215177701</v>
      </c>
    </row>
    <row r="14" spans="1:22" x14ac:dyDescent="0.2">
      <c r="A14">
        <v>39</v>
      </c>
      <c r="B14">
        <v>8678.3829345703125</v>
      </c>
      <c r="C14">
        <v>3092.9379119873047</v>
      </c>
      <c r="D14">
        <f t="shared" si="1"/>
        <v>10588.820569585689</v>
      </c>
      <c r="F14">
        <v>8126.940999348958</v>
      </c>
      <c r="G14">
        <v>2956.8299763997397</v>
      </c>
      <c r="H14">
        <f t="shared" si="2"/>
        <v>10122.848555583176</v>
      </c>
      <c r="J14">
        <v>3450.959716796875</v>
      </c>
      <c r="K14">
        <v>1745.7754866656135</v>
      </c>
      <c r="S14">
        <v>21</v>
      </c>
      <c r="T14">
        <f t="shared" si="3"/>
        <v>0.94551857559931685</v>
      </c>
      <c r="U14">
        <f t="shared" si="4"/>
        <v>0.81506914147974474</v>
      </c>
      <c r="V14" s="1">
        <f t="shared" si="0"/>
        <v>0.29209465696974435</v>
      </c>
    </row>
    <row r="15" spans="1:22" x14ac:dyDescent="0.2">
      <c r="A15">
        <v>42</v>
      </c>
      <c r="B15">
        <v>5951.987060546875</v>
      </c>
      <c r="C15">
        <v>1208.3714752197266</v>
      </c>
      <c r="D15">
        <f t="shared" si="1"/>
        <v>4064.2111629630008</v>
      </c>
      <c r="F15">
        <v>6646.1046956380205</v>
      </c>
      <c r="G15">
        <v>2579.1784159342446</v>
      </c>
      <c r="H15">
        <f t="shared" si="2"/>
        <v>8674.7543485393126</v>
      </c>
      <c r="J15">
        <v>1418.0085363949047</v>
      </c>
      <c r="K15">
        <v>1652.3346279368682</v>
      </c>
      <c r="S15">
        <v>23</v>
      </c>
      <c r="T15">
        <f t="shared" si="3"/>
        <v>0.93358042649720174</v>
      </c>
      <c r="U15">
        <f t="shared" si="4"/>
        <v>0.76093259672736813</v>
      </c>
      <c r="V15" s="1">
        <f t="shared" si="0"/>
        <v>0.29732005222355795</v>
      </c>
    </row>
    <row r="16" spans="1:22" x14ac:dyDescent="0.2">
      <c r="A16">
        <v>45</v>
      </c>
      <c r="B16">
        <v>5678.504150390625</v>
      </c>
      <c r="C16">
        <v>3507.0962219238281</v>
      </c>
      <c r="D16">
        <f t="shared" si="1"/>
        <v>11847.511819632136</v>
      </c>
      <c r="F16">
        <v>5355.6628112792969</v>
      </c>
      <c r="G16">
        <v>2002.1073608398438</v>
      </c>
      <c r="H16">
        <f t="shared" si="2"/>
        <v>6763.4273828708583</v>
      </c>
      <c r="J16">
        <v>1378.2246888104607</v>
      </c>
      <c r="K16">
        <v>1839.000379674575</v>
      </c>
      <c r="S16">
        <v>25</v>
      </c>
      <c r="T16">
        <f t="shared" si="3"/>
        <v>0.92050485345244037</v>
      </c>
      <c r="U16">
        <f t="shared" si="4"/>
        <v>0.70044214843771091</v>
      </c>
      <c r="V16" s="1">
        <f t="shared" si="0"/>
        <v>0.29601964322266638</v>
      </c>
    </row>
    <row r="17" spans="1:22" x14ac:dyDescent="0.2">
      <c r="A17">
        <v>48</v>
      </c>
      <c r="B17">
        <v>3324.8599243164062</v>
      </c>
      <c r="C17">
        <v>2104.7873840332031</v>
      </c>
      <c r="D17">
        <f t="shared" si="1"/>
        <v>7062.3779908539609</v>
      </c>
      <c r="F17">
        <v>4486.6134033203125</v>
      </c>
      <c r="G17">
        <v>2571.7355855305991</v>
      </c>
      <c r="H17">
        <f t="shared" si="2"/>
        <v>8629.1703073324352</v>
      </c>
      <c r="J17">
        <v>2209.8428075453812</v>
      </c>
      <c r="K17">
        <v>1500.9112115747789</v>
      </c>
      <c r="S17">
        <v>28</v>
      </c>
      <c r="T17">
        <f t="shared" si="3"/>
        <v>0.90630778703664994</v>
      </c>
      <c r="U17">
        <f t="shared" si="4"/>
        <v>0.63481617349777841</v>
      </c>
      <c r="V17" s="1">
        <f t="shared" si="0"/>
        <v>0.29802814105376124</v>
      </c>
    </row>
    <row r="18" spans="1:22" x14ac:dyDescent="0.2">
      <c r="A18">
        <v>51</v>
      </c>
      <c r="B18">
        <v>2180.5545654296875</v>
      </c>
      <c r="C18">
        <v>1700.9608459472656</v>
      </c>
      <c r="D18">
        <f t="shared" si="1"/>
        <v>5892.1266169621949</v>
      </c>
      <c r="F18">
        <v>3793.8979187011719</v>
      </c>
      <c r="G18">
        <v>2471.7488098144531</v>
      </c>
      <c r="H18">
        <f t="shared" si="2"/>
        <v>8562.1353292478343</v>
      </c>
      <c r="J18">
        <v>2013.661730598001</v>
      </c>
      <c r="K18">
        <v>2290.0489376292508</v>
      </c>
      <c r="S18">
        <v>31</v>
      </c>
      <c r="T18">
        <f t="shared" si="3"/>
        <v>0.88294759285892699</v>
      </c>
      <c r="U18">
        <f t="shared" si="4"/>
        <v>0.5605094122977784</v>
      </c>
      <c r="V18" s="1">
        <f t="shared" si="0"/>
        <v>0.28868368867881361</v>
      </c>
    </row>
    <row r="19" spans="1:22" x14ac:dyDescent="0.2">
      <c r="A19">
        <v>54</v>
      </c>
      <c r="B19">
        <v>2683.9870300292969</v>
      </c>
      <c r="C19">
        <v>3071.3922271728516</v>
      </c>
      <c r="D19">
        <f t="shared" si="1"/>
        <v>11432.076568261185</v>
      </c>
      <c r="F19">
        <v>3121.4602355957031</v>
      </c>
      <c r="G19">
        <v>1856.1796112060547</v>
      </c>
      <c r="H19">
        <f t="shared" si="2"/>
        <v>6908.9148732024441</v>
      </c>
      <c r="J19">
        <v>1460.4028845394359</v>
      </c>
      <c r="K19">
        <v>1722.7468324549059</v>
      </c>
      <c r="S19">
        <v>34</v>
      </c>
      <c r="T19">
        <f t="shared" si="3"/>
        <v>0.85716730070211233</v>
      </c>
      <c r="U19">
        <f t="shared" si="4"/>
        <v>0.4804503399574141</v>
      </c>
      <c r="V19" s="1">
        <f t="shared" si="0"/>
        <v>0.26866442057429374</v>
      </c>
    </row>
    <row r="20" spans="1:22" x14ac:dyDescent="0.2">
      <c r="A20">
        <v>57</v>
      </c>
      <c r="B20">
        <v>2365.3061218261719</v>
      </c>
      <c r="C20">
        <v>3328.4417724609375</v>
      </c>
      <c r="D20">
        <f t="shared" si="1"/>
        <v>13885.298499174372</v>
      </c>
      <c r="F20">
        <v>2476.3972117106118</v>
      </c>
      <c r="G20">
        <v>2273.2989654541016</v>
      </c>
      <c r="H20">
        <f t="shared" si="2"/>
        <v>9483.5472185100207</v>
      </c>
      <c r="J20">
        <v>1907.5232310575598</v>
      </c>
      <c r="K20">
        <v>1807.2082366943359</v>
      </c>
      <c r="S20">
        <v>37</v>
      </c>
      <c r="T20">
        <f t="shared" si="3"/>
        <v>0.82903757255504174</v>
      </c>
      <c r="U20">
        <f t="shared" si="4"/>
        <v>0.39831138357153917</v>
      </c>
      <c r="V20" s="1">
        <f t="shared" si="0"/>
        <v>0.23970977452583023</v>
      </c>
    </row>
    <row r="21" spans="1:22" x14ac:dyDescent="0.2">
      <c r="A21">
        <v>60</v>
      </c>
      <c r="B21">
        <v>3257.9847412109375</v>
      </c>
      <c r="C21">
        <v>3109.3364868164062</v>
      </c>
      <c r="D21">
        <f t="shared" si="1"/>
        <v>14898.874821779038</v>
      </c>
      <c r="F21">
        <v>2014.6683705647786</v>
      </c>
      <c r="G21">
        <v>1314.1433817545574</v>
      </c>
      <c r="H21">
        <f t="shared" si="2"/>
        <v>6296.9247058485407</v>
      </c>
      <c r="J21">
        <v>1745.4048174689797</v>
      </c>
      <c r="K21">
        <v>1603.7765152875115</v>
      </c>
      <c r="S21">
        <v>41</v>
      </c>
      <c r="T21">
        <f t="shared" si="3"/>
        <v>0.79863551004729283</v>
      </c>
      <c r="U21">
        <f t="shared" si="4"/>
        <v>0.31810561497629908</v>
      </c>
      <c r="V21" s="1">
        <f t="shared" si="0"/>
        <v>0.20869606087777895</v>
      </c>
    </row>
    <row r="22" spans="1:22" x14ac:dyDescent="0.2">
      <c r="A22">
        <v>63</v>
      </c>
      <c r="B22">
        <v>1368.5074615478516</v>
      </c>
      <c r="C22">
        <v>2579.4545593261719</v>
      </c>
      <c r="D22">
        <f t="shared" si="1"/>
        <v>10744.264313330837</v>
      </c>
      <c r="F22">
        <v>2580.7949752807617</v>
      </c>
      <c r="G22">
        <v>1670.1373036702473</v>
      </c>
      <c r="H22">
        <f t="shared" si="2"/>
        <v>6956.6632082382648</v>
      </c>
      <c r="J22">
        <v>1810.3988315357881</v>
      </c>
      <c r="K22">
        <v>1960.9144430721508</v>
      </c>
      <c r="S22">
        <v>90</v>
      </c>
      <c r="T22">
        <f t="shared" si="3"/>
        <v>0.75470958022277201</v>
      </c>
      <c r="U22">
        <f t="shared" si="4"/>
        <v>0.24007735514526943</v>
      </c>
      <c r="V22" s="1">
        <f t="shared" si="0"/>
        <v>0.24007735514526943</v>
      </c>
    </row>
    <row r="24" spans="1:22" x14ac:dyDescent="0.2">
      <c r="B24" t="s">
        <v>41</v>
      </c>
      <c r="C24" t="s">
        <v>42</v>
      </c>
      <c r="F24" t="s">
        <v>41</v>
      </c>
      <c r="G24" t="s">
        <v>42</v>
      </c>
      <c r="I24" t="s">
        <v>44</v>
      </c>
      <c r="J24">
        <f>AVERAGE(J3:J22)</f>
        <v>1870.7306815988875</v>
      </c>
      <c r="K24">
        <f>AVERAGE(K3:K22)</f>
        <v>1772.4805600222419</v>
      </c>
    </row>
    <row r="25" spans="1:22" x14ac:dyDescent="0.2">
      <c r="B25">
        <f>SUM(B3:B22)/SUM(D3:D22)</f>
        <v>0.35269954646024965</v>
      </c>
      <c r="C25">
        <f>SUM(B3:B22)/MAX(D3:D22)</f>
        <v>2.0087566376327479</v>
      </c>
      <c r="F25">
        <f>SUM(F3:F22)/SUM(H3:H22)</f>
        <v>0.3030437012076681</v>
      </c>
      <c r="G25">
        <f>SUM(F3:F22)/MAX(H3:H22)</f>
        <v>1.4170592947269247</v>
      </c>
      <c r="I25" t="s">
        <v>45</v>
      </c>
      <c r="J25">
        <f>STDEV(J3:J22)</f>
        <v>525.59992205120386</v>
      </c>
      <c r="K25">
        <f>STDEV(K3:K22)</f>
        <v>377.6631181642432</v>
      </c>
    </row>
    <row r="26" spans="1:22" x14ac:dyDescent="0.2">
      <c r="A26" t="s">
        <v>43</v>
      </c>
      <c r="B26">
        <f>SUM(B6:B19)/SUM(D3:D14)</f>
        <v>0.38721738096655134</v>
      </c>
      <c r="C26">
        <f>SUM(B6:B19)/MAX(D3:D14)</f>
        <v>1.8973453029399461</v>
      </c>
      <c r="F26">
        <f>SUM(F6:F20)/SUM(H3:H18)</f>
        <v>0.30224726248295269</v>
      </c>
      <c r="G26">
        <f>SUM(F6:F20)/MAX(H3:H22)</f>
        <v>1.3578379834022345</v>
      </c>
    </row>
    <row r="28" spans="1:22" x14ac:dyDescent="0.2">
      <c r="A28" t="s">
        <v>46</v>
      </c>
      <c r="B28">
        <f>SUM(B6:B19)/SUM(D3:D14,B6:B19)</f>
        <v>0.27913244620446975</v>
      </c>
      <c r="F28">
        <f>SUM(F6:F20)/SUM(H3:H18,F6:F20)</f>
        <v>0.23209667717532201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lactate </vt:lpstr>
      <vt:lpstr>pyruvate</vt:lpstr>
      <vt:lpstr>Average</vt:lpstr>
      <vt:lpstr>Updated Average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Renuka Sriram</cp:lastModifiedBy>
  <dcterms:created xsi:type="dcterms:W3CDTF">2016-07-21T01:24:15Z</dcterms:created>
  <dcterms:modified xsi:type="dcterms:W3CDTF">2017-05-16T22:24:45Z</dcterms:modified>
</cp:coreProperties>
</file>