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renukasriram/Box Sync/RCC_spspdyn/Updated RCC_spspdyn/"/>
    </mc:Choice>
  </mc:AlternateContent>
  <bookViews>
    <workbookView xWindow="0" yWindow="460" windowWidth="22140" windowHeight="13840" activeTab="3"/>
  </bookViews>
  <sheets>
    <sheet name="lactate " sheetId="1" r:id="rId1"/>
    <sheet name="pyruvate" sheetId="2" r:id="rId2"/>
    <sheet name="Average" sheetId="3" r:id="rId3"/>
    <sheet name="Updated Average" sheetId="4" r:id="rId4"/>
  </sheets>
  <externalReferences>
    <externalReference r:id="rId5"/>
    <externalReference r:id="rId6"/>
    <externalReference r:id="rId7"/>
    <externalReference r:id="rId8"/>
  </externalReferenc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8" i="4" l="1"/>
  <c r="B26" i="4"/>
  <c r="Y3" i="1"/>
  <c r="Z3" i="1"/>
  <c r="Z3" i="2"/>
  <c r="Y4" i="1"/>
  <c r="Z4" i="1"/>
  <c r="Z4" i="2"/>
  <c r="Y5" i="1"/>
  <c r="Z5" i="1"/>
  <c r="Z5" i="2"/>
  <c r="Y6" i="1"/>
  <c r="Z6" i="1"/>
  <c r="Z6" i="2"/>
  <c r="Y7" i="1"/>
  <c r="Z7" i="1"/>
  <c r="Z7" i="2"/>
  <c r="Y8" i="1"/>
  <c r="Z8" i="1"/>
  <c r="Z8" i="2"/>
  <c r="Y9" i="1"/>
  <c r="Z9" i="1"/>
  <c r="Z9" i="2"/>
  <c r="Y10" i="1"/>
  <c r="Z10" i="1"/>
  <c r="Z10" i="2"/>
  <c r="Y11" i="1"/>
  <c r="Z11" i="1"/>
  <c r="Z11" i="2"/>
  <c r="Y12" i="1"/>
  <c r="Z12" i="1"/>
  <c r="Z12" i="2"/>
  <c r="Y13" i="1"/>
  <c r="Z13" i="1"/>
  <c r="Z13" i="2"/>
  <c r="Y14" i="1"/>
  <c r="Z14" i="1"/>
  <c r="Z14" i="2"/>
  <c r="Y15" i="1"/>
  <c r="Z15" i="1"/>
  <c r="Z15" i="2"/>
  <c r="Y16" i="1"/>
  <c r="Z16" i="1"/>
  <c r="Z16" i="2"/>
  <c r="Y17" i="1"/>
  <c r="Z17" i="1"/>
  <c r="Z17" i="2"/>
  <c r="Y18" i="1"/>
  <c r="Z18" i="1"/>
  <c r="Z18" i="2"/>
  <c r="Y19" i="1"/>
  <c r="Z19" i="1"/>
  <c r="Z19" i="2"/>
  <c r="Y20" i="1"/>
  <c r="Z20" i="1"/>
  <c r="Z20" i="2"/>
  <c r="Y21" i="1"/>
  <c r="Z21" i="1"/>
  <c r="Z21" i="2"/>
  <c r="Y22" i="1"/>
  <c r="Z22" i="1"/>
  <c r="Z22" i="2"/>
  <c r="Z23" i="2"/>
  <c r="AA3" i="1"/>
  <c r="AA3" i="2"/>
  <c r="AA4" i="1"/>
  <c r="AA4" i="2"/>
  <c r="AA5" i="1"/>
  <c r="AA5" i="2"/>
  <c r="AA6" i="1"/>
  <c r="AA6" i="2"/>
  <c r="AA7" i="1"/>
  <c r="AA7" i="2"/>
  <c r="AA8" i="1"/>
  <c r="AA8" i="2"/>
  <c r="AA9" i="1"/>
  <c r="AA9" i="2"/>
  <c r="AA10" i="1"/>
  <c r="AA10" i="2"/>
  <c r="AA11" i="1"/>
  <c r="AA11" i="2"/>
  <c r="AA12" i="1"/>
  <c r="AA12" i="2"/>
  <c r="AA13" i="1"/>
  <c r="AA13" i="2"/>
  <c r="AA14" i="1"/>
  <c r="AA14" i="2"/>
  <c r="AA15" i="1"/>
  <c r="AA15" i="2"/>
  <c r="AA16" i="1"/>
  <c r="AA16" i="2"/>
  <c r="AA17" i="1"/>
  <c r="AA17" i="2"/>
  <c r="AA18" i="1"/>
  <c r="AA18" i="2"/>
  <c r="AA19" i="1"/>
  <c r="AA19" i="2"/>
  <c r="AA20" i="1"/>
  <c r="AA20" i="2"/>
  <c r="AA21" i="1"/>
  <c r="AA21" i="2"/>
  <c r="AA22" i="1"/>
  <c r="AA22" i="2"/>
  <c r="AA23" i="2"/>
  <c r="AB3" i="1"/>
  <c r="AB3" i="2"/>
  <c r="AB4" i="1"/>
  <c r="AB4" i="2"/>
  <c r="AB5" i="1"/>
  <c r="AB5" i="2"/>
  <c r="AB6" i="1"/>
  <c r="AB6" i="2"/>
  <c r="AB7" i="1"/>
  <c r="AB7" i="2"/>
  <c r="AB8" i="1"/>
  <c r="AB8" i="2"/>
  <c r="AB9" i="1"/>
  <c r="AB9" i="2"/>
  <c r="AB10" i="1"/>
  <c r="AB10" i="2"/>
  <c r="AB11" i="1"/>
  <c r="AB11" i="2"/>
  <c r="AB12" i="1"/>
  <c r="AB12" i="2"/>
  <c r="AB13" i="1"/>
  <c r="AB13" i="2"/>
  <c r="AB14" i="1"/>
  <c r="AB14" i="2"/>
  <c r="AB15" i="1"/>
  <c r="AB15" i="2"/>
  <c r="AB16" i="1"/>
  <c r="AB16" i="2"/>
  <c r="AB17" i="1"/>
  <c r="AB17" i="2"/>
  <c r="AB18" i="1"/>
  <c r="AB18" i="2"/>
  <c r="AB19" i="1"/>
  <c r="AB19" i="2"/>
  <c r="AB20" i="1"/>
  <c r="AB20" i="2"/>
  <c r="AB21" i="1"/>
  <c r="AB21" i="2"/>
  <c r="AB22" i="1"/>
  <c r="AB22" i="2"/>
  <c r="AB23" i="2"/>
  <c r="AC3" i="1"/>
  <c r="AC3" i="2"/>
  <c r="AC4" i="1"/>
  <c r="AC4" i="2"/>
  <c r="AC5" i="1"/>
  <c r="AC5" i="2"/>
  <c r="AC6" i="1"/>
  <c r="AC6" i="2"/>
  <c r="AC7" i="1"/>
  <c r="AC7" i="2"/>
  <c r="AC8" i="1"/>
  <c r="AC8" i="2"/>
  <c r="AC9" i="1"/>
  <c r="AC9" i="2"/>
  <c r="AC10" i="1"/>
  <c r="AC10" i="2"/>
  <c r="AC11" i="1"/>
  <c r="AC11" i="2"/>
  <c r="AC12" i="1"/>
  <c r="AC12" i="2"/>
  <c r="AC13" i="1"/>
  <c r="AC13" i="2"/>
  <c r="AC14" i="1"/>
  <c r="AC14" i="2"/>
  <c r="AC15" i="1"/>
  <c r="AC15" i="2"/>
  <c r="AC16" i="1"/>
  <c r="AC16" i="2"/>
  <c r="AC17" i="1"/>
  <c r="AC17" i="2"/>
  <c r="AC18" i="1"/>
  <c r="AC18" i="2"/>
  <c r="AC19" i="1"/>
  <c r="AC19" i="2"/>
  <c r="AC20" i="1"/>
  <c r="AC20" i="2"/>
  <c r="AC21" i="1"/>
  <c r="AC21" i="2"/>
  <c r="AC22" i="1"/>
  <c r="AC22" i="2"/>
  <c r="AC23" i="2"/>
  <c r="AD3" i="1"/>
  <c r="AD3" i="2"/>
  <c r="AD4" i="1"/>
  <c r="AD4" i="2"/>
  <c r="AD5" i="1"/>
  <c r="AD5" i="2"/>
  <c r="AD6" i="1"/>
  <c r="AD6" i="2"/>
  <c r="AD7" i="1"/>
  <c r="AD7" i="2"/>
  <c r="AD8" i="1"/>
  <c r="AD8" i="2"/>
  <c r="AD9" i="1"/>
  <c r="AD9" i="2"/>
  <c r="AD10" i="1"/>
  <c r="AD10" i="2"/>
  <c r="AD11" i="1"/>
  <c r="AD11" i="2"/>
  <c r="AD12" i="1"/>
  <c r="AD12" i="2"/>
  <c r="AD13" i="1"/>
  <c r="AD13" i="2"/>
  <c r="AD14" i="1"/>
  <c r="AD14" i="2"/>
  <c r="AD15" i="1"/>
  <c r="AD15" i="2"/>
  <c r="AD16" i="1"/>
  <c r="AD16" i="2"/>
  <c r="AD17" i="1"/>
  <c r="AD17" i="2"/>
  <c r="AD18" i="1"/>
  <c r="AD18" i="2"/>
  <c r="AD19" i="1"/>
  <c r="AD19" i="2"/>
  <c r="AD20" i="1"/>
  <c r="AD20" i="2"/>
  <c r="AD21" i="1"/>
  <c r="AD21" i="2"/>
  <c r="AD22" i="1"/>
  <c r="AD22" i="2"/>
  <c r="AD23" i="2"/>
  <c r="AE3" i="1"/>
  <c r="AE3" i="2"/>
  <c r="AE4" i="1"/>
  <c r="AE4" i="2"/>
  <c r="AE5" i="1"/>
  <c r="AE5" i="2"/>
  <c r="AE6" i="1"/>
  <c r="AE6" i="2"/>
  <c r="AE7" i="1"/>
  <c r="AE7" i="2"/>
  <c r="AE8" i="1"/>
  <c r="AE8" i="2"/>
  <c r="AE9" i="1"/>
  <c r="AE9" i="2"/>
  <c r="AE10" i="1"/>
  <c r="AE10" i="2"/>
  <c r="AE11" i="1"/>
  <c r="AE11" i="2"/>
  <c r="AE12" i="1"/>
  <c r="AE12" i="2"/>
  <c r="AE13" i="1"/>
  <c r="AE13" i="2"/>
  <c r="AE14" i="1"/>
  <c r="AE14" i="2"/>
  <c r="AE15" i="1"/>
  <c r="AE15" i="2"/>
  <c r="AE16" i="1"/>
  <c r="AE16" i="2"/>
  <c r="AE17" i="1"/>
  <c r="AE17" i="2"/>
  <c r="AE18" i="1"/>
  <c r="AE18" i="2"/>
  <c r="AE19" i="1"/>
  <c r="AE19" i="2"/>
  <c r="AE20" i="1"/>
  <c r="AE20" i="2"/>
  <c r="AE21" i="1"/>
  <c r="AE21" i="2"/>
  <c r="AE22" i="1"/>
  <c r="AE22" i="2"/>
  <c r="AE23" i="2"/>
  <c r="AF3" i="1"/>
  <c r="AF3" i="2"/>
  <c r="AF4" i="1"/>
  <c r="AF4" i="2"/>
  <c r="AF5" i="1"/>
  <c r="AF5" i="2"/>
  <c r="AF6" i="1"/>
  <c r="AF6" i="2"/>
  <c r="AF7" i="1"/>
  <c r="AF7" i="2"/>
  <c r="AF8" i="1"/>
  <c r="AF8" i="2"/>
  <c r="AF9" i="1"/>
  <c r="AF9" i="2"/>
  <c r="AF10" i="1"/>
  <c r="AF10" i="2"/>
  <c r="AF11" i="1"/>
  <c r="AF11" i="2"/>
  <c r="AF12" i="1"/>
  <c r="AF12" i="2"/>
  <c r="AF13" i="1"/>
  <c r="AF13" i="2"/>
  <c r="AF14" i="1"/>
  <c r="AF14" i="2"/>
  <c r="AF15" i="1"/>
  <c r="AF15" i="2"/>
  <c r="AF16" i="1"/>
  <c r="AF16" i="2"/>
  <c r="AF17" i="1"/>
  <c r="AF17" i="2"/>
  <c r="AF18" i="1"/>
  <c r="AF18" i="2"/>
  <c r="AF19" i="1"/>
  <c r="AF19" i="2"/>
  <c r="AF20" i="1"/>
  <c r="AF20" i="2"/>
  <c r="AF21" i="1"/>
  <c r="AF21" i="2"/>
  <c r="AF22" i="1"/>
  <c r="AF22" i="2"/>
  <c r="AF23" i="2"/>
  <c r="AG3" i="1"/>
  <c r="AG3" i="2"/>
  <c r="AG4" i="1"/>
  <c r="AG4" i="2"/>
  <c r="AG5" i="1"/>
  <c r="AG5" i="2"/>
  <c r="AG6" i="1"/>
  <c r="AG6" i="2"/>
  <c r="AG7" i="1"/>
  <c r="AG7" i="2"/>
  <c r="AG8" i="1"/>
  <c r="AG8" i="2"/>
  <c r="AG9" i="1"/>
  <c r="AG9" i="2"/>
  <c r="AG10" i="1"/>
  <c r="AG10" i="2"/>
  <c r="AG11" i="1"/>
  <c r="AG11" i="2"/>
  <c r="AG12" i="1"/>
  <c r="AG12" i="2"/>
  <c r="AG13" i="1"/>
  <c r="AG13" i="2"/>
  <c r="AG14" i="1"/>
  <c r="AG14" i="2"/>
  <c r="AG15" i="1"/>
  <c r="AG15" i="2"/>
  <c r="AG16" i="1"/>
  <c r="AG16" i="2"/>
  <c r="AG17" i="1"/>
  <c r="AG17" i="2"/>
  <c r="AG18" i="1"/>
  <c r="AG18" i="2"/>
  <c r="AG19" i="1"/>
  <c r="AG19" i="2"/>
  <c r="AG20" i="1"/>
  <c r="AG20" i="2"/>
  <c r="AG21" i="1"/>
  <c r="AG21" i="2"/>
  <c r="AG22" i="1"/>
  <c r="AG22" i="2"/>
  <c r="AG23" i="2"/>
  <c r="AH3" i="1"/>
  <c r="AH3" i="2"/>
  <c r="AH4" i="1"/>
  <c r="AH4" i="2"/>
  <c r="AH5" i="1"/>
  <c r="AH5" i="2"/>
  <c r="AH6" i="1"/>
  <c r="AH6" i="2"/>
  <c r="AH7" i="1"/>
  <c r="AH7" i="2"/>
  <c r="AH8" i="1"/>
  <c r="AH8" i="2"/>
  <c r="AH9" i="1"/>
  <c r="AH9" i="2"/>
  <c r="AH10" i="1"/>
  <c r="AH10" i="2"/>
  <c r="AH11" i="1"/>
  <c r="AH11" i="2"/>
  <c r="AH12" i="1"/>
  <c r="AH12" i="2"/>
  <c r="AH13" i="1"/>
  <c r="AH13" i="2"/>
  <c r="AH14" i="1"/>
  <c r="AH14" i="2"/>
  <c r="AH15" i="1"/>
  <c r="AH15" i="2"/>
  <c r="AH16" i="1"/>
  <c r="AH16" i="2"/>
  <c r="AH17" i="1"/>
  <c r="AH17" i="2"/>
  <c r="AH18" i="1"/>
  <c r="AH18" i="2"/>
  <c r="AH19" i="1"/>
  <c r="AH19" i="2"/>
  <c r="AH20" i="1"/>
  <c r="AH20" i="2"/>
  <c r="AH21" i="1"/>
  <c r="AH21" i="2"/>
  <c r="AH22" i="1"/>
  <c r="AH22" i="2"/>
  <c r="AH23" i="2"/>
  <c r="AI3" i="1"/>
  <c r="AI3" i="2"/>
  <c r="AI4" i="1"/>
  <c r="AI4" i="2"/>
  <c r="AI5" i="1"/>
  <c r="AI5" i="2"/>
  <c r="AI6" i="1"/>
  <c r="AI6" i="2"/>
  <c r="AI7" i="1"/>
  <c r="AI7" i="2"/>
  <c r="AI8" i="1"/>
  <c r="AI8" i="2"/>
  <c r="AI9" i="1"/>
  <c r="AI9" i="2"/>
  <c r="AI10" i="1"/>
  <c r="AI10" i="2"/>
  <c r="AI11" i="1"/>
  <c r="AI11" i="2"/>
  <c r="AI12" i="1"/>
  <c r="AI12" i="2"/>
  <c r="AI13" i="1"/>
  <c r="AI13" i="2"/>
  <c r="AI14" i="1"/>
  <c r="AI14" i="2"/>
  <c r="AI15" i="1"/>
  <c r="AI15" i="2"/>
  <c r="AI16" i="1"/>
  <c r="AI16" i="2"/>
  <c r="AI17" i="1"/>
  <c r="AI17" i="2"/>
  <c r="AI18" i="1"/>
  <c r="AI18" i="2"/>
  <c r="AI19" i="1"/>
  <c r="AI19" i="2"/>
  <c r="AI20" i="1"/>
  <c r="AI20" i="2"/>
  <c r="AI21" i="1"/>
  <c r="AI21" i="2"/>
  <c r="AI22" i="1"/>
  <c r="AI22" i="2"/>
  <c r="AI23" i="2"/>
  <c r="AJ3" i="1"/>
  <c r="AJ3" i="2"/>
  <c r="AJ4" i="1"/>
  <c r="AJ4" i="2"/>
  <c r="AJ5" i="1"/>
  <c r="AJ5" i="2"/>
  <c r="AJ6" i="1"/>
  <c r="AJ6" i="2"/>
  <c r="AJ7" i="1"/>
  <c r="AJ7" i="2"/>
  <c r="AJ8" i="1"/>
  <c r="AJ8" i="2"/>
  <c r="AJ9" i="1"/>
  <c r="AJ9" i="2"/>
  <c r="AJ10" i="1"/>
  <c r="AJ10" i="2"/>
  <c r="AJ11" i="1"/>
  <c r="AJ11" i="2"/>
  <c r="AJ12" i="1"/>
  <c r="AJ12" i="2"/>
  <c r="AJ13" i="1"/>
  <c r="AJ13" i="2"/>
  <c r="AJ14" i="1"/>
  <c r="AJ14" i="2"/>
  <c r="AJ15" i="1"/>
  <c r="AJ15" i="2"/>
  <c r="AJ16" i="1"/>
  <c r="AJ16" i="2"/>
  <c r="AJ17" i="1"/>
  <c r="AJ17" i="2"/>
  <c r="AJ18" i="1"/>
  <c r="AJ18" i="2"/>
  <c r="AJ19" i="1"/>
  <c r="AJ19" i="2"/>
  <c r="AJ20" i="1"/>
  <c r="AJ20" i="2"/>
  <c r="AJ21" i="1"/>
  <c r="AJ21" i="2"/>
  <c r="AJ22" i="1"/>
  <c r="AJ22" i="2"/>
  <c r="AJ23" i="2"/>
  <c r="AK3" i="1"/>
  <c r="AK3" i="2"/>
  <c r="AK4" i="1"/>
  <c r="AK4" i="2"/>
  <c r="AK5" i="1"/>
  <c r="AK5" i="2"/>
  <c r="AK6" i="1"/>
  <c r="AK6" i="2"/>
  <c r="AK7" i="1"/>
  <c r="AK7" i="2"/>
  <c r="AK8" i="1"/>
  <c r="AK8" i="2"/>
  <c r="AK9" i="1"/>
  <c r="AK9" i="2"/>
  <c r="AK10" i="1"/>
  <c r="AK10" i="2"/>
  <c r="AK11" i="1"/>
  <c r="AK11" i="2"/>
  <c r="AK12" i="1"/>
  <c r="AK12" i="2"/>
  <c r="AK13" i="1"/>
  <c r="AK13" i="2"/>
  <c r="AK14" i="1"/>
  <c r="AK14" i="2"/>
  <c r="AK15" i="1"/>
  <c r="AK15" i="2"/>
  <c r="AK16" i="1"/>
  <c r="AK16" i="2"/>
  <c r="AK17" i="1"/>
  <c r="AK17" i="2"/>
  <c r="AK18" i="1"/>
  <c r="AK18" i="2"/>
  <c r="AK19" i="1"/>
  <c r="AK19" i="2"/>
  <c r="AK20" i="1"/>
  <c r="AK20" i="2"/>
  <c r="AK21" i="1"/>
  <c r="AK21" i="2"/>
  <c r="AK22" i="1"/>
  <c r="AK22" i="2"/>
  <c r="AK23" i="2"/>
  <c r="AL3" i="1"/>
  <c r="AL3" i="2"/>
  <c r="AL4" i="1"/>
  <c r="AL4" i="2"/>
  <c r="AL5" i="1"/>
  <c r="AL5" i="2"/>
  <c r="AL6" i="1"/>
  <c r="AL6" i="2"/>
  <c r="AL7" i="1"/>
  <c r="AL7" i="2"/>
  <c r="AL8" i="1"/>
  <c r="AL8" i="2"/>
  <c r="AL9" i="1"/>
  <c r="AL9" i="2"/>
  <c r="AL10" i="1"/>
  <c r="AL10" i="2"/>
  <c r="AL11" i="1"/>
  <c r="AL11" i="2"/>
  <c r="AL12" i="1"/>
  <c r="AL12" i="2"/>
  <c r="AL13" i="1"/>
  <c r="AL13" i="2"/>
  <c r="AL14" i="1"/>
  <c r="AL14" i="2"/>
  <c r="AL15" i="1"/>
  <c r="AL15" i="2"/>
  <c r="AL16" i="1"/>
  <c r="AL16" i="2"/>
  <c r="AL17" i="1"/>
  <c r="AL17" i="2"/>
  <c r="AL18" i="1"/>
  <c r="AL18" i="2"/>
  <c r="AL19" i="1"/>
  <c r="AL19" i="2"/>
  <c r="AL20" i="1"/>
  <c r="AL20" i="2"/>
  <c r="AL21" i="1"/>
  <c r="AL21" i="2"/>
  <c r="AL22" i="1"/>
  <c r="AL22" i="2"/>
  <c r="AL23" i="2"/>
  <c r="AM3" i="1"/>
  <c r="AM3" i="2"/>
  <c r="AM4" i="1"/>
  <c r="AM4" i="2"/>
  <c r="AM5" i="1"/>
  <c r="AM5" i="2"/>
  <c r="AM6" i="1"/>
  <c r="AM6" i="2"/>
  <c r="AM7" i="1"/>
  <c r="AM7" i="2"/>
  <c r="AM8" i="1"/>
  <c r="AM8" i="2"/>
  <c r="AM9" i="1"/>
  <c r="AM9" i="2"/>
  <c r="AM10" i="1"/>
  <c r="AM10" i="2"/>
  <c r="AM11" i="1"/>
  <c r="AM11" i="2"/>
  <c r="AM12" i="1"/>
  <c r="AM12" i="2"/>
  <c r="AM13" i="1"/>
  <c r="AM13" i="2"/>
  <c r="AM14" i="1"/>
  <c r="AM14" i="2"/>
  <c r="AM15" i="1"/>
  <c r="AM15" i="2"/>
  <c r="AM16" i="1"/>
  <c r="AM16" i="2"/>
  <c r="AM17" i="1"/>
  <c r="AM17" i="2"/>
  <c r="AM18" i="1"/>
  <c r="AM18" i="2"/>
  <c r="AM19" i="1"/>
  <c r="AM19" i="2"/>
  <c r="AM20" i="1"/>
  <c r="AM20" i="2"/>
  <c r="AM21" i="1"/>
  <c r="AM21" i="2"/>
  <c r="AM22" i="1"/>
  <c r="AM22" i="2"/>
  <c r="AM23" i="2"/>
  <c r="AN3" i="1"/>
  <c r="AN3" i="2"/>
  <c r="AN4" i="1"/>
  <c r="AN4" i="2"/>
  <c r="AN5" i="1"/>
  <c r="AN5" i="2"/>
  <c r="AN6" i="1"/>
  <c r="AN6" i="2"/>
  <c r="AN7" i="1"/>
  <c r="AN7" i="2"/>
  <c r="AN8" i="1"/>
  <c r="AN8" i="2"/>
  <c r="AN9" i="1"/>
  <c r="AN9" i="2"/>
  <c r="AN10" i="1"/>
  <c r="AN10" i="2"/>
  <c r="AN11" i="1"/>
  <c r="AN11" i="2"/>
  <c r="AN12" i="1"/>
  <c r="AN12" i="2"/>
  <c r="AN13" i="1"/>
  <c r="AN13" i="2"/>
  <c r="AN14" i="1"/>
  <c r="AN14" i="2"/>
  <c r="AN15" i="1"/>
  <c r="AN15" i="2"/>
  <c r="AN16" i="1"/>
  <c r="AN16" i="2"/>
  <c r="AN17" i="1"/>
  <c r="AN17" i="2"/>
  <c r="AN18" i="1"/>
  <c r="AN18" i="2"/>
  <c r="AN19" i="1"/>
  <c r="AN19" i="2"/>
  <c r="AN20" i="1"/>
  <c r="AN20" i="2"/>
  <c r="AN21" i="1"/>
  <c r="AN21" i="2"/>
  <c r="AN22" i="1"/>
  <c r="AN22" i="2"/>
  <c r="AN23" i="2"/>
  <c r="AO3" i="1"/>
  <c r="AO3" i="2"/>
  <c r="AO4" i="1"/>
  <c r="AO4" i="2"/>
  <c r="AO5" i="1"/>
  <c r="AO5" i="2"/>
  <c r="AO6" i="1"/>
  <c r="AO6" i="2"/>
  <c r="AO7" i="1"/>
  <c r="AO7" i="2"/>
  <c r="AO8" i="1"/>
  <c r="AO8" i="2"/>
  <c r="AO9" i="1"/>
  <c r="AO9" i="2"/>
  <c r="AO10" i="1"/>
  <c r="AO10" i="2"/>
  <c r="AO11" i="1"/>
  <c r="AO11" i="2"/>
  <c r="AO12" i="1"/>
  <c r="AO12" i="2"/>
  <c r="AO13" i="1"/>
  <c r="AO13" i="2"/>
  <c r="AO14" i="1"/>
  <c r="AO14" i="2"/>
  <c r="AO15" i="1"/>
  <c r="AO15" i="2"/>
  <c r="AO16" i="1"/>
  <c r="AO16" i="2"/>
  <c r="AO17" i="1"/>
  <c r="AO17" i="2"/>
  <c r="AO18" i="1"/>
  <c r="AO18" i="2"/>
  <c r="AO19" i="1"/>
  <c r="AO19" i="2"/>
  <c r="AO20" i="1"/>
  <c r="AO20" i="2"/>
  <c r="AO21" i="1"/>
  <c r="AO21" i="2"/>
  <c r="AO22" i="1"/>
  <c r="AO22" i="2"/>
  <c r="AO23" i="2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Y23" i="1"/>
  <c r="V3" i="4"/>
  <c r="H3" i="4"/>
  <c r="T4" i="4"/>
  <c r="U4" i="4"/>
  <c r="V4" i="4"/>
  <c r="H4" i="4"/>
  <c r="T5" i="4"/>
  <c r="U5" i="4"/>
  <c r="V5" i="4"/>
  <c r="H5" i="4"/>
  <c r="T6" i="4"/>
  <c r="U6" i="4"/>
  <c r="V6" i="4"/>
  <c r="H6" i="4"/>
  <c r="T7" i="4"/>
  <c r="U7" i="4"/>
  <c r="V7" i="4"/>
  <c r="H7" i="4"/>
  <c r="T8" i="4"/>
  <c r="U8" i="4"/>
  <c r="V8" i="4"/>
  <c r="H8" i="4"/>
  <c r="T9" i="4"/>
  <c r="U9" i="4"/>
  <c r="V9" i="4"/>
  <c r="H9" i="4"/>
  <c r="T10" i="4"/>
  <c r="U10" i="4"/>
  <c r="V10" i="4"/>
  <c r="H10" i="4"/>
  <c r="T11" i="4"/>
  <c r="U11" i="4"/>
  <c r="V11" i="4"/>
  <c r="H11" i="4"/>
  <c r="T12" i="4"/>
  <c r="U12" i="4"/>
  <c r="V12" i="4"/>
  <c r="H12" i="4"/>
  <c r="T13" i="4"/>
  <c r="U13" i="4"/>
  <c r="V13" i="4"/>
  <c r="H13" i="4"/>
  <c r="T14" i="4"/>
  <c r="U14" i="4"/>
  <c r="V14" i="4"/>
  <c r="H14" i="4"/>
  <c r="T15" i="4"/>
  <c r="U15" i="4"/>
  <c r="V15" i="4"/>
  <c r="H15" i="4"/>
  <c r="T16" i="4"/>
  <c r="U16" i="4"/>
  <c r="V16" i="4"/>
  <c r="H16" i="4"/>
  <c r="T17" i="4"/>
  <c r="U17" i="4"/>
  <c r="V17" i="4"/>
  <c r="H17" i="4"/>
  <c r="T18" i="4"/>
  <c r="U18" i="4"/>
  <c r="V18" i="4"/>
  <c r="H18" i="4"/>
  <c r="F28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T19" i="4"/>
  <c r="U19" i="4"/>
  <c r="V19" i="4"/>
  <c r="D19" i="4"/>
  <c r="T20" i="4"/>
  <c r="U20" i="4"/>
  <c r="V20" i="4"/>
  <c r="D20" i="4"/>
  <c r="G26" i="4"/>
  <c r="F26" i="4"/>
  <c r="C26" i="4"/>
  <c r="O25" i="4"/>
  <c r="N25" i="4"/>
  <c r="K25" i="4"/>
  <c r="J25" i="4"/>
  <c r="H19" i="4"/>
  <c r="H20" i="4"/>
  <c r="T21" i="4"/>
  <c r="U21" i="4"/>
  <c r="V21" i="4"/>
  <c r="H21" i="4"/>
  <c r="T22" i="4"/>
  <c r="U22" i="4"/>
  <c r="V22" i="4"/>
  <c r="H22" i="4"/>
  <c r="G25" i="4"/>
  <c r="F25" i="4"/>
  <c r="D21" i="4"/>
  <c r="D22" i="4"/>
  <c r="C25" i="4"/>
  <c r="B25" i="4"/>
  <c r="O24" i="4"/>
  <c r="N24" i="4"/>
  <c r="K24" i="4"/>
  <c r="J24" i="4"/>
  <c r="T3" i="4"/>
  <c r="V3" i="3"/>
  <c r="H3" i="3"/>
  <c r="T4" i="3"/>
  <c r="U4" i="3"/>
  <c r="V4" i="3"/>
  <c r="H4" i="3"/>
  <c r="T5" i="3"/>
  <c r="U5" i="3"/>
  <c r="V5" i="3"/>
  <c r="H5" i="3"/>
  <c r="T6" i="3"/>
  <c r="U6" i="3"/>
  <c r="V6" i="3"/>
  <c r="H6" i="3"/>
  <c r="T7" i="3"/>
  <c r="U7" i="3"/>
  <c r="V7" i="3"/>
  <c r="H7" i="3"/>
  <c r="T8" i="3"/>
  <c r="U8" i="3"/>
  <c r="V8" i="3"/>
  <c r="H8" i="3"/>
  <c r="T9" i="3"/>
  <c r="U9" i="3"/>
  <c r="V9" i="3"/>
  <c r="H9" i="3"/>
  <c r="T10" i="3"/>
  <c r="U10" i="3"/>
  <c r="V10" i="3"/>
  <c r="H10" i="3"/>
  <c r="T11" i="3"/>
  <c r="U11" i="3"/>
  <c r="V11" i="3"/>
  <c r="H11" i="3"/>
  <c r="T12" i="3"/>
  <c r="U12" i="3"/>
  <c r="V12" i="3"/>
  <c r="H12" i="3"/>
  <c r="T13" i="3"/>
  <c r="U13" i="3"/>
  <c r="V13" i="3"/>
  <c r="H13" i="3"/>
  <c r="T14" i="3"/>
  <c r="U14" i="3"/>
  <c r="V14" i="3"/>
  <c r="H14" i="3"/>
  <c r="T15" i="3"/>
  <c r="U15" i="3"/>
  <c r="V15" i="3"/>
  <c r="H15" i="3"/>
  <c r="T16" i="3"/>
  <c r="U16" i="3"/>
  <c r="V16" i="3"/>
  <c r="H16" i="3"/>
  <c r="T17" i="3"/>
  <c r="U17" i="3"/>
  <c r="V17" i="3"/>
  <c r="H17" i="3"/>
  <c r="T18" i="3"/>
  <c r="U18" i="3"/>
  <c r="V18" i="3"/>
  <c r="H18" i="3"/>
  <c r="F28" i="3"/>
  <c r="G26" i="3"/>
  <c r="F26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T19" i="3"/>
  <c r="U19" i="3"/>
  <c r="V19" i="3"/>
  <c r="D19" i="3"/>
  <c r="T20" i="3"/>
  <c r="U20" i="3"/>
  <c r="V20" i="3"/>
  <c r="D20" i="3"/>
  <c r="B28" i="3"/>
  <c r="C26" i="3"/>
  <c r="B26" i="3"/>
  <c r="T22" i="3"/>
  <c r="T21" i="3"/>
  <c r="U21" i="3"/>
  <c r="U22" i="3"/>
  <c r="V22" i="3"/>
  <c r="H22" i="3"/>
  <c r="V21" i="3"/>
  <c r="H21" i="3"/>
  <c r="H20" i="3"/>
  <c r="H19" i="3"/>
  <c r="D22" i="3"/>
  <c r="D21" i="3"/>
  <c r="O25" i="3"/>
  <c r="N25" i="3"/>
  <c r="K25" i="3"/>
  <c r="J25" i="3"/>
  <c r="G25" i="3"/>
  <c r="F25" i="3"/>
  <c r="C25" i="3"/>
  <c r="B25" i="3"/>
  <c r="O24" i="3"/>
  <c r="N24" i="3"/>
  <c r="K24" i="3"/>
  <c r="J24" i="3"/>
  <c r="T3" i="3"/>
</calcChain>
</file>

<file path=xl/sharedStrings.xml><?xml version="1.0" encoding="utf-8"?>
<sst xmlns="http://schemas.openxmlformats.org/spreadsheetml/2006/main" count="144" uniqueCount="47">
  <si>
    <t>Frequency</t>
  </si>
  <si>
    <t>ROI</t>
  </si>
  <si>
    <t>Pixel List</t>
  </si>
  <si>
    <t xml:space="preserve"> </t>
  </si>
  <si>
    <t>t=6s</t>
  </si>
  <si>
    <t>t=9s</t>
  </si>
  <si>
    <t>t=12s</t>
  </si>
  <si>
    <t>t=15s</t>
  </si>
  <si>
    <t>t=18s</t>
  </si>
  <si>
    <t>t=21s</t>
  </si>
  <si>
    <t>t=24s</t>
  </si>
  <si>
    <t>t=27s</t>
  </si>
  <si>
    <t>t=30s</t>
  </si>
  <si>
    <t>t=33s</t>
  </si>
  <si>
    <t>t=36s</t>
  </si>
  <si>
    <t>t=39s</t>
  </si>
  <si>
    <t>t=42s</t>
  </si>
  <si>
    <t>t=45s</t>
  </si>
  <si>
    <t>t=48s</t>
  </si>
  <si>
    <t>t=51s</t>
  </si>
  <si>
    <t>t=54s</t>
  </si>
  <si>
    <t>t=57s</t>
  </si>
  <si>
    <t>t=60s</t>
  </si>
  <si>
    <t>t=63s</t>
  </si>
  <si>
    <t>t</t>
  </si>
  <si>
    <t>c</t>
  </si>
  <si>
    <t>n</t>
  </si>
  <si>
    <t>Tumor</t>
  </si>
  <si>
    <t>Contrlateral Kidney</t>
  </si>
  <si>
    <t>noise</t>
  </si>
  <si>
    <t>Time in sec</t>
  </si>
  <si>
    <t>Lactate</t>
  </si>
  <si>
    <t>Pyruvate</t>
  </si>
  <si>
    <t>Urea</t>
  </si>
  <si>
    <t>PYR (theta)</t>
  </si>
  <si>
    <t>(COS)^n-1</t>
  </si>
  <si>
    <t>(COS)^n-1!</t>
  </si>
  <si>
    <t>COSnSIN</t>
  </si>
  <si>
    <t>pyr</t>
  </si>
  <si>
    <t>Pyr</t>
  </si>
  <si>
    <t>AUC (Lac/Pyr)</t>
  </si>
  <si>
    <t>AUC Lac/ Max. Pyr</t>
  </si>
  <si>
    <t>mean</t>
  </si>
  <si>
    <t>S.D</t>
  </si>
  <si>
    <t>above noise</t>
  </si>
  <si>
    <t>RF corrected Pyr</t>
  </si>
  <si>
    <t>AUC Lac/tC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</si>
</sst>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externalLink" Target="externalLinks/externalLink1.xml"/><Relationship Id="rId6" Type="http://schemas.openxmlformats.org/officeDocument/2006/relationships/externalLink" Target="externalLinks/externalLink2.xml"/><Relationship Id="rId7" Type="http://schemas.openxmlformats.org/officeDocument/2006/relationships/externalLink" Target="externalLinks/externalLink3.xml"/><Relationship Id="rId8" Type="http://schemas.openxmlformats.org/officeDocument/2006/relationships/externalLink" Target="externalLinks/externalLink4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JW349 UOK262 3/24/17</a:t>
            </a:r>
          </a:p>
          <a:p>
            <a:pPr>
              <a:defRPr/>
            </a:pPr>
            <a:r>
              <a:rPr lang="en-US"/>
              <a:t>Tumor</a:t>
            </a:r>
          </a:p>
        </c:rich>
      </c:tx>
      <c:overlay val="1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[3]Average!$B$2</c:f>
              <c:strCache>
                <c:ptCount val="1"/>
                <c:pt idx="0">
                  <c:v>#REF!</c:v>
                </c:pt>
              </c:strCache>
            </c:strRef>
          </c:tx>
          <c:xVal>
            <c:numRef>
              <c:f>[1]Average!$A$3:$A$22</c:f>
              <c:numCache>
                <c:formatCode>General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xVal>
          <c:yVal>
            <c:numRef>
              <c:f>[2]Average!$B$3:$B$22</c:f>
              <c:numCache>
                <c:formatCode>General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BA40-40F8-9D88-C58106E430AA}"/>
            </c:ext>
          </c:extLst>
        </c:ser>
        <c:ser>
          <c:idx val="1"/>
          <c:order val="1"/>
          <c:tx>
            <c:strRef>
              <c:f>[3]Average!$D$2</c:f>
              <c:strCache>
                <c:ptCount val="1"/>
                <c:pt idx="0">
                  <c:v>#REF!</c:v>
                </c:pt>
              </c:strCache>
            </c:strRef>
          </c:tx>
          <c:xVal>
            <c:numRef>
              <c:f>[1]Average!$A$3:$A$22</c:f>
              <c:numCache>
                <c:formatCode>General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xVal>
          <c:yVal>
            <c:numRef>
              <c:f>[2]Average!$D$3:$D$22</c:f>
              <c:numCache>
                <c:formatCode>General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BA40-40F8-9D88-C58106E430AA}"/>
            </c:ext>
          </c:extLst>
        </c:ser>
        <c:ser>
          <c:idx val="2"/>
          <c:order val="2"/>
          <c:tx>
            <c:strRef>
              <c:f>[4]Average!$J$1:$J$2</c:f>
              <c:strCache>
                <c:ptCount val="1"/>
                <c:pt idx="0">
                  <c:v>#REF! #REF!</c:v>
                </c:pt>
              </c:strCache>
            </c:strRef>
          </c:tx>
          <c:xVal>
            <c:numRef>
              <c:f>[1]Average!$A$3:$A$22</c:f>
              <c:numCache>
                <c:formatCode>General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xVal>
          <c:yVal>
            <c:numRef>
              <c:f>[2]Average!$J$3:$J$22</c:f>
              <c:numCache>
                <c:formatCode>General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BA40-40F8-9D88-C58106E430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4329184"/>
        <c:axId val="2141457952"/>
      </c:scatterChart>
      <c:valAx>
        <c:axId val="584329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1457952"/>
        <c:crosses val="autoZero"/>
        <c:crossBetween val="midCat"/>
      </c:valAx>
      <c:valAx>
        <c:axId val="2141457952"/>
        <c:scaling>
          <c:orientation val="minMax"/>
          <c:min val="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84329184"/>
        <c:crosses val="autoZero"/>
        <c:crossBetween val="midCat"/>
      </c:valAx>
    </c:plotArea>
    <c:legend>
      <c:legendPos val="r"/>
      <c:overlay val="1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JW349 UOK262 3/24/17</a:t>
            </a:r>
          </a:p>
          <a:p>
            <a:pPr>
              <a:defRPr/>
            </a:pPr>
            <a:r>
              <a:rPr lang="en-US"/>
              <a:t>Tumor</a:t>
            </a:r>
          </a:p>
        </c:rich>
      </c:tx>
      <c:layout/>
      <c:overlay val="1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[3]Average!$B$2</c:f>
              <c:strCache>
                <c:ptCount val="1"/>
                <c:pt idx="0">
                  <c:v>#REF!</c:v>
                </c:pt>
              </c:strCache>
            </c:strRef>
          </c:tx>
          <c:xVal>
            <c:numRef>
              <c:f>[1]Average!$A$3:$A$22</c:f>
              <c:numCache>
                <c:formatCode>General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xVal>
          <c:yVal>
            <c:numRef>
              <c:f>[2]Average!$B$3:$B$22</c:f>
              <c:numCache>
                <c:formatCode>General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E564-4EA8-8BF8-E1EE713B2DE5}"/>
            </c:ext>
          </c:extLst>
        </c:ser>
        <c:ser>
          <c:idx val="1"/>
          <c:order val="1"/>
          <c:tx>
            <c:strRef>
              <c:f>[3]Average!$D$2</c:f>
              <c:strCache>
                <c:ptCount val="1"/>
                <c:pt idx="0">
                  <c:v>#REF!</c:v>
                </c:pt>
              </c:strCache>
            </c:strRef>
          </c:tx>
          <c:xVal>
            <c:numRef>
              <c:f>[1]Average!$A$3:$A$22</c:f>
              <c:numCache>
                <c:formatCode>General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xVal>
          <c:yVal>
            <c:numRef>
              <c:f>[2]Average!$D$3:$D$22</c:f>
              <c:numCache>
                <c:formatCode>General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E564-4EA8-8BF8-E1EE713B2DE5}"/>
            </c:ext>
          </c:extLst>
        </c:ser>
        <c:ser>
          <c:idx val="2"/>
          <c:order val="2"/>
          <c:tx>
            <c:strRef>
              <c:f>[4]Average!$J$1:$J$2</c:f>
              <c:strCache>
                <c:ptCount val="1"/>
                <c:pt idx="0">
                  <c:v>#REF! #REF!</c:v>
                </c:pt>
              </c:strCache>
            </c:strRef>
          </c:tx>
          <c:xVal>
            <c:numRef>
              <c:f>[1]Average!$A$3:$A$22</c:f>
              <c:numCache>
                <c:formatCode>General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xVal>
          <c:yVal>
            <c:numRef>
              <c:f>[2]Average!$J$3:$J$22</c:f>
              <c:numCache>
                <c:formatCode>General</c:formatCode>
                <c:ptCount val="2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E564-4EA8-8BF8-E1EE713B2D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578208"/>
        <c:axId val="598142080"/>
      </c:scatterChart>
      <c:valAx>
        <c:axId val="588578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98142080"/>
        <c:crosses val="autoZero"/>
        <c:crossBetween val="midCat"/>
      </c:valAx>
      <c:valAx>
        <c:axId val="598142080"/>
        <c:scaling>
          <c:orientation val="minMax"/>
          <c:min val="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88578208"/>
        <c:crosses val="autoZero"/>
        <c:crossBetween val="midCat"/>
      </c:valAx>
    </c:plotArea>
    <c:legend>
      <c:legendPos val="r"/>
      <c:layout/>
      <c:overlay val="1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6</xdr:row>
      <xdr:rowOff>0</xdr:rowOff>
    </xdr:from>
    <xdr:to>
      <xdr:col>17</xdr:col>
      <xdr:colOff>533400</xdr:colOff>
      <xdr:row>21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6</xdr:row>
      <xdr:rowOff>0</xdr:rowOff>
    </xdr:from>
    <xdr:to>
      <xdr:col>17</xdr:col>
      <xdr:colOff>533400</xdr:colOff>
      <xdr:row>21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12C86378-39D6-449E-AEB4-0DCB2350FF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enukasriram/Documents/Renal/SRC/cells/C:\Users\renukasriram\Documents\MATLAB\RCC_DWI_spspDyn\s_2016122201_JW344_A498_13Cdwi_13Cspspdyn\spsp_dyn_results\JW344_A498_122216_spspdy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enukasriram/Documents/Renal/SRC/cells/C:\Users\renukasriram\Documents\MATLAB\RCC_DWI_spspDyn\s_20170223_01_JW352_A498_13Cspspdyn_13Cdwi2x_1Hadc\spsp_dyn_results\JW351_A498_022317_spspdyn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enukasriram/Documents/Renal/SRC/cells/C:\Users\rsriram\Documents\MATLAB\RCC_DWI_spspDyn\s_2016092201_JW336_786O_13Cspspdyn_13CDWI\spsp_dyn_results\JW336_786O_092216_spspdyn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enukasriram/Documents/Renal/SRC/cells/C:\Users\renukasriram\Documents\MATLAB\RCC_DWI_spspDyn\s_2016122001_JW342_A498_spspdyn\spsp_dyn_results\JW342_A498_122016_spspdy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verage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verage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verage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verage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AO68"/>
  <sheetViews>
    <sheetView topLeftCell="N1" workbookViewId="0">
      <selection activeCell="Y23" sqref="Y23:AO23"/>
    </sheetView>
  </sheetViews>
  <sheetFormatPr baseColWidth="10" defaultColWidth="8.83203125" defaultRowHeight="15" x14ac:dyDescent="0.2"/>
  <sheetData>
    <row r="1" spans="1:41" x14ac:dyDescent="0.2">
      <c r="A1" t="s">
        <v>0</v>
      </c>
      <c r="B1">
        <v>1834</v>
      </c>
    </row>
    <row r="2" spans="1:41" x14ac:dyDescent="0.2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  <c r="Q2" t="s">
        <v>17</v>
      </c>
      <c r="R2" t="s">
        <v>18</v>
      </c>
      <c r="S2" t="s">
        <v>19</v>
      </c>
      <c r="T2" t="s">
        <v>20</v>
      </c>
      <c r="U2" t="s">
        <v>21</v>
      </c>
      <c r="V2" t="s">
        <v>22</v>
      </c>
      <c r="W2" t="s">
        <v>23</v>
      </c>
    </row>
    <row r="3" spans="1:41" x14ac:dyDescent="0.2">
      <c r="A3" t="s">
        <v>24</v>
      </c>
      <c r="B3">
        <v>12</v>
      </c>
      <c r="C3">
        <v>16</v>
      </c>
      <c r="D3">
        <v>135.721435546875</v>
      </c>
      <c r="E3">
        <v>749.42669677734375</v>
      </c>
      <c r="F3">
        <v>459.18499755859375</v>
      </c>
      <c r="G3">
        <v>3394.0322265625</v>
      </c>
      <c r="H3">
        <v>1585.0474853515625</v>
      </c>
      <c r="I3">
        <v>1452.38134765625</v>
      </c>
      <c r="J3">
        <v>1615.4969482421875</v>
      </c>
      <c r="K3">
        <v>1269.66650390625</v>
      </c>
      <c r="L3">
        <v>383.447021484375</v>
      </c>
      <c r="M3">
        <v>974.01397705078125</v>
      </c>
      <c r="N3">
        <v>648.4906005859375</v>
      </c>
      <c r="O3">
        <v>617.9896240234375</v>
      </c>
      <c r="P3">
        <v>561.26617431640625</v>
      </c>
      <c r="Q3">
        <v>162.8641357421875</v>
      </c>
      <c r="R3">
        <v>182.45333862304688</v>
      </c>
      <c r="S3">
        <v>849.7425537109375</v>
      </c>
      <c r="T3">
        <v>456.52392578125</v>
      </c>
      <c r="U3">
        <v>352.08477783203125</v>
      </c>
      <c r="V3">
        <v>314.23455810546875</v>
      </c>
      <c r="W3">
        <v>631.27899169921875</v>
      </c>
      <c r="Y3" t="str">
        <f>IF(G3&gt;_xlfn.PERCENTILE.INC($G$3:$G$22,0.75),G3,"")</f>
        <v/>
      </c>
      <c r="Z3" t="str">
        <f>IF(ISNUMBER(Y3),H3,"")</f>
        <v/>
      </c>
      <c r="AA3" t="str">
        <f t="shared" ref="AA3:AO18" si="0">IF(ISNUMBER(Z3),I3,"")</f>
        <v/>
      </c>
      <c r="AB3" t="str">
        <f t="shared" si="0"/>
        <v/>
      </c>
      <c r="AC3" t="str">
        <f t="shared" si="0"/>
        <v/>
      </c>
      <c r="AD3" t="str">
        <f t="shared" si="0"/>
        <v/>
      </c>
      <c r="AE3" t="str">
        <f t="shared" si="0"/>
        <v/>
      </c>
      <c r="AF3" t="str">
        <f t="shared" si="0"/>
        <v/>
      </c>
      <c r="AG3" t="str">
        <f t="shared" si="0"/>
        <v/>
      </c>
      <c r="AH3" t="str">
        <f t="shared" si="0"/>
        <v/>
      </c>
      <c r="AI3" t="str">
        <f t="shared" si="0"/>
        <v/>
      </c>
      <c r="AJ3" t="str">
        <f t="shared" si="0"/>
        <v/>
      </c>
      <c r="AK3" t="str">
        <f t="shared" si="0"/>
        <v/>
      </c>
      <c r="AL3" t="str">
        <f t="shared" si="0"/>
        <v/>
      </c>
      <c r="AM3" t="str">
        <f t="shared" si="0"/>
        <v/>
      </c>
      <c r="AN3" t="str">
        <f t="shared" si="0"/>
        <v/>
      </c>
      <c r="AO3" t="str">
        <f t="shared" si="0"/>
        <v/>
      </c>
    </row>
    <row r="4" spans="1:41" x14ac:dyDescent="0.2">
      <c r="B4">
        <v>12</v>
      </c>
      <c r="C4">
        <v>17</v>
      </c>
      <c r="D4">
        <v>564.63763427734375</v>
      </c>
      <c r="E4">
        <v>672.74468994140625</v>
      </c>
      <c r="F4">
        <v>274.85305786132812</v>
      </c>
      <c r="G4">
        <v>5949.4443359375</v>
      </c>
      <c r="H4">
        <v>3325.43359375</v>
      </c>
      <c r="I4">
        <v>2491.45361328125</v>
      </c>
      <c r="J4">
        <v>2380.781982421875</v>
      </c>
      <c r="K4">
        <v>1706.388671875</v>
      </c>
      <c r="L4">
        <v>1803.033935546875</v>
      </c>
      <c r="M4">
        <v>1701.314208984375</v>
      </c>
      <c r="N4">
        <v>1038.7938232421875</v>
      </c>
      <c r="O4">
        <v>1363.021728515625</v>
      </c>
      <c r="P4">
        <v>1058.6043701171875</v>
      </c>
      <c r="Q4">
        <v>659.56512451171875</v>
      </c>
      <c r="R4">
        <v>661.8843994140625</v>
      </c>
      <c r="S4">
        <v>412.71890258789062</v>
      </c>
      <c r="T4">
        <v>312.10598754882812</v>
      </c>
      <c r="U4">
        <v>606.899658203125</v>
      </c>
      <c r="V4">
        <v>888.89642333984375</v>
      </c>
      <c r="W4">
        <v>117.01576232910156</v>
      </c>
      <c r="Y4" t="str">
        <f t="shared" ref="Y4:Y22" si="1">IF(G4&gt;_xlfn.PERCENTILE.INC($G$3:$G$22,0.75),G4,"")</f>
        <v/>
      </c>
      <c r="Z4" t="str">
        <f t="shared" ref="Z4:Z22" si="2">IF(ISNUMBER(Y4),H4,"")</f>
        <v/>
      </c>
      <c r="AA4" t="str">
        <f t="shared" si="0"/>
        <v/>
      </c>
      <c r="AB4" t="str">
        <f t="shared" si="0"/>
        <v/>
      </c>
      <c r="AC4" t="str">
        <f t="shared" si="0"/>
        <v/>
      </c>
      <c r="AD4" t="str">
        <f t="shared" si="0"/>
        <v/>
      </c>
      <c r="AE4" t="str">
        <f t="shared" si="0"/>
        <v/>
      </c>
      <c r="AF4" t="str">
        <f t="shared" si="0"/>
        <v/>
      </c>
      <c r="AG4" t="str">
        <f t="shared" si="0"/>
        <v/>
      </c>
      <c r="AH4" t="str">
        <f t="shared" si="0"/>
        <v/>
      </c>
      <c r="AI4" t="str">
        <f t="shared" si="0"/>
        <v/>
      </c>
      <c r="AJ4" t="str">
        <f t="shared" si="0"/>
        <v/>
      </c>
      <c r="AK4" t="str">
        <f t="shared" si="0"/>
        <v/>
      </c>
      <c r="AL4" t="str">
        <f t="shared" si="0"/>
        <v/>
      </c>
      <c r="AM4" t="str">
        <f t="shared" si="0"/>
        <v/>
      </c>
      <c r="AN4" t="str">
        <f t="shared" si="0"/>
        <v/>
      </c>
      <c r="AO4" t="str">
        <f t="shared" si="0"/>
        <v/>
      </c>
    </row>
    <row r="5" spans="1:41" x14ac:dyDescent="0.2">
      <c r="B5">
        <v>12</v>
      </c>
      <c r="C5">
        <v>18</v>
      </c>
      <c r="D5">
        <v>440.19192504882812</v>
      </c>
      <c r="E5">
        <v>118.09853363037109</v>
      </c>
      <c r="F5">
        <v>700.4713134765625</v>
      </c>
      <c r="G5">
        <v>7825.9072265625</v>
      </c>
      <c r="H5">
        <v>5188.4970703125</v>
      </c>
      <c r="I5">
        <v>3038.03369140625</v>
      </c>
      <c r="J5">
        <v>2673.475830078125</v>
      </c>
      <c r="K5">
        <v>1659.0633544921875</v>
      </c>
      <c r="L5">
        <v>2606.152587890625</v>
      </c>
      <c r="M5">
        <v>2144.45751953125</v>
      </c>
      <c r="N5">
        <v>1227.0181884765625</v>
      </c>
      <c r="O5">
        <v>1818.9835205078125</v>
      </c>
      <c r="P5">
        <v>1113.466796875</v>
      </c>
      <c r="Q5">
        <v>1544.3448486328125</v>
      </c>
      <c r="R5">
        <v>840.71392822265625</v>
      </c>
      <c r="S5">
        <v>239.5604248046875</v>
      </c>
      <c r="T5">
        <v>387.19686889648438</v>
      </c>
      <c r="U5">
        <v>703.98370361328125</v>
      </c>
      <c r="V5">
        <v>856.6083984375</v>
      </c>
      <c r="W5">
        <v>668.68634033203125</v>
      </c>
      <c r="Y5" t="str">
        <f t="shared" si="1"/>
        <v/>
      </c>
      <c r="Z5" t="str">
        <f t="shared" si="2"/>
        <v/>
      </c>
      <c r="AA5" t="str">
        <f t="shared" si="0"/>
        <v/>
      </c>
      <c r="AB5" t="str">
        <f t="shared" si="0"/>
        <v/>
      </c>
      <c r="AC5" t="str">
        <f t="shared" si="0"/>
        <v/>
      </c>
      <c r="AD5" t="str">
        <f t="shared" si="0"/>
        <v/>
      </c>
      <c r="AE5" t="str">
        <f t="shared" si="0"/>
        <v/>
      </c>
      <c r="AF5" t="str">
        <f t="shared" si="0"/>
        <v/>
      </c>
      <c r="AG5" t="str">
        <f t="shared" si="0"/>
        <v/>
      </c>
      <c r="AH5" t="str">
        <f t="shared" si="0"/>
        <v/>
      </c>
      <c r="AI5" t="str">
        <f t="shared" si="0"/>
        <v/>
      </c>
      <c r="AJ5" t="str">
        <f t="shared" si="0"/>
        <v/>
      </c>
      <c r="AK5" t="str">
        <f t="shared" si="0"/>
        <v/>
      </c>
      <c r="AL5" t="str">
        <f t="shared" si="0"/>
        <v/>
      </c>
      <c r="AM5" t="str">
        <f t="shared" si="0"/>
        <v/>
      </c>
      <c r="AN5" t="str">
        <f t="shared" si="0"/>
        <v/>
      </c>
      <c r="AO5" t="str">
        <f t="shared" si="0"/>
        <v/>
      </c>
    </row>
    <row r="6" spans="1:41" x14ac:dyDescent="0.2">
      <c r="B6">
        <v>13</v>
      </c>
      <c r="C6">
        <v>16</v>
      </c>
      <c r="D6">
        <v>402.6785888671875</v>
      </c>
      <c r="E6">
        <v>1196.93115234375</v>
      </c>
      <c r="F6">
        <v>610.43792724609375</v>
      </c>
      <c r="G6">
        <v>4508.3935546875</v>
      </c>
      <c r="H6">
        <v>1810.236083984375</v>
      </c>
      <c r="I6">
        <v>2813.797119140625</v>
      </c>
      <c r="J6">
        <v>1005.1073608398438</v>
      </c>
      <c r="K6">
        <v>1225.2100830078125</v>
      </c>
      <c r="L6">
        <v>573.95220947265625</v>
      </c>
      <c r="M6">
        <v>1575.28515625</v>
      </c>
      <c r="N6">
        <v>476.34475708007812</v>
      </c>
      <c r="O6">
        <v>537.660888671875</v>
      </c>
      <c r="P6">
        <v>851.8277587890625</v>
      </c>
      <c r="Q6">
        <v>187.12385559082031</v>
      </c>
      <c r="R6">
        <v>573.20513916015625</v>
      </c>
      <c r="S6">
        <v>292.84637451171875</v>
      </c>
      <c r="T6">
        <v>437.10638427734375</v>
      </c>
      <c r="U6">
        <v>222.3271484375</v>
      </c>
      <c r="V6">
        <v>550.5352783203125</v>
      </c>
      <c r="W6">
        <v>575.34686279296875</v>
      </c>
      <c r="Y6" t="str">
        <f t="shared" si="1"/>
        <v/>
      </c>
      <c r="Z6" t="str">
        <f t="shared" si="2"/>
        <v/>
      </c>
      <c r="AA6" t="str">
        <f t="shared" si="0"/>
        <v/>
      </c>
      <c r="AB6" t="str">
        <f t="shared" si="0"/>
        <v/>
      </c>
      <c r="AC6" t="str">
        <f t="shared" si="0"/>
        <v/>
      </c>
      <c r="AD6" t="str">
        <f t="shared" si="0"/>
        <v/>
      </c>
      <c r="AE6" t="str">
        <f t="shared" si="0"/>
        <v/>
      </c>
      <c r="AF6" t="str">
        <f t="shared" si="0"/>
        <v/>
      </c>
      <c r="AG6" t="str">
        <f t="shared" si="0"/>
        <v/>
      </c>
      <c r="AH6" t="str">
        <f t="shared" si="0"/>
        <v/>
      </c>
      <c r="AI6" t="str">
        <f t="shared" si="0"/>
        <v/>
      </c>
      <c r="AJ6" t="str">
        <f t="shared" si="0"/>
        <v/>
      </c>
      <c r="AK6" t="str">
        <f t="shared" si="0"/>
        <v/>
      </c>
      <c r="AL6" t="str">
        <f t="shared" si="0"/>
        <v/>
      </c>
      <c r="AM6" t="str">
        <f t="shared" si="0"/>
        <v/>
      </c>
      <c r="AN6" t="str">
        <f t="shared" si="0"/>
        <v/>
      </c>
      <c r="AO6" t="str">
        <f t="shared" si="0"/>
        <v/>
      </c>
    </row>
    <row r="7" spans="1:41" x14ac:dyDescent="0.2">
      <c r="B7">
        <v>13</v>
      </c>
      <c r="C7">
        <v>17</v>
      </c>
      <c r="D7">
        <v>27.734285354614258</v>
      </c>
      <c r="E7">
        <v>813.9581298828125</v>
      </c>
      <c r="F7">
        <v>480.82403564453125</v>
      </c>
      <c r="G7">
        <v>7322.75634765625</v>
      </c>
      <c r="H7">
        <v>4291.16162109375</v>
      </c>
      <c r="I7">
        <v>3610.230712890625</v>
      </c>
      <c r="J7">
        <v>2259.77099609375</v>
      </c>
      <c r="K7">
        <v>2068.346435546875</v>
      </c>
      <c r="L7">
        <v>1935.93212890625</v>
      </c>
      <c r="M7">
        <v>2200.085205078125</v>
      </c>
      <c r="N7">
        <v>1320.3270263671875</v>
      </c>
      <c r="O7">
        <v>1498.017333984375</v>
      </c>
      <c r="P7">
        <v>1317.33642578125</v>
      </c>
      <c r="Q7">
        <v>755.0750732421875</v>
      </c>
      <c r="R7">
        <v>319.45028686523438</v>
      </c>
      <c r="S7">
        <v>211.50466918945312</v>
      </c>
      <c r="T7">
        <v>685.61285400390625</v>
      </c>
      <c r="U7">
        <v>397.01541137695312</v>
      </c>
      <c r="V7">
        <v>1016.045654296875</v>
      </c>
      <c r="W7">
        <v>20.682838439941406</v>
      </c>
      <c r="Y7" t="str">
        <f t="shared" si="1"/>
        <v/>
      </c>
      <c r="Z7" t="str">
        <f t="shared" si="2"/>
        <v/>
      </c>
      <c r="AA7" t="str">
        <f t="shared" si="0"/>
        <v/>
      </c>
      <c r="AB7" t="str">
        <f t="shared" si="0"/>
        <v/>
      </c>
      <c r="AC7" t="str">
        <f t="shared" si="0"/>
        <v/>
      </c>
      <c r="AD7" t="str">
        <f t="shared" si="0"/>
        <v/>
      </c>
      <c r="AE7" t="str">
        <f t="shared" si="0"/>
        <v/>
      </c>
      <c r="AF7" t="str">
        <f t="shared" si="0"/>
        <v/>
      </c>
      <c r="AG7" t="str">
        <f t="shared" si="0"/>
        <v/>
      </c>
      <c r="AH7" t="str">
        <f t="shared" si="0"/>
        <v/>
      </c>
      <c r="AI7" t="str">
        <f t="shared" si="0"/>
        <v/>
      </c>
      <c r="AJ7" t="str">
        <f t="shared" si="0"/>
        <v/>
      </c>
      <c r="AK7" t="str">
        <f t="shared" si="0"/>
        <v/>
      </c>
      <c r="AL7" t="str">
        <f t="shared" si="0"/>
        <v/>
      </c>
      <c r="AM7" t="str">
        <f t="shared" si="0"/>
        <v/>
      </c>
      <c r="AN7" t="str">
        <f t="shared" si="0"/>
        <v/>
      </c>
      <c r="AO7" t="str">
        <f t="shared" si="0"/>
        <v/>
      </c>
    </row>
    <row r="8" spans="1:41" x14ac:dyDescent="0.2">
      <c r="B8">
        <v>13</v>
      </c>
      <c r="C8">
        <v>18</v>
      </c>
      <c r="D8">
        <v>280.4183349609375</v>
      </c>
      <c r="E8">
        <v>178.70347595214844</v>
      </c>
      <c r="F8">
        <v>832.94122314453125</v>
      </c>
      <c r="G8">
        <v>9353.900390625</v>
      </c>
      <c r="H8">
        <v>6310.919921875</v>
      </c>
      <c r="I8">
        <v>3783.936767578125</v>
      </c>
      <c r="J8">
        <v>3332.2587890625</v>
      </c>
      <c r="K8">
        <v>2573.428955078125</v>
      </c>
      <c r="L8">
        <v>3099.7041015625</v>
      </c>
      <c r="M8">
        <v>2381.422119140625</v>
      </c>
      <c r="N8">
        <v>1535.5758056640625</v>
      </c>
      <c r="O8">
        <v>2117.1240234375</v>
      </c>
      <c r="P8">
        <v>1143.234619140625</v>
      </c>
      <c r="Q8">
        <v>1490.2938232421875</v>
      </c>
      <c r="R8">
        <v>463.12423706054688</v>
      </c>
      <c r="S8">
        <v>218.23513793945312</v>
      </c>
      <c r="T8">
        <v>907.64288330078125</v>
      </c>
      <c r="U8">
        <v>586.35919189453125</v>
      </c>
      <c r="V8">
        <v>660.1053466796875</v>
      </c>
      <c r="W8">
        <v>294.81765747070312</v>
      </c>
      <c r="Y8">
        <f t="shared" si="1"/>
        <v>9353.900390625</v>
      </c>
      <c r="Z8">
        <f t="shared" si="2"/>
        <v>6310.919921875</v>
      </c>
      <c r="AA8">
        <f t="shared" si="0"/>
        <v>3783.936767578125</v>
      </c>
      <c r="AB8">
        <f t="shared" si="0"/>
        <v>3332.2587890625</v>
      </c>
      <c r="AC8">
        <f t="shared" si="0"/>
        <v>2573.428955078125</v>
      </c>
      <c r="AD8">
        <f t="shared" si="0"/>
        <v>3099.7041015625</v>
      </c>
      <c r="AE8">
        <f t="shared" si="0"/>
        <v>2381.422119140625</v>
      </c>
      <c r="AF8">
        <f t="shared" si="0"/>
        <v>1535.5758056640625</v>
      </c>
      <c r="AG8">
        <f t="shared" si="0"/>
        <v>2117.1240234375</v>
      </c>
      <c r="AH8">
        <f t="shared" si="0"/>
        <v>1143.234619140625</v>
      </c>
      <c r="AI8">
        <f t="shared" si="0"/>
        <v>1490.2938232421875</v>
      </c>
      <c r="AJ8">
        <f t="shared" si="0"/>
        <v>463.12423706054688</v>
      </c>
      <c r="AK8">
        <f t="shared" si="0"/>
        <v>218.23513793945312</v>
      </c>
      <c r="AL8">
        <f t="shared" si="0"/>
        <v>907.64288330078125</v>
      </c>
      <c r="AM8">
        <f t="shared" si="0"/>
        <v>586.35919189453125</v>
      </c>
      <c r="AN8">
        <f t="shared" si="0"/>
        <v>660.1053466796875</v>
      </c>
      <c r="AO8">
        <f t="shared" si="0"/>
        <v>294.81765747070312</v>
      </c>
    </row>
    <row r="9" spans="1:41" x14ac:dyDescent="0.2">
      <c r="B9">
        <v>13</v>
      </c>
      <c r="C9">
        <v>19</v>
      </c>
      <c r="D9">
        <v>746.61041259765625</v>
      </c>
      <c r="E9">
        <v>37.239425659179688</v>
      </c>
      <c r="F9">
        <v>281.31204223632812</v>
      </c>
      <c r="G9">
        <v>10464.0361328125</v>
      </c>
      <c r="H9">
        <v>6832.83447265625</v>
      </c>
      <c r="I9">
        <v>4322.53955078125</v>
      </c>
      <c r="J9">
        <v>3675.25146484375</v>
      </c>
      <c r="K9">
        <v>2733.7333984375</v>
      </c>
      <c r="L9">
        <v>3191.431884765625</v>
      </c>
      <c r="M9">
        <v>2079.5205078125</v>
      </c>
      <c r="N9">
        <v>1912.3565673828125</v>
      </c>
      <c r="O9">
        <v>1733.7833251953125</v>
      </c>
      <c r="P9">
        <v>707.75567626953125</v>
      </c>
      <c r="Q9">
        <v>1846.6787109375</v>
      </c>
      <c r="R9">
        <v>593.09527587890625</v>
      </c>
      <c r="S9">
        <v>1171.639404296875</v>
      </c>
      <c r="T9">
        <v>938.12957763671875</v>
      </c>
      <c r="U9">
        <v>908.18902587890625</v>
      </c>
      <c r="V9">
        <v>300.06295776367188</v>
      </c>
      <c r="W9">
        <v>248.59700012207031</v>
      </c>
      <c r="Y9">
        <f t="shared" si="1"/>
        <v>10464.0361328125</v>
      </c>
      <c r="Z9">
        <f t="shared" si="2"/>
        <v>6832.83447265625</v>
      </c>
      <c r="AA9">
        <f t="shared" si="0"/>
        <v>4322.53955078125</v>
      </c>
      <c r="AB9">
        <f t="shared" si="0"/>
        <v>3675.25146484375</v>
      </c>
      <c r="AC9">
        <f t="shared" si="0"/>
        <v>2733.7333984375</v>
      </c>
      <c r="AD9">
        <f t="shared" si="0"/>
        <v>3191.431884765625</v>
      </c>
      <c r="AE9">
        <f t="shared" si="0"/>
        <v>2079.5205078125</v>
      </c>
      <c r="AF9">
        <f t="shared" si="0"/>
        <v>1912.3565673828125</v>
      </c>
      <c r="AG9">
        <f t="shared" si="0"/>
        <v>1733.7833251953125</v>
      </c>
      <c r="AH9">
        <f t="shared" si="0"/>
        <v>707.75567626953125</v>
      </c>
      <c r="AI9">
        <f t="shared" si="0"/>
        <v>1846.6787109375</v>
      </c>
      <c r="AJ9">
        <f t="shared" si="0"/>
        <v>593.09527587890625</v>
      </c>
      <c r="AK9">
        <f t="shared" si="0"/>
        <v>1171.639404296875</v>
      </c>
      <c r="AL9">
        <f t="shared" si="0"/>
        <v>938.12957763671875</v>
      </c>
      <c r="AM9">
        <f t="shared" si="0"/>
        <v>908.18902587890625</v>
      </c>
      <c r="AN9">
        <f t="shared" si="0"/>
        <v>300.06295776367188</v>
      </c>
      <c r="AO9">
        <f t="shared" si="0"/>
        <v>248.59700012207031</v>
      </c>
    </row>
    <row r="10" spans="1:41" x14ac:dyDescent="0.2">
      <c r="B10">
        <v>14</v>
      </c>
      <c r="C10">
        <v>16</v>
      </c>
      <c r="D10">
        <v>530.1536865234375</v>
      </c>
      <c r="E10">
        <v>553.32830810546875</v>
      </c>
      <c r="F10">
        <v>127.51786804199219</v>
      </c>
      <c r="G10">
        <v>4176.04931640625</v>
      </c>
      <c r="H10">
        <v>1788.0810546875</v>
      </c>
      <c r="I10">
        <v>3185.758544921875</v>
      </c>
      <c r="J10">
        <v>866.09539794921875</v>
      </c>
      <c r="K10">
        <v>1076.6395263671875</v>
      </c>
      <c r="L10">
        <v>944.84197998046875</v>
      </c>
      <c r="M10">
        <v>1709.4200439453125</v>
      </c>
      <c r="N10">
        <v>734.9212646484375</v>
      </c>
      <c r="O10">
        <v>242.70535278320312</v>
      </c>
      <c r="P10">
        <v>1197.4608154296875</v>
      </c>
      <c r="Q10">
        <v>346.82830810546875</v>
      </c>
      <c r="R10">
        <v>748.31158447265625</v>
      </c>
      <c r="S10">
        <v>1020.2494506835938</v>
      </c>
      <c r="T10">
        <v>786.6214599609375</v>
      </c>
      <c r="U10">
        <v>346.516357421875</v>
      </c>
      <c r="V10">
        <v>597.224365234375</v>
      </c>
      <c r="W10">
        <v>499.66793823242188</v>
      </c>
      <c r="Y10" t="str">
        <f t="shared" si="1"/>
        <v/>
      </c>
      <c r="Z10" t="str">
        <f t="shared" si="2"/>
        <v/>
      </c>
      <c r="AA10" t="str">
        <f t="shared" si="0"/>
        <v/>
      </c>
      <c r="AB10" t="str">
        <f t="shared" si="0"/>
        <v/>
      </c>
      <c r="AC10" t="str">
        <f t="shared" si="0"/>
        <v/>
      </c>
      <c r="AD10" t="str">
        <f t="shared" si="0"/>
        <v/>
      </c>
      <c r="AE10" t="str">
        <f t="shared" si="0"/>
        <v/>
      </c>
      <c r="AF10" t="str">
        <f t="shared" si="0"/>
        <v/>
      </c>
      <c r="AG10" t="str">
        <f t="shared" si="0"/>
        <v/>
      </c>
      <c r="AH10" t="str">
        <f t="shared" si="0"/>
        <v/>
      </c>
      <c r="AI10" t="str">
        <f t="shared" si="0"/>
        <v/>
      </c>
      <c r="AJ10" t="str">
        <f t="shared" si="0"/>
        <v/>
      </c>
      <c r="AK10" t="str">
        <f t="shared" si="0"/>
        <v/>
      </c>
      <c r="AL10" t="str">
        <f t="shared" si="0"/>
        <v/>
      </c>
      <c r="AM10" t="str">
        <f t="shared" si="0"/>
        <v/>
      </c>
      <c r="AN10" t="str">
        <f t="shared" si="0"/>
        <v/>
      </c>
      <c r="AO10" t="str">
        <f t="shared" si="0"/>
        <v/>
      </c>
    </row>
    <row r="11" spans="1:41" x14ac:dyDescent="0.2">
      <c r="B11">
        <v>14</v>
      </c>
      <c r="C11">
        <v>17</v>
      </c>
      <c r="D11">
        <v>481.9674072265625</v>
      </c>
      <c r="E11">
        <v>381.14114379882812</v>
      </c>
      <c r="F11">
        <v>519.28973388671875</v>
      </c>
      <c r="G11">
        <v>7173.13720703125</v>
      </c>
      <c r="H11">
        <v>4188.07568359375</v>
      </c>
      <c r="I11">
        <v>3725.794921875</v>
      </c>
      <c r="J11">
        <v>2172.701416015625</v>
      </c>
      <c r="K11">
        <v>2046.51416015625</v>
      </c>
      <c r="L11">
        <v>1881.2890625</v>
      </c>
      <c r="M11">
        <v>2303.65087890625</v>
      </c>
      <c r="N11">
        <v>1635.5076904296875</v>
      </c>
      <c r="O11">
        <v>777.18646240234375</v>
      </c>
      <c r="P11">
        <v>1168.03857421875</v>
      </c>
      <c r="Q11">
        <v>242.03584289550781</v>
      </c>
      <c r="R11">
        <v>361.85992431640625</v>
      </c>
      <c r="S11">
        <v>298.98226928710938</v>
      </c>
      <c r="T11">
        <v>939.211181640625</v>
      </c>
      <c r="U11">
        <v>519.05816650390625</v>
      </c>
      <c r="V11">
        <v>738.4654541015625</v>
      </c>
      <c r="W11">
        <v>229.03620910644531</v>
      </c>
      <c r="Y11" t="str">
        <f t="shared" si="1"/>
        <v/>
      </c>
      <c r="Z11" t="str">
        <f t="shared" si="2"/>
        <v/>
      </c>
      <c r="AA11" t="str">
        <f t="shared" si="0"/>
        <v/>
      </c>
      <c r="AB11" t="str">
        <f t="shared" si="0"/>
        <v/>
      </c>
      <c r="AC11" t="str">
        <f t="shared" si="0"/>
        <v/>
      </c>
      <c r="AD11" t="str">
        <f t="shared" si="0"/>
        <v/>
      </c>
      <c r="AE11" t="str">
        <f t="shared" si="0"/>
        <v/>
      </c>
      <c r="AF11" t="str">
        <f t="shared" si="0"/>
        <v/>
      </c>
      <c r="AG11" t="str">
        <f t="shared" si="0"/>
        <v/>
      </c>
      <c r="AH11" t="str">
        <f t="shared" si="0"/>
        <v/>
      </c>
      <c r="AI11" t="str">
        <f t="shared" si="0"/>
        <v/>
      </c>
      <c r="AJ11" t="str">
        <f t="shared" si="0"/>
        <v/>
      </c>
      <c r="AK11" t="str">
        <f t="shared" si="0"/>
        <v/>
      </c>
      <c r="AL11" t="str">
        <f t="shared" si="0"/>
        <v/>
      </c>
      <c r="AM11" t="str">
        <f t="shared" si="0"/>
        <v/>
      </c>
      <c r="AN11" t="str">
        <f t="shared" si="0"/>
        <v/>
      </c>
      <c r="AO11" t="str">
        <f t="shared" si="0"/>
        <v/>
      </c>
    </row>
    <row r="12" spans="1:41" x14ac:dyDescent="0.2">
      <c r="B12">
        <v>14</v>
      </c>
      <c r="C12">
        <v>18</v>
      </c>
      <c r="D12">
        <v>421.85595703125</v>
      </c>
      <c r="E12">
        <v>119.32965850830078</v>
      </c>
      <c r="F12">
        <v>541.1329345703125</v>
      </c>
      <c r="G12">
        <v>9048.9599609375</v>
      </c>
      <c r="H12">
        <v>5473.8388671875</v>
      </c>
      <c r="I12">
        <v>3854.352294921875</v>
      </c>
      <c r="J12">
        <v>3435.78466796875</v>
      </c>
      <c r="K12">
        <v>2849.798095703125</v>
      </c>
      <c r="L12">
        <v>2964.057861328125</v>
      </c>
      <c r="M12">
        <v>2232.767822265625</v>
      </c>
      <c r="N12">
        <v>1917.2154541015625</v>
      </c>
      <c r="O12">
        <v>1353.3515625</v>
      </c>
      <c r="P12">
        <v>984.7496337890625</v>
      </c>
      <c r="Q12">
        <v>813.1182861328125</v>
      </c>
      <c r="R12">
        <v>388.56112670898438</v>
      </c>
      <c r="S12">
        <v>690.14300537109375</v>
      </c>
      <c r="T12">
        <v>816.57647705078125</v>
      </c>
      <c r="U12">
        <v>412.48291015625</v>
      </c>
      <c r="V12">
        <v>782.65740966796875</v>
      </c>
      <c r="W12">
        <v>374</v>
      </c>
      <c r="Y12">
        <f t="shared" si="1"/>
        <v>9048.9599609375</v>
      </c>
      <c r="Z12">
        <f t="shared" si="2"/>
        <v>5473.8388671875</v>
      </c>
      <c r="AA12">
        <f t="shared" si="0"/>
        <v>3854.352294921875</v>
      </c>
      <c r="AB12">
        <f t="shared" si="0"/>
        <v>3435.78466796875</v>
      </c>
      <c r="AC12">
        <f t="shared" si="0"/>
        <v>2849.798095703125</v>
      </c>
      <c r="AD12">
        <f t="shared" si="0"/>
        <v>2964.057861328125</v>
      </c>
      <c r="AE12">
        <f t="shared" si="0"/>
        <v>2232.767822265625</v>
      </c>
      <c r="AF12">
        <f t="shared" si="0"/>
        <v>1917.2154541015625</v>
      </c>
      <c r="AG12">
        <f t="shared" si="0"/>
        <v>1353.3515625</v>
      </c>
      <c r="AH12">
        <f t="shared" si="0"/>
        <v>984.7496337890625</v>
      </c>
      <c r="AI12">
        <f t="shared" si="0"/>
        <v>813.1182861328125</v>
      </c>
      <c r="AJ12">
        <f t="shared" si="0"/>
        <v>388.56112670898438</v>
      </c>
      <c r="AK12">
        <f t="shared" si="0"/>
        <v>690.14300537109375</v>
      </c>
      <c r="AL12">
        <f t="shared" si="0"/>
        <v>816.57647705078125</v>
      </c>
      <c r="AM12">
        <f t="shared" si="0"/>
        <v>412.48291015625</v>
      </c>
      <c r="AN12">
        <f t="shared" si="0"/>
        <v>782.65740966796875</v>
      </c>
      <c r="AO12">
        <f t="shared" si="0"/>
        <v>374</v>
      </c>
    </row>
    <row r="13" spans="1:41" x14ac:dyDescent="0.2">
      <c r="B13">
        <v>14</v>
      </c>
      <c r="C13">
        <v>19</v>
      </c>
      <c r="D13">
        <v>277.56964111328125</v>
      </c>
      <c r="E13">
        <v>222.06884765625</v>
      </c>
      <c r="F13">
        <v>313.69281005859375</v>
      </c>
      <c r="G13">
        <v>9137.0146484375</v>
      </c>
      <c r="H13">
        <v>5497.15869140625</v>
      </c>
      <c r="I13">
        <v>4562.49951171875</v>
      </c>
      <c r="J13">
        <v>3931.920654296875</v>
      </c>
      <c r="K13">
        <v>2876.850830078125</v>
      </c>
      <c r="L13">
        <v>3262.89208984375</v>
      </c>
      <c r="M13">
        <v>2059.755615234375</v>
      </c>
      <c r="N13">
        <v>1942.808349609375</v>
      </c>
      <c r="O13">
        <v>1293.9766845703125</v>
      </c>
      <c r="P13">
        <v>844.27978515625</v>
      </c>
      <c r="Q13">
        <v>1428.4971923828125</v>
      </c>
      <c r="R13">
        <v>571.61981201171875</v>
      </c>
      <c r="S13">
        <v>1061.0068359375</v>
      </c>
      <c r="T13">
        <v>626.84869384765625</v>
      </c>
      <c r="U13">
        <v>647.101806640625</v>
      </c>
      <c r="V13">
        <v>765.4266357421875</v>
      </c>
      <c r="W13">
        <v>583.9818115234375</v>
      </c>
      <c r="Y13">
        <f t="shared" si="1"/>
        <v>9137.0146484375</v>
      </c>
      <c r="Z13">
        <f t="shared" si="2"/>
        <v>5497.15869140625</v>
      </c>
      <c r="AA13">
        <f t="shared" si="0"/>
        <v>4562.49951171875</v>
      </c>
      <c r="AB13">
        <f t="shared" si="0"/>
        <v>3931.920654296875</v>
      </c>
      <c r="AC13">
        <f t="shared" si="0"/>
        <v>2876.850830078125</v>
      </c>
      <c r="AD13">
        <f t="shared" si="0"/>
        <v>3262.89208984375</v>
      </c>
      <c r="AE13">
        <f t="shared" si="0"/>
        <v>2059.755615234375</v>
      </c>
      <c r="AF13">
        <f t="shared" si="0"/>
        <v>1942.808349609375</v>
      </c>
      <c r="AG13">
        <f t="shared" si="0"/>
        <v>1293.9766845703125</v>
      </c>
      <c r="AH13">
        <f t="shared" si="0"/>
        <v>844.27978515625</v>
      </c>
      <c r="AI13">
        <f t="shared" si="0"/>
        <v>1428.4971923828125</v>
      </c>
      <c r="AJ13">
        <f t="shared" si="0"/>
        <v>571.61981201171875</v>
      </c>
      <c r="AK13">
        <f t="shared" si="0"/>
        <v>1061.0068359375</v>
      </c>
      <c r="AL13">
        <f t="shared" si="0"/>
        <v>626.84869384765625</v>
      </c>
      <c r="AM13">
        <f t="shared" si="0"/>
        <v>647.101806640625</v>
      </c>
      <c r="AN13">
        <f t="shared" si="0"/>
        <v>765.4266357421875</v>
      </c>
      <c r="AO13">
        <f t="shared" si="0"/>
        <v>583.9818115234375</v>
      </c>
    </row>
    <row r="14" spans="1:41" x14ac:dyDescent="0.2">
      <c r="B14">
        <v>14</v>
      </c>
      <c r="C14">
        <v>20</v>
      </c>
      <c r="D14">
        <v>160.7845458984375</v>
      </c>
      <c r="E14">
        <v>446.75582885742188</v>
      </c>
      <c r="F14">
        <v>436.424072265625</v>
      </c>
      <c r="G14">
        <v>7894.197265625</v>
      </c>
      <c r="H14">
        <v>5286.1220703125</v>
      </c>
      <c r="I14">
        <v>5123.626953125</v>
      </c>
      <c r="J14">
        <v>3669.130615234375</v>
      </c>
      <c r="K14">
        <v>2351.14111328125</v>
      </c>
      <c r="L14">
        <v>2779.162353515625</v>
      </c>
      <c r="M14">
        <v>2128.5478515625</v>
      </c>
      <c r="N14">
        <v>1646.146484375</v>
      </c>
      <c r="O14">
        <v>904.8702392578125</v>
      </c>
      <c r="P14">
        <v>1187.6787109375</v>
      </c>
      <c r="Q14">
        <v>1301.7664794921875</v>
      </c>
      <c r="R14">
        <v>676.00274658203125</v>
      </c>
      <c r="S14">
        <v>1013.7203369140625</v>
      </c>
      <c r="T14">
        <v>689.33428955078125</v>
      </c>
      <c r="U14">
        <v>620.120361328125</v>
      </c>
      <c r="V14">
        <v>655.27117919921875</v>
      </c>
      <c r="W14">
        <v>518.55657958984375</v>
      </c>
      <c r="Y14">
        <f t="shared" si="1"/>
        <v>7894.197265625</v>
      </c>
      <c r="Z14">
        <f t="shared" si="2"/>
        <v>5286.1220703125</v>
      </c>
      <c r="AA14">
        <f t="shared" si="0"/>
        <v>5123.626953125</v>
      </c>
      <c r="AB14">
        <f t="shared" si="0"/>
        <v>3669.130615234375</v>
      </c>
      <c r="AC14">
        <f t="shared" si="0"/>
        <v>2351.14111328125</v>
      </c>
      <c r="AD14">
        <f t="shared" si="0"/>
        <v>2779.162353515625</v>
      </c>
      <c r="AE14">
        <f t="shared" si="0"/>
        <v>2128.5478515625</v>
      </c>
      <c r="AF14">
        <f t="shared" si="0"/>
        <v>1646.146484375</v>
      </c>
      <c r="AG14">
        <f t="shared" si="0"/>
        <v>904.8702392578125</v>
      </c>
      <c r="AH14">
        <f t="shared" si="0"/>
        <v>1187.6787109375</v>
      </c>
      <c r="AI14">
        <f t="shared" si="0"/>
        <v>1301.7664794921875</v>
      </c>
      <c r="AJ14">
        <f t="shared" si="0"/>
        <v>676.00274658203125</v>
      </c>
      <c r="AK14">
        <f t="shared" si="0"/>
        <v>1013.7203369140625</v>
      </c>
      <c r="AL14">
        <f t="shared" si="0"/>
        <v>689.33428955078125</v>
      </c>
      <c r="AM14">
        <f t="shared" si="0"/>
        <v>620.120361328125</v>
      </c>
      <c r="AN14">
        <f t="shared" si="0"/>
        <v>655.27117919921875</v>
      </c>
      <c r="AO14">
        <f t="shared" si="0"/>
        <v>518.55657958984375</v>
      </c>
    </row>
    <row r="15" spans="1:41" x14ac:dyDescent="0.2">
      <c r="B15">
        <v>15</v>
      </c>
      <c r="C15">
        <v>17</v>
      </c>
      <c r="D15">
        <v>625.2833251953125</v>
      </c>
      <c r="E15">
        <v>313.19485473632812</v>
      </c>
      <c r="F15">
        <v>938.20709228515625</v>
      </c>
      <c r="G15">
        <v>5255.28955078125</v>
      </c>
      <c r="H15">
        <v>3302.734130859375</v>
      </c>
      <c r="I15">
        <v>2958.90673828125</v>
      </c>
      <c r="J15">
        <v>2369.72900390625</v>
      </c>
      <c r="K15">
        <v>1647.5211181640625</v>
      </c>
      <c r="L15">
        <v>1574.2275390625</v>
      </c>
      <c r="M15">
        <v>1579.73828125</v>
      </c>
      <c r="N15">
        <v>1508.249755859375</v>
      </c>
      <c r="O15">
        <v>309.10137939453125</v>
      </c>
      <c r="P15">
        <v>788.5054931640625</v>
      </c>
      <c r="Q15">
        <v>57.860816955566406</v>
      </c>
      <c r="R15">
        <v>688.6724853515625</v>
      </c>
      <c r="S15">
        <v>34.556529998779297</v>
      </c>
      <c r="T15">
        <v>981.625732421875</v>
      </c>
      <c r="U15">
        <v>388.89959716796875</v>
      </c>
      <c r="V15">
        <v>883.7677001953125</v>
      </c>
      <c r="W15">
        <v>399.30502319335938</v>
      </c>
      <c r="Y15" t="str">
        <f t="shared" si="1"/>
        <v/>
      </c>
      <c r="Z15" t="str">
        <f t="shared" si="2"/>
        <v/>
      </c>
      <c r="AA15" t="str">
        <f t="shared" si="0"/>
        <v/>
      </c>
      <c r="AB15" t="str">
        <f t="shared" si="0"/>
        <v/>
      </c>
      <c r="AC15" t="str">
        <f t="shared" si="0"/>
        <v/>
      </c>
      <c r="AD15" t="str">
        <f t="shared" si="0"/>
        <v/>
      </c>
      <c r="AE15" t="str">
        <f t="shared" si="0"/>
        <v/>
      </c>
      <c r="AF15" t="str">
        <f t="shared" si="0"/>
        <v/>
      </c>
      <c r="AG15" t="str">
        <f t="shared" si="0"/>
        <v/>
      </c>
      <c r="AH15" t="str">
        <f t="shared" si="0"/>
        <v/>
      </c>
      <c r="AI15" t="str">
        <f t="shared" si="0"/>
        <v/>
      </c>
      <c r="AJ15" t="str">
        <f t="shared" si="0"/>
        <v/>
      </c>
      <c r="AK15" t="str">
        <f t="shared" si="0"/>
        <v/>
      </c>
      <c r="AL15" t="str">
        <f t="shared" si="0"/>
        <v/>
      </c>
      <c r="AM15" t="str">
        <f t="shared" si="0"/>
        <v/>
      </c>
      <c r="AN15" t="str">
        <f t="shared" si="0"/>
        <v/>
      </c>
      <c r="AO15" t="str">
        <f t="shared" si="0"/>
        <v/>
      </c>
    </row>
    <row r="16" spans="1:41" x14ac:dyDescent="0.2">
      <c r="B16">
        <v>15</v>
      </c>
      <c r="C16">
        <v>18</v>
      </c>
      <c r="D16">
        <v>431.61328125</v>
      </c>
      <c r="E16">
        <v>245.694091796875</v>
      </c>
      <c r="F16">
        <v>269.54763793945312</v>
      </c>
      <c r="G16">
        <v>7135.65234375</v>
      </c>
      <c r="H16">
        <v>3544.98046875</v>
      </c>
      <c r="I16">
        <v>3397.9296875</v>
      </c>
      <c r="J16">
        <v>3475.146728515625</v>
      </c>
      <c r="K16">
        <v>2375.0693359375</v>
      </c>
      <c r="L16">
        <v>2033.1444091796875</v>
      </c>
      <c r="M16">
        <v>1580.570556640625</v>
      </c>
      <c r="N16">
        <v>1926.4901123046875</v>
      </c>
      <c r="O16">
        <v>577.45166015625</v>
      </c>
      <c r="P16">
        <v>848.004638671875</v>
      </c>
      <c r="Q16">
        <v>243.48934936523438</v>
      </c>
      <c r="R16">
        <v>798.05096435546875</v>
      </c>
      <c r="S16">
        <v>991.689453125</v>
      </c>
      <c r="T16">
        <v>536.72760009765625</v>
      </c>
      <c r="U16">
        <v>274.99630737304688</v>
      </c>
      <c r="V16">
        <v>1072.69140625</v>
      </c>
      <c r="W16">
        <v>508.0740966796875</v>
      </c>
      <c r="Y16" t="str">
        <f t="shared" si="1"/>
        <v/>
      </c>
      <c r="Z16" t="str">
        <f t="shared" si="2"/>
        <v/>
      </c>
      <c r="AA16" t="str">
        <f t="shared" si="0"/>
        <v/>
      </c>
      <c r="AB16" t="str">
        <f t="shared" si="0"/>
        <v/>
      </c>
      <c r="AC16" t="str">
        <f t="shared" si="0"/>
        <v/>
      </c>
      <c r="AD16" t="str">
        <f t="shared" si="0"/>
        <v/>
      </c>
      <c r="AE16" t="str">
        <f t="shared" si="0"/>
        <v/>
      </c>
      <c r="AF16" t="str">
        <f t="shared" si="0"/>
        <v/>
      </c>
      <c r="AG16" t="str">
        <f t="shared" si="0"/>
        <v/>
      </c>
      <c r="AH16" t="str">
        <f t="shared" si="0"/>
        <v/>
      </c>
      <c r="AI16" t="str">
        <f t="shared" si="0"/>
        <v/>
      </c>
      <c r="AJ16" t="str">
        <f t="shared" si="0"/>
        <v/>
      </c>
      <c r="AK16" t="str">
        <f t="shared" si="0"/>
        <v/>
      </c>
      <c r="AL16" t="str">
        <f t="shared" si="0"/>
        <v/>
      </c>
      <c r="AM16" t="str">
        <f t="shared" si="0"/>
        <v/>
      </c>
      <c r="AN16" t="str">
        <f t="shared" si="0"/>
        <v/>
      </c>
      <c r="AO16" t="str">
        <f t="shared" si="0"/>
        <v/>
      </c>
    </row>
    <row r="17" spans="1:41" x14ac:dyDescent="0.2">
      <c r="B17">
        <v>15</v>
      </c>
      <c r="C17">
        <v>19</v>
      </c>
      <c r="D17">
        <v>304.81591796875</v>
      </c>
      <c r="E17">
        <v>327.4996337890625</v>
      </c>
      <c r="F17">
        <v>491.8155517578125</v>
      </c>
      <c r="G17">
        <v>7057.6103515625</v>
      </c>
      <c r="H17">
        <v>3252.62939453125</v>
      </c>
      <c r="I17">
        <v>3569.0400390625</v>
      </c>
      <c r="J17">
        <v>3582.662353515625</v>
      </c>
      <c r="K17">
        <v>2233.355224609375</v>
      </c>
      <c r="L17">
        <v>2343.7275390625</v>
      </c>
      <c r="M17">
        <v>1761.0101318359375</v>
      </c>
      <c r="N17">
        <v>1666.0382080078125</v>
      </c>
      <c r="O17">
        <v>661.13525390625</v>
      </c>
      <c r="P17">
        <v>895.6400146484375</v>
      </c>
      <c r="Q17">
        <v>567.5859375</v>
      </c>
      <c r="R17">
        <v>705.03253173828125</v>
      </c>
      <c r="S17">
        <v>723.6944580078125</v>
      </c>
      <c r="T17">
        <v>276.14669799804688</v>
      </c>
      <c r="U17">
        <v>789.68499755859375</v>
      </c>
      <c r="V17">
        <v>921.443115234375</v>
      </c>
      <c r="W17">
        <v>615.6947021484375</v>
      </c>
      <c r="Y17" t="str">
        <f t="shared" si="1"/>
        <v/>
      </c>
      <c r="Z17" t="str">
        <f t="shared" si="2"/>
        <v/>
      </c>
      <c r="AA17" t="str">
        <f t="shared" si="0"/>
        <v/>
      </c>
      <c r="AB17" t="str">
        <f t="shared" si="0"/>
        <v/>
      </c>
      <c r="AC17" t="str">
        <f t="shared" si="0"/>
        <v/>
      </c>
      <c r="AD17" t="str">
        <f t="shared" si="0"/>
        <v/>
      </c>
      <c r="AE17" t="str">
        <f t="shared" si="0"/>
        <v/>
      </c>
      <c r="AF17" t="str">
        <f t="shared" si="0"/>
        <v/>
      </c>
      <c r="AG17" t="str">
        <f t="shared" si="0"/>
        <v/>
      </c>
      <c r="AH17" t="str">
        <f t="shared" si="0"/>
        <v/>
      </c>
      <c r="AI17" t="str">
        <f t="shared" si="0"/>
        <v/>
      </c>
      <c r="AJ17" t="str">
        <f t="shared" si="0"/>
        <v/>
      </c>
      <c r="AK17" t="str">
        <f t="shared" si="0"/>
        <v/>
      </c>
      <c r="AL17" t="str">
        <f t="shared" si="0"/>
        <v/>
      </c>
      <c r="AM17" t="str">
        <f t="shared" si="0"/>
        <v/>
      </c>
      <c r="AN17" t="str">
        <f t="shared" si="0"/>
        <v/>
      </c>
      <c r="AO17" t="str">
        <f t="shared" si="0"/>
        <v/>
      </c>
    </row>
    <row r="18" spans="1:41" x14ac:dyDescent="0.2">
      <c r="B18">
        <v>15</v>
      </c>
      <c r="C18">
        <v>20</v>
      </c>
      <c r="D18">
        <v>653.566162109375</v>
      </c>
      <c r="E18">
        <v>90.45404052734375</v>
      </c>
      <c r="F18">
        <v>412.75601196289062</v>
      </c>
      <c r="G18">
        <v>5539.2578125</v>
      </c>
      <c r="H18">
        <v>3188.7744140625</v>
      </c>
      <c r="I18">
        <v>3443.86767578125</v>
      </c>
      <c r="J18">
        <v>2846.820068359375</v>
      </c>
      <c r="K18">
        <v>1714.3511962890625</v>
      </c>
      <c r="L18">
        <v>2085.809814453125</v>
      </c>
      <c r="M18">
        <v>1542.2298583984375</v>
      </c>
      <c r="N18">
        <v>1012.202392578125</v>
      </c>
      <c r="O18">
        <v>690.7550048828125</v>
      </c>
      <c r="P18">
        <v>1018.2205200195312</v>
      </c>
      <c r="Q18">
        <v>637.20135498046875</v>
      </c>
      <c r="R18">
        <v>876.19598388671875</v>
      </c>
      <c r="S18">
        <v>400.7919921875</v>
      </c>
      <c r="T18">
        <v>426.16650390625</v>
      </c>
      <c r="U18">
        <v>712.403076171875</v>
      </c>
      <c r="V18">
        <v>523.3970947265625</v>
      </c>
      <c r="W18">
        <v>670.65380859375</v>
      </c>
      <c r="Y18" t="str">
        <f t="shared" si="1"/>
        <v/>
      </c>
      <c r="Z18" t="str">
        <f t="shared" si="2"/>
        <v/>
      </c>
      <c r="AA18" t="str">
        <f t="shared" si="0"/>
        <v/>
      </c>
      <c r="AB18" t="str">
        <f t="shared" si="0"/>
        <v/>
      </c>
      <c r="AC18" t="str">
        <f t="shared" si="0"/>
        <v/>
      </c>
      <c r="AD18" t="str">
        <f t="shared" si="0"/>
        <v/>
      </c>
      <c r="AE18" t="str">
        <f t="shared" si="0"/>
        <v/>
      </c>
      <c r="AF18" t="str">
        <f t="shared" si="0"/>
        <v/>
      </c>
      <c r="AG18" t="str">
        <f t="shared" si="0"/>
        <v/>
      </c>
      <c r="AH18" t="str">
        <f t="shared" si="0"/>
        <v/>
      </c>
      <c r="AI18" t="str">
        <f t="shared" si="0"/>
        <v/>
      </c>
      <c r="AJ18" t="str">
        <f t="shared" si="0"/>
        <v/>
      </c>
      <c r="AK18" t="str">
        <f t="shared" si="0"/>
        <v/>
      </c>
      <c r="AL18" t="str">
        <f t="shared" si="0"/>
        <v/>
      </c>
      <c r="AM18" t="str">
        <f t="shared" si="0"/>
        <v/>
      </c>
      <c r="AN18" t="str">
        <f t="shared" si="0"/>
        <v/>
      </c>
      <c r="AO18" t="str">
        <f t="shared" si="0"/>
        <v/>
      </c>
    </row>
    <row r="19" spans="1:41" x14ac:dyDescent="0.2">
      <c r="B19">
        <v>15</v>
      </c>
      <c r="C19">
        <v>21</v>
      </c>
      <c r="D19">
        <v>702.64422607421875</v>
      </c>
      <c r="E19">
        <v>516.98284912109375</v>
      </c>
      <c r="F19">
        <v>334.53634643554688</v>
      </c>
      <c r="G19">
        <v>5114.40625</v>
      </c>
      <c r="H19">
        <v>3596.540283203125</v>
      </c>
      <c r="I19">
        <v>3381.46240234375</v>
      </c>
      <c r="J19">
        <v>2222.73046875</v>
      </c>
      <c r="K19">
        <v>1561.1199951171875</v>
      </c>
      <c r="L19">
        <v>2020.7421875</v>
      </c>
      <c r="M19">
        <v>1225.6767578125</v>
      </c>
      <c r="N19">
        <v>637.58038330078125</v>
      </c>
      <c r="O19">
        <v>452.9931640625</v>
      </c>
      <c r="P19">
        <v>1076.958740234375</v>
      </c>
      <c r="Q19">
        <v>549.997314453125</v>
      </c>
      <c r="R19">
        <v>763.278564453125</v>
      </c>
      <c r="S19">
        <v>221.5479736328125</v>
      </c>
      <c r="T19">
        <v>964.89678955078125</v>
      </c>
      <c r="U19">
        <v>226.68942260742188</v>
      </c>
      <c r="V19">
        <v>173.99838256835938</v>
      </c>
      <c r="W19">
        <v>552.80535888671875</v>
      </c>
      <c r="Y19" t="str">
        <f t="shared" si="1"/>
        <v/>
      </c>
      <c r="Z19" t="str">
        <f t="shared" si="2"/>
        <v/>
      </c>
      <c r="AA19" t="str">
        <f t="shared" ref="AA19:AA22" si="3">IF(ISNUMBER(Z19),I19,"")</f>
        <v/>
      </c>
      <c r="AB19" t="str">
        <f t="shared" ref="AB19:AB22" si="4">IF(ISNUMBER(AA19),J19,"")</f>
        <v/>
      </c>
      <c r="AC19" t="str">
        <f t="shared" ref="AC19:AC22" si="5">IF(ISNUMBER(AB19),K19,"")</f>
        <v/>
      </c>
      <c r="AD19" t="str">
        <f t="shared" ref="AD19:AD22" si="6">IF(ISNUMBER(AC19),L19,"")</f>
        <v/>
      </c>
      <c r="AE19" t="str">
        <f t="shared" ref="AE19:AE22" si="7">IF(ISNUMBER(AD19),M19,"")</f>
        <v/>
      </c>
      <c r="AF19" t="str">
        <f t="shared" ref="AF19:AF22" si="8">IF(ISNUMBER(AE19),N19,"")</f>
        <v/>
      </c>
      <c r="AG19" t="str">
        <f t="shared" ref="AG19:AG22" si="9">IF(ISNUMBER(AF19),O19,"")</f>
        <v/>
      </c>
      <c r="AH19" t="str">
        <f t="shared" ref="AH19:AH22" si="10">IF(ISNUMBER(AG19),P19,"")</f>
        <v/>
      </c>
      <c r="AI19" t="str">
        <f t="shared" ref="AI19:AI22" si="11">IF(ISNUMBER(AH19),Q19,"")</f>
        <v/>
      </c>
      <c r="AJ19" t="str">
        <f t="shared" ref="AJ19:AJ22" si="12">IF(ISNUMBER(AI19),R19,"")</f>
        <v/>
      </c>
      <c r="AK19" t="str">
        <f t="shared" ref="AK19:AK22" si="13">IF(ISNUMBER(AJ19),S19,"")</f>
        <v/>
      </c>
      <c r="AL19" t="str">
        <f t="shared" ref="AL19:AL22" si="14">IF(ISNUMBER(AK19),T19,"")</f>
        <v/>
      </c>
      <c r="AM19" t="str">
        <f t="shared" ref="AM19:AM22" si="15">IF(ISNUMBER(AL19),U19,"")</f>
        <v/>
      </c>
      <c r="AN19" t="str">
        <f t="shared" ref="AN19:AN22" si="16">IF(ISNUMBER(AM19),V19,"")</f>
        <v/>
      </c>
      <c r="AO19" t="str">
        <f t="shared" ref="AO19:AO22" si="17">IF(ISNUMBER(AN19),W19,"")</f>
        <v/>
      </c>
    </row>
    <row r="20" spans="1:41" x14ac:dyDescent="0.2">
      <c r="B20">
        <v>16</v>
      </c>
      <c r="C20">
        <v>18</v>
      </c>
      <c r="D20">
        <v>935.59210205078125</v>
      </c>
      <c r="E20">
        <v>574.26226806640625</v>
      </c>
      <c r="F20">
        <v>427.4654541015625</v>
      </c>
      <c r="G20">
        <v>4823.49267578125</v>
      </c>
      <c r="H20">
        <v>2193.7958984375</v>
      </c>
      <c r="I20">
        <v>2264.525634765625</v>
      </c>
      <c r="J20">
        <v>3292.902587890625</v>
      </c>
      <c r="K20">
        <v>1601.945556640625</v>
      </c>
      <c r="L20">
        <v>1134.936279296875</v>
      </c>
      <c r="M20">
        <v>1064.215576171875</v>
      </c>
      <c r="N20">
        <v>1566.4197998046875</v>
      </c>
      <c r="O20">
        <v>494.16259765625</v>
      </c>
      <c r="P20">
        <v>364.44100952148438</v>
      </c>
      <c r="Q20">
        <v>58.502372741699219</v>
      </c>
      <c r="R20">
        <v>1090.5693359375</v>
      </c>
      <c r="S20">
        <v>840.87774658203125</v>
      </c>
      <c r="T20">
        <v>626.550048828125</v>
      </c>
      <c r="U20">
        <v>184.01011657714844</v>
      </c>
      <c r="V20">
        <v>940.1124267578125</v>
      </c>
      <c r="W20">
        <v>483.38253784179688</v>
      </c>
      <c r="Y20" t="str">
        <f t="shared" si="1"/>
        <v/>
      </c>
      <c r="Z20" t="str">
        <f t="shared" si="2"/>
        <v/>
      </c>
      <c r="AA20" t="str">
        <f t="shared" si="3"/>
        <v/>
      </c>
      <c r="AB20" t="str">
        <f t="shared" si="4"/>
        <v/>
      </c>
      <c r="AC20" t="str">
        <f t="shared" si="5"/>
        <v/>
      </c>
      <c r="AD20" t="str">
        <f t="shared" si="6"/>
        <v/>
      </c>
      <c r="AE20" t="str">
        <f t="shared" si="7"/>
        <v/>
      </c>
      <c r="AF20" t="str">
        <f t="shared" si="8"/>
        <v/>
      </c>
      <c r="AG20" t="str">
        <f t="shared" si="9"/>
        <v/>
      </c>
      <c r="AH20" t="str">
        <f t="shared" si="10"/>
        <v/>
      </c>
      <c r="AI20" t="str">
        <f t="shared" si="11"/>
        <v/>
      </c>
      <c r="AJ20" t="str">
        <f t="shared" si="12"/>
        <v/>
      </c>
      <c r="AK20" t="str">
        <f t="shared" si="13"/>
        <v/>
      </c>
      <c r="AL20" t="str">
        <f t="shared" si="14"/>
        <v/>
      </c>
      <c r="AM20" t="str">
        <f t="shared" si="15"/>
        <v/>
      </c>
      <c r="AN20" t="str">
        <f t="shared" si="16"/>
        <v/>
      </c>
      <c r="AO20" t="str">
        <f t="shared" si="17"/>
        <v/>
      </c>
    </row>
    <row r="21" spans="1:41" x14ac:dyDescent="0.2">
      <c r="B21">
        <v>16</v>
      </c>
      <c r="C21">
        <v>19</v>
      </c>
      <c r="D21">
        <v>410.45596313476562</v>
      </c>
      <c r="E21">
        <v>554.50616455078125</v>
      </c>
      <c r="F21">
        <v>360.98495483398438</v>
      </c>
      <c r="G21">
        <v>5411.7919921875</v>
      </c>
      <c r="H21">
        <v>1971.5098876953125</v>
      </c>
      <c r="I21">
        <v>1810.066650390625</v>
      </c>
      <c r="J21">
        <v>2841.714111328125</v>
      </c>
      <c r="K21">
        <v>1527.3826904296875</v>
      </c>
      <c r="L21">
        <v>1170.2579345703125</v>
      </c>
      <c r="M21">
        <v>1389.7989501953125</v>
      </c>
      <c r="N21">
        <v>1575.0692138671875</v>
      </c>
      <c r="O21">
        <v>217.72297668457031</v>
      </c>
      <c r="P21">
        <v>520.56903076171875</v>
      </c>
      <c r="Q21">
        <v>610.4813232421875</v>
      </c>
      <c r="R21">
        <v>734.675048828125</v>
      </c>
      <c r="S21">
        <v>820.88165283203125</v>
      </c>
      <c r="T21">
        <v>368.83367919921875</v>
      </c>
      <c r="U21">
        <v>793.12689208984375</v>
      </c>
      <c r="V21">
        <v>740.213134765625</v>
      </c>
      <c r="W21">
        <v>816.407470703125</v>
      </c>
      <c r="Y21" t="str">
        <f t="shared" si="1"/>
        <v/>
      </c>
      <c r="Z21" t="str">
        <f t="shared" si="2"/>
        <v/>
      </c>
      <c r="AA21" t="str">
        <f t="shared" si="3"/>
        <v/>
      </c>
      <c r="AB21" t="str">
        <f t="shared" si="4"/>
        <v/>
      </c>
      <c r="AC21" t="str">
        <f t="shared" si="5"/>
        <v/>
      </c>
      <c r="AD21" t="str">
        <f t="shared" si="6"/>
        <v/>
      </c>
      <c r="AE21" t="str">
        <f t="shared" si="7"/>
        <v/>
      </c>
      <c r="AF21" t="str">
        <f t="shared" si="8"/>
        <v/>
      </c>
      <c r="AG21" t="str">
        <f t="shared" si="9"/>
        <v/>
      </c>
      <c r="AH21" t="str">
        <f t="shared" si="10"/>
        <v/>
      </c>
      <c r="AI21" t="str">
        <f t="shared" si="11"/>
        <v/>
      </c>
      <c r="AJ21" t="str">
        <f t="shared" si="12"/>
        <v/>
      </c>
      <c r="AK21" t="str">
        <f t="shared" si="13"/>
        <v/>
      </c>
      <c r="AL21" t="str">
        <f t="shared" si="14"/>
        <v/>
      </c>
      <c r="AM21" t="str">
        <f t="shared" si="15"/>
        <v/>
      </c>
      <c r="AN21" t="str">
        <f t="shared" si="16"/>
        <v/>
      </c>
      <c r="AO21" t="str">
        <f t="shared" si="17"/>
        <v/>
      </c>
    </row>
    <row r="22" spans="1:41" x14ac:dyDescent="0.2">
      <c r="B22">
        <v>16</v>
      </c>
      <c r="C22">
        <v>20</v>
      </c>
      <c r="D22">
        <v>926.75341796875</v>
      </c>
      <c r="E22">
        <v>369.10995483398438</v>
      </c>
      <c r="F22">
        <v>751.599853515625</v>
      </c>
      <c r="G22">
        <v>4506.02587890625</v>
      </c>
      <c r="H22">
        <v>1867.459228515625</v>
      </c>
      <c r="I22">
        <v>1101.455810546875</v>
      </c>
      <c r="J22">
        <v>1775.8026123046875</v>
      </c>
      <c r="K22">
        <v>1298.5091552734375</v>
      </c>
      <c r="L22">
        <v>1030.3365478515625</v>
      </c>
      <c r="M22">
        <v>742.07763671875</v>
      </c>
      <c r="N22">
        <v>831.4532470703125</v>
      </c>
      <c r="O22">
        <v>418.8880615234375</v>
      </c>
      <c r="P22">
        <v>625.6121826171875</v>
      </c>
      <c r="Q22">
        <v>983.37451171875</v>
      </c>
      <c r="R22">
        <v>728.37066650390625</v>
      </c>
      <c r="S22">
        <v>685.8524169921875</v>
      </c>
      <c r="T22">
        <v>300.33636474609375</v>
      </c>
      <c r="U22">
        <v>679.56005859375</v>
      </c>
      <c r="V22">
        <v>162.14613342285156</v>
      </c>
      <c r="W22">
        <v>839.23590087890625</v>
      </c>
      <c r="Y22" t="str">
        <f t="shared" si="1"/>
        <v/>
      </c>
      <c r="Z22" t="str">
        <f t="shared" si="2"/>
        <v/>
      </c>
      <c r="AA22" t="str">
        <f t="shared" si="3"/>
        <v/>
      </c>
      <c r="AB22" t="str">
        <f t="shared" si="4"/>
        <v/>
      </c>
      <c r="AC22" t="str">
        <f t="shared" si="5"/>
        <v/>
      </c>
      <c r="AD22" t="str">
        <f t="shared" si="6"/>
        <v/>
      </c>
      <c r="AE22" t="str">
        <f t="shared" si="7"/>
        <v/>
      </c>
      <c r="AF22" t="str">
        <f t="shared" si="8"/>
        <v/>
      </c>
      <c r="AG22" t="str">
        <f t="shared" si="9"/>
        <v/>
      </c>
      <c r="AH22" t="str">
        <f t="shared" si="10"/>
        <v/>
      </c>
      <c r="AI22" t="str">
        <f t="shared" si="11"/>
        <v/>
      </c>
      <c r="AJ22" t="str">
        <f t="shared" si="12"/>
        <v/>
      </c>
      <c r="AK22" t="str">
        <f t="shared" si="13"/>
        <v/>
      </c>
      <c r="AL22" t="str">
        <f t="shared" si="14"/>
        <v/>
      </c>
      <c r="AM22" t="str">
        <f t="shared" si="15"/>
        <v/>
      </c>
      <c r="AN22" t="str">
        <f t="shared" si="16"/>
        <v/>
      </c>
      <c r="AO22" t="str">
        <f t="shared" si="17"/>
        <v/>
      </c>
    </row>
    <row r="23" spans="1:41" x14ac:dyDescent="0.2">
      <c r="Y23">
        <f>AVERAGE(Y3:Y22)</f>
        <v>9179.6216796874996</v>
      </c>
      <c r="Z23">
        <f t="shared" ref="Z23:AO23" si="18">AVERAGE(Z3:Z22)</f>
        <v>5880.1748046875</v>
      </c>
      <c r="AA23">
        <f t="shared" si="18"/>
        <v>4329.3910156250004</v>
      </c>
      <c r="AB23">
        <f t="shared" si="18"/>
        <v>3608.8692382812501</v>
      </c>
      <c r="AC23">
        <f t="shared" si="18"/>
        <v>2676.990478515625</v>
      </c>
      <c r="AD23">
        <f t="shared" si="18"/>
        <v>3059.4496582031252</v>
      </c>
      <c r="AE23">
        <f t="shared" si="18"/>
        <v>2176.4027832031252</v>
      </c>
      <c r="AF23">
        <f t="shared" si="18"/>
        <v>1790.8205322265626</v>
      </c>
      <c r="AG23">
        <f t="shared" si="18"/>
        <v>1480.6211669921875</v>
      </c>
      <c r="AH23">
        <f t="shared" si="18"/>
        <v>973.5396850585937</v>
      </c>
      <c r="AI23">
        <f t="shared" si="18"/>
        <v>1376.0708984375001</v>
      </c>
      <c r="AJ23">
        <f t="shared" si="18"/>
        <v>538.48063964843755</v>
      </c>
      <c r="AK23">
        <f t="shared" si="18"/>
        <v>830.94894409179688</v>
      </c>
      <c r="AL23">
        <f t="shared" si="18"/>
        <v>795.70638427734377</v>
      </c>
      <c r="AM23">
        <f t="shared" si="18"/>
        <v>634.85065917968745</v>
      </c>
      <c r="AN23">
        <f t="shared" si="18"/>
        <v>632.7047058105469</v>
      </c>
      <c r="AO23">
        <f t="shared" si="18"/>
        <v>403.99060974121096</v>
      </c>
    </row>
    <row r="24" spans="1:41" x14ac:dyDescent="0.2">
      <c r="A24" t="s">
        <v>25</v>
      </c>
      <c r="B24">
        <v>22</v>
      </c>
      <c r="C24">
        <v>18</v>
      </c>
      <c r="D24">
        <v>571.59735107421875</v>
      </c>
      <c r="E24">
        <v>344.56387329101562</v>
      </c>
      <c r="F24">
        <v>325.02835083007812</v>
      </c>
      <c r="G24">
        <v>3942.3125</v>
      </c>
      <c r="H24">
        <v>3361.255615234375</v>
      </c>
      <c r="I24">
        <v>1744.278564453125</v>
      </c>
      <c r="J24">
        <v>1182.097412109375</v>
      </c>
      <c r="K24">
        <v>1797.398193359375</v>
      </c>
      <c r="L24">
        <v>349.4234619140625</v>
      </c>
      <c r="M24">
        <v>1361.0408935546875</v>
      </c>
      <c r="N24">
        <v>698.436279296875</v>
      </c>
      <c r="O24">
        <v>920.17181396484375</v>
      </c>
      <c r="P24">
        <v>885.54779052734375</v>
      </c>
      <c r="Q24">
        <v>466.26779174804688</v>
      </c>
      <c r="R24">
        <v>712.4942626953125</v>
      </c>
      <c r="S24">
        <v>716.2821044921875</v>
      </c>
      <c r="T24">
        <v>206.27008056640625</v>
      </c>
      <c r="U24">
        <v>514.28387451171875</v>
      </c>
      <c r="V24">
        <v>642.02130126953125</v>
      </c>
      <c r="W24">
        <v>602.4617919921875</v>
      </c>
    </row>
    <row r="25" spans="1:41" x14ac:dyDescent="0.2">
      <c r="B25">
        <v>22</v>
      </c>
      <c r="C25">
        <v>19</v>
      </c>
      <c r="D25">
        <v>367.4114990234375</v>
      </c>
      <c r="E25">
        <v>781.06036376953125</v>
      </c>
      <c r="F25">
        <v>451.39572143554688</v>
      </c>
      <c r="G25">
        <v>4969.17138671875</v>
      </c>
      <c r="H25">
        <v>3771.337158203125</v>
      </c>
      <c r="I25">
        <v>2460.7685546875</v>
      </c>
      <c r="J25">
        <v>1460.014404296875</v>
      </c>
      <c r="K25">
        <v>2198.309326171875</v>
      </c>
      <c r="L25">
        <v>1184.004638671875</v>
      </c>
      <c r="M25">
        <v>848.9119873046875</v>
      </c>
      <c r="N25">
        <v>996.61151123046875</v>
      </c>
      <c r="O25">
        <v>1263.33154296875</v>
      </c>
      <c r="P25">
        <v>901.373291015625</v>
      </c>
      <c r="Q25">
        <v>514.7362060546875</v>
      </c>
      <c r="R25">
        <v>147.83805847167969</v>
      </c>
      <c r="S25">
        <v>826.4588623046875</v>
      </c>
      <c r="T25">
        <v>365.82125854492188</v>
      </c>
      <c r="U25">
        <v>267.85260009765625</v>
      </c>
      <c r="V25">
        <v>684.2568359375</v>
      </c>
      <c r="W25">
        <v>271.09249877929688</v>
      </c>
    </row>
    <row r="26" spans="1:41" x14ac:dyDescent="0.2">
      <c r="B26">
        <v>22</v>
      </c>
      <c r="C26">
        <v>20</v>
      </c>
      <c r="D26">
        <v>601.79071044921875</v>
      </c>
      <c r="E26">
        <v>443.64785766601562</v>
      </c>
      <c r="F26">
        <v>224.70602416992188</v>
      </c>
      <c r="G26">
        <v>5914.78271484375</v>
      </c>
      <c r="H26">
        <v>3806.179443359375</v>
      </c>
      <c r="I26">
        <v>1929.4783935546875</v>
      </c>
      <c r="J26">
        <v>1748.8221435546875</v>
      </c>
      <c r="K26">
        <v>1969.30859375</v>
      </c>
      <c r="L26">
        <v>1940.327880859375</v>
      </c>
      <c r="M26">
        <v>1020.6799926757812</v>
      </c>
      <c r="N26">
        <v>979.79815673828125</v>
      </c>
      <c r="O26">
        <v>1110.426513671875</v>
      </c>
      <c r="P26">
        <v>863.03350830078125</v>
      </c>
      <c r="Q26">
        <v>979.5361328125</v>
      </c>
      <c r="R26">
        <v>260.760009765625</v>
      </c>
      <c r="S26">
        <v>587.03472900390625</v>
      </c>
      <c r="T26">
        <v>382.727294921875</v>
      </c>
      <c r="U26">
        <v>440.99520874023438</v>
      </c>
      <c r="V26">
        <v>455.01519775390625</v>
      </c>
      <c r="W26">
        <v>358.21514892578125</v>
      </c>
    </row>
    <row r="27" spans="1:41" x14ac:dyDescent="0.2">
      <c r="B27">
        <v>22</v>
      </c>
      <c r="C27">
        <v>21</v>
      </c>
      <c r="D27">
        <v>565.5047607421875</v>
      </c>
      <c r="E27">
        <v>696.511962890625</v>
      </c>
      <c r="F27">
        <v>374.91302490234375</v>
      </c>
      <c r="G27">
        <v>5250.3935546875</v>
      </c>
      <c r="H27">
        <v>3829.79931640625</v>
      </c>
      <c r="I27">
        <v>1752.488525390625</v>
      </c>
      <c r="J27">
        <v>1411.8172607421875</v>
      </c>
      <c r="K27">
        <v>1159.1839599609375</v>
      </c>
      <c r="L27">
        <v>1992.4461669921875</v>
      </c>
      <c r="M27">
        <v>1064.211669921875</v>
      </c>
      <c r="N27">
        <v>635.82794189453125</v>
      </c>
      <c r="O27">
        <v>724.91680908203125</v>
      </c>
      <c r="P27">
        <v>1189.08984375</v>
      </c>
      <c r="Q27">
        <v>1191.997802734375</v>
      </c>
      <c r="R27">
        <v>365.77951049804688</v>
      </c>
      <c r="S27">
        <v>427.0201416015625</v>
      </c>
      <c r="T27">
        <v>429.57452392578125</v>
      </c>
      <c r="U27">
        <v>618.9619140625</v>
      </c>
      <c r="V27">
        <v>482.70657348632812</v>
      </c>
      <c r="W27">
        <v>339.45391845703125</v>
      </c>
    </row>
    <row r="28" spans="1:41" x14ac:dyDescent="0.2">
      <c r="B28">
        <v>23</v>
      </c>
      <c r="C28">
        <v>18</v>
      </c>
      <c r="D28">
        <v>469.77264404296875</v>
      </c>
      <c r="E28">
        <v>773.6646728515625</v>
      </c>
      <c r="F28">
        <v>288.33868408203125</v>
      </c>
      <c r="G28">
        <v>3724.069580078125</v>
      </c>
      <c r="H28">
        <v>3471.0615234375</v>
      </c>
      <c r="I28">
        <v>1535.6517333984375</v>
      </c>
      <c r="J28">
        <v>637.91046142578125</v>
      </c>
      <c r="K28">
        <v>1593.3914794921875</v>
      </c>
      <c r="L28">
        <v>596.69305419921875</v>
      </c>
      <c r="M28">
        <v>1848.6488037109375</v>
      </c>
      <c r="N28">
        <v>903.215087890625</v>
      </c>
      <c r="O28">
        <v>642.050537109375</v>
      </c>
      <c r="P28">
        <v>1020.7673950195312</v>
      </c>
      <c r="Q28">
        <v>1134.2552490234375</v>
      </c>
      <c r="R28">
        <v>557.84814453125</v>
      </c>
      <c r="S28">
        <v>823.95709228515625</v>
      </c>
      <c r="T28">
        <v>270.37643432617188</v>
      </c>
      <c r="U28">
        <v>613.77197265625</v>
      </c>
      <c r="V28">
        <v>470.26431274414062</v>
      </c>
      <c r="W28">
        <v>198.94593811035156</v>
      </c>
    </row>
    <row r="29" spans="1:41" x14ac:dyDescent="0.2">
      <c r="B29">
        <v>23</v>
      </c>
      <c r="C29">
        <v>19</v>
      </c>
      <c r="D29">
        <v>245.15534973144531</v>
      </c>
      <c r="E29">
        <v>532.2181396484375</v>
      </c>
      <c r="F29">
        <v>365.702880859375</v>
      </c>
      <c r="G29">
        <v>4855.5146484375</v>
      </c>
      <c r="H29">
        <v>4021.67724609375</v>
      </c>
      <c r="I29">
        <v>2531.315185546875</v>
      </c>
      <c r="J29">
        <v>1678.55908203125</v>
      </c>
      <c r="K29">
        <v>2830.99755859375</v>
      </c>
      <c r="L29">
        <v>1109.374267578125</v>
      </c>
      <c r="M29">
        <v>1376.5694580078125</v>
      </c>
      <c r="N29">
        <v>1308.9794921875</v>
      </c>
      <c r="O29">
        <v>1355.6871337890625</v>
      </c>
      <c r="P29">
        <v>1471.8701171875</v>
      </c>
      <c r="Q29">
        <v>1364.5435791015625</v>
      </c>
      <c r="R29">
        <v>596.76446533203125</v>
      </c>
      <c r="S29">
        <v>886.939697265625</v>
      </c>
      <c r="T29">
        <v>225.09986877441406</v>
      </c>
      <c r="U29">
        <v>536.376708984375</v>
      </c>
      <c r="V29">
        <v>570.568603515625</v>
      </c>
      <c r="W29">
        <v>597.7772216796875</v>
      </c>
    </row>
    <row r="30" spans="1:41" x14ac:dyDescent="0.2">
      <c r="B30">
        <v>23</v>
      </c>
      <c r="C30">
        <v>20</v>
      </c>
      <c r="D30">
        <v>770.211181640625</v>
      </c>
      <c r="E30">
        <v>253.4442138671875</v>
      </c>
      <c r="F30">
        <v>318.92257690429688</v>
      </c>
      <c r="G30">
        <v>5959.357421875</v>
      </c>
      <c r="H30">
        <v>3717.92041015625</v>
      </c>
      <c r="I30">
        <v>3016.005859375</v>
      </c>
      <c r="J30">
        <v>2719.77734375</v>
      </c>
      <c r="K30">
        <v>3071.339599609375</v>
      </c>
      <c r="L30">
        <v>2029.72314453125</v>
      </c>
      <c r="M30">
        <v>1259.2464599609375</v>
      </c>
      <c r="N30">
        <v>1324.2012939453125</v>
      </c>
      <c r="O30">
        <v>1449.1663818359375</v>
      </c>
      <c r="P30">
        <v>1241.6378173828125</v>
      </c>
      <c r="Q30">
        <v>808.14202880859375</v>
      </c>
      <c r="R30">
        <v>235.28741455078125</v>
      </c>
      <c r="S30">
        <v>569.70928955078125</v>
      </c>
      <c r="T30">
        <v>260.27902221679688</v>
      </c>
      <c r="U30">
        <v>383.54327392578125</v>
      </c>
      <c r="V30">
        <v>77.013671875</v>
      </c>
      <c r="W30">
        <v>703.78863525390625</v>
      </c>
    </row>
    <row r="31" spans="1:41" x14ac:dyDescent="0.2">
      <c r="B31">
        <v>23</v>
      </c>
      <c r="C31">
        <v>21</v>
      </c>
      <c r="D31">
        <v>703.64306640625</v>
      </c>
      <c r="E31">
        <v>462.4486083984375</v>
      </c>
      <c r="F31">
        <v>617.333251953125</v>
      </c>
      <c r="G31">
        <v>6211.08203125</v>
      </c>
      <c r="H31">
        <v>4196.126953125</v>
      </c>
      <c r="I31">
        <v>3039.634765625</v>
      </c>
      <c r="J31">
        <v>2378.68310546875</v>
      </c>
      <c r="K31">
        <v>2243.056396484375</v>
      </c>
      <c r="L31">
        <v>2453.375244140625</v>
      </c>
      <c r="M31">
        <v>1178.4390869140625</v>
      </c>
      <c r="N31">
        <v>873.77899169921875</v>
      </c>
      <c r="O31">
        <v>706.60870361328125</v>
      </c>
      <c r="P31">
        <v>1211.251953125</v>
      </c>
      <c r="Q31">
        <v>913.40032958984375</v>
      </c>
      <c r="R31">
        <v>396.08172607421875</v>
      </c>
      <c r="S31">
        <v>526.12628173828125</v>
      </c>
      <c r="T31">
        <v>415.25042724609375</v>
      </c>
      <c r="U31">
        <v>399.914306640625</v>
      </c>
      <c r="V31">
        <v>651.73138427734375</v>
      </c>
      <c r="W31">
        <v>313.124267578125</v>
      </c>
    </row>
    <row r="32" spans="1:41" x14ac:dyDescent="0.2">
      <c r="B32">
        <v>24</v>
      </c>
      <c r="C32">
        <v>17</v>
      </c>
      <c r="D32">
        <v>26.734283447265625</v>
      </c>
      <c r="E32">
        <v>561.0396728515625</v>
      </c>
      <c r="F32">
        <v>456.7244873046875</v>
      </c>
      <c r="G32">
        <v>2260.926025390625</v>
      </c>
      <c r="H32">
        <v>1497.2071533203125</v>
      </c>
      <c r="I32">
        <v>827.00958251953125</v>
      </c>
      <c r="J32">
        <v>805.7491455078125</v>
      </c>
      <c r="K32">
        <v>181.99737548828125</v>
      </c>
      <c r="L32">
        <v>609.2381591796875</v>
      </c>
      <c r="M32">
        <v>988.5516357421875</v>
      </c>
      <c r="N32">
        <v>351.7449951171875</v>
      </c>
      <c r="O32">
        <v>826.74700927734375</v>
      </c>
      <c r="P32">
        <v>301.8131103515625</v>
      </c>
      <c r="Q32">
        <v>1187.854736328125</v>
      </c>
      <c r="R32">
        <v>1002.535400390625</v>
      </c>
      <c r="S32">
        <v>588.3385009765625</v>
      </c>
      <c r="T32">
        <v>459.24728393554688</v>
      </c>
      <c r="U32">
        <v>715.79168701171875</v>
      </c>
      <c r="V32">
        <v>284.89669799804688</v>
      </c>
      <c r="W32">
        <v>356.97647094726562</v>
      </c>
    </row>
    <row r="33" spans="1:23" x14ac:dyDescent="0.2">
      <c r="B33">
        <v>24</v>
      </c>
      <c r="C33">
        <v>18</v>
      </c>
      <c r="D33">
        <v>28.716373443603516</v>
      </c>
      <c r="E33">
        <v>628.5135498046875</v>
      </c>
      <c r="F33">
        <v>590.6444091796875</v>
      </c>
      <c r="G33">
        <v>3393.55419921875</v>
      </c>
      <c r="H33">
        <v>2861.6357421875</v>
      </c>
      <c r="I33">
        <v>1241.0462646484375</v>
      </c>
      <c r="J33">
        <v>659.84637451171875</v>
      </c>
      <c r="K33">
        <v>1385.468017578125</v>
      </c>
      <c r="L33">
        <v>949.017333984375</v>
      </c>
      <c r="M33">
        <v>1482.0504150390625</v>
      </c>
      <c r="N33">
        <v>870.52960205078125</v>
      </c>
      <c r="O33">
        <v>1102.928466796875</v>
      </c>
      <c r="P33">
        <v>753.95355224609375</v>
      </c>
      <c r="Q33">
        <v>1468.91259765625</v>
      </c>
      <c r="R33">
        <v>398.7059326171875</v>
      </c>
      <c r="S33">
        <v>860.1112060546875</v>
      </c>
      <c r="T33">
        <v>482.620361328125</v>
      </c>
      <c r="U33">
        <v>739.387451171875</v>
      </c>
      <c r="V33">
        <v>192.17927551269531</v>
      </c>
      <c r="W33">
        <v>131.75076293945312</v>
      </c>
    </row>
    <row r="34" spans="1:23" x14ac:dyDescent="0.2">
      <c r="B34">
        <v>24</v>
      </c>
      <c r="C34">
        <v>19</v>
      </c>
      <c r="D34">
        <v>254.001220703125</v>
      </c>
      <c r="E34">
        <v>224.34107971191406</v>
      </c>
      <c r="F34">
        <v>595.54840087890625</v>
      </c>
      <c r="G34">
        <v>5179.30615234375</v>
      </c>
      <c r="H34">
        <v>3748.467529296875</v>
      </c>
      <c r="I34">
        <v>2364.34228515625</v>
      </c>
      <c r="J34">
        <v>2067.065673828125</v>
      </c>
      <c r="K34">
        <v>3056.843994140625</v>
      </c>
      <c r="L34">
        <v>1242.782470703125</v>
      </c>
      <c r="M34">
        <v>1573.183349609375</v>
      </c>
      <c r="N34">
        <v>1460.4176025390625</v>
      </c>
      <c r="O34">
        <v>1386.8126220703125</v>
      </c>
      <c r="P34">
        <v>1663.14111328125</v>
      </c>
      <c r="Q34">
        <v>1459.965087890625</v>
      </c>
      <c r="R34">
        <v>355.22860717773438</v>
      </c>
      <c r="S34">
        <v>880.79791259765625</v>
      </c>
      <c r="T34">
        <v>321.45108032226562</v>
      </c>
      <c r="U34">
        <v>768.5306396484375</v>
      </c>
      <c r="V34">
        <v>87.097114562988281</v>
      </c>
      <c r="W34">
        <v>594.998046875</v>
      </c>
    </row>
    <row r="35" spans="1:23" x14ac:dyDescent="0.2">
      <c r="B35">
        <v>24</v>
      </c>
      <c r="C35">
        <v>20</v>
      </c>
      <c r="D35">
        <v>553.022216796875</v>
      </c>
      <c r="E35">
        <v>202.99899291992188</v>
      </c>
      <c r="F35">
        <v>260.45901489257812</v>
      </c>
      <c r="G35">
        <v>6472.59033203125</v>
      </c>
      <c r="H35">
        <v>3576.66650390625</v>
      </c>
      <c r="I35">
        <v>3779.516357421875</v>
      </c>
      <c r="J35">
        <v>3372.3935546875</v>
      </c>
      <c r="K35">
        <v>3496.478515625</v>
      </c>
      <c r="L35">
        <v>1965.762451171875</v>
      </c>
      <c r="M35">
        <v>1515.6588134765625</v>
      </c>
      <c r="N35">
        <v>1627.964111328125</v>
      </c>
      <c r="O35">
        <v>1414.779541015625</v>
      </c>
      <c r="P35">
        <v>1504.2642822265625</v>
      </c>
      <c r="Q35">
        <v>1057.8057861328125</v>
      </c>
      <c r="R35">
        <v>399.425537109375</v>
      </c>
      <c r="S35">
        <v>510.2652587890625</v>
      </c>
      <c r="T35">
        <v>125.18173980712891</v>
      </c>
      <c r="U35">
        <v>505.49118041992188</v>
      </c>
      <c r="V35">
        <v>98.2783203125</v>
      </c>
      <c r="W35">
        <v>685.5438232421875</v>
      </c>
    </row>
    <row r="36" spans="1:23" x14ac:dyDescent="0.2">
      <c r="B36">
        <v>24</v>
      </c>
      <c r="C36">
        <v>21</v>
      </c>
      <c r="D36">
        <v>430.43069458007812</v>
      </c>
      <c r="E36">
        <v>234.82112121582031</v>
      </c>
      <c r="F36">
        <v>792.22589111328125</v>
      </c>
      <c r="G36">
        <v>6722.79052734375</v>
      </c>
      <c r="H36">
        <v>3298.254638671875</v>
      </c>
      <c r="I36">
        <v>3902.97607421875</v>
      </c>
      <c r="J36">
        <v>3099.69091796875</v>
      </c>
      <c r="K36">
        <v>2567.908203125</v>
      </c>
      <c r="L36">
        <v>2041.82421875</v>
      </c>
      <c r="M36">
        <v>1117.0938720703125</v>
      </c>
      <c r="N36">
        <v>1184.072265625</v>
      </c>
      <c r="O36">
        <v>978.5115966796875</v>
      </c>
      <c r="P36">
        <v>1532.402099609375</v>
      </c>
      <c r="Q36">
        <v>769.19598388671875</v>
      </c>
      <c r="R36">
        <v>596.477294921875</v>
      </c>
      <c r="S36">
        <v>434.70303344726562</v>
      </c>
      <c r="T36">
        <v>145.70536804199219</v>
      </c>
      <c r="U36">
        <v>175.65901184082031</v>
      </c>
      <c r="V36">
        <v>419.57470703125</v>
      </c>
      <c r="W36">
        <v>689.04095458984375</v>
      </c>
    </row>
    <row r="37" spans="1:23" x14ac:dyDescent="0.2">
      <c r="B37">
        <v>25</v>
      </c>
      <c r="C37">
        <v>18</v>
      </c>
      <c r="D37">
        <v>339.36453247070312</v>
      </c>
      <c r="E37">
        <v>361.439208984375</v>
      </c>
      <c r="F37">
        <v>761.07794189453125</v>
      </c>
      <c r="G37">
        <v>2916.86279296875</v>
      </c>
      <c r="H37">
        <v>2010.8743896484375</v>
      </c>
      <c r="I37">
        <v>873.20562744140625</v>
      </c>
      <c r="J37">
        <v>1206.4678955078125</v>
      </c>
      <c r="K37">
        <v>1556.9937744140625</v>
      </c>
      <c r="L37">
        <v>943.54559326171875</v>
      </c>
      <c r="M37">
        <v>719.34246826171875</v>
      </c>
      <c r="N37">
        <v>785.82598876953125</v>
      </c>
      <c r="O37">
        <v>1635.5850830078125</v>
      </c>
      <c r="P37">
        <v>165.13356018066406</v>
      </c>
      <c r="Q37">
        <v>868.25469970703125</v>
      </c>
      <c r="R37">
        <v>477.23171997070312</v>
      </c>
      <c r="S37">
        <v>224.8505859375</v>
      </c>
      <c r="T37">
        <v>613.39739990234375</v>
      </c>
      <c r="U37">
        <v>592.40008544921875</v>
      </c>
      <c r="V37">
        <v>173.87132263183594</v>
      </c>
      <c r="W37">
        <v>165.33401489257812</v>
      </c>
    </row>
    <row r="38" spans="1:23" x14ac:dyDescent="0.2">
      <c r="B38">
        <v>25</v>
      </c>
      <c r="C38">
        <v>19</v>
      </c>
      <c r="D38">
        <v>581.34246826171875</v>
      </c>
      <c r="E38">
        <v>374.31991577148438</v>
      </c>
      <c r="F38">
        <v>465.44766235351562</v>
      </c>
      <c r="G38">
        <v>5291.80126953125</v>
      </c>
      <c r="H38">
        <v>3177.372802734375</v>
      </c>
      <c r="I38">
        <v>2173.484619140625</v>
      </c>
      <c r="J38">
        <v>2202.29296875</v>
      </c>
      <c r="K38">
        <v>2803.432373046875</v>
      </c>
      <c r="L38">
        <v>1402.6385498046875</v>
      </c>
      <c r="M38">
        <v>1248.8226318359375</v>
      </c>
      <c r="N38">
        <v>1291.759033203125</v>
      </c>
      <c r="O38">
        <v>1275.177490234375</v>
      </c>
      <c r="P38">
        <v>905.953369140625</v>
      </c>
      <c r="Q38">
        <v>947.8546142578125</v>
      </c>
      <c r="R38">
        <v>534.123779296875</v>
      </c>
      <c r="S38">
        <v>354.54833984375</v>
      </c>
      <c r="T38">
        <v>682.45916748046875</v>
      </c>
      <c r="U38">
        <v>787.0177001953125</v>
      </c>
      <c r="V38">
        <v>37.815475463867188</v>
      </c>
      <c r="W38">
        <v>455.71865844726562</v>
      </c>
    </row>
    <row r="39" spans="1:23" x14ac:dyDescent="0.2">
      <c r="B39">
        <v>25</v>
      </c>
      <c r="C39">
        <v>20</v>
      </c>
      <c r="D39">
        <v>272.80181884765625</v>
      </c>
      <c r="E39">
        <v>348.36044311523438</v>
      </c>
      <c r="F39">
        <v>92.148208618164062</v>
      </c>
      <c r="G39">
        <v>6467.04052734375</v>
      </c>
      <c r="H39">
        <v>3232.089599609375</v>
      </c>
      <c r="I39">
        <v>3372.258544921875</v>
      </c>
      <c r="J39">
        <v>2984.666015625</v>
      </c>
      <c r="K39">
        <v>2672.040771484375</v>
      </c>
      <c r="L39">
        <v>1574.373779296875</v>
      </c>
      <c r="M39">
        <v>1500.2227783203125</v>
      </c>
      <c r="N39">
        <v>1469.712890625</v>
      </c>
      <c r="O39">
        <v>1027.31005859375</v>
      </c>
      <c r="P39">
        <v>1245.8189697265625</v>
      </c>
      <c r="Q39">
        <v>1214.19482421875</v>
      </c>
      <c r="R39">
        <v>477.98770141601562</v>
      </c>
      <c r="S39">
        <v>295.71749877929688</v>
      </c>
      <c r="T39">
        <v>474.80615234375</v>
      </c>
      <c r="U39">
        <v>425.98190307617188</v>
      </c>
      <c r="V39">
        <v>355.44525146484375</v>
      </c>
      <c r="W39">
        <v>474.04986572265625</v>
      </c>
    </row>
    <row r="40" spans="1:23" x14ac:dyDescent="0.2">
      <c r="B40">
        <v>25</v>
      </c>
      <c r="C40">
        <v>21</v>
      </c>
      <c r="D40">
        <v>235.85926818847656</v>
      </c>
      <c r="E40">
        <v>540.51611328125</v>
      </c>
      <c r="F40">
        <v>456.3314208984375</v>
      </c>
      <c r="G40">
        <v>5924.82666015625</v>
      </c>
      <c r="H40">
        <v>2061.71826171875</v>
      </c>
      <c r="I40">
        <v>3285.24169921875</v>
      </c>
      <c r="J40">
        <v>2696.691650390625</v>
      </c>
      <c r="K40">
        <v>1548.6904296875</v>
      </c>
      <c r="L40">
        <v>1023.26171875</v>
      </c>
      <c r="M40">
        <v>792.0260009765625</v>
      </c>
      <c r="N40">
        <v>1081.58935546875</v>
      </c>
      <c r="O40">
        <v>1107.195556640625</v>
      </c>
      <c r="P40">
        <v>1514.8072509765625</v>
      </c>
      <c r="Q40">
        <v>931.8026123046875</v>
      </c>
      <c r="R40">
        <v>511.70071411132812</v>
      </c>
      <c r="S40">
        <v>323.16864013671875</v>
      </c>
      <c r="T40">
        <v>431.58633422851562</v>
      </c>
      <c r="U40">
        <v>297.83782958984375</v>
      </c>
      <c r="V40">
        <v>567.2808837890625</v>
      </c>
      <c r="W40">
        <v>812.81719970703125</v>
      </c>
    </row>
    <row r="44" spans="1:23" x14ac:dyDescent="0.2">
      <c r="A44" t="s">
        <v>26</v>
      </c>
      <c r="B44">
        <v>25</v>
      </c>
      <c r="C44">
        <v>28</v>
      </c>
      <c r="D44">
        <v>302.72567749023438</v>
      </c>
      <c r="E44">
        <v>1039.4644775390625</v>
      </c>
      <c r="F44">
        <v>380.702392578125</v>
      </c>
      <c r="G44">
        <v>387.14675903320312</v>
      </c>
      <c r="H44">
        <v>107.94064331054688</v>
      </c>
      <c r="I44">
        <v>678.98272705078125</v>
      </c>
      <c r="J44">
        <v>993.51947021484375</v>
      </c>
      <c r="K44">
        <v>201.79794311523438</v>
      </c>
      <c r="L44">
        <v>250.00967407226562</v>
      </c>
      <c r="M44">
        <v>317.04119873046875</v>
      </c>
      <c r="N44">
        <v>282.56021118164062</v>
      </c>
      <c r="O44">
        <v>617.89923095703125</v>
      </c>
      <c r="P44">
        <v>358.73422241210938</v>
      </c>
      <c r="Q44">
        <v>544.105712890625</v>
      </c>
      <c r="R44">
        <v>151.74275207519531</v>
      </c>
      <c r="S44">
        <v>149.67720031738281</v>
      </c>
      <c r="T44">
        <v>181.89114379882812</v>
      </c>
      <c r="U44">
        <v>531.41998291015625</v>
      </c>
      <c r="V44">
        <v>260.04989624023438</v>
      </c>
      <c r="W44">
        <v>525.291748046875</v>
      </c>
    </row>
    <row r="45" spans="1:23" x14ac:dyDescent="0.2">
      <c r="B45">
        <v>26</v>
      </c>
      <c r="C45">
        <v>27</v>
      </c>
      <c r="D45">
        <v>276.44021606445312</v>
      </c>
      <c r="E45">
        <v>837.13201904296875</v>
      </c>
      <c r="F45">
        <v>253.37551879882812</v>
      </c>
      <c r="G45">
        <v>326.53103637695312</v>
      </c>
      <c r="H45">
        <v>1225.6947021484375</v>
      </c>
      <c r="I45">
        <v>670.72784423828125</v>
      </c>
      <c r="J45">
        <v>988.49774169921875</v>
      </c>
      <c r="K45">
        <v>400.99981689453125</v>
      </c>
      <c r="L45">
        <v>428.44232177734375</v>
      </c>
      <c r="M45">
        <v>345.974853515625</v>
      </c>
      <c r="N45">
        <v>558.6993408203125</v>
      </c>
      <c r="O45">
        <v>291.22622680664062</v>
      </c>
      <c r="P45">
        <v>678.17889404296875</v>
      </c>
      <c r="Q45">
        <v>967.68463134765625</v>
      </c>
      <c r="R45">
        <v>674.26519775390625</v>
      </c>
      <c r="S45">
        <v>141.07048034667969</v>
      </c>
      <c r="T45">
        <v>354.43582153320312</v>
      </c>
      <c r="U45">
        <v>265.344482421875</v>
      </c>
      <c r="V45">
        <v>129.94500732421875</v>
      </c>
      <c r="W45">
        <v>319.02215576171875</v>
      </c>
    </row>
    <row r="46" spans="1:23" x14ac:dyDescent="0.2">
      <c r="B46">
        <v>26</v>
      </c>
      <c r="C46">
        <v>28</v>
      </c>
      <c r="D46">
        <v>570.64886474609375</v>
      </c>
      <c r="E46">
        <v>932.10308837890625</v>
      </c>
      <c r="F46">
        <v>527.26971435546875</v>
      </c>
      <c r="G46">
        <v>243.81498718261719</v>
      </c>
      <c r="H46">
        <v>972.0352783203125</v>
      </c>
      <c r="I46">
        <v>675.6981201171875</v>
      </c>
      <c r="J46">
        <v>1185.0592041015625</v>
      </c>
      <c r="K46">
        <v>606.119140625</v>
      </c>
      <c r="L46">
        <v>544.03509521484375</v>
      </c>
      <c r="M46">
        <v>517.9759521484375</v>
      </c>
      <c r="N46">
        <v>461.66064453125</v>
      </c>
      <c r="O46">
        <v>92.011573791503906</v>
      </c>
      <c r="P46">
        <v>199.07623291015625</v>
      </c>
      <c r="Q46">
        <v>711.098388671875</v>
      </c>
      <c r="R46">
        <v>312.99911499023438</v>
      </c>
      <c r="S46">
        <v>230.71585083007812</v>
      </c>
      <c r="T46">
        <v>178.89138793945312</v>
      </c>
      <c r="U46">
        <v>429.18988037109375</v>
      </c>
      <c r="V46">
        <v>203.54034423828125</v>
      </c>
      <c r="W46">
        <v>86.066787719726562</v>
      </c>
    </row>
    <row r="47" spans="1:23" x14ac:dyDescent="0.2">
      <c r="B47">
        <v>26</v>
      </c>
      <c r="C47">
        <v>29</v>
      </c>
      <c r="D47">
        <v>623.00994873046875</v>
      </c>
      <c r="E47">
        <v>406.84063720703125</v>
      </c>
      <c r="F47">
        <v>707.674560546875</v>
      </c>
      <c r="G47">
        <v>152.75045776367188</v>
      </c>
      <c r="H47">
        <v>808.861328125</v>
      </c>
      <c r="I47">
        <v>568.63970947265625</v>
      </c>
      <c r="J47">
        <v>1168.9276123046875</v>
      </c>
      <c r="K47">
        <v>478.10467529296875</v>
      </c>
      <c r="L47">
        <v>523.1181640625</v>
      </c>
      <c r="M47">
        <v>316.03280639648438</v>
      </c>
      <c r="N47">
        <v>958.34228515625</v>
      </c>
      <c r="O47">
        <v>236.76153564453125</v>
      </c>
      <c r="P47">
        <v>731.87408447265625</v>
      </c>
      <c r="Q47">
        <v>423.06390380859375</v>
      </c>
      <c r="R47">
        <v>673.3455810546875</v>
      </c>
      <c r="S47">
        <v>184.4661865234375</v>
      </c>
      <c r="T47">
        <v>259.7440185546875</v>
      </c>
      <c r="U47">
        <v>473.27981567382812</v>
      </c>
      <c r="V47">
        <v>618.61639404296875</v>
      </c>
      <c r="W47">
        <v>185.3798828125</v>
      </c>
    </row>
    <row r="48" spans="1:23" x14ac:dyDescent="0.2">
      <c r="B48">
        <v>27</v>
      </c>
      <c r="C48">
        <v>26</v>
      </c>
      <c r="D48">
        <v>1142.2908935546875</v>
      </c>
      <c r="E48">
        <v>860.83782958984375</v>
      </c>
      <c r="F48">
        <v>398.1041259765625</v>
      </c>
      <c r="G48">
        <v>988.30322265625</v>
      </c>
      <c r="H48">
        <v>1395.3021240234375</v>
      </c>
      <c r="I48">
        <v>297.79632568359375</v>
      </c>
      <c r="J48">
        <v>1120.294921875</v>
      </c>
      <c r="K48">
        <v>1035.1943359375</v>
      </c>
      <c r="L48">
        <v>481.71929931640625</v>
      </c>
      <c r="M48">
        <v>676.77764892578125</v>
      </c>
      <c r="N48">
        <v>265.84066772460938</v>
      </c>
      <c r="O48">
        <v>761.76153564453125</v>
      </c>
      <c r="P48">
        <v>1049.16943359375</v>
      </c>
      <c r="Q48">
        <v>1406.3607177734375</v>
      </c>
      <c r="R48">
        <v>313.75830078125</v>
      </c>
      <c r="S48">
        <v>1114.60693359375</v>
      </c>
      <c r="T48">
        <v>442.08416748046875</v>
      </c>
      <c r="U48">
        <v>627.4405517578125</v>
      </c>
      <c r="V48">
        <v>537.25640869140625</v>
      </c>
      <c r="W48">
        <v>254.66537475585938</v>
      </c>
    </row>
    <row r="49" spans="2:23" x14ac:dyDescent="0.2">
      <c r="B49">
        <v>27</v>
      </c>
      <c r="C49">
        <v>27</v>
      </c>
      <c r="D49">
        <v>255.46672058105469</v>
      </c>
      <c r="E49">
        <v>954.05706787109375</v>
      </c>
      <c r="F49">
        <v>649.3094482421875</v>
      </c>
      <c r="G49">
        <v>966.15185546875</v>
      </c>
      <c r="H49">
        <v>1153.810791015625</v>
      </c>
      <c r="I49">
        <v>389.56317138671875</v>
      </c>
      <c r="J49">
        <v>634.18804931640625</v>
      </c>
      <c r="K49">
        <v>170.21754455566406</v>
      </c>
      <c r="L49">
        <v>327.1826171875</v>
      </c>
      <c r="M49">
        <v>656.159423828125</v>
      </c>
      <c r="N49">
        <v>417.95956420898438</v>
      </c>
      <c r="O49">
        <v>1032.75146484375</v>
      </c>
      <c r="P49">
        <v>757.70257568359375</v>
      </c>
      <c r="Q49">
        <v>862.287841796875</v>
      </c>
      <c r="R49">
        <v>124.27400970458984</v>
      </c>
      <c r="S49">
        <v>578.95111083984375</v>
      </c>
      <c r="T49">
        <v>288.47750854492188</v>
      </c>
      <c r="U49">
        <v>742.111328125</v>
      </c>
      <c r="V49">
        <v>636.78369140625</v>
      </c>
      <c r="W49">
        <v>71.446762084960938</v>
      </c>
    </row>
    <row r="50" spans="2:23" x14ac:dyDescent="0.2">
      <c r="B50">
        <v>27</v>
      </c>
      <c r="C50">
        <v>28</v>
      </c>
      <c r="D50">
        <v>407.83450317382812</v>
      </c>
      <c r="E50">
        <v>513.74981689453125</v>
      </c>
      <c r="F50">
        <v>189.10182189941406</v>
      </c>
      <c r="G50">
        <v>439.74017333984375</v>
      </c>
      <c r="H50">
        <v>776.830078125</v>
      </c>
      <c r="I50">
        <v>789.50909423828125</v>
      </c>
      <c r="J50">
        <v>442.47271728515625</v>
      </c>
      <c r="K50">
        <v>715.9925537109375</v>
      </c>
      <c r="L50">
        <v>700.609130859375</v>
      </c>
      <c r="M50">
        <v>655.0767822265625</v>
      </c>
      <c r="N50">
        <v>705.06622314453125</v>
      </c>
      <c r="O50">
        <v>587.8194580078125</v>
      </c>
      <c r="P50">
        <v>106.46463012695312</v>
      </c>
      <c r="Q50">
        <v>138.53813171386719</v>
      </c>
      <c r="R50">
        <v>391.1773681640625</v>
      </c>
      <c r="S50">
        <v>388.93032836914062</v>
      </c>
      <c r="T50">
        <v>87.103889465332031</v>
      </c>
      <c r="U50">
        <v>424.12142944335938</v>
      </c>
      <c r="V50">
        <v>674.3515625</v>
      </c>
      <c r="W50">
        <v>467.92300415039062</v>
      </c>
    </row>
    <row r="51" spans="2:23" x14ac:dyDescent="0.2">
      <c r="B51">
        <v>27</v>
      </c>
      <c r="C51">
        <v>29</v>
      </c>
      <c r="D51">
        <v>338.25543212890625</v>
      </c>
      <c r="E51">
        <v>172.7919921875</v>
      </c>
      <c r="F51">
        <v>699.2947998046875</v>
      </c>
      <c r="G51">
        <v>406.98675537109375</v>
      </c>
      <c r="H51">
        <v>804.0850830078125</v>
      </c>
      <c r="I51">
        <v>892.24517822265625</v>
      </c>
      <c r="J51">
        <v>768.947998046875</v>
      </c>
      <c r="K51">
        <v>986.51641845703125</v>
      </c>
      <c r="L51">
        <v>696.61041259765625</v>
      </c>
      <c r="M51">
        <v>600.00567626953125</v>
      </c>
      <c r="N51">
        <v>856.43389892578125</v>
      </c>
      <c r="O51">
        <v>308.87454223632812</v>
      </c>
      <c r="P51">
        <v>299.40582275390625</v>
      </c>
      <c r="Q51">
        <v>487.68756103515625</v>
      </c>
      <c r="R51">
        <v>323.08425903320312</v>
      </c>
      <c r="S51">
        <v>738.0556640625</v>
      </c>
      <c r="T51">
        <v>356.91244506835938</v>
      </c>
      <c r="U51">
        <v>348.407470703125</v>
      </c>
      <c r="V51">
        <v>685.90869140625</v>
      </c>
      <c r="W51">
        <v>502.85150146484375</v>
      </c>
    </row>
    <row r="52" spans="2:23" x14ac:dyDescent="0.2">
      <c r="B52">
        <v>27</v>
      </c>
      <c r="C52">
        <v>30</v>
      </c>
      <c r="D52">
        <v>752.1932373046875</v>
      </c>
      <c r="E52">
        <v>643.752685546875</v>
      </c>
      <c r="F52">
        <v>940.1549072265625</v>
      </c>
      <c r="G52">
        <v>332.66525268554688</v>
      </c>
      <c r="H52">
        <v>425.1470947265625</v>
      </c>
      <c r="I52">
        <v>913.456298828125</v>
      </c>
      <c r="J52">
        <v>608.09033203125</v>
      </c>
      <c r="K52">
        <v>747.8126220703125</v>
      </c>
      <c r="L52">
        <v>512.9815673828125</v>
      </c>
      <c r="M52">
        <v>833.357177734375</v>
      </c>
      <c r="N52">
        <v>552.27191162109375</v>
      </c>
      <c r="O52">
        <v>637.04302978515625</v>
      </c>
      <c r="P52">
        <v>181.5330810546875</v>
      </c>
      <c r="Q52">
        <v>453.7664794921875</v>
      </c>
      <c r="R52">
        <v>248.15469360351562</v>
      </c>
      <c r="S52">
        <v>558.47747802734375</v>
      </c>
      <c r="T52">
        <v>364.599365234375</v>
      </c>
      <c r="U52">
        <v>602.6185302734375</v>
      </c>
      <c r="V52">
        <v>523.00982666015625</v>
      </c>
      <c r="W52">
        <v>224.4644775390625</v>
      </c>
    </row>
    <row r="53" spans="2:23" x14ac:dyDescent="0.2">
      <c r="B53">
        <v>28</v>
      </c>
      <c r="C53">
        <v>26</v>
      </c>
      <c r="D53">
        <v>784.0828857421875</v>
      </c>
      <c r="E53">
        <v>839.9864501953125</v>
      </c>
      <c r="F53">
        <v>134.53480529785156</v>
      </c>
      <c r="G53">
        <v>720.47222900390625</v>
      </c>
      <c r="H53">
        <v>452.88577270507812</v>
      </c>
      <c r="I53">
        <v>1041.3896484375</v>
      </c>
      <c r="J53">
        <v>722.18414306640625</v>
      </c>
      <c r="K53">
        <v>1080.2882080078125</v>
      </c>
      <c r="L53">
        <v>254.97901916503906</v>
      </c>
      <c r="M53">
        <v>382.6412353515625</v>
      </c>
      <c r="N53">
        <v>405.786865234375</v>
      </c>
      <c r="O53">
        <v>1285.37158203125</v>
      </c>
      <c r="P53">
        <v>979.8148193359375</v>
      </c>
      <c r="Q53">
        <v>735.53729248046875</v>
      </c>
      <c r="R53">
        <v>855.8665771484375</v>
      </c>
      <c r="S53">
        <v>693.62420654296875</v>
      </c>
      <c r="T53">
        <v>824.83013916015625</v>
      </c>
      <c r="U53">
        <v>855.548095703125</v>
      </c>
      <c r="V53">
        <v>864.376953125</v>
      </c>
      <c r="W53">
        <v>452.24288940429688</v>
      </c>
    </row>
    <row r="54" spans="2:23" x14ac:dyDescent="0.2">
      <c r="B54">
        <v>28</v>
      </c>
      <c r="C54">
        <v>27</v>
      </c>
      <c r="D54">
        <v>453.4466552734375</v>
      </c>
      <c r="E54">
        <v>991.95025634765625</v>
      </c>
      <c r="F54">
        <v>518.99810791015625</v>
      </c>
      <c r="G54">
        <v>862.1558837890625</v>
      </c>
      <c r="H54">
        <v>374.60379028320312</v>
      </c>
      <c r="I54">
        <v>131.95025634765625</v>
      </c>
      <c r="J54">
        <v>734.030029296875</v>
      </c>
      <c r="K54">
        <v>936.62371826171875</v>
      </c>
      <c r="L54">
        <v>672.8004150390625</v>
      </c>
      <c r="M54">
        <v>467.2098388671875</v>
      </c>
      <c r="N54">
        <v>701.90875244140625</v>
      </c>
      <c r="O54">
        <v>1373.32177734375</v>
      </c>
      <c r="P54">
        <v>393.3486328125</v>
      </c>
      <c r="Q54">
        <v>313.89529418945312</v>
      </c>
      <c r="R54">
        <v>446.11773681640625</v>
      </c>
      <c r="S54">
        <v>733.362548828125</v>
      </c>
      <c r="T54">
        <v>503.07217407226562</v>
      </c>
      <c r="U54">
        <v>592.38604736328125</v>
      </c>
      <c r="V54">
        <v>1054.1722412109375</v>
      </c>
      <c r="W54">
        <v>368.84332275390625</v>
      </c>
    </row>
    <row r="55" spans="2:23" x14ac:dyDescent="0.2">
      <c r="B55">
        <v>28</v>
      </c>
      <c r="C55">
        <v>28</v>
      </c>
      <c r="D55">
        <v>166.10386657714844</v>
      </c>
      <c r="E55">
        <v>486.8175048828125</v>
      </c>
      <c r="F55">
        <v>251.60911560058594</v>
      </c>
      <c r="G55">
        <v>558.3128662109375</v>
      </c>
      <c r="H55">
        <v>698.33502197265625</v>
      </c>
      <c r="I55">
        <v>782.49664306640625</v>
      </c>
      <c r="J55">
        <v>634.80645751953125</v>
      </c>
      <c r="K55">
        <v>85.269195556640625</v>
      </c>
      <c r="L55">
        <v>840.22540283203125</v>
      </c>
      <c r="M55">
        <v>595.100341796875</v>
      </c>
      <c r="N55">
        <v>617.3138427734375</v>
      </c>
      <c r="O55">
        <v>570.1907958984375</v>
      </c>
      <c r="P55">
        <v>379.92715454101562</v>
      </c>
      <c r="Q55">
        <v>763.3919677734375</v>
      </c>
      <c r="R55">
        <v>427.32308959960938</v>
      </c>
      <c r="S55">
        <v>149.56661987304688</v>
      </c>
      <c r="T55">
        <v>72.665985107421875</v>
      </c>
      <c r="U55">
        <v>44.888931274414062</v>
      </c>
      <c r="V55">
        <v>1041.0589599609375</v>
      </c>
      <c r="W55">
        <v>697.3302001953125</v>
      </c>
    </row>
    <row r="56" spans="2:23" x14ac:dyDescent="0.2">
      <c r="B56">
        <v>28</v>
      </c>
      <c r="C56">
        <v>29</v>
      </c>
      <c r="D56">
        <v>528.1043701171875</v>
      </c>
      <c r="E56">
        <v>55.70147705078125</v>
      </c>
      <c r="F56">
        <v>841.54571533203125</v>
      </c>
      <c r="G56">
        <v>340.97567749023438</v>
      </c>
      <c r="H56">
        <v>391.86648559570312</v>
      </c>
      <c r="I56">
        <v>573.50640869140625</v>
      </c>
      <c r="J56">
        <v>447.89263916015625</v>
      </c>
      <c r="K56">
        <v>1062.839111328125</v>
      </c>
      <c r="L56">
        <v>896.51409912109375</v>
      </c>
      <c r="M56">
        <v>783.49432373046875</v>
      </c>
      <c r="N56">
        <v>323.48928833007812</v>
      </c>
      <c r="O56">
        <v>267.9119873046875</v>
      </c>
      <c r="P56">
        <v>423.78207397460938</v>
      </c>
      <c r="Q56">
        <v>407.425048828125</v>
      </c>
      <c r="R56">
        <v>321.550537109375</v>
      </c>
      <c r="S56">
        <v>634.10345458984375</v>
      </c>
      <c r="T56">
        <v>213.90632629394531</v>
      </c>
      <c r="U56">
        <v>510.95498657226562</v>
      </c>
      <c r="V56">
        <v>585.845947265625</v>
      </c>
      <c r="W56">
        <v>544.6697998046875</v>
      </c>
    </row>
    <row r="57" spans="2:23" x14ac:dyDescent="0.2">
      <c r="B57">
        <v>28</v>
      </c>
      <c r="C57">
        <v>30</v>
      </c>
      <c r="D57">
        <v>464.13262939453125</v>
      </c>
      <c r="E57">
        <v>480.32730102539062</v>
      </c>
      <c r="F57">
        <v>953.42059326171875</v>
      </c>
      <c r="G57">
        <v>818.96002197265625</v>
      </c>
      <c r="H57">
        <v>591.107177734375</v>
      </c>
      <c r="I57">
        <v>416.78802490234375</v>
      </c>
      <c r="J57">
        <v>12.600781440734863</v>
      </c>
      <c r="K57">
        <v>1216.7374267578125</v>
      </c>
      <c r="L57">
        <v>709.399169921875</v>
      </c>
      <c r="M57">
        <v>957.9656982421875</v>
      </c>
      <c r="N57">
        <v>29.008365631103516</v>
      </c>
      <c r="O57">
        <v>464.33657836914062</v>
      </c>
      <c r="P57">
        <v>205.83552551269531</v>
      </c>
      <c r="Q57">
        <v>432.3497314453125</v>
      </c>
      <c r="R57">
        <v>557.835693359375</v>
      </c>
      <c r="S57">
        <v>732.302978515625</v>
      </c>
      <c r="T57">
        <v>352.90618896484375</v>
      </c>
      <c r="U57">
        <v>644.08734130859375</v>
      </c>
      <c r="V57">
        <v>221.08879089355469</v>
      </c>
      <c r="W57">
        <v>36.615917205810547</v>
      </c>
    </row>
    <row r="58" spans="2:23" x14ac:dyDescent="0.2">
      <c r="B58">
        <v>29</v>
      </c>
      <c r="C58">
        <v>26</v>
      </c>
      <c r="D58">
        <v>817.35736083984375</v>
      </c>
      <c r="E58">
        <v>454.47671508789062</v>
      </c>
      <c r="F58">
        <v>592.53271484375</v>
      </c>
      <c r="G58">
        <v>88.823600769042969</v>
      </c>
      <c r="H58">
        <v>1101.134033203125</v>
      </c>
      <c r="I58">
        <v>784.619384765625</v>
      </c>
      <c r="J58">
        <v>375.8399658203125</v>
      </c>
      <c r="K58">
        <v>345.50991821289062</v>
      </c>
      <c r="L58">
        <v>382.88864135742188</v>
      </c>
      <c r="M58">
        <v>386.31085205078125</v>
      </c>
      <c r="N58">
        <v>639.19244384765625</v>
      </c>
      <c r="O58">
        <v>678.31683349609375</v>
      </c>
      <c r="P58">
        <v>540.94683837890625</v>
      </c>
      <c r="Q58">
        <v>900.4019775390625</v>
      </c>
      <c r="R58">
        <v>317.898681640625</v>
      </c>
      <c r="S58">
        <v>601.79193115234375</v>
      </c>
      <c r="T58">
        <v>539.570068359375</v>
      </c>
      <c r="U58">
        <v>421.42239379882812</v>
      </c>
      <c r="V58">
        <v>660.565185546875</v>
      </c>
      <c r="W58">
        <v>305.44293212890625</v>
      </c>
    </row>
    <row r="59" spans="2:23" x14ac:dyDescent="0.2">
      <c r="B59">
        <v>29</v>
      </c>
      <c r="C59">
        <v>27</v>
      </c>
      <c r="D59">
        <v>873.118896484375</v>
      </c>
      <c r="E59">
        <v>490.93179321289062</v>
      </c>
      <c r="F59">
        <v>418.91107177734375</v>
      </c>
      <c r="G59">
        <v>143.7667236328125</v>
      </c>
      <c r="H59">
        <v>1329.8875732421875</v>
      </c>
      <c r="I59">
        <v>396.46392822265625</v>
      </c>
      <c r="J59">
        <v>781.1866455078125</v>
      </c>
      <c r="K59">
        <v>841.79638671875</v>
      </c>
      <c r="L59">
        <v>892.0870361328125</v>
      </c>
      <c r="M59">
        <v>319.735595703125</v>
      </c>
      <c r="N59">
        <v>340.74594116210938</v>
      </c>
      <c r="O59">
        <v>577.52392578125</v>
      </c>
      <c r="P59">
        <v>115.8494873046875</v>
      </c>
      <c r="Q59">
        <v>493.47262573242188</v>
      </c>
      <c r="R59">
        <v>374.89962768554688</v>
      </c>
      <c r="S59">
        <v>494.92422485351562</v>
      </c>
      <c r="T59">
        <v>478.68618774414062</v>
      </c>
      <c r="U59">
        <v>361.0421142578125</v>
      </c>
      <c r="V59">
        <v>811.18890380859375</v>
      </c>
      <c r="W59">
        <v>236.42564392089844</v>
      </c>
    </row>
    <row r="60" spans="2:23" x14ac:dyDescent="0.2">
      <c r="B60">
        <v>29</v>
      </c>
      <c r="C60">
        <v>28</v>
      </c>
      <c r="D60">
        <v>364.8695068359375</v>
      </c>
      <c r="E60">
        <v>295.80850219726562</v>
      </c>
      <c r="F60">
        <v>304.08792114257812</v>
      </c>
      <c r="G60">
        <v>190.46067810058594</v>
      </c>
      <c r="H60">
        <v>1484.7596435546875</v>
      </c>
      <c r="I60">
        <v>616.43377685546875</v>
      </c>
      <c r="J60">
        <v>714.01324462890625</v>
      </c>
      <c r="K60">
        <v>568.310546875</v>
      </c>
      <c r="L60">
        <v>631.57110595703125</v>
      </c>
      <c r="M60">
        <v>394.80908203125</v>
      </c>
      <c r="N60">
        <v>370.55645751953125</v>
      </c>
      <c r="O60">
        <v>70.962409973144531</v>
      </c>
      <c r="P60">
        <v>625.74578857421875</v>
      </c>
      <c r="Q60">
        <v>799.0609130859375</v>
      </c>
      <c r="R60">
        <v>495.977294921875</v>
      </c>
      <c r="S60">
        <v>222.33464050292969</v>
      </c>
      <c r="T60">
        <v>212.61695861816406</v>
      </c>
      <c r="U60">
        <v>311.16497802734375</v>
      </c>
      <c r="V60">
        <v>663.6002197265625</v>
      </c>
      <c r="W60">
        <v>272.50338745117188</v>
      </c>
    </row>
    <row r="61" spans="2:23" x14ac:dyDescent="0.2">
      <c r="B61">
        <v>29</v>
      </c>
      <c r="C61">
        <v>29</v>
      </c>
      <c r="D61">
        <v>384.03665161132812</v>
      </c>
      <c r="E61">
        <v>281.73699951171875</v>
      </c>
      <c r="F61">
        <v>347.67950439453125</v>
      </c>
      <c r="G61">
        <v>378.09420776367188</v>
      </c>
      <c r="H61">
        <v>1090.71142578125</v>
      </c>
      <c r="I61">
        <v>957.92626953125</v>
      </c>
      <c r="J61">
        <v>402.8055419921875</v>
      </c>
      <c r="K61">
        <v>718.22186279296875</v>
      </c>
      <c r="L61">
        <v>673.18792724609375</v>
      </c>
      <c r="M61">
        <v>375.3790283203125</v>
      </c>
      <c r="N61">
        <v>352.1522216796875</v>
      </c>
      <c r="O61">
        <v>266.32415771484375</v>
      </c>
      <c r="P61">
        <v>707.3489990234375</v>
      </c>
      <c r="Q61">
        <v>721.32745361328125</v>
      </c>
      <c r="R61">
        <v>243.45509338378906</v>
      </c>
      <c r="S61">
        <v>117.38539123535156</v>
      </c>
      <c r="T61">
        <v>59.590797424316406</v>
      </c>
      <c r="U61">
        <v>325.62527465820312</v>
      </c>
      <c r="V61">
        <v>210.04824829101562</v>
      </c>
      <c r="W61">
        <v>149.37423706054688</v>
      </c>
    </row>
    <row r="62" spans="2:23" x14ac:dyDescent="0.2">
      <c r="B62">
        <v>29</v>
      </c>
      <c r="C62">
        <v>30</v>
      </c>
      <c r="D62">
        <v>485.44430541992188</v>
      </c>
      <c r="E62">
        <v>102.44263458251953</v>
      </c>
      <c r="F62">
        <v>504.1837158203125</v>
      </c>
      <c r="G62">
        <v>232.06588745117188</v>
      </c>
      <c r="H62">
        <v>468.83285522460938</v>
      </c>
      <c r="I62">
        <v>546.90460205078125</v>
      </c>
      <c r="J62">
        <v>187.23178100585938</v>
      </c>
      <c r="K62">
        <v>727.58154296875</v>
      </c>
      <c r="L62">
        <v>483.92071533203125</v>
      </c>
      <c r="M62">
        <v>804.99017333984375</v>
      </c>
      <c r="N62">
        <v>106.39614868164062</v>
      </c>
      <c r="O62">
        <v>387.33761596679688</v>
      </c>
      <c r="P62">
        <v>378.12896728515625</v>
      </c>
      <c r="Q62">
        <v>231.79173278808594</v>
      </c>
      <c r="R62">
        <v>493.26312255859375</v>
      </c>
      <c r="S62">
        <v>606.76904296875</v>
      </c>
      <c r="T62">
        <v>114.42820739746094</v>
      </c>
      <c r="U62">
        <v>494.2271728515625</v>
      </c>
      <c r="V62">
        <v>230.70524597167969</v>
      </c>
      <c r="W62">
        <v>208.97427368164062</v>
      </c>
    </row>
    <row r="63" spans="2:23" x14ac:dyDescent="0.2">
      <c r="B63">
        <v>30</v>
      </c>
      <c r="C63">
        <v>27</v>
      </c>
      <c r="D63">
        <v>1132.1502685546875</v>
      </c>
      <c r="E63">
        <v>303.036865234375</v>
      </c>
      <c r="F63">
        <v>756.48968505859375</v>
      </c>
      <c r="G63">
        <v>397.03579711914062</v>
      </c>
      <c r="H63">
        <v>1180.483642578125</v>
      </c>
      <c r="I63">
        <v>74.086662292480469</v>
      </c>
      <c r="J63">
        <v>632.82379150390625</v>
      </c>
      <c r="K63">
        <v>368.76461791992188</v>
      </c>
      <c r="L63">
        <v>466.07281494140625</v>
      </c>
      <c r="M63">
        <v>537.39044189453125</v>
      </c>
      <c r="N63">
        <v>873.10986328125</v>
      </c>
      <c r="O63">
        <v>253.6065673828125</v>
      </c>
      <c r="P63">
        <v>105.73587036132812</v>
      </c>
      <c r="Q63">
        <v>722.42962646484375</v>
      </c>
      <c r="R63">
        <v>1021.9821166992188</v>
      </c>
      <c r="S63">
        <v>598.363525390625</v>
      </c>
      <c r="T63">
        <v>411.55062866210938</v>
      </c>
      <c r="U63">
        <v>633.97845458984375</v>
      </c>
      <c r="V63">
        <v>184.71726989746094</v>
      </c>
      <c r="W63">
        <v>299.03411865234375</v>
      </c>
    </row>
    <row r="64" spans="2:23" x14ac:dyDescent="0.2">
      <c r="B64">
        <v>30</v>
      </c>
      <c r="C64">
        <v>28</v>
      </c>
      <c r="D64">
        <v>336.7362060546875</v>
      </c>
      <c r="E64">
        <v>344.36306762695312</v>
      </c>
      <c r="F64">
        <v>566.25628662109375</v>
      </c>
      <c r="G64">
        <v>688.2462158203125</v>
      </c>
      <c r="H64">
        <v>831.45318603515625</v>
      </c>
      <c r="I64">
        <v>225.66453552246094</v>
      </c>
      <c r="J64">
        <v>286.58578491210938</v>
      </c>
      <c r="K64">
        <v>707.62847900390625</v>
      </c>
      <c r="L64">
        <v>254.13702392578125</v>
      </c>
      <c r="M64">
        <v>378.36126708984375</v>
      </c>
      <c r="N64">
        <v>647.6195068359375</v>
      </c>
      <c r="O64">
        <v>294.61196899414062</v>
      </c>
      <c r="P64">
        <v>268.20806884765625</v>
      </c>
      <c r="Q64">
        <v>472.87225341796875</v>
      </c>
      <c r="R64">
        <v>482.46868896484375</v>
      </c>
      <c r="S64">
        <v>279.79135131835938</v>
      </c>
      <c r="T64">
        <v>399.14199829101562</v>
      </c>
      <c r="U64">
        <v>155.70980834960938</v>
      </c>
      <c r="V64">
        <v>167.23046875</v>
      </c>
      <c r="W64">
        <v>637.56719970703125</v>
      </c>
    </row>
    <row r="65" spans="2:23" x14ac:dyDescent="0.2">
      <c r="B65">
        <v>30</v>
      </c>
      <c r="C65">
        <v>29</v>
      </c>
      <c r="D65">
        <v>1006.5480346679688</v>
      </c>
      <c r="E65">
        <v>197.95387268066406</v>
      </c>
      <c r="F65">
        <v>610.92181396484375</v>
      </c>
      <c r="G65">
        <v>594.74505615234375</v>
      </c>
      <c r="H65">
        <v>874.02142333984375</v>
      </c>
      <c r="I65">
        <v>642.137939453125</v>
      </c>
      <c r="J65">
        <v>603.57696533203125</v>
      </c>
      <c r="K65">
        <v>595.291748046875</v>
      </c>
      <c r="L65">
        <v>298.44140625</v>
      </c>
      <c r="M65">
        <v>256.93917846679688</v>
      </c>
      <c r="N65">
        <v>625.2415771484375</v>
      </c>
      <c r="O65">
        <v>162.7333984375</v>
      </c>
      <c r="P65">
        <v>430.726806640625</v>
      </c>
      <c r="Q65">
        <v>290.8616943359375</v>
      </c>
      <c r="R65">
        <v>125.23481750488281</v>
      </c>
      <c r="S65">
        <v>434.28033447265625</v>
      </c>
      <c r="T65">
        <v>436.79132080078125</v>
      </c>
      <c r="U65">
        <v>1092.6810302734375</v>
      </c>
      <c r="V65">
        <v>271.10321044921875</v>
      </c>
      <c r="W65">
        <v>426.41329956054688</v>
      </c>
    </row>
    <row r="66" spans="2:23" x14ac:dyDescent="0.2">
      <c r="B66">
        <v>30</v>
      </c>
      <c r="C66">
        <v>30</v>
      </c>
      <c r="D66">
        <v>1395.6214599609375</v>
      </c>
      <c r="E66">
        <v>433.53280639648438</v>
      </c>
      <c r="F66">
        <v>481.3094482421875</v>
      </c>
      <c r="G66">
        <v>576.6070556640625</v>
      </c>
      <c r="H66">
        <v>107.47498321533203</v>
      </c>
      <c r="I66">
        <v>791.08465576171875</v>
      </c>
      <c r="J66">
        <v>640.4532470703125</v>
      </c>
      <c r="K66">
        <v>171.64657592773438</v>
      </c>
      <c r="L66">
        <v>149.75135803222656</v>
      </c>
      <c r="M66">
        <v>331.8292236328125</v>
      </c>
      <c r="N66">
        <v>217.55238342285156</v>
      </c>
      <c r="O66">
        <v>594.07025146484375</v>
      </c>
      <c r="P66">
        <v>385.51089477539062</v>
      </c>
      <c r="Q66">
        <v>137.873779296875</v>
      </c>
      <c r="R66">
        <v>27.150278091430664</v>
      </c>
      <c r="S66">
        <v>407.09872436523438</v>
      </c>
      <c r="T66">
        <v>191.62773132324219</v>
      </c>
      <c r="U66">
        <v>1240.2833251953125</v>
      </c>
      <c r="V66">
        <v>230.60136413574219</v>
      </c>
      <c r="W66">
        <v>329.2789306640625</v>
      </c>
    </row>
    <row r="67" spans="2:23" x14ac:dyDescent="0.2">
      <c r="B67">
        <v>31</v>
      </c>
      <c r="C67">
        <v>29</v>
      </c>
      <c r="D67">
        <v>1308.6009521484375</v>
      </c>
      <c r="E67">
        <v>75.995857238769531</v>
      </c>
      <c r="F67">
        <v>788.7733154296875</v>
      </c>
      <c r="G67">
        <v>385.9696044921875</v>
      </c>
      <c r="H67">
        <v>762.94671630859375</v>
      </c>
      <c r="I67">
        <v>291.67294311523438</v>
      </c>
      <c r="J67">
        <v>885.73785400390625</v>
      </c>
      <c r="K67">
        <v>769.770751953125</v>
      </c>
      <c r="L67">
        <v>305.73501586914062</v>
      </c>
      <c r="M67">
        <v>479.10955810546875</v>
      </c>
      <c r="N67">
        <v>418.22708129882812</v>
      </c>
      <c r="O67">
        <v>185.15863037109375</v>
      </c>
      <c r="P67">
        <v>237.56475830078125</v>
      </c>
      <c r="Q67">
        <v>801.22454833984375</v>
      </c>
      <c r="R67">
        <v>96.804374694824219</v>
      </c>
      <c r="S67">
        <v>608.46014404296875</v>
      </c>
      <c r="T67">
        <v>533.478759765625</v>
      </c>
      <c r="U67">
        <v>938.35821533203125</v>
      </c>
      <c r="V67">
        <v>531.10107421875</v>
      </c>
      <c r="W67">
        <v>475.16812133789062</v>
      </c>
    </row>
    <row r="68" spans="2:23" x14ac:dyDescent="0.2">
      <c r="B68">
        <v>31</v>
      </c>
      <c r="C68">
        <v>30</v>
      </c>
      <c r="D68">
        <v>1579.2586669921875</v>
      </c>
      <c r="E68">
        <v>524.67578125</v>
      </c>
      <c r="F68">
        <v>743.42913818359375</v>
      </c>
      <c r="G68">
        <v>577.12445068359375</v>
      </c>
      <c r="H68">
        <v>419.3060302734375</v>
      </c>
      <c r="I68">
        <v>567.08349609375</v>
      </c>
      <c r="J68">
        <v>771.54736328125</v>
      </c>
      <c r="K68">
        <v>647.206298828125</v>
      </c>
      <c r="L68">
        <v>690.0943603515625</v>
      </c>
      <c r="M68">
        <v>324.177001953125</v>
      </c>
      <c r="N68">
        <v>335.26596069335938</v>
      </c>
      <c r="O68">
        <v>755.4464111328125</v>
      </c>
      <c r="P68">
        <v>441.2547607421875</v>
      </c>
      <c r="Q68">
        <v>91.076431274414062</v>
      </c>
      <c r="R68">
        <v>325.78482055664062</v>
      </c>
      <c r="S68">
        <v>286.15692138671875</v>
      </c>
      <c r="T68">
        <v>149.26383972167969</v>
      </c>
      <c r="U68">
        <v>863.20623779296875</v>
      </c>
      <c r="V68">
        <v>270.89956665039062</v>
      </c>
      <c r="W68">
        <v>157.47625732421875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AO68"/>
  <sheetViews>
    <sheetView topLeftCell="N1" workbookViewId="0">
      <selection activeCell="Y23" sqref="Y23:AO23"/>
    </sheetView>
  </sheetViews>
  <sheetFormatPr baseColWidth="10" defaultColWidth="8.83203125" defaultRowHeight="15" x14ac:dyDescent="0.2"/>
  <sheetData>
    <row r="1" spans="1:41" x14ac:dyDescent="0.2">
      <c r="A1" t="s">
        <v>0</v>
      </c>
      <c r="B1">
        <v>0</v>
      </c>
    </row>
    <row r="2" spans="1:41" x14ac:dyDescent="0.2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  <c r="Q2" t="s">
        <v>17</v>
      </c>
      <c r="R2" t="s">
        <v>18</v>
      </c>
      <c r="S2" t="s">
        <v>19</v>
      </c>
      <c r="T2" t="s">
        <v>20</v>
      </c>
      <c r="U2" t="s">
        <v>21</v>
      </c>
      <c r="V2" t="s">
        <v>22</v>
      </c>
      <c r="W2" t="s">
        <v>23</v>
      </c>
    </row>
    <row r="3" spans="1:41" x14ac:dyDescent="0.2">
      <c r="A3" t="s">
        <v>24</v>
      </c>
      <c r="B3">
        <v>12</v>
      </c>
      <c r="C3">
        <v>16</v>
      </c>
      <c r="D3">
        <v>866.39227294921875</v>
      </c>
      <c r="E3">
        <v>1622.5513916015625</v>
      </c>
      <c r="F3">
        <v>1598.4456787109375</v>
      </c>
      <c r="G3">
        <v>1974.3328857421875</v>
      </c>
      <c r="H3">
        <v>1101.2384033203125</v>
      </c>
      <c r="I3">
        <v>1718.915771484375</v>
      </c>
      <c r="J3">
        <v>927.41839599609375</v>
      </c>
      <c r="K3">
        <v>489.49786376953125</v>
      </c>
      <c r="L3">
        <v>2208.30517578125</v>
      </c>
      <c r="M3">
        <v>607.888916015625</v>
      </c>
      <c r="N3">
        <v>1211.5941162109375</v>
      </c>
      <c r="O3">
        <v>482.66213989257812</v>
      </c>
      <c r="P3">
        <v>1607.6668701171875</v>
      </c>
      <c r="Q3">
        <v>459.37197875976562</v>
      </c>
      <c r="R3">
        <v>377.60791015625</v>
      </c>
      <c r="S3">
        <v>301.91574096679688</v>
      </c>
      <c r="T3">
        <v>419.78787231445312</v>
      </c>
      <c r="U3">
        <v>226.11605834960938</v>
      </c>
      <c r="V3">
        <v>468.67343139648438</v>
      </c>
      <c r="W3">
        <v>464.95220947265625</v>
      </c>
      <c r="Y3" t="str">
        <f>IF(ISNUMBER('lactate '!Y3),pyruvate!G3,"")</f>
        <v/>
      </c>
      <c r="Z3" t="str">
        <f>IF(ISNUMBER('lactate '!Z3),pyruvate!H3,"")</f>
        <v/>
      </c>
      <c r="AA3" t="str">
        <f>IF(ISNUMBER('lactate '!AA3),pyruvate!I3,"")</f>
        <v/>
      </c>
      <c r="AB3" t="str">
        <f>IF(ISNUMBER('lactate '!AB3),pyruvate!J3,"")</f>
        <v/>
      </c>
      <c r="AC3" t="str">
        <f>IF(ISNUMBER('lactate '!AC3),pyruvate!K3,"")</f>
        <v/>
      </c>
      <c r="AD3" t="str">
        <f>IF(ISNUMBER('lactate '!AD3),pyruvate!L3,"")</f>
        <v/>
      </c>
      <c r="AE3" t="str">
        <f>IF(ISNUMBER('lactate '!AE3),pyruvate!M3,"")</f>
        <v/>
      </c>
      <c r="AF3" t="str">
        <f>IF(ISNUMBER('lactate '!AF3),pyruvate!N3,"")</f>
        <v/>
      </c>
      <c r="AG3" t="str">
        <f>IF(ISNUMBER('lactate '!AG3),pyruvate!O3,"")</f>
        <v/>
      </c>
      <c r="AH3" t="str">
        <f>IF(ISNUMBER('lactate '!AH3),pyruvate!P3,"")</f>
        <v/>
      </c>
      <c r="AI3" t="str">
        <f>IF(ISNUMBER('lactate '!AI3),pyruvate!Q3,"")</f>
        <v/>
      </c>
      <c r="AJ3" t="str">
        <f>IF(ISNUMBER('lactate '!AJ3),pyruvate!R3,"")</f>
        <v/>
      </c>
      <c r="AK3" t="str">
        <f>IF(ISNUMBER('lactate '!AK3),pyruvate!S3,"")</f>
        <v/>
      </c>
      <c r="AL3" t="str">
        <f>IF(ISNUMBER('lactate '!AL3),pyruvate!T3,"")</f>
        <v/>
      </c>
      <c r="AM3" t="str">
        <f>IF(ISNUMBER('lactate '!AM3),pyruvate!U3,"")</f>
        <v/>
      </c>
      <c r="AN3" t="str">
        <f>IF(ISNUMBER('lactate '!AN3),pyruvate!V3,"")</f>
        <v/>
      </c>
      <c r="AO3" t="str">
        <f>IF(ISNUMBER('lactate '!AO3),pyruvate!W3,"")</f>
        <v/>
      </c>
    </row>
    <row r="4" spans="1:41" x14ac:dyDescent="0.2">
      <c r="B4">
        <v>12</v>
      </c>
      <c r="C4">
        <v>17</v>
      </c>
      <c r="D4">
        <v>2296.1650390625</v>
      </c>
      <c r="E4">
        <v>2453.83740234375</v>
      </c>
      <c r="F4">
        <v>2522.4794921875</v>
      </c>
      <c r="G4">
        <v>3084.13623046875</v>
      </c>
      <c r="H4">
        <v>2026.1417236328125</v>
      </c>
      <c r="I4">
        <v>1959.6407470703125</v>
      </c>
      <c r="J4">
        <v>2376.142333984375</v>
      </c>
      <c r="K4">
        <v>1098.06982421875</v>
      </c>
      <c r="L4">
        <v>2585.345458984375</v>
      </c>
      <c r="M4">
        <v>1055.3719482421875</v>
      </c>
      <c r="N4">
        <v>1997.9052734375</v>
      </c>
      <c r="O4">
        <v>440.16806030273438</v>
      </c>
      <c r="P4">
        <v>1548.936279296875</v>
      </c>
      <c r="Q4">
        <v>914.79522705078125</v>
      </c>
      <c r="R4">
        <v>443.1766357421875</v>
      </c>
      <c r="S4">
        <v>611.7049560546875</v>
      </c>
      <c r="T4">
        <v>335.820556640625</v>
      </c>
      <c r="U4">
        <v>282.5772705078125</v>
      </c>
      <c r="V4">
        <v>153.67367553710938</v>
      </c>
      <c r="W4">
        <v>941.35711669921875</v>
      </c>
      <c r="Y4" t="str">
        <f>IF(ISNUMBER('lactate '!Y4),pyruvate!G4,"")</f>
        <v/>
      </c>
      <c r="Z4" t="str">
        <f>IF(ISNUMBER('lactate '!Z4),pyruvate!H4,"")</f>
        <v/>
      </c>
      <c r="AA4" t="str">
        <f>IF(ISNUMBER('lactate '!AA4),pyruvate!I4,"")</f>
        <v/>
      </c>
      <c r="AB4" t="str">
        <f>IF(ISNUMBER('lactate '!AB4),pyruvate!J4,"")</f>
        <v/>
      </c>
      <c r="AC4" t="str">
        <f>IF(ISNUMBER('lactate '!AC4),pyruvate!K4,"")</f>
        <v/>
      </c>
      <c r="AD4" t="str">
        <f>IF(ISNUMBER('lactate '!AD4),pyruvate!L4,"")</f>
        <v/>
      </c>
      <c r="AE4" t="str">
        <f>IF(ISNUMBER('lactate '!AE4),pyruvate!M4,"")</f>
        <v/>
      </c>
      <c r="AF4" t="str">
        <f>IF(ISNUMBER('lactate '!AF4),pyruvate!N4,"")</f>
        <v/>
      </c>
      <c r="AG4" t="str">
        <f>IF(ISNUMBER('lactate '!AG4),pyruvate!O4,"")</f>
        <v/>
      </c>
      <c r="AH4" t="str">
        <f>IF(ISNUMBER('lactate '!AH4),pyruvate!P4,"")</f>
        <v/>
      </c>
      <c r="AI4" t="str">
        <f>IF(ISNUMBER('lactate '!AI4),pyruvate!Q4,"")</f>
        <v/>
      </c>
      <c r="AJ4" t="str">
        <f>IF(ISNUMBER('lactate '!AJ4),pyruvate!R4,"")</f>
        <v/>
      </c>
      <c r="AK4" t="str">
        <f>IF(ISNUMBER('lactate '!AK4),pyruvate!S4,"")</f>
        <v/>
      </c>
      <c r="AL4" t="str">
        <f>IF(ISNUMBER('lactate '!AL4),pyruvate!T4,"")</f>
        <v/>
      </c>
      <c r="AM4" t="str">
        <f>IF(ISNUMBER('lactate '!AM4),pyruvate!U4,"")</f>
        <v/>
      </c>
      <c r="AN4" t="str">
        <f>IF(ISNUMBER('lactate '!AN4),pyruvate!V4,"")</f>
        <v/>
      </c>
      <c r="AO4" t="str">
        <f>IF(ISNUMBER('lactate '!AO4),pyruvate!W4,"")</f>
        <v/>
      </c>
    </row>
    <row r="5" spans="1:41" x14ac:dyDescent="0.2">
      <c r="B5">
        <v>12</v>
      </c>
      <c r="C5">
        <v>18</v>
      </c>
      <c r="D5">
        <v>2761.753662109375</v>
      </c>
      <c r="E5">
        <v>2820.946044921875</v>
      </c>
      <c r="F5">
        <v>3515.2900390625</v>
      </c>
      <c r="G5">
        <v>3644.766357421875</v>
      </c>
      <c r="H5">
        <v>2385.38232421875</v>
      </c>
      <c r="I5">
        <v>1887.362548828125</v>
      </c>
      <c r="J5">
        <v>2822.89111328125</v>
      </c>
      <c r="K5">
        <v>1843.9564208984375</v>
      </c>
      <c r="L5">
        <v>1821.7867431640625</v>
      </c>
      <c r="M5">
        <v>1150.61474609375</v>
      </c>
      <c r="N5">
        <v>2014.3099365234375</v>
      </c>
      <c r="O5">
        <v>1121.404541015625</v>
      </c>
      <c r="P5">
        <v>923.2391357421875</v>
      </c>
      <c r="Q5">
        <v>676.49481201171875</v>
      </c>
      <c r="R5">
        <v>589.94854736328125</v>
      </c>
      <c r="S5">
        <v>709.5218505859375</v>
      </c>
      <c r="T5">
        <v>462.58822631835938</v>
      </c>
      <c r="U5">
        <v>236.26362609863281</v>
      </c>
      <c r="V5">
        <v>676.56201171875</v>
      </c>
      <c r="W5">
        <v>858.160888671875</v>
      </c>
      <c r="Y5" t="str">
        <f>IF(ISNUMBER('lactate '!Y5),pyruvate!G5,"")</f>
        <v/>
      </c>
      <c r="Z5" t="str">
        <f>IF(ISNUMBER('lactate '!Z5),pyruvate!H5,"")</f>
        <v/>
      </c>
      <c r="AA5" t="str">
        <f>IF(ISNUMBER('lactate '!AA5),pyruvate!I5,"")</f>
        <v/>
      </c>
      <c r="AB5" t="str">
        <f>IF(ISNUMBER('lactate '!AB5),pyruvate!J5,"")</f>
        <v/>
      </c>
      <c r="AC5" t="str">
        <f>IF(ISNUMBER('lactate '!AC5),pyruvate!K5,"")</f>
        <v/>
      </c>
      <c r="AD5" t="str">
        <f>IF(ISNUMBER('lactate '!AD5),pyruvate!L5,"")</f>
        <v/>
      </c>
      <c r="AE5" t="str">
        <f>IF(ISNUMBER('lactate '!AE5),pyruvate!M5,"")</f>
        <v/>
      </c>
      <c r="AF5" t="str">
        <f>IF(ISNUMBER('lactate '!AF5),pyruvate!N5,"")</f>
        <v/>
      </c>
      <c r="AG5" t="str">
        <f>IF(ISNUMBER('lactate '!AG5),pyruvate!O5,"")</f>
        <v/>
      </c>
      <c r="AH5" t="str">
        <f>IF(ISNUMBER('lactate '!AH5),pyruvate!P5,"")</f>
        <v/>
      </c>
      <c r="AI5" t="str">
        <f>IF(ISNUMBER('lactate '!AI5),pyruvate!Q5,"")</f>
        <v/>
      </c>
      <c r="AJ5" t="str">
        <f>IF(ISNUMBER('lactate '!AJ5),pyruvate!R5,"")</f>
        <v/>
      </c>
      <c r="AK5" t="str">
        <f>IF(ISNUMBER('lactate '!AK5),pyruvate!S5,"")</f>
        <v/>
      </c>
      <c r="AL5" t="str">
        <f>IF(ISNUMBER('lactate '!AL5),pyruvate!T5,"")</f>
        <v/>
      </c>
      <c r="AM5" t="str">
        <f>IF(ISNUMBER('lactate '!AM5),pyruvate!U5,"")</f>
        <v/>
      </c>
      <c r="AN5" t="str">
        <f>IF(ISNUMBER('lactate '!AN5),pyruvate!V5,"")</f>
        <v/>
      </c>
      <c r="AO5" t="str">
        <f>IF(ISNUMBER('lactate '!AO5),pyruvate!W5,"")</f>
        <v/>
      </c>
    </row>
    <row r="6" spans="1:41" x14ac:dyDescent="0.2">
      <c r="B6">
        <v>13</v>
      </c>
      <c r="C6">
        <v>16</v>
      </c>
      <c r="D6">
        <v>1455.3328857421875</v>
      </c>
      <c r="E6">
        <v>1971.5455322265625</v>
      </c>
      <c r="F6">
        <v>1828.020263671875</v>
      </c>
      <c r="G6">
        <v>2521.16015625</v>
      </c>
      <c r="H6">
        <v>1687.1923828125</v>
      </c>
      <c r="I6">
        <v>1955.068359375</v>
      </c>
      <c r="J6">
        <v>1197.2576904296875</v>
      </c>
      <c r="K6">
        <v>894.34063720703125</v>
      </c>
      <c r="L6">
        <v>2396.31689453125</v>
      </c>
      <c r="M6">
        <v>1028.530029296875</v>
      </c>
      <c r="N6">
        <v>844.66943359375</v>
      </c>
      <c r="O6">
        <v>643.04522705078125</v>
      </c>
      <c r="P6">
        <v>1648.17822265625</v>
      </c>
      <c r="Q6">
        <v>775.5333251953125</v>
      </c>
      <c r="R6">
        <v>665.7801513671875</v>
      </c>
      <c r="S6">
        <v>177.44931030273438</v>
      </c>
      <c r="T6">
        <v>340.19485473632812</v>
      </c>
      <c r="U6">
        <v>397.6802978515625</v>
      </c>
      <c r="V6">
        <v>370.54364013671875</v>
      </c>
      <c r="W6">
        <v>503.19390869140625</v>
      </c>
      <c r="Y6" t="str">
        <f>IF(ISNUMBER('lactate '!Y6),pyruvate!G6,"")</f>
        <v/>
      </c>
      <c r="Z6" t="str">
        <f>IF(ISNUMBER('lactate '!Z6),pyruvate!H6,"")</f>
        <v/>
      </c>
      <c r="AA6" t="str">
        <f>IF(ISNUMBER('lactate '!AA6),pyruvate!I6,"")</f>
        <v/>
      </c>
      <c r="AB6" t="str">
        <f>IF(ISNUMBER('lactate '!AB6),pyruvate!J6,"")</f>
        <v/>
      </c>
      <c r="AC6" t="str">
        <f>IF(ISNUMBER('lactate '!AC6),pyruvate!K6,"")</f>
        <v/>
      </c>
      <c r="AD6" t="str">
        <f>IF(ISNUMBER('lactate '!AD6),pyruvate!L6,"")</f>
        <v/>
      </c>
      <c r="AE6" t="str">
        <f>IF(ISNUMBER('lactate '!AE6),pyruvate!M6,"")</f>
        <v/>
      </c>
      <c r="AF6" t="str">
        <f>IF(ISNUMBER('lactate '!AF6),pyruvate!N6,"")</f>
        <v/>
      </c>
      <c r="AG6" t="str">
        <f>IF(ISNUMBER('lactate '!AG6),pyruvate!O6,"")</f>
        <v/>
      </c>
      <c r="AH6" t="str">
        <f>IF(ISNUMBER('lactate '!AH6),pyruvate!P6,"")</f>
        <v/>
      </c>
      <c r="AI6" t="str">
        <f>IF(ISNUMBER('lactate '!AI6),pyruvate!Q6,"")</f>
        <v/>
      </c>
      <c r="AJ6" t="str">
        <f>IF(ISNUMBER('lactate '!AJ6),pyruvate!R6,"")</f>
        <v/>
      </c>
      <c r="AK6" t="str">
        <f>IF(ISNUMBER('lactate '!AK6),pyruvate!S6,"")</f>
        <v/>
      </c>
      <c r="AL6" t="str">
        <f>IF(ISNUMBER('lactate '!AL6),pyruvate!T6,"")</f>
        <v/>
      </c>
      <c r="AM6" t="str">
        <f>IF(ISNUMBER('lactate '!AM6),pyruvate!U6,"")</f>
        <v/>
      </c>
      <c r="AN6" t="str">
        <f>IF(ISNUMBER('lactate '!AN6),pyruvate!V6,"")</f>
        <v/>
      </c>
      <c r="AO6" t="str">
        <f>IF(ISNUMBER('lactate '!AO6),pyruvate!W6,"")</f>
        <v/>
      </c>
    </row>
    <row r="7" spans="1:41" x14ac:dyDescent="0.2">
      <c r="B7">
        <v>13</v>
      </c>
      <c r="C7">
        <v>17</v>
      </c>
      <c r="D7">
        <v>2073.8037109375</v>
      </c>
      <c r="E7">
        <v>2362.7314453125</v>
      </c>
      <c r="F7">
        <v>2434.4873046875</v>
      </c>
      <c r="G7">
        <v>3571.203857421875</v>
      </c>
      <c r="H7">
        <v>1989.9456787109375</v>
      </c>
      <c r="I7">
        <v>2271.735595703125</v>
      </c>
      <c r="J7">
        <v>1782.6053466796875</v>
      </c>
      <c r="K7">
        <v>1588.837158203125</v>
      </c>
      <c r="L7">
        <v>2356.01220703125</v>
      </c>
      <c r="M7">
        <v>1211.8555908203125</v>
      </c>
      <c r="N7">
        <v>1683.53466796875</v>
      </c>
      <c r="O7">
        <v>875.7611083984375</v>
      </c>
      <c r="P7">
        <v>1969.815673828125</v>
      </c>
      <c r="Q7">
        <v>1265.1724853515625</v>
      </c>
      <c r="R7">
        <v>557.3662109375</v>
      </c>
      <c r="S7">
        <v>644.6861572265625</v>
      </c>
      <c r="T7">
        <v>264.95697021484375</v>
      </c>
      <c r="U7">
        <v>417.20120239257812</v>
      </c>
      <c r="V7">
        <v>428.0084228515625</v>
      </c>
      <c r="W7">
        <v>740.487548828125</v>
      </c>
      <c r="Y7" t="str">
        <f>IF(ISNUMBER('lactate '!Y7),pyruvate!G7,"")</f>
        <v/>
      </c>
      <c r="Z7" t="str">
        <f>IF(ISNUMBER('lactate '!Z7),pyruvate!H7,"")</f>
        <v/>
      </c>
      <c r="AA7" t="str">
        <f>IF(ISNUMBER('lactate '!AA7),pyruvate!I7,"")</f>
        <v/>
      </c>
      <c r="AB7" t="str">
        <f>IF(ISNUMBER('lactate '!AB7),pyruvate!J7,"")</f>
        <v/>
      </c>
      <c r="AC7" t="str">
        <f>IF(ISNUMBER('lactate '!AC7),pyruvate!K7,"")</f>
        <v/>
      </c>
      <c r="AD7" t="str">
        <f>IF(ISNUMBER('lactate '!AD7),pyruvate!L7,"")</f>
        <v/>
      </c>
      <c r="AE7" t="str">
        <f>IF(ISNUMBER('lactate '!AE7),pyruvate!M7,"")</f>
        <v/>
      </c>
      <c r="AF7" t="str">
        <f>IF(ISNUMBER('lactate '!AF7),pyruvate!N7,"")</f>
        <v/>
      </c>
      <c r="AG7" t="str">
        <f>IF(ISNUMBER('lactate '!AG7),pyruvate!O7,"")</f>
        <v/>
      </c>
      <c r="AH7" t="str">
        <f>IF(ISNUMBER('lactate '!AH7),pyruvate!P7,"")</f>
        <v/>
      </c>
      <c r="AI7" t="str">
        <f>IF(ISNUMBER('lactate '!AI7),pyruvate!Q7,"")</f>
        <v/>
      </c>
      <c r="AJ7" t="str">
        <f>IF(ISNUMBER('lactate '!AJ7),pyruvate!R7,"")</f>
        <v/>
      </c>
      <c r="AK7" t="str">
        <f>IF(ISNUMBER('lactate '!AK7),pyruvate!S7,"")</f>
        <v/>
      </c>
      <c r="AL7" t="str">
        <f>IF(ISNUMBER('lactate '!AL7),pyruvate!T7,"")</f>
        <v/>
      </c>
      <c r="AM7" t="str">
        <f>IF(ISNUMBER('lactate '!AM7),pyruvate!U7,"")</f>
        <v/>
      </c>
      <c r="AN7" t="str">
        <f>IF(ISNUMBER('lactate '!AN7),pyruvate!V7,"")</f>
        <v/>
      </c>
      <c r="AO7" t="str">
        <f>IF(ISNUMBER('lactate '!AO7),pyruvate!W7,"")</f>
        <v/>
      </c>
    </row>
    <row r="8" spans="1:41" x14ac:dyDescent="0.2">
      <c r="B8">
        <v>13</v>
      </c>
      <c r="C8">
        <v>18</v>
      </c>
      <c r="D8">
        <v>2499.76513671875</v>
      </c>
      <c r="E8">
        <v>3427.3857421875</v>
      </c>
      <c r="F8">
        <v>3520.06982421875</v>
      </c>
      <c r="G8">
        <v>4049.810546875</v>
      </c>
      <c r="H8">
        <v>2344.91064453125</v>
      </c>
      <c r="I8">
        <v>2255.834228515625</v>
      </c>
      <c r="J8">
        <v>1998.3653564453125</v>
      </c>
      <c r="K8">
        <v>2640.03271484375</v>
      </c>
      <c r="L8">
        <v>1586.6651611328125</v>
      </c>
      <c r="M8">
        <v>1201.2344970703125</v>
      </c>
      <c r="N8">
        <v>2040.8817138671875</v>
      </c>
      <c r="O8">
        <v>1371.1534423828125</v>
      </c>
      <c r="P8">
        <v>1285.0108642578125</v>
      </c>
      <c r="Q8">
        <v>952.06939697265625</v>
      </c>
      <c r="R8">
        <v>523.001220703125</v>
      </c>
      <c r="S8">
        <v>710.60675048828125</v>
      </c>
      <c r="T8">
        <v>218.81480407714844</v>
      </c>
      <c r="U8">
        <v>407.60409545898438</v>
      </c>
      <c r="V8">
        <v>537.2628173828125</v>
      </c>
      <c r="W8">
        <v>551.08929443359375</v>
      </c>
      <c r="Y8">
        <f>IF(ISNUMBER('lactate '!Y8),pyruvate!G8,"")</f>
        <v>4049.810546875</v>
      </c>
      <c r="Z8">
        <f>IF(ISNUMBER('lactate '!Z8),pyruvate!H8,"")</f>
        <v>2344.91064453125</v>
      </c>
      <c r="AA8">
        <f>IF(ISNUMBER('lactate '!AA8),pyruvate!I8,"")</f>
        <v>2255.834228515625</v>
      </c>
      <c r="AB8">
        <f>IF(ISNUMBER('lactate '!AB8),pyruvate!J8,"")</f>
        <v>1998.3653564453125</v>
      </c>
      <c r="AC8">
        <f>IF(ISNUMBER('lactate '!AC8),pyruvate!K8,"")</f>
        <v>2640.03271484375</v>
      </c>
      <c r="AD8">
        <f>IF(ISNUMBER('lactate '!AD8),pyruvate!L8,"")</f>
        <v>1586.6651611328125</v>
      </c>
      <c r="AE8">
        <f>IF(ISNUMBER('lactate '!AE8),pyruvate!M8,"")</f>
        <v>1201.2344970703125</v>
      </c>
      <c r="AF8">
        <f>IF(ISNUMBER('lactate '!AF8),pyruvate!N8,"")</f>
        <v>2040.8817138671875</v>
      </c>
      <c r="AG8">
        <f>IF(ISNUMBER('lactate '!AG8),pyruvate!O8,"")</f>
        <v>1371.1534423828125</v>
      </c>
      <c r="AH8">
        <f>IF(ISNUMBER('lactate '!AH8),pyruvate!P8,"")</f>
        <v>1285.0108642578125</v>
      </c>
      <c r="AI8">
        <f>IF(ISNUMBER('lactate '!AI8),pyruvate!Q8,"")</f>
        <v>952.06939697265625</v>
      </c>
      <c r="AJ8">
        <f>IF(ISNUMBER('lactate '!AJ8),pyruvate!R8,"")</f>
        <v>523.001220703125</v>
      </c>
      <c r="AK8">
        <f>IF(ISNUMBER('lactate '!AK8),pyruvate!S8,"")</f>
        <v>710.60675048828125</v>
      </c>
      <c r="AL8">
        <f>IF(ISNUMBER('lactate '!AL8),pyruvate!T8,"")</f>
        <v>218.81480407714844</v>
      </c>
      <c r="AM8">
        <f>IF(ISNUMBER('lactate '!AM8),pyruvate!U8,"")</f>
        <v>407.60409545898438</v>
      </c>
      <c r="AN8">
        <f>IF(ISNUMBER('lactate '!AN8),pyruvate!V8,"")</f>
        <v>537.2628173828125</v>
      </c>
      <c r="AO8">
        <f>IF(ISNUMBER('lactate '!AO8),pyruvate!W8,"")</f>
        <v>551.08929443359375</v>
      </c>
    </row>
    <row r="9" spans="1:41" x14ac:dyDescent="0.2">
      <c r="B9">
        <v>13</v>
      </c>
      <c r="C9">
        <v>19</v>
      </c>
      <c r="D9">
        <v>2703.881591796875</v>
      </c>
      <c r="E9">
        <v>4795.87451171875</v>
      </c>
      <c r="F9">
        <v>4641.76904296875</v>
      </c>
      <c r="G9">
        <v>4171.12841796875</v>
      </c>
      <c r="H9">
        <v>3217.250244140625</v>
      </c>
      <c r="I9">
        <v>2483.262451171875</v>
      </c>
      <c r="J9">
        <v>1842.001708984375</v>
      </c>
      <c r="K9">
        <v>3280.395751953125</v>
      </c>
      <c r="L9">
        <v>1508.9267578125</v>
      </c>
      <c r="M9">
        <v>1535.6302490234375</v>
      </c>
      <c r="N9">
        <v>1899.6983642578125</v>
      </c>
      <c r="O9">
        <v>1607.144287109375</v>
      </c>
      <c r="P9">
        <v>833.21136474609375</v>
      </c>
      <c r="Q9">
        <v>879.0374755859375</v>
      </c>
      <c r="R9">
        <v>760.51904296875</v>
      </c>
      <c r="S9">
        <v>354.1851806640625</v>
      </c>
      <c r="T9">
        <v>765.97747802734375</v>
      </c>
      <c r="U9">
        <v>1056.2440185546875</v>
      </c>
      <c r="V9">
        <v>520.8433837890625</v>
      </c>
      <c r="W9">
        <v>463.29452514648438</v>
      </c>
      <c r="Y9">
        <f>IF(ISNUMBER('lactate '!Y9),pyruvate!G9,"")</f>
        <v>4171.12841796875</v>
      </c>
      <c r="Z9">
        <f>IF(ISNUMBER('lactate '!Z9),pyruvate!H9,"")</f>
        <v>3217.250244140625</v>
      </c>
      <c r="AA9">
        <f>IF(ISNUMBER('lactate '!AA9),pyruvate!I9,"")</f>
        <v>2483.262451171875</v>
      </c>
      <c r="AB9">
        <f>IF(ISNUMBER('lactate '!AB9),pyruvate!J9,"")</f>
        <v>1842.001708984375</v>
      </c>
      <c r="AC9">
        <f>IF(ISNUMBER('lactate '!AC9),pyruvate!K9,"")</f>
        <v>3280.395751953125</v>
      </c>
      <c r="AD9">
        <f>IF(ISNUMBER('lactate '!AD9),pyruvate!L9,"")</f>
        <v>1508.9267578125</v>
      </c>
      <c r="AE9">
        <f>IF(ISNUMBER('lactate '!AE9),pyruvate!M9,"")</f>
        <v>1535.6302490234375</v>
      </c>
      <c r="AF9">
        <f>IF(ISNUMBER('lactate '!AF9),pyruvate!N9,"")</f>
        <v>1899.6983642578125</v>
      </c>
      <c r="AG9">
        <f>IF(ISNUMBER('lactate '!AG9),pyruvate!O9,"")</f>
        <v>1607.144287109375</v>
      </c>
      <c r="AH9">
        <f>IF(ISNUMBER('lactate '!AH9),pyruvate!P9,"")</f>
        <v>833.21136474609375</v>
      </c>
      <c r="AI9">
        <f>IF(ISNUMBER('lactate '!AI9),pyruvate!Q9,"")</f>
        <v>879.0374755859375</v>
      </c>
      <c r="AJ9">
        <f>IF(ISNUMBER('lactate '!AJ9),pyruvate!R9,"")</f>
        <v>760.51904296875</v>
      </c>
      <c r="AK9">
        <f>IF(ISNUMBER('lactate '!AK9),pyruvate!S9,"")</f>
        <v>354.1851806640625</v>
      </c>
      <c r="AL9">
        <f>IF(ISNUMBER('lactate '!AL9),pyruvate!T9,"")</f>
        <v>765.97747802734375</v>
      </c>
      <c r="AM9">
        <f>IF(ISNUMBER('lactate '!AM9),pyruvate!U9,"")</f>
        <v>1056.2440185546875</v>
      </c>
      <c r="AN9">
        <f>IF(ISNUMBER('lactate '!AN9),pyruvate!V9,"")</f>
        <v>520.8433837890625</v>
      </c>
      <c r="AO9">
        <f>IF(ISNUMBER('lactate '!AO9),pyruvate!W9,"")</f>
        <v>463.29452514648438</v>
      </c>
    </row>
    <row r="10" spans="1:41" x14ac:dyDescent="0.2">
      <c r="B10">
        <v>14</v>
      </c>
      <c r="C10">
        <v>16</v>
      </c>
      <c r="D10">
        <v>1307.0185546875</v>
      </c>
      <c r="E10">
        <v>2180.670654296875</v>
      </c>
      <c r="F10">
        <v>2140.964111328125</v>
      </c>
      <c r="G10">
        <v>2966.1748046875</v>
      </c>
      <c r="H10">
        <v>2381.52099609375</v>
      </c>
      <c r="I10">
        <v>1723.581298828125</v>
      </c>
      <c r="J10">
        <v>1635.4984130859375</v>
      </c>
      <c r="K10">
        <v>1823.972900390625</v>
      </c>
      <c r="L10">
        <v>1296.2701416015625</v>
      </c>
      <c r="M10">
        <v>1432.6077880859375</v>
      </c>
      <c r="N10">
        <v>932.54754638671875</v>
      </c>
      <c r="O10">
        <v>932.9130859375</v>
      </c>
      <c r="P10">
        <v>1306.150390625</v>
      </c>
      <c r="Q10">
        <v>768.8348388671875</v>
      </c>
      <c r="R10">
        <v>797.33538818359375</v>
      </c>
      <c r="S10">
        <v>282.07150268554688</v>
      </c>
      <c r="T10">
        <v>572.67755126953125</v>
      </c>
      <c r="U10">
        <v>395.89285278320312</v>
      </c>
      <c r="V10">
        <v>569.60235595703125</v>
      </c>
      <c r="W10">
        <v>423.96304321289062</v>
      </c>
      <c r="Y10" t="str">
        <f>IF(ISNUMBER('lactate '!Y10),pyruvate!G10,"")</f>
        <v/>
      </c>
      <c r="Z10" t="str">
        <f>IF(ISNUMBER('lactate '!Z10),pyruvate!H10,"")</f>
        <v/>
      </c>
      <c r="AA10" t="str">
        <f>IF(ISNUMBER('lactate '!AA10),pyruvate!I10,"")</f>
        <v/>
      </c>
      <c r="AB10" t="str">
        <f>IF(ISNUMBER('lactate '!AB10),pyruvate!J10,"")</f>
        <v/>
      </c>
      <c r="AC10" t="str">
        <f>IF(ISNUMBER('lactate '!AC10),pyruvate!K10,"")</f>
        <v/>
      </c>
      <c r="AD10" t="str">
        <f>IF(ISNUMBER('lactate '!AD10),pyruvate!L10,"")</f>
        <v/>
      </c>
      <c r="AE10" t="str">
        <f>IF(ISNUMBER('lactate '!AE10),pyruvate!M10,"")</f>
        <v/>
      </c>
      <c r="AF10" t="str">
        <f>IF(ISNUMBER('lactate '!AF10),pyruvate!N10,"")</f>
        <v/>
      </c>
      <c r="AG10" t="str">
        <f>IF(ISNUMBER('lactate '!AG10),pyruvate!O10,"")</f>
        <v/>
      </c>
      <c r="AH10" t="str">
        <f>IF(ISNUMBER('lactate '!AH10),pyruvate!P10,"")</f>
        <v/>
      </c>
      <c r="AI10" t="str">
        <f>IF(ISNUMBER('lactate '!AI10),pyruvate!Q10,"")</f>
        <v/>
      </c>
      <c r="AJ10" t="str">
        <f>IF(ISNUMBER('lactate '!AJ10),pyruvate!R10,"")</f>
        <v/>
      </c>
      <c r="AK10" t="str">
        <f>IF(ISNUMBER('lactate '!AK10),pyruvate!S10,"")</f>
        <v/>
      </c>
      <c r="AL10" t="str">
        <f>IF(ISNUMBER('lactate '!AL10),pyruvate!T10,"")</f>
        <v/>
      </c>
      <c r="AM10" t="str">
        <f>IF(ISNUMBER('lactate '!AM10),pyruvate!U10,"")</f>
        <v/>
      </c>
      <c r="AN10" t="str">
        <f>IF(ISNUMBER('lactate '!AN10),pyruvate!V10,"")</f>
        <v/>
      </c>
      <c r="AO10" t="str">
        <f>IF(ISNUMBER('lactate '!AO10),pyruvate!W10,"")</f>
        <v/>
      </c>
    </row>
    <row r="11" spans="1:41" x14ac:dyDescent="0.2">
      <c r="B11">
        <v>14</v>
      </c>
      <c r="C11">
        <v>17</v>
      </c>
      <c r="D11">
        <v>1488.0477294921875</v>
      </c>
      <c r="E11">
        <v>2675.653076171875</v>
      </c>
      <c r="F11">
        <v>3407.7939453125</v>
      </c>
      <c r="G11">
        <v>4310.88330078125</v>
      </c>
      <c r="H11">
        <v>2721.159912109375</v>
      </c>
      <c r="I11">
        <v>2639.9560546875</v>
      </c>
      <c r="J11">
        <v>1608.94921875</v>
      </c>
      <c r="K11">
        <v>2285.38134765625</v>
      </c>
      <c r="L11">
        <v>1437.172607421875</v>
      </c>
      <c r="M11">
        <v>1927.951904296875</v>
      </c>
      <c r="N11">
        <v>1697.7945556640625</v>
      </c>
      <c r="O11">
        <v>1357.1839599609375</v>
      </c>
      <c r="P11">
        <v>1603.7025146484375</v>
      </c>
      <c r="Q11">
        <v>1106.553955078125</v>
      </c>
      <c r="R11">
        <v>534.4312744140625</v>
      </c>
      <c r="S11">
        <v>787.429931640625</v>
      </c>
      <c r="T11">
        <v>294.091796875</v>
      </c>
      <c r="U11">
        <v>364.11212158203125</v>
      </c>
      <c r="V11">
        <v>627.60638427734375</v>
      </c>
      <c r="W11">
        <v>280.77706909179688</v>
      </c>
      <c r="Y11" t="str">
        <f>IF(ISNUMBER('lactate '!Y11),pyruvate!G11,"")</f>
        <v/>
      </c>
      <c r="Z11" t="str">
        <f>IF(ISNUMBER('lactate '!Z11),pyruvate!H11,"")</f>
        <v/>
      </c>
      <c r="AA11" t="str">
        <f>IF(ISNUMBER('lactate '!AA11),pyruvate!I11,"")</f>
        <v/>
      </c>
      <c r="AB11" t="str">
        <f>IF(ISNUMBER('lactate '!AB11),pyruvate!J11,"")</f>
        <v/>
      </c>
      <c r="AC11" t="str">
        <f>IF(ISNUMBER('lactate '!AC11),pyruvate!K11,"")</f>
        <v/>
      </c>
      <c r="AD11" t="str">
        <f>IF(ISNUMBER('lactate '!AD11),pyruvate!L11,"")</f>
        <v/>
      </c>
      <c r="AE11" t="str">
        <f>IF(ISNUMBER('lactate '!AE11),pyruvate!M11,"")</f>
        <v/>
      </c>
      <c r="AF11" t="str">
        <f>IF(ISNUMBER('lactate '!AF11),pyruvate!N11,"")</f>
        <v/>
      </c>
      <c r="AG11" t="str">
        <f>IF(ISNUMBER('lactate '!AG11),pyruvate!O11,"")</f>
        <v/>
      </c>
      <c r="AH11" t="str">
        <f>IF(ISNUMBER('lactate '!AH11),pyruvate!P11,"")</f>
        <v/>
      </c>
      <c r="AI11" t="str">
        <f>IF(ISNUMBER('lactate '!AI11),pyruvate!Q11,"")</f>
        <v/>
      </c>
      <c r="AJ11" t="str">
        <f>IF(ISNUMBER('lactate '!AJ11),pyruvate!R11,"")</f>
        <v/>
      </c>
      <c r="AK11" t="str">
        <f>IF(ISNUMBER('lactate '!AK11),pyruvate!S11,"")</f>
        <v/>
      </c>
      <c r="AL11" t="str">
        <f>IF(ISNUMBER('lactate '!AL11),pyruvate!T11,"")</f>
        <v/>
      </c>
      <c r="AM11" t="str">
        <f>IF(ISNUMBER('lactate '!AM11),pyruvate!U11,"")</f>
        <v/>
      </c>
      <c r="AN11" t="str">
        <f>IF(ISNUMBER('lactate '!AN11),pyruvate!V11,"")</f>
        <v/>
      </c>
      <c r="AO11" t="str">
        <f>IF(ISNUMBER('lactate '!AO11),pyruvate!W11,"")</f>
        <v/>
      </c>
    </row>
    <row r="12" spans="1:41" x14ac:dyDescent="0.2">
      <c r="B12">
        <v>14</v>
      </c>
      <c r="C12">
        <v>18</v>
      </c>
      <c r="D12">
        <v>2120.444580078125</v>
      </c>
      <c r="E12">
        <v>3639.741943359375</v>
      </c>
      <c r="F12">
        <v>4348.42822265625</v>
      </c>
      <c r="G12">
        <v>4554.0341796875</v>
      </c>
      <c r="H12">
        <v>2858.578857421875</v>
      </c>
      <c r="I12">
        <v>3001.931396484375</v>
      </c>
      <c r="J12">
        <v>1483.457275390625</v>
      </c>
      <c r="K12">
        <v>2993.078125</v>
      </c>
      <c r="L12">
        <v>1686.0479736328125</v>
      </c>
      <c r="M12">
        <v>1962.838134765625</v>
      </c>
      <c r="N12">
        <v>2054.66552734375</v>
      </c>
      <c r="O12">
        <v>1216.17919921875</v>
      </c>
      <c r="P12">
        <v>921.59881591796875</v>
      </c>
      <c r="Q12">
        <v>1173.0264892578125</v>
      </c>
      <c r="R12">
        <v>506.43807983398438</v>
      </c>
      <c r="S12">
        <v>1023.7744140625</v>
      </c>
      <c r="T12">
        <v>343.79287719726562</v>
      </c>
      <c r="U12">
        <v>687.51580810546875</v>
      </c>
      <c r="V12">
        <v>444.12551879882812</v>
      </c>
      <c r="W12">
        <v>73.043609619140625</v>
      </c>
      <c r="Y12">
        <f>IF(ISNUMBER('lactate '!Y12),pyruvate!G12,"")</f>
        <v>4554.0341796875</v>
      </c>
      <c r="Z12">
        <f>IF(ISNUMBER('lactate '!Z12),pyruvate!H12,"")</f>
        <v>2858.578857421875</v>
      </c>
      <c r="AA12">
        <f>IF(ISNUMBER('lactate '!AA12),pyruvate!I12,"")</f>
        <v>3001.931396484375</v>
      </c>
      <c r="AB12">
        <f>IF(ISNUMBER('lactate '!AB12),pyruvate!J12,"")</f>
        <v>1483.457275390625</v>
      </c>
      <c r="AC12">
        <f>IF(ISNUMBER('lactate '!AC12),pyruvate!K12,"")</f>
        <v>2993.078125</v>
      </c>
      <c r="AD12">
        <f>IF(ISNUMBER('lactate '!AD12),pyruvate!L12,"")</f>
        <v>1686.0479736328125</v>
      </c>
      <c r="AE12">
        <f>IF(ISNUMBER('lactate '!AE12),pyruvate!M12,"")</f>
        <v>1962.838134765625</v>
      </c>
      <c r="AF12">
        <f>IF(ISNUMBER('lactate '!AF12),pyruvate!N12,"")</f>
        <v>2054.66552734375</v>
      </c>
      <c r="AG12">
        <f>IF(ISNUMBER('lactate '!AG12),pyruvate!O12,"")</f>
        <v>1216.17919921875</v>
      </c>
      <c r="AH12">
        <f>IF(ISNUMBER('lactate '!AH12),pyruvate!P12,"")</f>
        <v>921.59881591796875</v>
      </c>
      <c r="AI12">
        <f>IF(ISNUMBER('lactate '!AI12),pyruvate!Q12,"")</f>
        <v>1173.0264892578125</v>
      </c>
      <c r="AJ12">
        <f>IF(ISNUMBER('lactate '!AJ12),pyruvate!R12,"")</f>
        <v>506.43807983398438</v>
      </c>
      <c r="AK12">
        <f>IF(ISNUMBER('lactate '!AK12),pyruvate!S12,"")</f>
        <v>1023.7744140625</v>
      </c>
      <c r="AL12">
        <f>IF(ISNUMBER('lactate '!AL12),pyruvate!T12,"")</f>
        <v>343.79287719726562</v>
      </c>
      <c r="AM12">
        <f>IF(ISNUMBER('lactate '!AM12),pyruvate!U12,"")</f>
        <v>687.51580810546875</v>
      </c>
      <c r="AN12">
        <f>IF(ISNUMBER('lactate '!AN12),pyruvate!V12,"")</f>
        <v>444.12551879882812</v>
      </c>
      <c r="AO12">
        <f>IF(ISNUMBER('lactate '!AO12),pyruvate!W12,"")</f>
        <v>73.043609619140625</v>
      </c>
    </row>
    <row r="13" spans="1:41" x14ac:dyDescent="0.2">
      <c r="B13">
        <v>14</v>
      </c>
      <c r="C13">
        <v>19</v>
      </c>
      <c r="D13">
        <v>2791.56982421875</v>
      </c>
      <c r="E13">
        <v>4854.4482421875</v>
      </c>
      <c r="F13">
        <v>4656.4365234375</v>
      </c>
      <c r="G13">
        <v>4087.826171875</v>
      </c>
      <c r="H13">
        <v>3284.409423828125</v>
      </c>
      <c r="I13">
        <v>3268.946044921875</v>
      </c>
      <c r="J13">
        <v>1871.4056396484375</v>
      </c>
      <c r="K13">
        <v>3612.890625</v>
      </c>
      <c r="L13">
        <v>2156.146484375</v>
      </c>
      <c r="M13">
        <v>2095.923583984375</v>
      </c>
      <c r="N13">
        <v>2067.850830078125</v>
      </c>
      <c r="O13">
        <v>1121.1407470703125</v>
      </c>
      <c r="P13">
        <v>453.4073486328125</v>
      </c>
      <c r="Q13">
        <v>1492.8538818359375</v>
      </c>
      <c r="R13">
        <v>1037.800048828125</v>
      </c>
      <c r="S13">
        <v>889.57012939453125</v>
      </c>
      <c r="T13">
        <v>572.30352783203125</v>
      </c>
      <c r="U13">
        <v>959.21484375</v>
      </c>
      <c r="V13">
        <v>194.99395751953125</v>
      </c>
      <c r="W13">
        <v>278.60653686523438</v>
      </c>
      <c r="Y13">
        <f>IF(ISNUMBER('lactate '!Y13),pyruvate!G13,"")</f>
        <v>4087.826171875</v>
      </c>
      <c r="Z13">
        <f>IF(ISNUMBER('lactate '!Z13),pyruvate!H13,"")</f>
        <v>3284.409423828125</v>
      </c>
      <c r="AA13">
        <f>IF(ISNUMBER('lactate '!AA13),pyruvate!I13,"")</f>
        <v>3268.946044921875</v>
      </c>
      <c r="AB13">
        <f>IF(ISNUMBER('lactate '!AB13),pyruvate!J13,"")</f>
        <v>1871.4056396484375</v>
      </c>
      <c r="AC13">
        <f>IF(ISNUMBER('lactate '!AC13),pyruvate!K13,"")</f>
        <v>3612.890625</v>
      </c>
      <c r="AD13">
        <f>IF(ISNUMBER('lactate '!AD13),pyruvate!L13,"")</f>
        <v>2156.146484375</v>
      </c>
      <c r="AE13">
        <f>IF(ISNUMBER('lactate '!AE13),pyruvate!M13,"")</f>
        <v>2095.923583984375</v>
      </c>
      <c r="AF13">
        <f>IF(ISNUMBER('lactate '!AF13),pyruvate!N13,"")</f>
        <v>2067.850830078125</v>
      </c>
      <c r="AG13">
        <f>IF(ISNUMBER('lactate '!AG13),pyruvate!O13,"")</f>
        <v>1121.1407470703125</v>
      </c>
      <c r="AH13">
        <f>IF(ISNUMBER('lactate '!AH13),pyruvate!P13,"")</f>
        <v>453.4073486328125</v>
      </c>
      <c r="AI13">
        <f>IF(ISNUMBER('lactate '!AI13),pyruvate!Q13,"")</f>
        <v>1492.8538818359375</v>
      </c>
      <c r="AJ13">
        <f>IF(ISNUMBER('lactate '!AJ13),pyruvate!R13,"")</f>
        <v>1037.800048828125</v>
      </c>
      <c r="AK13">
        <f>IF(ISNUMBER('lactate '!AK13),pyruvate!S13,"")</f>
        <v>889.57012939453125</v>
      </c>
      <c r="AL13">
        <f>IF(ISNUMBER('lactate '!AL13),pyruvate!T13,"")</f>
        <v>572.30352783203125</v>
      </c>
      <c r="AM13">
        <f>IF(ISNUMBER('lactate '!AM13),pyruvate!U13,"")</f>
        <v>959.21484375</v>
      </c>
      <c r="AN13">
        <f>IF(ISNUMBER('lactate '!AN13),pyruvate!V13,"")</f>
        <v>194.99395751953125</v>
      </c>
      <c r="AO13">
        <f>IF(ISNUMBER('lactate '!AO13),pyruvate!W13,"")</f>
        <v>278.60653686523438</v>
      </c>
    </row>
    <row r="14" spans="1:41" x14ac:dyDescent="0.2">
      <c r="B14">
        <v>14</v>
      </c>
      <c r="C14">
        <v>20</v>
      </c>
      <c r="D14">
        <v>3154.575439453125</v>
      </c>
      <c r="E14">
        <v>4816.29833984375</v>
      </c>
      <c r="F14">
        <v>4419.94482421875</v>
      </c>
      <c r="G14">
        <v>3469.922119140625</v>
      </c>
      <c r="H14">
        <v>3682.995361328125</v>
      </c>
      <c r="I14">
        <v>3465.248291015625</v>
      </c>
      <c r="J14">
        <v>2757.893798828125</v>
      </c>
      <c r="K14">
        <v>3303.29248046875</v>
      </c>
      <c r="L14">
        <v>2516.165771484375</v>
      </c>
      <c r="M14">
        <v>2398.72265625</v>
      </c>
      <c r="N14">
        <v>2037.5418701171875</v>
      </c>
      <c r="O14">
        <v>1148.2017822265625</v>
      </c>
      <c r="P14">
        <v>823.1552734375</v>
      </c>
      <c r="Q14">
        <v>1372.2708740234375</v>
      </c>
      <c r="R14">
        <v>1495.2520751953125</v>
      </c>
      <c r="S14">
        <v>606.26019287109375</v>
      </c>
      <c r="T14">
        <v>902.69586181640625</v>
      </c>
      <c r="U14">
        <v>973.55401611328125</v>
      </c>
      <c r="V14">
        <v>220.46923828125</v>
      </c>
      <c r="W14">
        <v>707.39697265625</v>
      </c>
      <c r="Y14">
        <f>IF(ISNUMBER('lactate '!Y14),pyruvate!G14,"")</f>
        <v>3469.922119140625</v>
      </c>
      <c r="Z14">
        <f>IF(ISNUMBER('lactate '!Z14),pyruvate!H14,"")</f>
        <v>3682.995361328125</v>
      </c>
      <c r="AA14">
        <f>IF(ISNUMBER('lactate '!AA14),pyruvate!I14,"")</f>
        <v>3465.248291015625</v>
      </c>
      <c r="AB14">
        <f>IF(ISNUMBER('lactate '!AB14),pyruvate!J14,"")</f>
        <v>2757.893798828125</v>
      </c>
      <c r="AC14">
        <f>IF(ISNUMBER('lactate '!AC14),pyruvate!K14,"")</f>
        <v>3303.29248046875</v>
      </c>
      <c r="AD14">
        <f>IF(ISNUMBER('lactate '!AD14),pyruvate!L14,"")</f>
        <v>2516.165771484375</v>
      </c>
      <c r="AE14">
        <f>IF(ISNUMBER('lactate '!AE14),pyruvate!M14,"")</f>
        <v>2398.72265625</v>
      </c>
      <c r="AF14">
        <f>IF(ISNUMBER('lactate '!AF14),pyruvate!N14,"")</f>
        <v>2037.5418701171875</v>
      </c>
      <c r="AG14">
        <f>IF(ISNUMBER('lactate '!AG14),pyruvate!O14,"")</f>
        <v>1148.2017822265625</v>
      </c>
      <c r="AH14">
        <f>IF(ISNUMBER('lactate '!AH14),pyruvate!P14,"")</f>
        <v>823.1552734375</v>
      </c>
      <c r="AI14">
        <f>IF(ISNUMBER('lactate '!AI14),pyruvate!Q14,"")</f>
        <v>1372.2708740234375</v>
      </c>
      <c r="AJ14">
        <f>IF(ISNUMBER('lactate '!AJ14),pyruvate!R14,"")</f>
        <v>1495.2520751953125</v>
      </c>
      <c r="AK14">
        <f>IF(ISNUMBER('lactate '!AK14),pyruvate!S14,"")</f>
        <v>606.26019287109375</v>
      </c>
      <c r="AL14">
        <f>IF(ISNUMBER('lactate '!AL14),pyruvate!T14,"")</f>
        <v>902.69586181640625</v>
      </c>
      <c r="AM14">
        <f>IF(ISNUMBER('lactate '!AM14),pyruvate!U14,"")</f>
        <v>973.55401611328125</v>
      </c>
      <c r="AN14">
        <f>IF(ISNUMBER('lactate '!AN14),pyruvate!V14,"")</f>
        <v>220.46923828125</v>
      </c>
      <c r="AO14">
        <f>IF(ISNUMBER('lactate '!AO14),pyruvate!W14,"")</f>
        <v>707.39697265625</v>
      </c>
    </row>
    <row r="15" spans="1:41" x14ac:dyDescent="0.2">
      <c r="B15">
        <v>15</v>
      </c>
      <c r="C15">
        <v>17</v>
      </c>
      <c r="D15">
        <v>1357.1287841796875</v>
      </c>
      <c r="E15">
        <v>3324.287109375</v>
      </c>
      <c r="F15">
        <v>4432.8251953125</v>
      </c>
      <c r="G15">
        <v>4733.205078125</v>
      </c>
      <c r="H15">
        <v>3443.7509765625</v>
      </c>
      <c r="I15">
        <v>3004.657470703125</v>
      </c>
      <c r="J15">
        <v>2842.886962890625</v>
      </c>
      <c r="K15">
        <v>2982.6376953125</v>
      </c>
      <c r="L15">
        <v>1325.42529296875</v>
      </c>
      <c r="M15">
        <v>2340.710693359375</v>
      </c>
      <c r="N15">
        <v>2182.565673828125</v>
      </c>
      <c r="O15">
        <v>1533.499267578125</v>
      </c>
      <c r="P15">
        <v>988.05389404296875</v>
      </c>
      <c r="Q15">
        <v>727.68609619140625</v>
      </c>
      <c r="R15">
        <v>458.58209228515625</v>
      </c>
      <c r="S15">
        <v>895.8192138671875</v>
      </c>
      <c r="T15">
        <v>951.90093994140625</v>
      </c>
      <c r="U15">
        <v>715.29010009765625</v>
      </c>
      <c r="V15">
        <v>902.30206298828125</v>
      </c>
      <c r="W15">
        <v>242.91490173339844</v>
      </c>
      <c r="Y15" t="str">
        <f>IF(ISNUMBER('lactate '!Y15),pyruvate!G15,"")</f>
        <v/>
      </c>
      <c r="Z15" t="str">
        <f>IF(ISNUMBER('lactate '!Z15),pyruvate!H15,"")</f>
        <v/>
      </c>
      <c r="AA15" t="str">
        <f>IF(ISNUMBER('lactate '!AA15),pyruvate!I15,"")</f>
        <v/>
      </c>
      <c r="AB15" t="str">
        <f>IF(ISNUMBER('lactate '!AB15),pyruvate!J15,"")</f>
        <v/>
      </c>
      <c r="AC15" t="str">
        <f>IF(ISNUMBER('lactate '!AC15),pyruvate!K15,"")</f>
        <v/>
      </c>
      <c r="AD15" t="str">
        <f>IF(ISNUMBER('lactate '!AD15),pyruvate!L15,"")</f>
        <v/>
      </c>
      <c r="AE15" t="str">
        <f>IF(ISNUMBER('lactate '!AE15),pyruvate!M15,"")</f>
        <v/>
      </c>
      <c r="AF15" t="str">
        <f>IF(ISNUMBER('lactate '!AF15),pyruvate!N15,"")</f>
        <v/>
      </c>
      <c r="AG15" t="str">
        <f>IF(ISNUMBER('lactate '!AG15),pyruvate!O15,"")</f>
        <v/>
      </c>
      <c r="AH15" t="str">
        <f>IF(ISNUMBER('lactate '!AH15),pyruvate!P15,"")</f>
        <v/>
      </c>
      <c r="AI15" t="str">
        <f>IF(ISNUMBER('lactate '!AI15),pyruvate!Q15,"")</f>
        <v/>
      </c>
      <c r="AJ15" t="str">
        <f>IF(ISNUMBER('lactate '!AJ15),pyruvate!R15,"")</f>
        <v/>
      </c>
      <c r="AK15" t="str">
        <f>IF(ISNUMBER('lactate '!AK15),pyruvate!S15,"")</f>
        <v/>
      </c>
      <c r="AL15" t="str">
        <f>IF(ISNUMBER('lactate '!AL15),pyruvate!T15,"")</f>
        <v/>
      </c>
      <c r="AM15" t="str">
        <f>IF(ISNUMBER('lactate '!AM15),pyruvate!U15,"")</f>
        <v/>
      </c>
      <c r="AN15" t="str">
        <f>IF(ISNUMBER('lactate '!AN15),pyruvate!V15,"")</f>
        <v/>
      </c>
      <c r="AO15" t="str">
        <f>IF(ISNUMBER('lactate '!AO15),pyruvate!W15,"")</f>
        <v/>
      </c>
    </row>
    <row r="16" spans="1:41" x14ac:dyDescent="0.2">
      <c r="B16">
        <v>15</v>
      </c>
      <c r="C16">
        <v>18</v>
      </c>
      <c r="D16">
        <v>1894.3466796875</v>
      </c>
      <c r="E16">
        <v>3786.0439453125</v>
      </c>
      <c r="F16">
        <v>5273.4013671875</v>
      </c>
      <c r="G16">
        <v>4868.03759765625</v>
      </c>
      <c r="H16">
        <v>3964.773193359375</v>
      </c>
      <c r="I16">
        <v>3738.3046875</v>
      </c>
      <c r="J16">
        <v>2477.02392578125</v>
      </c>
      <c r="K16">
        <v>2966.397216796875</v>
      </c>
      <c r="L16">
        <v>2128.7373046875</v>
      </c>
      <c r="M16">
        <v>2669.865478515625</v>
      </c>
      <c r="N16">
        <v>2349.06982421875</v>
      </c>
      <c r="O16">
        <v>1185.8612060546875</v>
      </c>
      <c r="P16">
        <v>426.23269653320312</v>
      </c>
      <c r="Q16">
        <v>1216.909912109375</v>
      </c>
      <c r="R16">
        <v>664.0577392578125</v>
      </c>
      <c r="S16">
        <v>1142.34814453125</v>
      </c>
      <c r="T16">
        <v>827.3323974609375</v>
      </c>
      <c r="U16">
        <v>887.46722412109375</v>
      </c>
      <c r="V16">
        <v>713.7628173828125</v>
      </c>
      <c r="W16">
        <v>204.98321533203125</v>
      </c>
      <c r="Y16" t="str">
        <f>IF(ISNUMBER('lactate '!Y16),pyruvate!G16,"")</f>
        <v/>
      </c>
      <c r="Z16" t="str">
        <f>IF(ISNUMBER('lactate '!Z16),pyruvate!H16,"")</f>
        <v/>
      </c>
      <c r="AA16" t="str">
        <f>IF(ISNUMBER('lactate '!AA16),pyruvate!I16,"")</f>
        <v/>
      </c>
      <c r="AB16" t="str">
        <f>IF(ISNUMBER('lactate '!AB16),pyruvate!J16,"")</f>
        <v/>
      </c>
      <c r="AC16" t="str">
        <f>IF(ISNUMBER('lactate '!AC16),pyruvate!K16,"")</f>
        <v/>
      </c>
      <c r="AD16" t="str">
        <f>IF(ISNUMBER('lactate '!AD16),pyruvate!L16,"")</f>
        <v/>
      </c>
      <c r="AE16" t="str">
        <f>IF(ISNUMBER('lactate '!AE16),pyruvate!M16,"")</f>
        <v/>
      </c>
      <c r="AF16" t="str">
        <f>IF(ISNUMBER('lactate '!AF16),pyruvate!N16,"")</f>
        <v/>
      </c>
      <c r="AG16" t="str">
        <f>IF(ISNUMBER('lactate '!AG16),pyruvate!O16,"")</f>
        <v/>
      </c>
      <c r="AH16" t="str">
        <f>IF(ISNUMBER('lactate '!AH16),pyruvate!P16,"")</f>
        <v/>
      </c>
      <c r="AI16" t="str">
        <f>IF(ISNUMBER('lactate '!AI16),pyruvate!Q16,"")</f>
        <v/>
      </c>
      <c r="AJ16" t="str">
        <f>IF(ISNUMBER('lactate '!AJ16),pyruvate!R16,"")</f>
        <v/>
      </c>
      <c r="AK16" t="str">
        <f>IF(ISNUMBER('lactate '!AK16),pyruvate!S16,"")</f>
        <v/>
      </c>
      <c r="AL16" t="str">
        <f>IF(ISNUMBER('lactate '!AL16),pyruvate!T16,"")</f>
        <v/>
      </c>
      <c r="AM16" t="str">
        <f>IF(ISNUMBER('lactate '!AM16),pyruvate!U16,"")</f>
        <v/>
      </c>
      <c r="AN16" t="str">
        <f>IF(ISNUMBER('lactate '!AN16),pyruvate!V16,"")</f>
        <v/>
      </c>
      <c r="AO16" t="str">
        <f>IF(ISNUMBER('lactate '!AO16),pyruvate!W16,"")</f>
        <v/>
      </c>
    </row>
    <row r="17" spans="1:41" x14ac:dyDescent="0.2">
      <c r="B17">
        <v>15</v>
      </c>
      <c r="C17">
        <v>19</v>
      </c>
      <c r="D17">
        <v>1579.8775634765625</v>
      </c>
      <c r="E17">
        <v>3823.023681640625</v>
      </c>
      <c r="F17">
        <v>4661.0537109375</v>
      </c>
      <c r="G17">
        <v>3837.86865234375</v>
      </c>
      <c r="H17">
        <v>3861.696533203125</v>
      </c>
      <c r="I17">
        <v>3655.337646484375</v>
      </c>
      <c r="J17">
        <v>2029.9754638671875</v>
      </c>
      <c r="K17">
        <v>2818.01123046875</v>
      </c>
      <c r="L17">
        <v>2609.677734375</v>
      </c>
      <c r="M17">
        <v>2615.793212890625</v>
      </c>
      <c r="N17">
        <v>2171.525146484375</v>
      </c>
      <c r="O17">
        <v>1064.51953125</v>
      </c>
      <c r="P17">
        <v>378.12161254882812</v>
      </c>
      <c r="Q17">
        <v>1660.975830078125</v>
      </c>
      <c r="R17">
        <v>1275.7501220703125</v>
      </c>
      <c r="S17">
        <v>1170.7291259765625</v>
      </c>
      <c r="T17">
        <v>680.70477294921875</v>
      </c>
      <c r="U17">
        <v>963.31597900390625</v>
      </c>
      <c r="V17">
        <v>476.26797485351562</v>
      </c>
      <c r="W17">
        <v>192.42938232421875</v>
      </c>
      <c r="Y17" t="str">
        <f>IF(ISNUMBER('lactate '!Y17),pyruvate!G17,"")</f>
        <v/>
      </c>
      <c r="Z17" t="str">
        <f>IF(ISNUMBER('lactate '!Z17),pyruvate!H17,"")</f>
        <v/>
      </c>
      <c r="AA17" t="str">
        <f>IF(ISNUMBER('lactate '!AA17),pyruvate!I17,"")</f>
        <v/>
      </c>
      <c r="AB17" t="str">
        <f>IF(ISNUMBER('lactate '!AB17),pyruvate!J17,"")</f>
        <v/>
      </c>
      <c r="AC17" t="str">
        <f>IF(ISNUMBER('lactate '!AC17),pyruvate!K17,"")</f>
        <v/>
      </c>
      <c r="AD17" t="str">
        <f>IF(ISNUMBER('lactate '!AD17),pyruvate!L17,"")</f>
        <v/>
      </c>
      <c r="AE17" t="str">
        <f>IF(ISNUMBER('lactate '!AE17),pyruvate!M17,"")</f>
        <v/>
      </c>
      <c r="AF17" t="str">
        <f>IF(ISNUMBER('lactate '!AF17),pyruvate!N17,"")</f>
        <v/>
      </c>
      <c r="AG17" t="str">
        <f>IF(ISNUMBER('lactate '!AG17),pyruvate!O17,"")</f>
        <v/>
      </c>
      <c r="AH17" t="str">
        <f>IF(ISNUMBER('lactate '!AH17),pyruvate!P17,"")</f>
        <v/>
      </c>
      <c r="AI17" t="str">
        <f>IF(ISNUMBER('lactate '!AI17),pyruvate!Q17,"")</f>
        <v/>
      </c>
      <c r="AJ17" t="str">
        <f>IF(ISNUMBER('lactate '!AJ17),pyruvate!R17,"")</f>
        <v/>
      </c>
      <c r="AK17" t="str">
        <f>IF(ISNUMBER('lactate '!AK17),pyruvate!S17,"")</f>
        <v/>
      </c>
      <c r="AL17" t="str">
        <f>IF(ISNUMBER('lactate '!AL17),pyruvate!T17,"")</f>
        <v/>
      </c>
      <c r="AM17" t="str">
        <f>IF(ISNUMBER('lactate '!AM17),pyruvate!U17,"")</f>
        <v/>
      </c>
      <c r="AN17" t="str">
        <f>IF(ISNUMBER('lactate '!AN17),pyruvate!V17,"")</f>
        <v/>
      </c>
      <c r="AO17" t="str">
        <f>IF(ISNUMBER('lactate '!AO17),pyruvate!W17,"")</f>
        <v/>
      </c>
    </row>
    <row r="18" spans="1:41" x14ac:dyDescent="0.2">
      <c r="B18">
        <v>15</v>
      </c>
      <c r="C18">
        <v>20</v>
      </c>
      <c r="D18">
        <v>1814.531494140625</v>
      </c>
      <c r="E18">
        <v>3478.6591796875</v>
      </c>
      <c r="F18">
        <v>3801.372802734375</v>
      </c>
      <c r="G18">
        <v>2827.34228515625</v>
      </c>
      <c r="H18">
        <v>3718.026611328125</v>
      </c>
      <c r="I18">
        <v>3186.581787109375</v>
      </c>
      <c r="J18">
        <v>2111.377197265625</v>
      </c>
      <c r="K18">
        <v>2739.9072265625</v>
      </c>
      <c r="L18">
        <v>2586.197998046875</v>
      </c>
      <c r="M18">
        <v>2381.744140625</v>
      </c>
      <c r="N18">
        <v>1917.2181396484375</v>
      </c>
      <c r="O18">
        <v>1344.8424072265625</v>
      </c>
      <c r="P18">
        <v>954.68121337890625</v>
      </c>
      <c r="Q18">
        <v>1467.6514892578125</v>
      </c>
      <c r="R18">
        <v>1579.6075439453125</v>
      </c>
      <c r="S18">
        <v>904.146240234375</v>
      </c>
      <c r="T18">
        <v>746.90771484375</v>
      </c>
      <c r="U18">
        <v>844.08740234375</v>
      </c>
      <c r="V18">
        <v>236.90069580078125</v>
      </c>
      <c r="W18">
        <v>377.46865844726562</v>
      </c>
      <c r="Y18" t="str">
        <f>IF(ISNUMBER('lactate '!Y18),pyruvate!G18,"")</f>
        <v/>
      </c>
      <c r="Z18" t="str">
        <f>IF(ISNUMBER('lactate '!Z18),pyruvate!H18,"")</f>
        <v/>
      </c>
      <c r="AA18" t="str">
        <f>IF(ISNUMBER('lactate '!AA18),pyruvate!I18,"")</f>
        <v/>
      </c>
      <c r="AB18" t="str">
        <f>IF(ISNUMBER('lactate '!AB18),pyruvate!J18,"")</f>
        <v/>
      </c>
      <c r="AC18" t="str">
        <f>IF(ISNUMBER('lactate '!AC18),pyruvate!K18,"")</f>
        <v/>
      </c>
      <c r="AD18" t="str">
        <f>IF(ISNUMBER('lactate '!AD18),pyruvate!L18,"")</f>
        <v/>
      </c>
      <c r="AE18" t="str">
        <f>IF(ISNUMBER('lactate '!AE18),pyruvate!M18,"")</f>
        <v/>
      </c>
      <c r="AF18" t="str">
        <f>IF(ISNUMBER('lactate '!AF18),pyruvate!N18,"")</f>
        <v/>
      </c>
      <c r="AG18" t="str">
        <f>IF(ISNUMBER('lactate '!AG18),pyruvate!O18,"")</f>
        <v/>
      </c>
      <c r="AH18" t="str">
        <f>IF(ISNUMBER('lactate '!AH18),pyruvate!P18,"")</f>
        <v/>
      </c>
      <c r="AI18" t="str">
        <f>IF(ISNUMBER('lactate '!AI18),pyruvate!Q18,"")</f>
        <v/>
      </c>
      <c r="AJ18" t="str">
        <f>IF(ISNUMBER('lactate '!AJ18),pyruvate!R18,"")</f>
        <v/>
      </c>
      <c r="AK18" t="str">
        <f>IF(ISNUMBER('lactate '!AK18),pyruvate!S18,"")</f>
        <v/>
      </c>
      <c r="AL18" t="str">
        <f>IF(ISNUMBER('lactate '!AL18),pyruvate!T18,"")</f>
        <v/>
      </c>
      <c r="AM18" t="str">
        <f>IF(ISNUMBER('lactate '!AM18),pyruvate!U18,"")</f>
        <v/>
      </c>
      <c r="AN18" t="str">
        <f>IF(ISNUMBER('lactate '!AN18),pyruvate!V18,"")</f>
        <v/>
      </c>
      <c r="AO18" t="str">
        <f>IF(ISNUMBER('lactate '!AO18),pyruvate!W18,"")</f>
        <v/>
      </c>
    </row>
    <row r="19" spans="1:41" x14ac:dyDescent="0.2">
      <c r="B19">
        <v>15</v>
      </c>
      <c r="C19">
        <v>21</v>
      </c>
      <c r="D19">
        <v>2204.90478515625</v>
      </c>
      <c r="E19">
        <v>2932.856689453125</v>
      </c>
      <c r="F19">
        <v>3990.841064453125</v>
      </c>
      <c r="G19">
        <v>2692.450927734375</v>
      </c>
      <c r="H19">
        <v>3837.605224609375</v>
      </c>
      <c r="I19">
        <v>2980.29443359375</v>
      </c>
      <c r="J19">
        <v>2838.920654296875</v>
      </c>
      <c r="K19">
        <v>2662.440673828125</v>
      </c>
      <c r="L19">
        <v>2677.142333984375</v>
      </c>
      <c r="M19">
        <v>2137.934326171875</v>
      </c>
      <c r="N19">
        <v>1634.7320556640625</v>
      </c>
      <c r="O19">
        <v>1711.1280517578125</v>
      </c>
      <c r="P19">
        <v>1705.1923828125</v>
      </c>
      <c r="Q19">
        <v>859.51226806640625</v>
      </c>
      <c r="R19">
        <v>1078.112060546875</v>
      </c>
      <c r="S19">
        <v>1045.872314453125</v>
      </c>
      <c r="T19">
        <v>854.96173095703125</v>
      </c>
      <c r="U19">
        <v>443.15057373046875</v>
      </c>
      <c r="V19">
        <v>381.34228515625</v>
      </c>
      <c r="W19">
        <v>668.83795166015625</v>
      </c>
      <c r="Y19" t="str">
        <f>IF(ISNUMBER('lactate '!Y19),pyruvate!G19,"")</f>
        <v/>
      </c>
      <c r="Z19" t="str">
        <f>IF(ISNUMBER('lactate '!Z19),pyruvate!H19,"")</f>
        <v/>
      </c>
      <c r="AA19" t="str">
        <f>IF(ISNUMBER('lactate '!AA19),pyruvate!I19,"")</f>
        <v/>
      </c>
      <c r="AB19" t="str">
        <f>IF(ISNUMBER('lactate '!AB19),pyruvate!J19,"")</f>
        <v/>
      </c>
      <c r="AC19" t="str">
        <f>IF(ISNUMBER('lactate '!AC19),pyruvate!K19,"")</f>
        <v/>
      </c>
      <c r="AD19" t="str">
        <f>IF(ISNUMBER('lactate '!AD19),pyruvate!L19,"")</f>
        <v/>
      </c>
      <c r="AE19" t="str">
        <f>IF(ISNUMBER('lactate '!AE19),pyruvate!M19,"")</f>
        <v/>
      </c>
      <c r="AF19" t="str">
        <f>IF(ISNUMBER('lactate '!AF19),pyruvate!N19,"")</f>
        <v/>
      </c>
      <c r="AG19" t="str">
        <f>IF(ISNUMBER('lactate '!AG19),pyruvate!O19,"")</f>
        <v/>
      </c>
      <c r="AH19" t="str">
        <f>IF(ISNUMBER('lactate '!AH19),pyruvate!P19,"")</f>
        <v/>
      </c>
      <c r="AI19" t="str">
        <f>IF(ISNUMBER('lactate '!AI19),pyruvate!Q19,"")</f>
        <v/>
      </c>
      <c r="AJ19" t="str">
        <f>IF(ISNUMBER('lactate '!AJ19),pyruvate!R19,"")</f>
        <v/>
      </c>
      <c r="AK19" t="str">
        <f>IF(ISNUMBER('lactate '!AK19),pyruvate!S19,"")</f>
        <v/>
      </c>
      <c r="AL19" t="str">
        <f>IF(ISNUMBER('lactate '!AL19),pyruvate!T19,"")</f>
        <v/>
      </c>
      <c r="AM19" t="str">
        <f>IF(ISNUMBER('lactate '!AM19),pyruvate!U19,"")</f>
        <v/>
      </c>
      <c r="AN19" t="str">
        <f>IF(ISNUMBER('lactate '!AN19),pyruvate!V19,"")</f>
        <v/>
      </c>
      <c r="AO19" t="str">
        <f>IF(ISNUMBER('lactate '!AO19),pyruvate!W19,"")</f>
        <v/>
      </c>
    </row>
    <row r="20" spans="1:41" x14ac:dyDescent="0.2">
      <c r="B20">
        <v>16</v>
      </c>
      <c r="C20">
        <v>18</v>
      </c>
      <c r="D20">
        <v>1532.8321533203125</v>
      </c>
      <c r="E20">
        <v>3692.26025390625</v>
      </c>
      <c r="F20">
        <v>5080.47607421875</v>
      </c>
      <c r="G20">
        <v>4672.0673828125</v>
      </c>
      <c r="H20">
        <v>4664.7587890625</v>
      </c>
      <c r="I20">
        <v>3791.797119140625</v>
      </c>
      <c r="J20">
        <v>3664.584228515625</v>
      </c>
      <c r="K20">
        <v>2428.901611328125</v>
      </c>
      <c r="L20">
        <v>2489.739990234375</v>
      </c>
      <c r="M20">
        <v>2575.342529296875</v>
      </c>
      <c r="N20">
        <v>2700.069091796875</v>
      </c>
      <c r="O20">
        <v>1602.97509765625</v>
      </c>
      <c r="P20">
        <v>584.12628173828125</v>
      </c>
      <c r="Q20">
        <v>1305.8076171875</v>
      </c>
      <c r="R20">
        <v>832.618896484375</v>
      </c>
      <c r="S20">
        <v>896.2559814453125</v>
      </c>
      <c r="T20">
        <v>1018.8906860351562</v>
      </c>
      <c r="U20">
        <v>732.56463623046875</v>
      </c>
      <c r="V20">
        <v>1204.69580078125</v>
      </c>
      <c r="W20">
        <v>465.65231323242188</v>
      </c>
      <c r="Y20" t="str">
        <f>IF(ISNUMBER('lactate '!Y20),pyruvate!G20,"")</f>
        <v/>
      </c>
      <c r="Z20" t="str">
        <f>IF(ISNUMBER('lactate '!Z20),pyruvate!H20,"")</f>
        <v/>
      </c>
      <c r="AA20" t="str">
        <f>IF(ISNUMBER('lactate '!AA20),pyruvate!I20,"")</f>
        <v/>
      </c>
      <c r="AB20" t="str">
        <f>IF(ISNUMBER('lactate '!AB20),pyruvate!J20,"")</f>
        <v/>
      </c>
      <c r="AC20" t="str">
        <f>IF(ISNUMBER('lactate '!AC20),pyruvate!K20,"")</f>
        <v/>
      </c>
      <c r="AD20" t="str">
        <f>IF(ISNUMBER('lactate '!AD20),pyruvate!L20,"")</f>
        <v/>
      </c>
      <c r="AE20" t="str">
        <f>IF(ISNUMBER('lactate '!AE20),pyruvate!M20,"")</f>
        <v/>
      </c>
      <c r="AF20" t="str">
        <f>IF(ISNUMBER('lactate '!AF20),pyruvate!N20,"")</f>
        <v/>
      </c>
      <c r="AG20" t="str">
        <f>IF(ISNUMBER('lactate '!AG20),pyruvate!O20,"")</f>
        <v/>
      </c>
      <c r="AH20" t="str">
        <f>IF(ISNUMBER('lactate '!AH20),pyruvate!P20,"")</f>
        <v/>
      </c>
      <c r="AI20" t="str">
        <f>IF(ISNUMBER('lactate '!AI20),pyruvate!Q20,"")</f>
        <v/>
      </c>
      <c r="AJ20" t="str">
        <f>IF(ISNUMBER('lactate '!AJ20),pyruvate!R20,"")</f>
        <v/>
      </c>
      <c r="AK20" t="str">
        <f>IF(ISNUMBER('lactate '!AK20),pyruvate!S20,"")</f>
        <v/>
      </c>
      <c r="AL20" t="str">
        <f>IF(ISNUMBER('lactate '!AL20),pyruvate!T20,"")</f>
        <v/>
      </c>
      <c r="AM20" t="str">
        <f>IF(ISNUMBER('lactate '!AM20),pyruvate!U20,"")</f>
        <v/>
      </c>
      <c r="AN20" t="str">
        <f>IF(ISNUMBER('lactate '!AN20),pyruvate!V20,"")</f>
        <v/>
      </c>
      <c r="AO20" t="str">
        <f>IF(ISNUMBER('lactate '!AO20),pyruvate!W20,"")</f>
        <v/>
      </c>
    </row>
    <row r="21" spans="1:41" x14ac:dyDescent="0.2">
      <c r="B21">
        <v>16</v>
      </c>
      <c r="C21">
        <v>19</v>
      </c>
      <c r="D21">
        <v>1193.1412353515625</v>
      </c>
      <c r="E21">
        <v>3613.15380859375</v>
      </c>
      <c r="F21">
        <v>5097.96337890625</v>
      </c>
      <c r="G21">
        <v>4232.19287109375</v>
      </c>
      <c r="H21">
        <v>4587.869140625</v>
      </c>
      <c r="I21">
        <v>3709.480712890625</v>
      </c>
      <c r="J21">
        <v>2577.27685546875</v>
      </c>
      <c r="K21">
        <v>2174.29150390625</v>
      </c>
      <c r="L21">
        <v>2470.085693359375</v>
      </c>
      <c r="M21">
        <v>2888.146240234375</v>
      </c>
      <c r="N21">
        <v>2169.60595703125</v>
      </c>
      <c r="O21">
        <v>1761.9415283203125</v>
      </c>
      <c r="P21">
        <v>451.83200073242188</v>
      </c>
      <c r="Q21">
        <v>1609.587646484375</v>
      </c>
      <c r="R21">
        <v>1173.8966064453125</v>
      </c>
      <c r="S21">
        <v>977.79425048828125</v>
      </c>
      <c r="T21">
        <v>856.4976806640625</v>
      </c>
      <c r="U21">
        <v>884.40185546875</v>
      </c>
      <c r="V21">
        <v>1104.6539306640625</v>
      </c>
      <c r="W21">
        <v>412.47396850585938</v>
      </c>
      <c r="Y21" t="str">
        <f>IF(ISNUMBER('lactate '!Y21),pyruvate!G21,"")</f>
        <v/>
      </c>
      <c r="Z21" t="str">
        <f>IF(ISNUMBER('lactate '!Z21),pyruvate!H21,"")</f>
        <v/>
      </c>
      <c r="AA21" t="str">
        <f>IF(ISNUMBER('lactate '!AA21),pyruvate!I21,"")</f>
        <v/>
      </c>
      <c r="AB21" t="str">
        <f>IF(ISNUMBER('lactate '!AB21),pyruvate!J21,"")</f>
        <v/>
      </c>
      <c r="AC21" t="str">
        <f>IF(ISNUMBER('lactate '!AC21),pyruvate!K21,"")</f>
        <v/>
      </c>
      <c r="AD21" t="str">
        <f>IF(ISNUMBER('lactate '!AD21),pyruvate!L21,"")</f>
        <v/>
      </c>
      <c r="AE21" t="str">
        <f>IF(ISNUMBER('lactate '!AE21),pyruvate!M21,"")</f>
        <v/>
      </c>
      <c r="AF21" t="str">
        <f>IF(ISNUMBER('lactate '!AF21),pyruvate!N21,"")</f>
        <v/>
      </c>
      <c r="AG21" t="str">
        <f>IF(ISNUMBER('lactate '!AG21),pyruvate!O21,"")</f>
        <v/>
      </c>
      <c r="AH21" t="str">
        <f>IF(ISNUMBER('lactate '!AH21),pyruvate!P21,"")</f>
        <v/>
      </c>
      <c r="AI21" t="str">
        <f>IF(ISNUMBER('lactate '!AI21),pyruvate!Q21,"")</f>
        <v/>
      </c>
      <c r="AJ21" t="str">
        <f>IF(ISNUMBER('lactate '!AJ21),pyruvate!R21,"")</f>
        <v/>
      </c>
      <c r="AK21" t="str">
        <f>IF(ISNUMBER('lactate '!AK21),pyruvate!S21,"")</f>
        <v/>
      </c>
      <c r="AL21" t="str">
        <f>IF(ISNUMBER('lactate '!AL21),pyruvate!T21,"")</f>
        <v/>
      </c>
      <c r="AM21" t="str">
        <f>IF(ISNUMBER('lactate '!AM21),pyruvate!U21,"")</f>
        <v/>
      </c>
      <c r="AN21" t="str">
        <f>IF(ISNUMBER('lactate '!AN21),pyruvate!V21,"")</f>
        <v/>
      </c>
      <c r="AO21" t="str">
        <f>IF(ISNUMBER('lactate '!AO21),pyruvate!W21,"")</f>
        <v/>
      </c>
    </row>
    <row r="22" spans="1:41" x14ac:dyDescent="0.2">
      <c r="B22">
        <v>16</v>
      </c>
      <c r="C22">
        <v>20</v>
      </c>
      <c r="D22">
        <v>1648.5924072265625</v>
      </c>
      <c r="E22">
        <v>3172.677490234375</v>
      </c>
      <c r="F22">
        <v>4376.01220703125</v>
      </c>
      <c r="G22">
        <v>3368.49072265625</v>
      </c>
      <c r="H22">
        <v>3940.18212890625</v>
      </c>
      <c r="I22">
        <v>2771.70849609375</v>
      </c>
      <c r="J22">
        <v>1987.980224609375</v>
      </c>
      <c r="K22">
        <v>2072.648193359375</v>
      </c>
      <c r="L22">
        <v>2167.034912109375</v>
      </c>
      <c r="M22">
        <v>2488.011474609375</v>
      </c>
      <c r="N22">
        <v>1392.6732177734375</v>
      </c>
      <c r="O22">
        <v>1548.73876953125</v>
      </c>
      <c r="P22">
        <v>788.2430419921875</v>
      </c>
      <c r="Q22">
        <v>1179.813232421875</v>
      </c>
      <c r="R22">
        <v>1136.131591796875</v>
      </c>
      <c r="S22">
        <v>1016.61328125</v>
      </c>
      <c r="T22">
        <v>574.30078125</v>
      </c>
      <c r="U22">
        <v>899.20001220703125</v>
      </c>
      <c r="V22">
        <v>868.57623291015625</v>
      </c>
      <c r="W22">
        <v>205.60652160644531</v>
      </c>
      <c r="Y22" t="str">
        <f>IF(ISNUMBER('lactate '!Y22),pyruvate!G22,"")</f>
        <v/>
      </c>
      <c r="Z22" t="str">
        <f>IF(ISNUMBER('lactate '!Z22),pyruvate!H22,"")</f>
        <v/>
      </c>
      <c r="AA22" t="str">
        <f>IF(ISNUMBER('lactate '!AA22),pyruvate!I22,"")</f>
        <v/>
      </c>
      <c r="AB22" t="str">
        <f>IF(ISNUMBER('lactate '!AB22),pyruvate!J22,"")</f>
        <v/>
      </c>
      <c r="AC22" t="str">
        <f>IF(ISNUMBER('lactate '!AC22),pyruvate!K22,"")</f>
        <v/>
      </c>
      <c r="AD22" t="str">
        <f>IF(ISNUMBER('lactate '!AD22),pyruvate!L22,"")</f>
        <v/>
      </c>
      <c r="AE22" t="str">
        <f>IF(ISNUMBER('lactate '!AE22),pyruvate!M22,"")</f>
        <v/>
      </c>
      <c r="AF22" t="str">
        <f>IF(ISNUMBER('lactate '!AF22),pyruvate!N22,"")</f>
        <v/>
      </c>
      <c r="AG22" t="str">
        <f>IF(ISNUMBER('lactate '!AG22),pyruvate!O22,"")</f>
        <v/>
      </c>
      <c r="AH22" t="str">
        <f>IF(ISNUMBER('lactate '!AH22),pyruvate!P22,"")</f>
        <v/>
      </c>
      <c r="AI22" t="str">
        <f>IF(ISNUMBER('lactate '!AI22),pyruvate!Q22,"")</f>
        <v/>
      </c>
      <c r="AJ22" t="str">
        <f>IF(ISNUMBER('lactate '!AJ22),pyruvate!R22,"")</f>
        <v/>
      </c>
      <c r="AK22" t="str">
        <f>IF(ISNUMBER('lactate '!AK22),pyruvate!S22,"")</f>
        <v/>
      </c>
      <c r="AL22" t="str">
        <f>IF(ISNUMBER('lactate '!AL22),pyruvate!T22,"")</f>
        <v/>
      </c>
      <c r="AM22" t="str">
        <f>IF(ISNUMBER('lactate '!AM22),pyruvate!U22,"")</f>
        <v/>
      </c>
      <c r="AN22" t="str">
        <f>IF(ISNUMBER('lactate '!AN22),pyruvate!V22,"")</f>
        <v/>
      </c>
      <c r="AO22" t="str">
        <f>IF(ISNUMBER('lactate '!AO22),pyruvate!W22,"")</f>
        <v/>
      </c>
    </row>
    <row r="23" spans="1:41" x14ac:dyDescent="0.2">
      <c r="Y23">
        <f>AVERAGE(Y3:Y22)</f>
        <v>4066.5442871093751</v>
      </c>
      <c r="Z23">
        <f t="shared" ref="Z23:AO23" si="0">AVERAGE(Z3:Z22)</f>
        <v>3077.62890625</v>
      </c>
      <c r="AA23">
        <f t="shared" si="0"/>
        <v>2895.0444824218748</v>
      </c>
      <c r="AB23">
        <f t="shared" si="0"/>
        <v>1990.624755859375</v>
      </c>
      <c r="AC23">
        <f t="shared" si="0"/>
        <v>3165.9379394531252</v>
      </c>
      <c r="AD23">
        <f t="shared" si="0"/>
        <v>1890.7904296874999</v>
      </c>
      <c r="AE23">
        <f t="shared" si="0"/>
        <v>1838.86982421875</v>
      </c>
      <c r="AF23">
        <f t="shared" si="0"/>
        <v>2020.1276611328126</v>
      </c>
      <c r="AG23">
        <f t="shared" si="0"/>
        <v>1292.7638916015626</v>
      </c>
      <c r="AH23">
        <f t="shared" si="0"/>
        <v>863.2767333984375</v>
      </c>
      <c r="AI23">
        <f t="shared" si="0"/>
        <v>1173.8516235351562</v>
      </c>
      <c r="AJ23">
        <f t="shared" si="0"/>
        <v>864.60209350585933</v>
      </c>
      <c r="AK23">
        <f t="shared" si="0"/>
        <v>716.87933349609375</v>
      </c>
      <c r="AL23">
        <f t="shared" si="0"/>
        <v>560.71690979003904</v>
      </c>
      <c r="AM23">
        <f t="shared" si="0"/>
        <v>816.82655639648442</v>
      </c>
      <c r="AN23">
        <f t="shared" si="0"/>
        <v>383.53898315429689</v>
      </c>
      <c r="AO23">
        <f t="shared" si="0"/>
        <v>414.68618774414062</v>
      </c>
    </row>
    <row r="24" spans="1:41" x14ac:dyDescent="0.2">
      <c r="A24" t="s">
        <v>25</v>
      </c>
      <c r="B24">
        <v>22</v>
      </c>
      <c r="C24">
        <v>18</v>
      </c>
      <c r="D24">
        <v>3060.239013671875</v>
      </c>
      <c r="E24">
        <v>3010.1357421875</v>
      </c>
      <c r="F24">
        <v>2874.3525390625</v>
      </c>
      <c r="G24">
        <v>2167.203857421875</v>
      </c>
      <c r="H24">
        <v>2096.800537109375</v>
      </c>
      <c r="I24">
        <v>1142.1427001953125</v>
      </c>
      <c r="J24">
        <v>625.9498291015625</v>
      </c>
      <c r="K24">
        <v>1439.219482421875</v>
      </c>
      <c r="L24">
        <v>1453.773681640625</v>
      </c>
      <c r="M24">
        <v>925.03594970703125</v>
      </c>
      <c r="N24">
        <v>1152.1422119140625</v>
      </c>
      <c r="O24">
        <v>956.07586669921875</v>
      </c>
      <c r="P24">
        <v>256.37295532226562</v>
      </c>
      <c r="Q24">
        <v>943.4664306640625</v>
      </c>
      <c r="R24">
        <v>832.86944580078125</v>
      </c>
      <c r="S24">
        <v>858.125</v>
      </c>
      <c r="T24">
        <v>474.48223876953125</v>
      </c>
      <c r="U24">
        <v>375.97076416015625</v>
      </c>
      <c r="V24">
        <v>335.98480224609375</v>
      </c>
      <c r="W24">
        <v>329.82382202148438</v>
      </c>
    </row>
    <row r="25" spans="1:41" x14ac:dyDescent="0.2">
      <c r="B25">
        <v>22</v>
      </c>
      <c r="C25">
        <v>19</v>
      </c>
      <c r="D25">
        <v>2719.255126953125</v>
      </c>
      <c r="E25">
        <v>5594.61083984375</v>
      </c>
      <c r="F25">
        <v>3487.3701171875</v>
      </c>
      <c r="G25">
        <v>3135.43603515625</v>
      </c>
      <c r="H25">
        <v>2541.8720703125</v>
      </c>
      <c r="I25">
        <v>2002.1470947265625</v>
      </c>
      <c r="J25">
        <v>745.4158935546875</v>
      </c>
      <c r="K25">
        <v>2158.706298828125</v>
      </c>
      <c r="L25">
        <v>1782.21435546875</v>
      </c>
      <c r="M25">
        <v>1268.91845703125</v>
      </c>
      <c r="N25">
        <v>1312.8602294921875</v>
      </c>
      <c r="O25">
        <v>851.90435791015625</v>
      </c>
      <c r="P25">
        <v>1095.75048828125</v>
      </c>
      <c r="Q25">
        <v>615.92120361328125</v>
      </c>
      <c r="R25">
        <v>701.54779052734375</v>
      </c>
      <c r="S25">
        <v>254.63739013671875</v>
      </c>
      <c r="T25">
        <v>32.807899475097656</v>
      </c>
      <c r="U25">
        <v>573.1986083984375</v>
      </c>
      <c r="V25">
        <v>408.11224365234375</v>
      </c>
      <c r="W25">
        <v>103.93875122070312</v>
      </c>
    </row>
    <row r="26" spans="1:41" x14ac:dyDescent="0.2">
      <c r="B26">
        <v>22</v>
      </c>
      <c r="C26">
        <v>20</v>
      </c>
      <c r="D26">
        <v>1475.8668212890625</v>
      </c>
      <c r="E26">
        <v>6344.35888671875</v>
      </c>
      <c r="F26">
        <v>3442.392333984375</v>
      </c>
      <c r="G26">
        <v>4202.14208984375</v>
      </c>
      <c r="H26">
        <v>2725.388916015625</v>
      </c>
      <c r="I26">
        <v>2357.741943359375</v>
      </c>
      <c r="J26">
        <v>1636.9112548828125</v>
      </c>
      <c r="K26">
        <v>2143.81103515625</v>
      </c>
      <c r="L26">
        <v>2040.6717529296875</v>
      </c>
      <c r="M26">
        <v>1565.0224609375</v>
      </c>
      <c r="N26">
        <v>1478.17333984375</v>
      </c>
      <c r="O26">
        <v>1101.4676513671875</v>
      </c>
      <c r="P26">
        <v>1903.71484375</v>
      </c>
      <c r="Q26">
        <v>592.90478515625</v>
      </c>
      <c r="R26">
        <v>834.88079833984375</v>
      </c>
      <c r="S26">
        <v>637.0625</v>
      </c>
      <c r="T26">
        <v>296.29336547851562</v>
      </c>
      <c r="U26">
        <v>939.4483642578125</v>
      </c>
      <c r="V26">
        <v>434.25347900390625</v>
      </c>
      <c r="W26">
        <v>282.95126342773438</v>
      </c>
    </row>
    <row r="27" spans="1:41" x14ac:dyDescent="0.2">
      <c r="B27">
        <v>22</v>
      </c>
      <c r="C27">
        <v>21</v>
      </c>
      <c r="D27">
        <v>1618.185302734375</v>
      </c>
      <c r="E27">
        <v>4289.0859375</v>
      </c>
      <c r="F27">
        <v>3098.30615234375</v>
      </c>
      <c r="G27">
        <v>4313.326171875</v>
      </c>
      <c r="H27">
        <v>2810.17333984375</v>
      </c>
      <c r="I27">
        <v>1878.2626953125</v>
      </c>
      <c r="J27">
        <v>1817.470947265625</v>
      </c>
      <c r="K27">
        <v>965.64483642578125</v>
      </c>
      <c r="L27">
        <v>1930.2177734375</v>
      </c>
      <c r="M27">
        <v>1238.3585205078125</v>
      </c>
      <c r="N27">
        <v>1106.6417236328125</v>
      </c>
      <c r="O27">
        <v>1355.6751708984375</v>
      </c>
      <c r="P27">
        <v>1487.385986328125</v>
      </c>
      <c r="Q27">
        <v>1140.031005859375</v>
      </c>
      <c r="R27">
        <v>877.0380859375</v>
      </c>
      <c r="S27">
        <v>1112.5523681640625</v>
      </c>
      <c r="T27">
        <v>590.9512939453125</v>
      </c>
      <c r="U27">
        <v>659.5789794921875</v>
      </c>
      <c r="V27">
        <v>344.49124145507812</v>
      </c>
      <c r="W27">
        <v>444.40618896484375</v>
      </c>
    </row>
    <row r="28" spans="1:41" x14ac:dyDescent="0.2">
      <c r="B28">
        <v>23</v>
      </c>
      <c r="C28">
        <v>18</v>
      </c>
      <c r="D28">
        <v>3088.553466796875</v>
      </c>
      <c r="E28">
        <v>3430.03271484375</v>
      </c>
      <c r="F28">
        <v>4168.43115234375</v>
      </c>
      <c r="G28">
        <v>3081.224609375</v>
      </c>
      <c r="H28">
        <v>2322.499755859375</v>
      </c>
      <c r="I28">
        <v>1396.91064453125</v>
      </c>
      <c r="J28">
        <v>915.47393798828125</v>
      </c>
      <c r="K28">
        <v>1625.312744140625</v>
      </c>
      <c r="L28">
        <v>1091.9278564453125</v>
      </c>
      <c r="M28">
        <v>966.02374267578125</v>
      </c>
      <c r="N28">
        <v>752.52593994140625</v>
      </c>
      <c r="O28">
        <v>1028.37548828125</v>
      </c>
      <c r="P28">
        <v>376.65750122070312</v>
      </c>
      <c r="Q28">
        <v>1206.0067138671875</v>
      </c>
      <c r="R28">
        <v>683.48150634765625</v>
      </c>
      <c r="S28">
        <v>786.25421142578125</v>
      </c>
      <c r="T28">
        <v>495.28622436523438</v>
      </c>
      <c r="U28">
        <v>398.1746826171875</v>
      </c>
      <c r="V28">
        <v>142.30230712890625</v>
      </c>
      <c r="W28">
        <v>531.0389404296875</v>
      </c>
    </row>
    <row r="29" spans="1:41" x14ac:dyDescent="0.2">
      <c r="B29">
        <v>23</v>
      </c>
      <c r="C29">
        <v>19</v>
      </c>
      <c r="D29">
        <v>2785.511474609375</v>
      </c>
      <c r="E29">
        <v>4030.495849609375</v>
      </c>
      <c r="F29">
        <v>4355.28125</v>
      </c>
      <c r="G29">
        <v>3764.7685546875</v>
      </c>
      <c r="H29">
        <v>2514.9287109375</v>
      </c>
      <c r="I29">
        <v>1478.6529541015625</v>
      </c>
      <c r="J29">
        <v>1166.88427734375</v>
      </c>
      <c r="K29">
        <v>2221.0009765625</v>
      </c>
      <c r="L29">
        <v>1572.844482421875</v>
      </c>
      <c r="M29">
        <v>1603.4932861328125</v>
      </c>
      <c r="N29">
        <v>469.38662719726562</v>
      </c>
      <c r="O29">
        <v>1132.827392578125</v>
      </c>
      <c r="P29">
        <v>1148.4212646484375</v>
      </c>
      <c r="Q29">
        <v>729.98529052734375</v>
      </c>
      <c r="R29">
        <v>464.06976318359375</v>
      </c>
      <c r="S29">
        <v>664.22955322265625</v>
      </c>
      <c r="T29">
        <v>157.25013732910156</v>
      </c>
      <c r="U29">
        <v>896.99755859375</v>
      </c>
      <c r="V29">
        <v>71.704460144042969</v>
      </c>
      <c r="W29">
        <v>353.9268798828125</v>
      </c>
    </row>
    <row r="30" spans="1:41" x14ac:dyDescent="0.2">
      <c r="B30">
        <v>23</v>
      </c>
      <c r="C30">
        <v>20</v>
      </c>
      <c r="D30">
        <v>1623.4888916015625</v>
      </c>
      <c r="E30">
        <v>3679.8935546875</v>
      </c>
      <c r="F30">
        <v>3796.72998046875</v>
      </c>
      <c r="G30">
        <v>4280.625</v>
      </c>
      <c r="H30">
        <v>2663.390869140625</v>
      </c>
      <c r="I30">
        <v>2160.022705078125</v>
      </c>
      <c r="J30">
        <v>2165.517578125</v>
      </c>
      <c r="K30">
        <v>2546.647705078125</v>
      </c>
      <c r="L30">
        <v>2013.095458984375</v>
      </c>
      <c r="M30">
        <v>2114.466796875</v>
      </c>
      <c r="N30">
        <v>1134.7801513671875</v>
      </c>
      <c r="O30">
        <v>1140.1441650390625</v>
      </c>
      <c r="P30">
        <v>1910.93212890625</v>
      </c>
      <c r="Q30">
        <v>488.02920532226562</v>
      </c>
      <c r="R30">
        <v>450.951171875</v>
      </c>
      <c r="S30">
        <v>381.42434692382812</v>
      </c>
      <c r="T30">
        <v>357.97320556640625</v>
      </c>
      <c r="U30">
        <v>1213.501953125</v>
      </c>
      <c r="V30">
        <v>82.908302307128906</v>
      </c>
      <c r="W30">
        <v>707.2559814453125</v>
      </c>
    </row>
    <row r="31" spans="1:41" x14ac:dyDescent="0.2">
      <c r="B31">
        <v>23</v>
      </c>
      <c r="C31">
        <v>21</v>
      </c>
      <c r="D31">
        <v>872.593505859375</v>
      </c>
      <c r="E31">
        <v>2763.959716796875</v>
      </c>
      <c r="F31">
        <v>3411.62109375</v>
      </c>
      <c r="G31">
        <v>4340.28955078125</v>
      </c>
      <c r="H31">
        <v>2858.821044921875</v>
      </c>
      <c r="I31">
        <v>2693.83544921875</v>
      </c>
      <c r="J31">
        <v>2293.572021484375</v>
      </c>
      <c r="K31">
        <v>2000.7349853515625</v>
      </c>
      <c r="L31">
        <v>2187.12060546875</v>
      </c>
      <c r="M31">
        <v>1884.336669921875</v>
      </c>
      <c r="N31">
        <v>1436.4228515625</v>
      </c>
      <c r="O31">
        <v>985.32568359375</v>
      </c>
      <c r="P31">
        <v>1610.5386962890625</v>
      </c>
      <c r="Q31">
        <v>695.49884033203125</v>
      </c>
      <c r="R31">
        <v>572.03338623046875</v>
      </c>
      <c r="S31">
        <v>860.069580078125</v>
      </c>
      <c r="T31">
        <v>374.24179077148438</v>
      </c>
      <c r="U31">
        <v>944.97418212890625</v>
      </c>
      <c r="V31">
        <v>360.26986694335938</v>
      </c>
      <c r="W31">
        <v>347.2283935546875</v>
      </c>
    </row>
    <row r="32" spans="1:41" x14ac:dyDescent="0.2">
      <c r="B32">
        <v>24</v>
      </c>
      <c r="C32">
        <v>17</v>
      </c>
      <c r="D32">
        <v>1244.1370849609375</v>
      </c>
      <c r="E32">
        <v>2870.02392578125</v>
      </c>
      <c r="F32">
        <v>2190.65771484375</v>
      </c>
      <c r="G32">
        <v>2426.36376953125</v>
      </c>
      <c r="H32">
        <v>1511.2310791015625</v>
      </c>
      <c r="I32">
        <v>2021.717041015625</v>
      </c>
      <c r="J32">
        <v>1045.926025390625</v>
      </c>
      <c r="K32">
        <v>1439.510986328125</v>
      </c>
      <c r="L32">
        <v>480.24005126953125</v>
      </c>
      <c r="M32">
        <v>772.19390869140625</v>
      </c>
      <c r="N32">
        <v>1424.1087646484375</v>
      </c>
      <c r="O32">
        <v>756.31475830078125</v>
      </c>
      <c r="P32">
        <v>621.94940185546875</v>
      </c>
      <c r="Q32">
        <v>912.66485595703125</v>
      </c>
      <c r="R32">
        <v>1108.8038330078125</v>
      </c>
      <c r="S32">
        <v>757.2401123046875</v>
      </c>
      <c r="T32">
        <v>893.9337158203125</v>
      </c>
      <c r="U32">
        <v>310.21295166015625</v>
      </c>
      <c r="V32">
        <v>397.59112548828125</v>
      </c>
      <c r="W32">
        <v>980.80010986328125</v>
      </c>
    </row>
    <row r="33" spans="1:23" x14ac:dyDescent="0.2">
      <c r="B33">
        <v>24</v>
      </c>
      <c r="C33">
        <v>18</v>
      </c>
      <c r="D33">
        <v>2141.86572265625</v>
      </c>
      <c r="E33">
        <v>3466.495849609375</v>
      </c>
      <c r="F33">
        <v>3653.597900390625</v>
      </c>
      <c r="G33">
        <v>2916.7412109375</v>
      </c>
      <c r="H33">
        <v>2253.680908203125</v>
      </c>
      <c r="I33">
        <v>1648.13330078125</v>
      </c>
      <c r="J33">
        <v>1165.761962890625</v>
      </c>
      <c r="K33">
        <v>1366.849365234375</v>
      </c>
      <c r="L33">
        <v>563.18695068359375</v>
      </c>
      <c r="M33">
        <v>930.10845947265625</v>
      </c>
      <c r="N33">
        <v>642.2506103515625</v>
      </c>
      <c r="O33">
        <v>1194.2330322265625</v>
      </c>
      <c r="P33">
        <v>899.35882568359375</v>
      </c>
      <c r="Q33">
        <v>824.61865234375</v>
      </c>
      <c r="R33">
        <v>575.9722900390625</v>
      </c>
      <c r="S33">
        <v>688.01080322265625</v>
      </c>
      <c r="T33">
        <v>623.0218505859375</v>
      </c>
      <c r="U33">
        <v>348.96279907226562</v>
      </c>
      <c r="V33">
        <v>371.4803466796875</v>
      </c>
      <c r="W33">
        <v>539.9287109375</v>
      </c>
    </row>
    <row r="34" spans="1:23" x14ac:dyDescent="0.2">
      <c r="B34">
        <v>24</v>
      </c>
      <c r="C34">
        <v>19</v>
      </c>
      <c r="D34">
        <v>2985.289306640625</v>
      </c>
      <c r="E34">
        <v>3610.03466796875</v>
      </c>
      <c r="F34">
        <v>4269.94189453125</v>
      </c>
      <c r="G34">
        <v>3502.577392578125</v>
      </c>
      <c r="H34">
        <v>3025.35107421875</v>
      </c>
      <c r="I34">
        <v>1300.85107421875</v>
      </c>
      <c r="J34">
        <v>1831.81005859375</v>
      </c>
      <c r="K34">
        <v>1428.398193359375</v>
      </c>
      <c r="L34">
        <v>1206.1627197265625</v>
      </c>
      <c r="M34">
        <v>1507.6341552734375</v>
      </c>
      <c r="N34">
        <v>318.36734008789062</v>
      </c>
      <c r="O34">
        <v>1437.587158203125</v>
      </c>
      <c r="P34">
        <v>1309.1162109375</v>
      </c>
      <c r="Q34">
        <v>744.68878173828125</v>
      </c>
      <c r="R34">
        <v>450.849853515625</v>
      </c>
      <c r="S34">
        <v>686.320556640625</v>
      </c>
      <c r="T34">
        <v>429.32876586914062</v>
      </c>
      <c r="U34">
        <v>518.7398681640625</v>
      </c>
      <c r="V34">
        <v>380.19869995117188</v>
      </c>
      <c r="W34">
        <v>428.9942626953125</v>
      </c>
    </row>
    <row r="35" spans="1:23" x14ac:dyDescent="0.2">
      <c r="B35">
        <v>24</v>
      </c>
      <c r="C35">
        <v>20</v>
      </c>
      <c r="D35">
        <v>3092.273193359375</v>
      </c>
      <c r="E35">
        <v>3547.564208984375</v>
      </c>
      <c r="F35">
        <v>4089.288330078125</v>
      </c>
      <c r="G35">
        <v>3912.810302734375</v>
      </c>
      <c r="H35">
        <v>3227.6123046875</v>
      </c>
      <c r="I35">
        <v>2184.255126953125</v>
      </c>
      <c r="J35">
        <v>2325.74462890625</v>
      </c>
      <c r="K35">
        <v>1986.7264404296875</v>
      </c>
      <c r="L35">
        <v>1740.9971923828125</v>
      </c>
      <c r="M35">
        <v>2187.169677734375</v>
      </c>
      <c r="N35">
        <v>1156.625</v>
      </c>
      <c r="O35">
        <v>1191.03564453125</v>
      </c>
      <c r="P35">
        <v>1372.4110107421875</v>
      </c>
      <c r="Q35">
        <v>537.60870361328125</v>
      </c>
      <c r="R35">
        <v>836.4891357421875</v>
      </c>
      <c r="S35">
        <v>779.4996337890625</v>
      </c>
      <c r="T35">
        <v>460.19369506835938</v>
      </c>
      <c r="U35">
        <v>577.7769775390625</v>
      </c>
      <c r="V35">
        <v>327.0142822265625</v>
      </c>
      <c r="W35">
        <v>561.36474609375</v>
      </c>
    </row>
    <row r="36" spans="1:23" x14ac:dyDescent="0.2">
      <c r="B36">
        <v>24</v>
      </c>
      <c r="C36">
        <v>21</v>
      </c>
      <c r="D36">
        <v>2355.564697265625</v>
      </c>
      <c r="E36">
        <v>3049.703125</v>
      </c>
      <c r="F36">
        <v>3647.5810546875</v>
      </c>
      <c r="G36">
        <v>3832.890380859375</v>
      </c>
      <c r="H36">
        <v>3077.0654296875</v>
      </c>
      <c r="I36">
        <v>2976.5341796875</v>
      </c>
      <c r="J36">
        <v>2206.353515625</v>
      </c>
      <c r="K36">
        <v>2532.21923828125</v>
      </c>
      <c r="L36">
        <v>1855.825927734375</v>
      </c>
      <c r="M36">
        <v>2222.295166015625</v>
      </c>
      <c r="N36">
        <v>1932.3543701171875</v>
      </c>
      <c r="O36">
        <v>787.92529296875</v>
      </c>
      <c r="P36">
        <v>987.30792236328125</v>
      </c>
      <c r="Q36">
        <v>91.54144287109375</v>
      </c>
      <c r="R36">
        <v>542.5068359375</v>
      </c>
      <c r="S36">
        <v>876.214111328125</v>
      </c>
      <c r="T36">
        <v>290.18759155273438</v>
      </c>
      <c r="U36">
        <v>602.801513671875</v>
      </c>
      <c r="V36">
        <v>698.77886962890625</v>
      </c>
      <c r="W36">
        <v>80.358291625976562</v>
      </c>
    </row>
    <row r="37" spans="1:23" x14ac:dyDescent="0.2">
      <c r="B37">
        <v>25</v>
      </c>
      <c r="C37">
        <v>18</v>
      </c>
      <c r="D37">
        <v>1187.525634765625</v>
      </c>
      <c r="E37">
        <v>2686.650634765625</v>
      </c>
      <c r="F37">
        <v>1611.3861083984375</v>
      </c>
      <c r="G37">
        <v>1994.105712890625</v>
      </c>
      <c r="H37">
        <v>1738.8304443359375</v>
      </c>
      <c r="I37">
        <v>1229.33740234375</v>
      </c>
      <c r="J37">
        <v>1541.4490966796875</v>
      </c>
      <c r="K37">
        <v>807.0308837890625</v>
      </c>
      <c r="L37">
        <v>254.26188659667969</v>
      </c>
      <c r="M37">
        <v>806.7548828125</v>
      </c>
      <c r="N37">
        <v>597.68145751953125</v>
      </c>
      <c r="O37">
        <v>1236.07568359375</v>
      </c>
      <c r="P37">
        <v>1426.046142578125</v>
      </c>
      <c r="Q37">
        <v>367.093505859375</v>
      </c>
      <c r="R37">
        <v>333.9930419921875</v>
      </c>
      <c r="S37">
        <v>438.3736572265625</v>
      </c>
      <c r="T37">
        <v>351.62408447265625</v>
      </c>
      <c r="U37">
        <v>263.00430297851562</v>
      </c>
      <c r="V37">
        <v>424.79257202148438</v>
      </c>
      <c r="W37">
        <v>188.57270812988281</v>
      </c>
    </row>
    <row r="38" spans="1:23" x14ac:dyDescent="0.2">
      <c r="B38">
        <v>25</v>
      </c>
      <c r="C38">
        <v>19</v>
      </c>
      <c r="D38">
        <v>2593.10693359375</v>
      </c>
      <c r="E38">
        <v>3779.48095703125</v>
      </c>
      <c r="F38">
        <v>2787.03857421875</v>
      </c>
      <c r="G38">
        <v>2744.879638671875</v>
      </c>
      <c r="H38">
        <v>2884.7294921875</v>
      </c>
      <c r="I38">
        <v>1254.14501953125</v>
      </c>
      <c r="J38">
        <v>2168.5556640625</v>
      </c>
      <c r="K38">
        <v>629.93597412109375</v>
      </c>
      <c r="L38">
        <v>598.3397216796875</v>
      </c>
      <c r="M38">
        <v>933.777099609375</v>
      </c>
      <c r="N38">
        <v>789.356201171875</v>
      </c>
      <c r="O38">
        <v>1163.9111328125</v>
      </c>
      <c r="P38">
        <v>1580.260009765625</v>
      </c>
      <c r="Q38">
        <v>707.0712890625</v>
      </c>
      <c r="R38">
        <v>331.83938598632812</v>
      </c>
      <c r="S38">
        <v>442.33331298828125</v>
      </c>
      <c r="T38">
        <v>362.96014404296875</v>
      </c>
      <c r="U38">
        <v>359.5029296875</v>
      </c>
      <c r="V38">
        <v>349.54547119140625</v>
      </c>
      <c r="W38">
        <v>228.56739807128906</v>
      </c>
    </row>
    <row r="39" spans="1:23" x14ac:dyDescent="0.2">
      <c r="B39">
        <v>25</v>
      </c>
      <c r="C39">
        <v>20</v>
      </c>
      <c r="D39">
        <v>2782.434326171875</v>
      </c>
      <c r="E39">
        <v>4508.0712890625</v>
      </c>
      <c r="F39">
        <v>3313.343994140625</v>
      </c>
      <c r="G39">
        <v>3232.0439453125</v>
      </c>
      <c r="H39">
        <v>3098.578125</v>
      </c>
      <c r="I39">
        <v>2039.888916015625</v>
      </c>
      <c r="J39">
        <v>1794.410888671875</v>
      </c>
      <c r="K39">
        <v>1098.5081787109375</v>
      </c>
      <c r="L39">
        <v>1110.8826904296875</v>
      </c>
      <c r="M39">
        <v>1416.6507568359375</v>
      </c>
      <c r="N39">
        <v>1208.862060546875</v>
      </c>
      <c r="O39">
        <v>864.197509765625</v>
      </c>
      <c r="P39">
        <v>777.44476318359375</v>
      </c>
      <c r="Q39">
        <v>655.62994384765625</v>
      </c>
      <c r="R39">
        <v>548.61358642578125</v>
      </c>
      <c r="S39">
        <v>668.73956298828125</v>
      </c>
      <c r="T39">
        <v>372.4210205078125</v>
      </c>
      <c r="U39">
        <v>208.63772583007812</v>
      </c>
      <c r="V39">
        <v>388.56866455078125</v>
      </c>
      <c r="W39">
        <v>253.67672729492188</v>
      </c>
    </row>
    <row r="40" spans="1:23" x14ac:dyDescent="0.2">
      <c r="B40">
        <v>25</v>
      </c>
      <c r="C40">
        <v>21</v>
      </c>
      <c r="D40">
        <v>1792.9200439453125</v>
      </c>
      <c r="E40">
        <v>4154.99169921875</v>
      </c>
      <c r="F40">
        <v>2824.7041015625</v>
      </c>
      <c r="G40">
        <v>2823.58642578125</v>
      </c>
      <c r="H40">
        <v>2419.073974609375</v>
      </c>
      <c r="I40">
        <v>2415.765869140625</v>
      </c>
      <c r="J40">
        <v>1223.717041015625</v>
      </c>
      <c r="K40">
        <v>1675.1885986328125</v>
      </c>
      <c r="L40">
        <v>1032.4632568359375</v>
      </c>
      <c r="M40">
        <v>1701.6424560546875</v>
      </c>
      <c r="N40">
        <v>1412.217529296875</v>
      </c>
      <c r="O40">
        <v>724.91693115234375</v>
      </c>
      <c r="P40">
        <v>526.23162841796875</v>
      </c>
      <c r="Q40">
        <v>290.81317138671875</v>
      </c>
      <c r="R40">
        <v>401.98745727539062</v>
      </c>
      <c r="S40">
        <v>841.20947265625</v>
      </c>
      <c r="T40">
        <v>287.827392578125</v>
      </c>
      <c r="U40">
        <v>180.46656799316406</v>
      </c>
      <c r="V40">
        <v>548.43316650390625</v>
      </c>
      <c r="W40">
        <v>23.327796936035156</v>
      </c>
    </row>
    <row r="44" spans="1:23" x14ac:dyDescent="0.2">
      <c r="A44" t="s">
        <v>26</v>
      </c>
      <c r="B44">
        <v>25</v>
      </c>
      <c r="C44">
        <v>28</v>
      </c>
      <c r="D44">
        <v>521.94158935546875</v>
      </c>
      <c r="E44">
        <v>73.813720703125</v>
      </c>
      <c r="F44">
        <v>352.25286865234375</v>
      </c>
      <c r="G44">
        <v>83.101043701171875</v>
      </c>
      <c r="H44">
        <v>573.8106689453125</v>
      </c>
      <c r="I44">
        <v>671.9483642578125</v>
      </c>
      <c r="J44">
        <v>570.503173828125</v>
      </c>
      <c r="K44">
        <v>420.59197998046875</v>
      </c>
      <c r="L44">
        <v>173.749267578125</v>
      </c>
      <c r="M44">
        <v>679.6795654296875</v>
      </c>
      <c r="N44">
        <v>932.91058349609375</v>
      </c>
      <c r="O44">
        <v>745.8704833984375</v>
      </c>
      <c r="P44">
        <v>581.93939208984375</v>
      </c>
      <c r="Q44">
        <v>758.61444091796875</v>
      </c>
      <c r="R44">
        <v>915.7491455078125</v>
      </c>
      <c r="S44">
        <v>440.77044677734375</v>
      </c>
      <c r="T44">
        <v>196.9627685546875</v>
      </c>
      <c r="U44">
        <v>126.9730224609375</v>
      </c>
      <c r="V44">
        <v>708.05877685546875</v>
      </c>
      <c r="W44">
        <v>589.86016845703125</v>
      </c>
    </row>
    <row r="45" spans="1:23" x14ac:dyDescent="0.2">
      <c r="B45">
        <v>26</v>
      </c>
      <c r="C45">
        <v>27</v>
      </c>
      <c r="D45">
        <v>860.06500244140625</v>
      </c>
      <c r="E45">
        <v>418.5386962890625</v>
      </c>
      <c r="F45">
        <v>60.186767578125</v>
      </c>
      <c r="G45">
        <v>989.34149169921875</v>
      </c>
      <c r="H45">
        <v>854.11517333984375</v>
      </c>
      <c r="I45">
        <v>1131.713623046875</v>
      </c>
      <c r="J45">
        <v>659.9259033203125</v>
      </c>
      <c r="K45">
        <v>637.75946044921875</v>
      </c>
      <c r="L45">
        <v>433.0992431640625</v>
      </c>
      <c r="M45">
        <v>704.98309326171875</v>
      </c>
      <c r="N45">
        <v>292.60247802734375</v>
      </c>
      <c r="O45">
        <v>937.20477294921875</v>
      </c>
      <c r="P45">
        <v>950.9993896484375</v>
      </c>
      <c r="Q45">
        <v>362.70248413085938</v>
      </c>
      <c r="R45">
        <v>1047.4638671875</v>
      </c>
      <c r="S45">
        <v>391.59140014648438</v>
      </c>
      <c r="T45">
        <v>275.6422119140625</v>
      </c>
      <c r="U45">
        <v>87.077537536621094</v>
      </c>
      <c r="V45">
        <v>598.3590087890625</v>
      </c>
      <c r="W45">
        <v>121.06122589111328</v>
      </c>
    </row>
    <row r="46" spans="1:23" x14ac:dyDescent="0.2">
      <c r="B46">
        <v>26</v>
      </c>
      <c r="C46">
        <v>28</v>
      </c>
      <c r="D46">
        <v>539.0977783203125</v>
      </c>
      <c r="E46">
        <v>41.929965972900391</v>
      </c>
      <c r="F46">
        <v>575.22882080078125</v>
      </c>
      <c r="G46">
        <v>989.3995361328125</v>
      </c>
      <c r="H46">
        <v>604.001708984375</v>
      </c>
      <c r="I46">
        <v>1012.9227905273438</v>
      </c>
      <c r="J46">
        <v>375.27560424804688</v>
      </c>
      <c r="K46">
        <v>80.109283447265625</v>
      </c>
      <c r="L46">
        <v>470.8924560546875</v>
      </c>
      <c r="M46">
        <v>821.17596435546875</v>
      </c>
      <c r="N46">
        <v>656.47442626953125</v>
      </c>
      <c r="O46">
        <v>730.760986328125</v>
      </c>
      <c r="P46">
        <v>661.244384765625</v>
      </c>
      <c r="Q46">
        <v>209.78712463378906</v>
      </c>
      <c r="R46">
        <v>549.15496826171875</v>
      </c>
      <c r="S46">
        <v>318.19039916992188</v>
      </c>
      <c r="T46">
        <v>488.78750610351562</v>
      </c>
      <c r="U46">
        <v>458.26129150390625</v>
      </c>
      <c r="V46">
        <v>503.31365966796875</v>
      </c>
      <c r="W46">
        <v>286.57180786132812</v>
      </c>
    </row>
    <row r="47" spans="1:23" x14ac:dyDescent="0.2">
      <c r="B47">
        <v>26</v>
      </c>
      <c r="C47">
        <v>29</v>
      </c>
      <c r="D47">
        <v>326.29190063476562</v>
      </c>
      <c r="E47">
        <v>439.86956787109375</v>
      </c>
      <c r="F47">
        <v>551.70977783203125</v>
      </c>
      <c r="G47">
        <v>278.22100830078125</v>
      </c>
      <c r="H47">
        <v>347.85226440429688</v>
      </c>
      <c r="I47">
        <v>221.65264892578125</v>
      </c>
      <c r="J47">
        <v>508.42633056640625</v>
      </c>
      <c r="K47">
        <v>554.72216796875</v>
      </c>
      <c r="L47">
        <v>436.2803955078125</v>
      </c>
      <c r="M47">
        <v>331.21231079101562</v>
      </c>
      <c r="N47">
        <v>1175.7362060546875</v>
      </c>
      <c r="O47">
        <v>434.72900390625</v>
      </c>
      <c r="P47">
        <v>309.7628173828125</v>
      </c>
      <c r="Q47">
        <v>413.0286865234375</v>
      </c>
      <c r="R47">
        <v>231.90512084960938</v>
      </c>
      <c r="S47">
        <v>258.6572265625</v>
      </c>
      <c r="T47">
        <v>459.62527465820312</v>
      </c>
      <c r="U47">
        <v>604.742919921875</v>
      </c>
      <c r="V47">
        <v>78.10101318359375</v>
      </c>
      <c r="W47">
        <v>252.16824340820312</v>
      </c>
    </row>
    <row r="48" spans="1:23" x14ac:dyDescent="0.2">
      <c r="B48">
        <v>27</v>
      </c>
      <c r="C48">
        <v>26</v>
      </c>
      <c r="D48">
        <v>696.2626953125</v>
      </c>
      <c r="E48">
        <v>954.18048095703125</v>
      </c>
      <c r="F48">
        <v>600.84844970703125</v>
      </c>
      <c r="G48">
        <v>455.67660522460938</v>
      </c>
      <c r="H48">
        <v>621.5081787109375</v>
      </c>
      <c r="I48">
        <v>362.4779052734375</v>
      </c>
      <c r="J48">
        <v>714.34442138671875</v>
      </c>
      <c r="K48">
        <v>769.63507080078125</v>
      </c>
      <c r="L48">
        <v>207.88397216796875</v>
      </c>
      <c r="M48">
        <v>167.52316284179688</v>
      </c>
      <c r="N48">
        <v>1031.252685546875</v>
      </c>
      <c r="O48">
        <v>1433.34716796875</v>
      </c>
      <c r="P48">
        <v>762.94970703125</v>
      </c>
      <c r="Q48">
        <v>329.29473876953125</v>
      </c>
      <c r="R48">
        <v>674.57904052734375</v>
      </c>
      <c r="S48">
        <v>850.69696044921875</v>
      </c>
      <c r="T48">
        <v>648.5218505859375</v>
      </c>
      <c r="U48">
        <v>668.33319091796875</v>
      </c>
      <c r="V48">
        <v>823.02777099609375</v>
      </c>
      <c r="W48">
        <v>337.29925537109375</v>
      </c>
    </row>
    <row r="49" spans="2:23" x14ac:dyDescent="0.2">
      <c r="B49">
        <v>27</v>
      </c>
      <c r="C49">
        <v>27</v>
      </c>
      <c r="D49">
        <v>791.49273681640625</v>
      </c>
      <c r="E49">
        <v>584.41680908203125</v>
      </c>
      <c r="F49">
        <v>347.13116455078125</v>
      </c>
      <c r="G49">
        <v>1134.6123046875</v>
      </c>
      <c r="H49">
        <v>297.5965576171875</v>
      </c>
      <c r="I49">
        <v>1153.6571044921875</v>
      </c>
      <c r="J49">
        <v>682.8272705078125</v>
      </c>
      <c r="K49">
        <v>1033.9022216796875</v>
      </c>
      <c r="L49">
        <v>153.70162963867188</v>
      </c>
      <c r="M49">
        <v>548.9647216796875</v>
      </c>
      <c r="N49">
        <v>783.02874755859375</v>
      </c>
      <c r="O49">
        <v>1041.3453369140625</v>
      </c>
      <c r="P49">
        <v>656.68450927734375</v>
      </c>
      <c r="Q49">
        <v>394.22006225585938</v>
      </c>
      <c r="R49">
        <v>314.87698364257812</v>
      </c>
      <c r="S49">
        <v>402.29425048828125</v>
      </c>
      <c r="T49">
        <v>296.7821044921875</v>
      </c>
      <c r="U49">
        <v>345.70724487304688</v>
      </c>
      <c r="V49">
        <v>893.671875</v>
      </c>
      <c r="W49">
        <v>343.26956176757812</v>
      </c>
    </row>
    <row r="50" spans="2:23" x14ac:dyDescent="0.2">
      <c r="B50">
        <v>27</v>
      </c>
      <c r="C50">
        <v>28</v>
      </c>
      <c r="D50">
        <v>220.36837768554688</v>
      </c>
      <c r="E50">
        <v>327.37722778320312</v>
      </c>
      <c r="F50">
        <v>773.08050537109375</v>
      </c>
      <c r="G50">
        <v>1246.1158447265625</v>
      </c>
      <c r="H50">
        <v>291.289794921875</v>
      </c>
      <c r="I50">
        <v>1184.2196044921875</v>
      </c>
      <c r="J50">
        <v>410.028076171875</v>
      </c>
      <c r="K50">
        <v>472.00723266601562</v>
      </c>
      <c r="L50">
        <v>169.6846923828125</v>
      </c>
      <c r="M50">
        <v>687.828369140625</v>
      </c>
      <c r="N50">
        <v>776.62969970703125</v>
      </c>
      <c r="O50">
        <v>840.58642578125</v>
      </c>
      <c r="P50">
        <v>180.36415100097656</v>
      </c>
      <c r="Q50">
        <v>295.44595336914062</v>
      </c>
      <c r="R50">
        <v>298.9869384765625</v>
      </c>
      <c r="S50">
        <v>171.50326538085938</v>
      </c>
      <c r="T50">
        <v>367.19500732421875</v>
      </c>
      <c r="U50">
        <v>348.52032470703125</v>
      </c>
      <c r="V50">
        <v>613.117919921875</v>
      </c>
      <c r="W50">
        <v>496.34878540039062</v>
      </c>
    </row>
    <row r="51" spans="2:23" x14ac:dyDescent="0.2">
      <c r="B51">
        <v>27</v>
      </c>
      <c r="C51">
        <v>29</v>
      </c>
      <c r="D51">
        <v>798.58935546875</v>
      </c>
      <c r="E51">
        <v>836.30133056640625</v>
      </c>
      <c r="F51">
        <v>525.5018310546875</v>
      </c>
      <c r="G51">
        <v>603.61260986328125</v>
      </c>
      <c r="H51">
        <v>494.4515380859375</v>
      </c>
      <c r="I51">
        <v>336.65402221679688</v>
      </c>
      <c r="J51">
        <v>94.038909912109375</v>
      </c>
      <c r="K51">
        <v>409.1722412109375</v>
      </c>
      <c r="L51">
        <v>552.59112548828125</v>
      </c>
      <c r="M51">
        <v>393.74374389648438</v>
      </c>
      <c r="N51">
        <v>723.389404296875</v>
      </c>
      <c r="O51">
        <v>315.86929321289062</v>
      </c>
      <c r="P51">
        <v>482.61572265625</v>
      </c>
      <c r="Q51">
        <v>241.17822265625</v>
      </c>
      <c r="R51">
        <v>330.71429443359375</v>
      </c>
      <c r="S51">
        <v>167.79962158203125</v>
      </c>
      <c r="T51">
        <v>567.92974853515625</v>
      </c>
      <c r="U51">
        <v>213.45301818847656</v>
      </c>
      <c r="V51">
        <v>44.449440002441406</v>
      </c>
      <c r="W51">
        <v>363.4547119140625</v>
      </c>
    </row>
    <row r="52" spans="2:23" x14ac:dyDescent="0.2">
      <c r="B52">
        <v>27</v>
      </c>
      <c r="C52">
        <v>30</v>
      </c>
      <c r="D52">
        <v>171.9830322265625</v>
      </c>
      <c r="E52">
        <v>724.84698486328125</v>
      </c>
      <c r="F52">
        <v>246.73464965820312</v>
      </c>
      <c r="G52">
        <v>88.043434143066406</v>
      </c>
      <c r="H52">
        <v>274.91827392578125</v>
      </c>
      <c r="I52">
        <v>474.23052978515625</v>
      </c>
      <c r="J52">
        <v>454.56167602539062</v>
      </c>
      <c r="K52">
        <v>392.6343994140625</v>
      </c>
      <c r="L52">
        <v>821.80029296875</v>
      </c>
      <c r="M52">
        <v>418.58627319335938</v>
      </c>
      <c r="N52">
        <v>463.27752685546875</v>
      </c>
      <c r="O52">
        <v>293.90859985351562</v>
      </c>
      <c r="P52">
        <v>432.29605102539062</v>
      </c>
      <c r="Q52">
        <v>343.28665161132812</v>
      </c>
      <c r="R52">
        <v>482.87176513671875</v>
      </c>
      <c r="S52">
        <v>574.439453125</v>
      </c>
      <c r="T52">
        <v>207.57884216308594</v>
      </c>
      <c r="U52">
        <v>297.93087768554688</v>
      </c>
      <c r="V52">
        <v>588.42755126953125</v>
      </c>
      <c r="W52">
        <v>383.78277587890625</v>
      </c>
    </row>
    <row r="53" spans="2:23" x14ac:dyDescent="0.2">
      <c r="B53">
        <v>28</v>
      </c>
      <c r="C53">
        <v>26</v>
      </c>
      <c r="D53">
        <v>529.6251220703125</v>
      </c>
      <c r="E53">
        <v>769.8797607421875</v>
      </c>
      <c r="F53">
        <v>689.60296630859375</v>
      </c>
      <c r="G53">
        <v>1097.890625</v>
      </c>
      <c r="H53">
        <v>785.59185791015625</v>
      </c>
      <c r="I53">
        <v>1130.1473388671875</v>
      </c>
      <c r="J53">
        <v>1074.4837646484375</v>
      </c>
      <c r="K53">
        <v>596.8070068359375</v>
      </c>
      <c r="L53">
        <v>376.99703979492188</v>
      </c>
      <c r="M53">
        <v>654.62420654296875</v>
      </c>
      <c r="N53">
        <v>731.12744140625</v>
      </c>
      <c r="O53">
        <v>840.9345703125</v>
      </c>
      <c r="P53">
        <v>230.89631652832031</v>
      </c>
      <c r="Q53">
        <v>443.7232666015625</v>
      </c>
      <c r="R53">
        <v>135.55612182617188</v>
      </c>
      <c r="S53">
        <v>645.40411376953125</v>
      </c>
      <c r="T53">
        <v>877.29827880859375</v>
      </c>
      <c r="U53">
        <v>259.34481811523438</v>
      </c>
      <c r="V53">
        <v>668.79925537109375</v>
      </c>
      <c r="W53">
        <v>482.58316040039062</v>
      </c>
    </row>
    <row r="54" spans="2:23" x14ac:dyDescent="0.2">
      <c r="B54">
        <v>28</v>
      </c>
      <c r="C54">
        <v>27</v>
      </c>
      <c r="D54">
        <v>170.6251220703125</v>
      </c>
      <c r="E54">
        <v>552.61895751953125</v>
      </c>
      <c r="F54">
        <v>383.0888671875</v>
      </c>
      <c r="G54">
        <v>1150.7568359375</v>
      </c>
      <c r="H54">
        <v>648.3702392578125</v>
      </c>
      <c r="I54">
        <v>839.79827880859375</v>
      </c>
      <c r="J54">
        <v>734.71728515625</v>
      </c>
      <c r="K54">
        <v>826.93414306640625</v>
      </c>
      <c r="L54">
        <v>307.05014038085938</v>
      </c>
      <c r="M54">
        <v>439.08670043945312</v>
      </c>
      <c r="N54">
        <v>731.144287109375</v>
      </c>
      <c r="O54">
        <v>483.24801635742188</v>
      </c>
      <c r="P54">
        <v>260.12518310546875</v>
      </c>
      <c r="Q54">
        <v>125.84771728515625</v>
      </c>
      <c r="R54">
        <v>471.35269165039062</v>
      </c>
      <c r="S54">
        <v>322.93704223632812</v>
      </c>
      <c r="T54">
        <v>867.9447021484375</v>
      </c>
      <c r="U54">
        <v>74.913162231445312</v>
      </c>
      <c r="V54">
        <v>848.57318115234375</v>
      </c>
      <c r="W54">
        <v>469.93768310546875</v>
      </c>
    </row>
    <row r="55" spans="2:23" x14ac:dyDescent="0.2">
      <c r="B55">
        <v>28</v>
      </c>
      <c r="C55">
        <v>28</v>
      </c>
      <c r="D55">
        <v>868.2576904296875</v>
      </c>
      <c r="E55">
        <v>106.52969360351562</v>
      </c>
      <c r="F55">
        <v>676.7314453125</v>
      </c>
      <c r="G55">
        <v>696.7962646484375</v>
      </c>
      <c r="H55">
        <v>494.639892578125</v>
      </c>
      <c r="I55">
        <v>915.98760986328125</v>
      </c>
      <c r="J55">
        <v>241.87168884277344</v>
      </c>
      <c r="K55">
        <v>857.64630126953125</v>
      </c>
      <c r="L55">
        <v>428.74087524414062</v>
      </c>
      <c r="M55">
        <v>306.79898071289062</v>
      </c>
      <c r="N55">
        <v>359.29641723632812</v>
      </c>
      <c r="O55">
        <v>252.63243103027344</v>
      </c>
      <c r="P55">
        <v>305.4306640625</v>
      </c>
      <c r="Q55">
        <v>176.73574829101562</v>
      </c>
      <c r="R55">
        <v>443.69137573242188</v>
      </c>
      <c r="S55">
        <v>636.9505615234375</v>
      </c>
      <c r="T55">
        <v>423.35263061523438</v>
      </c>
      <c r="U55">
        <v>300.0455322265625</v>
      </c>
      <c r="V55">
        <v>539.50408935546875</v>
      </c>
      <c r="W55">
        <v>502.61331176757812</v>
      </c>
    </row>
    <row r="56" spans="2:23" x14ac:dyDescent="0.2">
      <c r="B56">
        <v>28</v>
      </c>
      <c r="C56">
        <v>29</v>
      </c>
      <c r="D56">
        <v>1293.301025390625</v>
      </c>
      <c r="E56">
        <v>820.43316650390625</v>
      </c>
      <c r="F56">
        <v>432.51602172851562</v>
      </c>
      <c r="G56">
        <v>346.08169555664062</v>
      </c>
      <c r="H56">
        <v>536.80694580078125</v>
      </c>
      <c r="I56">
        <v>499.10903930664062</v>
      </c>
      <c r="J56">
        <v>199.45698547363281</v>
      </c>
      <c r="K56">
        <v>521.6817626953125</v>
      </c>
      <c r="L56">
        <v>94.199447631835938</v>
      </c>
      <c r="M56">
        <v>265.86294555664062</v>
      </c>
      <c r="N56">
        <v>404.97174072265625</v>
      </c>
      <c r="O56">
        <v>337.93905639648438</v>
      </c>
      <c r="P56">
        <v>221.08485412597656</v>
      </c>
      <c r="Q56">
        <v>246.07786560058594</v>
      </c>
      <c r="R56">
        <v>233.41130065917969</v>
      </c>
      <c r="S56">
        <v>353.0074462890625</v>
      </c>
      <c r="T56">
        <v>236.11222839355469</v>
      </c>
      <c r="U56">
        <v>251.20245361328125</v>
      </c>
      <c r="V56">
        <v>123.34064483642578</v>
      </c>
      <c r="W56">
        <v>403.47793579101562</v>
      </c>
    </row>
    <row r="57" spans="2:23" x14ac:dyDescent="0.2">
      <c r="B57">
        <v>28</v>
      </c>
      <c r="C57">
        <v>30</v>
      </c>
      <c r="D57">
        <v>664.07244873046875</v>
      </c>
      <c r="E57">
        <v>1007.7957763671875</v>
      </c>
      <c r="F57">
        <v>327.42440795898438</v>
      </c>
      <c r="G57">
        <v>317.39456176757812</v>
      </c>
      <c r="H57">
        <v>775.53387451171875</v>
      </c>
      <c r="I57">
        <v>190.64950561523438</v>
      </c>
      <c r="J57">
        <v>686.74383544921875</v>
      </c>
      <c r="K57">
        <v>105.29419708251953</v>
      </c>
      <c r="L57">
        <v>648.19769287109375</v>
      </c>
      <c r="M57">
        <v>367.64645385742188</v>
      </c>
      <c r="N57">
        <v>927.6519775390625</v>
      </c>
      <c r="O57">
        <v>463.53720092773438</v>
      </c>
      <c r="P57">
        <v>226.22706604003906</v>
      </c>
      <c r="Q57">
        <v>412.86376953125</v>
      </c>
      <c r="R57">
        <v>637.180419921875</v>
      </c>
      <c r="S57">
        <v>239.15333557128906</v>
      </c>
      <c r="T57">
        <v>505.5892333984375</v>
      </c>
      <c r="U57">
        <v>238.51763916015625</v>
      </c>
      <c r="V57">
        <v>272.94168090820312</v>
      </c>
      <c r="W57">
        <v>459.4981689453125</v>
      </c>
    </row>
    <row r="58" spans="2:23" x14ac:dyDescent="0.2">
      <c r="B58">
        <v>29</v>
      </c>
      <c r="C58">
        <v>26</v>
      </c>
      <c r="D58">
        <v>315.77203369140625</v>
      </c>
      <c r="E58">
        <v>406.51162719726562</v>
      </c>
      <c r="F58">
        <v>1158.311767578125</v>
      </c>
      <c r="G58">
        <v>896.83843994140625</v>
      </c>
      <c r="H58">
        <v>766.1287841796875</v>
      </c>
      <c r="I58">
        <v>1189.0484619140625</v>
      </c>
      <c r="J58">
        <v>1386.985107421875</v>
      </c>
      <c r="K58">
        <v>301.48477172851562</v>
      </c>
      <c r="L58">
        <v>551.93243408203125</v>
      </c>
      <c r="M58">
        <v>527.9761962890625</v>
      </c>
      <c r="N58">
        <v>410.133544921875</v>
      </c>
      <c r="O58">
        <v>87.13861083984375</v>
      </c>
      <c r="P58">
        <v>101.85768127441406</v>
      </c>
      <c r="Q58">
        <v>953.4986572265625</v>
      </c>
      <c r="R58">
        <v>254.7186279296875</v>
      </c>
      <c r="S58">
        <v>247.93545532226562</v>
      </c>
      <c r="T58">
        <v>853.938232421875</v>
      </c>
      <c r="U58">
        <v>135.86683654785156</v>
      </c>
      <c r="V58">
        <v>357.99761962890625</v>
      </c>
      <c r="W58">
        <v>175.19454956054688</v>
      </c>
    </row>
    <row r="59" spans="2:23" x14ac:dyDescent="0.2">
      <c r="B59">
        <v>29</v>
      </c>
      <c r="C59">
        <v>27</v>
      </c>
      <c r="D59">
        <v>419.66647338867188</v>
      </c>
      <c r="E59">
        <v>515.237548828125</v>
      </c>
      <c r="F59">
        <v>563.86328125</v>
      </c>
      <c r="G59">
        <v>1213.816162109375</v>
      </c>
      <c r="H59">
        <v>694.58642578125</v>
      </c>
      <c r="I59">
        <v>753.2440185546875</v>
      </c>
      <c r="J59">
        <v>650.85211181640625</v>
      </c>
      <c r="K59">
        <v>322.48968505859375</v>
      </c>
      <c r="L59">
        <v>395.4794921875</v>
      </c>
      <c r="M59">
        <v>372.94903564453125</v>
      </c>
      <c r="N59">
        <v>197.2154541015625</v>
      </c>
      <c r="O59">
        <v>464.75790405273438</v>
      </c>
      <c r="P59">
        <v>271.25149536132812</v>
      </c>
      <c r="Q59">
        <v>522.498291015625</v>
      </c>
      <c r="R59">
        <v>318.48110961914062</v>
      </c>
      <c r="S59">
        <v>640.87994384765625</v>
      </c>
      <c r="T59">
        <v>926.8131103515625</v>
      </c>
      <c r="U59">
        <v>351.01223754882812</v>
      </c>
      <c r="V59">
        <v>599.14208984375</v>
      </c>
      <c r="W59">
        <v>85.899375915527344</v>
      </c>
    </row>
    <row r="60" spans="2:23" x14ac:dyDescent="0.2">
      <c r="B60">
        <v>29</v>
      </c>
      <c r="C60">
        <v>28</v>
      </c>
      <c r="D60">
        <v>786.85076904296875</v>
      </c>
      <c r="E60">
        <v>692.34320068359375</v>
      </c>
      <c r="F60">
        <v>615.5118408203125</v>
      </c>
      <c r="G60">
        <v>880.52703857421875</v>
      </c>
      <c r="H60">
        <v>242.68611145019531</v>
      </c>
      <c r="I60">
        <v>154.70358276367188</v>
      </c>
      <c r="J60">
        <v>316.71514892578125</v>
      </c>
      <c r="K60">
        <v>1009.4652099609375</v>
      </c>
      <c r="L60">
        <v>433.72164916992188</v>
      </c>
      <c r="M60">
        <v>289.1832275390625</v>
      </c>
      <c r="N60">
        <v>120.57315063476562</v>
      </c>
      <c r="O60">
        <v>798.99945068359375</v>
      </c>
      <c r="P60">
        <v>154.2440185546875</v>
      </c>
      <c r="Q60">
        <v>350.33541870117188</v>
      </c>
      <c r="R60">
        <v>332.97207641601562</v>
      </c>
      <c r="S60">
        <v>730.31903076171875</v>
      </c>
      <c r="T60">
        <v>711.947998046875</v>
      </c>
      <c r="U60">
        <v>316.4398193359375</v>
      </c>
      <c r="V60">
        <v>354.94158935546875</v>
      </c>
      <c r="W60">
        <v>118.16608428955078</v>
      </c>
    </row>
    <row r="61" spans="2:23" x14ac:dyDescent="0.2">
      <c r="B61">
        <v>29</v>
      </c>
      <c r="C61">
        <v>29</v>
      </c>
      <c r="D61">
        <v>816.0914306640625</v>
      </c>
      <c r="E61">
        <v>159.56893920898438</v>
      </c>
      <c r="F61">
        <v>607.4735107421875</v>
      </c>
      <c r="G61">
        <v>261.17654418945312</v>
      </c>
      <c r="H61">
        <v>362.3345947265625</v>
      </c>
      <c r="I61">
        <v>62.996303558349609</v>
      </c>
      <c r="J61">
        <v>265.20425415039062</v>
      </c>
      <c r="K61">
        <v>1145.2674560546875</v>
      </c>
      <c r="L61">
        <v>455.05780029296875</v>
      </c>
      <c r="M61">
        <v>141.80995178222656</v>
      </c>
      <c r="N61">
        <v>860.015380859375</v>
      </c>
      <c r="O61">
        <v>650.71038818359375</v>
      </c>
      <c r="P61">
        <v>486.92388916015625</v>
      </c>
      <c r="Q61">
        <v>523.8150634765625</v>
      </c>
      <c r="R61">
        <v>318.33145141601562</v>
      </c>
      <c r="S61">
        <v>394.47940063476562</v>
      </c>
      <c r="T61">
        <v>228.14015197753906</v>
      </c>
      <c r="U61">
        <v>264.52935791015625</v>
      </c>
      <c r="V61">
        <v>390.370849609375</v>
      </c>
      <c r="W61">
        <v>255.99002075195312</v>
      </c>
    </row>
    <row r="62" spans="2:23" x14ac:dyDescent="0.2">
      <c r="B62">
        <v>29</v>
      </c>
      <c r="C62">
        <v>30</v>
      </c>
      <c r="D62">
        <v>586.0504150390625</v>
      </c>
      <c r="E62">
        <v>864.6187744140625</v>
      </c>
      <c r="F62">
        <v>468.90719604492188</v>
      </c>
      <c r="G62">
        <v>675.08355712890625</v>
      </c>
      <c r="H62">
        <v>624.28375244140625</v>
      </c>
      <c r="I62">
        <v>491.2578125</v>
      </c>
      <c r="J62">
        <v>300.96456909179688</v>
      </c>
      <c r="K62">
        <v>616.7235107421875</v>
      </c>
      <c r="L62">
        <v>428.759521484375</v>
      </c>
      <c r="M62">
        <v>229.13031005859375</v>
      </c>
      <c r="N62">
        <v>1145.458740234375</v>
      </c>
      <c r="O62">
        <v>563.00225830078125</v>
      </c>
      <c r="P62">
        <v>828.6485595703125</v>
      </c>
      <c r="Q62">
        <v>678.47900390625</v>
      </c>
      <c r="R62">
        <v>109.01248931884766</v>
      </c>
      <c r="S62">
        <v>56.288825988769531</v>
      </c>
      <c r="T62">
        <v>475.39688110351562</v>
      </c>
      <c r="U62">
        <v>314.47848510742188</v>
      </c>
      <c r="V62">
        <v>132.04974365234375</v>
      </c>
      <c r="W62">
        <v>393.78860473632812</v>
      </c>
    </row>
    <row r="63" spans="2:23" x14ac:dyDescent="0.2">
      <c r="B63">
        <v>30</v>
      </c>
      <c r="C63">
        <v>27</v>
      </c>
      <c r="D63">
        <v>162.76594543457031</v>
      </c>
      <c r="E63">
        <v>399.33038330078125</v>
      </c>
      <c r="F63">
        <v>780.4190673828125</v>
      </c>
      <c r="G63">
        <v>828.92877197265625</v>
      </c>
      <c r="H63">
        <v>164.10108947753906</v>
      </c>
      <c r="I63">
        <v>810.77655029296875</v>
      </c>
      <c r="J63">
        <v>678.4261474609375</v>
      </c>
      <c r="K63">
        <v>121.18255615234375</v>
      </c>
      <c r="L63">
        <v>162.34437561035156</v>
      </c>
      <c r="M63">
        <v>135.46609497070312</v>
      </c>
      <c r="N63">
        <v>228.22297668457031</v>
      </c>
      <c r="O63">
        <v>672.21405029296875</v>
      </c>
      <c r="P63">
        <v>410.00314331054688</v>
      </c>
      <c r="Q63">
        <v>801.3123779296875</v>
      </c>
      <c r="R63">
        <v>375.61587524414062</v>
      </c>
      <c r="S63">
        <v>481.26705932617188</v>
      </c>
      <c r="T63">
        <v>491.28988647460938</v>
      </c>
      <c r="U63">
        <v>421.63375854492188</v>
      </c>
      <c r="V63">
        <v>188.43434143066406</v>
      </c>
      <c r="W63">
        <v>470.67703247070312</v>
      </c>
    </row>
    <row r="64" spans="2:23" x14ac:dyDescent="0.2">
      <c r="B64">
        <v>30</v>
      </c>
      <c r="C64">
        <v>28</v>
      </c>
      <c r="D64">
        <v>344.3004150390625</v>
      </c>
      <c r="E64">
        <v>773.26611328125</v>
      </c>
      <c r="F64">
        <v>335.903564453125</v>
      </c>
      <c r="G64">
        <v>787.99749755859375</v>
      </c>
      <c r="H64">
        <v>268.18136596679688</v>
      </c>
      <c r="I64">
        <v>798.9365234375</v>
      </c>
      <c r="J64">
        <v>868.7279052734375</v>
      </c>
      <c r="K64">
        <v>469.40057373046875</v>
      </c>
      <c r="L64">
        <v>659.02276611328125</v>
      </c>
      <c r="M64">
        <v>391.274169921875</v>
      </c>
      <c r="N64">
        <v>97.608848571777344</v>
      </c>
      <c r="O64">
        <v>1087.073974609375</v>
      </c>
      <c r="P64">
        <v>417.36517333984375</v>
      </c>
      <c r="Q64">
        <v>154.032470703125</v>
      </c>
      <c r="R64">
        <v>28.106733322143555</v>
      </c>
      <c r="S64">
        <v>151.65422058105469</v>
      </c>
      <c r="T64">
        <v>279.7845458984375</v>
      </c>
      <c r="U64">
        <v>140.22607421875</v>
      </c>
      <c r="V64">
        <v>398.82199096679688</v>
      </c>
      <c r="W64">
        <v>697.12628173828125</v>
      </c>
    </row>
    <row r="65" spans="2:23" x14ac:dyDescent="0.2">
      <c r="B65">
        <v>30</v>
      </c>
      <c r="C65">
        <v>29</v>
      </c>
      <c r="D65">
        <v>444.43914794921875</v>
      </c>
      <c r="E65">
        <v>350.7982177734375</v>
      </c>
      <c r="F65">
        <v>407.14651489257812</v>
      </c>
      <c r="G65">
        <v>167.17289733886719</v>
      </c>
      <c r="H65">
        <v>356.87542724609375</v>
      </c>
      <c r="I65">
        <v>720.84527587890625</v>
      </c>
      <c r="J65">
        <v>371.19479370117188</v>
      </c>
      <c r="K65">
        <v>725.36798095703125</v>
      </c>
      <c r="L65">
        <v>805.79541015625</v>
      </c>
      <c r="M65">
        <v>453.38360595703125</v>
      </c>
      <c r="N65">
        <v>181.76333618164062</v>
      </c>
      <c r="O65">
        <v>872.7208251953125</v>
      </c>
      <c r="P65">
        <v>628.26904296875</v>
      </c>
      <c r="Q65">
        <v>530.8502197265625</v>
      </c>
      <c r="R65">
        <v>488.41082763671875</v>
      </c>
      <c r="S65">
        <v>225.87954711914062</v>
      </c>
      <c r="T65">
        <v>439.56674194335938</v>
      </c>
      <c r="U65">
        <v>544.8927001953125</v>
      </c>
      <c r="V65">
        <v>501.47528076171875</v>
      </c>
      <c r="W65">
        <v>676.107177734375</v>
      </c>
    </row>
    <row r="66" spans="2:23" x14ac:dyDescent="0.2">
      <c r="B66">
        <v>30</v>
      </c>
      <c r="C66">
        <v>30</v>
      </c>
      <c r="D66">
        <v>283.28472900390625</v>
      </c>
      <c r="E66">
        <v>337.82077026367188</v>
      </c>
      <c r="F66">
        <v>490.26913452148438</v>
      </c>
      <c r="G66">
        <v>608.55096435546875</v>
      </c>
      <c r="H66">
        <v>241.64126586914062</v>
      </c>
      <c r="I66">
        <v>186.46275329589844</v>
      </c>
      <c r="J66">
        <v>176.59150695800781</v>
      </c>
      <c r="K66">
        <v>781.9052734375</v>
      </c>
      <c r="L66">
        <v>423.54315185546875</v>
      </c>
      <c r="M66">
        <v>386.74191284179688</v>
      </c>
      <c r="N66">
        <v>337.328125</v>
      </c>
      <c r="O66">
        <v>427.912353515625</v>
      </c>
      <c r="P66">
        <v>645.68402099609375</v>
      </c>
      <c r="Q66">
        <v>848.93719482421875</v>
      </c>
      <c r="R66">
        <v>412.98004150390625</v>
      </c>
      <c r="S66">
        <v>169.81669616699219</v>
      </c>
      <c r="T66">
        <v>34.826614379882812</v>
      </c>
      <c r="U66">
        <v>322.04241943359375</v>
      </c>
      <c r="V66">
        <v>310.70938110351562</v>
      </c>
      <c r="W66">
        <v>391.21231079101562</v>
      </c>
    </row>
    <row r="67" spans="2:23" x14ac:dyDescent="0.2">
      <c r="B67">
        <v>31</v>
      </c>
      <c r="C67">
        <v>29</v>
      </c>
      <c r="D67">
        <v>305.78802490234375</v>
      </c>
      <c r="E67">
        <v>106.16941833496094</v>
      </c>
      <c r="F67">
        <v>100.83283996582031</v>
      </c>
      <c r="G67">
        <v>157.952880859375</v>
      </c>
      <c r="H67">
        <v>591.004150390625</v>
      </c>
      <c r="I67">
        <v>882.6947021484375</v>
      </c>
      <c r="J67">
        <v>471.11822509765625</v>
      </c>
      <c r="K67">
        <v>536.71417236328125</v>
      </c>
      <c r="L67">
        <v>905.6925048828125</v>
      </c>
      <c r="M67">
        <v>309.61727905273438</v>
      </c>
      <c r="N67">
        <v>800.44696044921875</v>
      </c>
      <c r="O67">
        <v>495.25079345703125</v>
      </c>
      <c r="P67">
        <v>646.33416748046875</v>
      </c>
      <c r="Q67">
        <v>567.3270263671875</v>
      </c>
      <c r="R67">
        <v>74.368118286132812</v>
      </c>
      <c r="S67">
        <v>208.79435729980469</v>
      </c>
      <c r="T67">
        <v>353.40255737304688</v>
      </c>
      <c r="U67">
        <v>676.071044921875</v>
      </c>
      <c r="V67">
        <v>253.45350646972656</v>
      </c>
      <c r="W67">
        <v>786.60791015625</v>
      </c>
    </row>
    <row r="68" spans="2:23" x14ac:dyDescent="0.2">
      <c r="B68">
        <v>31</v>
      </c>
      <c r="C68">
        <v>30</v>
      </c>
      <c r="D68">
        <v>391.02267456054688</v>
      </c>
      <c r="E68">
        <v>285.38275146484375</v>
      </c>
      <c r="F68">
        <v>294.54177856445312</v>
      </c>
      <c r="G68">
        <v>535.1136474609375</v>
      </c>
      <c r="H68">
        <v>837.20166015625</v>
      </c>
      <c r="I68">
        <v>546.25152587890625</v>
      </c>
      <c r="J68">
        <v>210.12049865722656</v>
      </c>
      <c r="K68">
        <v>786.48773193359375</v>
      </c>
      <c r="L68">
        <v>412.6461181640625</v>
      </c>
      <c r="M68">
        <v>437.5230712890625</v>
      </c>
      <c r="N68">
        <v>789.01641845703125</v>
      </c>
      <c r="O68">
        <v>122.52033233642578</v>
      </c>
      <c r="P68">
        <v>622.97607421875</v>
      </c>
      <c r="Q68">
        <v>429.06243896484375</v>
      </c>
      <c r="R68">
        <v>155.17103576660156</v>
      </c>
      <c r="S68">
        <v>364.12448120117188</v>
      </c>
      <c r="T68">
        <v>452.38748168945312</v>
      </c>
      <c r="U68">
        <v>418.19757080078125</v>
      </c>
      <c r="V68">
        <v>404.44601440429688</v>
      </c>
      <c r="W68">
        <v>516.43988037109375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V28"/>
  <sheetViews>
    <sheetView workbookViewId="0">
      <selection sqref="A1:XFD1048576"/>
    </sheetView>
  </sheetViews>
  <sheetFormatPr baseColWidth="10" defaultColWidth="8.83203125" defaultRowHeight="15" x14ac:dyDescent="0.2"/>
  <sheetData>
    <row r="1" spans="1:22" x14ac:dyDescent="0.2">
      <c r="C1" t="s">
        <v>27</v>
      </c>
      <c r="D1" t="s">
        <v>3</v>
      </c>
      <c r="E1" t="s">
        <v>3</v>
      </c>
      <c r="F1" t="s">
        <v>3</v>
      </c>
      <c r="G1" t="s">
        <v>28</v>
      </c>
      <c r="H1" t="s">
        <v>3</v>
      </c>
      <c r="I1" t="s">
        <v>3</v>
      </c>
      <c r="J1" t="s">
        <v>3</v>
      </c>
      <c r="K1" t="s">
        <v>29</v>
      </c>
      <c r="L1" t="s">
        <v>3</v>
      </c>
      <c r="M1" t="s">
        <v>3</v>
      </c>
      <c r="N1" t="s">
        <v>3</v>
      </c>
      <c r="S1" t="s">
        <v>34</v>
      </c>
      <c r="T1" s="1" t="s">
        <v>35</v>
      </c>
      <c r="U1" s="1" t="s">
        <v>36</v>
      </c>
      <c r="V1" s="1" t="s">
        <v>37</v>
      </c>
    </row>
    <row r="2" spans="1:22" x14ac:dyDescent="0.2">
      <c r="A2" t="s">
        <v>30</v>
      </c>
      <c r="B2" t="s">
        <v>31</v>
      </c>
      <c r="C2" t="s">
        <v>32</v>
      </c>
      <c r="D2" t="s">
        <v>45</v>
      </c>
      <c r="E2" t="s">
        <v>3</v>
      </c>
      <c r="F2" t="s">
        <v>31</v>
      </c>
      <c r="G2" t="s">
        <v>32</v>
      </c>
      <c r="H2" t="s">
        <v>45</v>
      </c>
      <c r="I2" t="s">
        <v>3</v>
      </c>
      <c r="J2" t="s">
        <v>31</v>
      </c>
      <c r="K2" t="s">
        <v>32</v>
      </c>
      <c r="L2" t="s">
        <v>33</v>
      </c>
      <c r="M2" t="s">
        <v>3</v>
      </c>
      <c r="N2" t="s">
        <v>31</v>
      </c>
      <c r="O2" t="s">
        <v>32</v>
      </c>
      <c r="P2" t="s">
        <v>33</v>
      </c>
      <c r="S2">
        <v>0</v>
      </c>
      <c r="T2" s="1" t="s">
        <v>38</v>
      </c>
      <c r="U2" s="2" t="s">
        <v>39</v>
      </c>
      <c r="V2" s="2"/>
    </row>
    <row r="3" spans="1:22" x14ac:dyDescent="0.2">
      <c r="A3">
        <v>6</v>
      </c>
      <c r="B3">
        <v>477.62147313072569</v>
      </c>
      <c r="C3">
        <v>1923.085702078683</v>
      </c>
      <c r="D3">
        <f>C3/V3</f>
        <v>27568.562440996953</v>
      </c>
      <c r="F3">
        <v>412.78584940293257</v>
      </c>
      <c r="G3">
        <v>2201.1065027573532</v>
      </c>
      <c r="H3">
        <f>G3/V3</f>
        <v>31554.153824220855</v>
      </c>
      <c r="J3">
        <v>669.93912841796873</v>
      </c>
      <c r="K3">
        <v>532.32023742675779</v>
      </c>
      <c r="S3">
        <v>4</v>
      </c>
      <c r="T3">
        <f>COS(S2/180*PI())</f>
        <v>1</v>
      </c>
      <c r="U3" s="1">
        <v>1</v>
      </c>
      <c r="V3" s="1">
        <f t="shared" ref="V3:V22" si="0">U3*SIN(S3/180*PI())</f>
        <v>6.9756473744125302E-2</v>
      </c>
    </row>
    <row r="4" spans="1:22" x14ac:dyDescent="0.2">
      <c r="A4">
        <v>9</v>
      </c>
      <c r="B4">
        <v>429.91440545944943</v>
      </c>
      <c r="C4">
        <v>3219.2855050223216</v>
      </c>
      <c r="D4">
        <f t="shared" ref="D4:D22" si="1">C4/V4</f>
        <v>37027.355517620126</v>
      </c>
      <c r="F4">
        <v>456.70057588465073</v>
      </c>
      <c r="G4">
        <v>3812.6817411534926</v>
      </c>
      <c r="H4">
        <f t="shared" ref="H4:H22" si="2">G4/V4</f>
        <v>43852.439333196213</v>
      </c>
      <c r="J4">
        <v>508.81869995117188</v>
      </c>
      <c r="K4">
        <v>501.9831953430176</v>
      </c>
      <c r="S4">
        <v>5</v>
      </c>
      <c r="T4">
        <f t="shared" ref="T4:T22" si="3">COS(S3/180*PI())</f>
        <v>0.9975640502598242</v>
      </c>
      <c r="U4">
        <f t="shared" ref="U4:U22" si="4">T4*U3</f>
        <v>0.9975640502598242</v>
      </c>
      <c r="V4" s="1">
        <f t="shared" si="0"/>
        <v>8.694343573875718E-2</v>
      </c>
    </row>
    <row r="5" spans="1:22" x14ac:dyDescent="0.2">
      <c r="A5">
        <v>12</v>
      </c>
      <c r="B5">
        <v>504.6830030168806</v>
      </c>
      <c r="C5">
        <v>3788.5165143694198</v>
      </c>
      <c r="D5">
        <f t="shared" si="1"/>
        <v>36471.162226894994</v>
      </c>
      <c r="F5">
        <v>437.46752660414751</v>
      </c>
      <c r="G5">
        <v>3354.2367230583641</v>
      </c>
      <c r="H5">
        <f t="shared" si="2"/>
        <v>32290.452268077803</v>
      </c>
      <c r="J5">
        <v>542.38680969238283</v>
      </c>
      <c r="K5">
        <v>494.6087615966797</v>
      </c>
      <c r="S5">
        <v>6</v>
      </c>
      <c r="T5">
        <f t="shared" si="3"/>
        <v>0.99619469809174555</v>
      </c>
      <c r="U5">
        <f t="shared" si="4"/>
        <v>0.99376801787576441</v>
      </c>
      <c r="V5" s="1">
        <f t="shared" si="0"/>
        <v>0.10387704375309563</v>
      </c>
    </row>
    <row r="6" spans="1:22" x14ac:dyDescent="0.2">
      <c r="A6">
        <v>15</v>
      </c>
      <c r="B6">
        <v>6416.5568615141365</v>
      </c>
      <c r="C6">
        <v>3633.0301048642114</v>
      </c>
      <c r="D6">
        <f t="shared" si="1"/>
        <v>30163.043504111331</v>
      </c>
      <c r="F6">
        <v>5026.8460190716914</v>
      </c>
      <c r="G6">
        <v>3333.5890969669117</v>
      </c>
      <c r="H6">
        <f t="shared" si="2"/>
        <v>27676.9501089511</v>
      </c>
      <c r="J6">
        <v>471.91625823974607</v>
      </c>
      <c r="K6">
        <v>659.60809051513672</v>
      </c>
      <c r="S6">
        <v>7</v>
      </c>
      <c r="T6">
        <f t="shared" si="3"/>
        <v>0.99452189536827329</v>
      </c>
      <c r="U6">
        <f t="shared" si="4"/>
        <v>0.98832405269417734</v>
      </c>
      <c r="V6" s="1">
        <f t="shared" si="0"/>
        <v>0.12044640337335377</v>
      </c>
    </row>
    <row r="7" spans="1:22" x14ac:dyDescent="0.2">
      <c r="A7">
        <v>18</v>
      </c>
      <c r="B7">
        <v>3651.6632021949404</v>
      </c>
      <c r="C7">
        <v>3091.5189208984375</v>
      </c>
      <c r="D7">
        <f t="shared" si="1"/>
        <v>22644.69784599272</v>
      </c>
      <c r="F7">
        <v>3272.9202521829043</v>
      </c>
      <c r="G7">
        <v>2574.7075338924633</v>
      </c>
      <c r="H7">
        <f t="shared" si="2"/>
        <v>18859.167819633498</v>
      </c>
      <c r="J7">
        <v>793.18067535400394</v>
      </c>
      <c r="K7">
        <v>509.9804638671875</v>
      </c>
      <c r="S7">
        <v>8</v>
      </c>
      <c r="T7">
        <f t="shared" si="3"/>
        <v>0.99254615164132198</v>
      </c>
      <c r="U7">
        <f t="shared" si="4"/>
        <v>0.98095723507616084</v>
      </c>
      <c r="V7" s="1">
        <f t="shared" si="0"/>
        <v>0.13652286031476119</v>
      </c>
    </row>
    <row r="8" spans="1:22" x14ac:dyDescent="0.2">
      <c r="A8">
        <v>21</v>
      </c>
      <c r="B8">
        <v>3162.6004115513392</v>
      </c>
      <c r="C8">
        <v>2750.1405029296875</v>
      </c>
      <c r="D8">
        <f t="shared" si="1"/>
        <v>18097.54189874043</v>
      </c>
      <c r="F8">
        <v>2342.8648609834559</v>
      </c>
      <c r="G8">
        <v>1892.9614186006434</v>
      </c>
      <c r="H8">
        <f t="shared" si="2"/>
        <v>12456.799406913842</v>
      </c>
      <c r="J8">
        <v>588.67310577392573</v>
      </c>
      <c r="K8">
        <v>668.89543502807612</v>
      </c>
      <c r="S8">
        <v>9</v>
      </c>
      <c r="T8">
        <f t="shared" si="3"/>
        <v>0.99026806874157036</v>
      </c>
      <c r="U8">
        <f t="shared" si="4"/>
        <v>0.97141062669694045</v>
      </c>
      <c r="V8" s="1">
        <f t="shared" si="0"/>
        <v>0.1519621017217313</v>
      </c>
    </row>
    <row r="9" spans="1:22" x14ac:dyDescent="0.2">
      <c r="A9">
        <v>24</v>
      </c>
      <c r="B9">
        <v>2601.8634614490329</v>
      </c>
      <c r="C9">
        <v>2151.1512363978795</v>
      </c>
      <c r="D9">
        <f t="shared" si="1"/>
        <v>12911.536797159528</v>
      </c>
      <c r="F9">
        <v>1900.7379653033088</v>
      </c>
      <c r="G9">
        <v>1568.87791891659</v>
      </c>
      <c r="H9">
        <f t="shared" si="2"/>
        <v>9416.6438126695812</v>
      </c>
      <c r="J9">
        <v>669.73257129669184</v>
      </c>
      <c r="K9">
        <v>524.16420776367193</v>
      </c>
      <c r="S9">
        <v>10</v>
      </c>
      <c r="T9">
        <f t="shared" si="3"/>
        <v>0.98768834059513777</v>
      </c>
      <c r="U9">
        <f t="shared" si="4"/>
        <v>0.95945094991878399</v>
      </c>
      <c r="V9" s="1">
        <f t="shared" si="0"/>
        <v>0.16660690901420208</v>
      </c>
    </row>
    <row r="10" spans="1:22" x14ac:dyDescent="0.2">
      <c r="A10">
        <v>27</v>
      </c>
      <c r="B10">
        <v>1880.5995338076636</v>
      </c>
      <c r="C10">
        <v>2316.9670700799852</v>
      </c>
      <c r="D10">
        <f t="shared" si="1"/>
        <v>11794.151849179612</v>
      </c>
      <c r="F10">
        <v>2125.4610918830422</v>
      </c>
      <c r="G10">
        <v>1650.9085836971508</v>
      </c>
      <c r="H10">
        <f t="shared" si="2"/>
        <v>8403.6872067267122</v>
      </c>
      <c r="J10">
        <v>647.44965759277341</v>
      </c>
      <c r="K10">
        <v>579.81545562744145</v>
      </c>
      <c r="S10">
        <v>12</v>
      </c>
      <c r="T10">
        <f t="shared" si="3"/>
        <v>0.98480775301220802</v>
      </c>
      <c r="U10">
        <f t="shared" si="4"/>
        <v>0.94487473411494616</v>
      </c>
      <c r="V10" s="1">
        <f t="shared" si="0"/>
        <v>0.19645050358081922</v>
      </c>
    </row>
    <row r="11" spans="1:22" x14ac:dyDescent="0.2">
      <c r="A11">
        <v>30</v>
      </c>
      <c r="B11">
        <v>1906.0664876302083</v>
      </c>
      <c r="C11">
        <v>2103.4581124441966</v>
      </c>
      <c r="D11">
        <f t="shared" si="1"/>
        <v>9407.6263772449474</v>
      </c>
      <c r="F11">
        <v>1376.9301255170037</v>
      </c>
      <c r="G11">
        <v>1347.895668478573</v>
      </c>
      <c r="H11">
        <f t="shared" si="2"/>
        <v>6028.4056856347979</v>
      </c>
      <c r="J11">
        <v>522.66055175781253</v>
      </c>
      <c r="K11">
        <v>436.35453979492189</v>
      </c>
      <c r="S11">
        <v>14</v>
      </c>
      <c r="T11">
        <f t="shared" si="3"/>
        <v>0.97814760073380569</v>
      </c>
      <c r="U11">
        <f t="shared" si="4"/>
        <v>0.92422695416852718</v>
      </c>
      <c r="V11" s="1">
        <f t="shared" si="0"/>
        <v>0.22359073671675733</v>
      </c>
    </row>
    <row r="12" spans="1:22" x14ac:dyDescent="0.2">
      <c r="A12">
        <v>33</v>
      </c>
      <c r="B12">
        <v>1659.0400085449219</v>
      </c>
      <c r="C12">
        <v>1875.8282877604167</v>
      </c>
      <c r="D12">
        <f t="shared" si="1"/>
        <v>7588.7851429593729</v>
      </c>
      <c r="F12">
        <v>1229.1000186695771</v>
      </c>
      <c r="G12">
        <v>1414.3460262522979</v>
      </c>
      <c r="H12">
        <f t="shared" si="2"/>
        <v>5721.8286881906324</v>
      </c>
      <c r="J12">
        <v>507.75377441406249</v>
      </c>
      <c r="K12">
        <v>418.51085388183594</v>
      </c>
      <c r="S12">
        <v>16</v>
      </c>
      <c r="T12">
        <f t="shared" si="3"/>
        <v>0.97029572627599647</v>
      </c>
      <c r="U12">
        <f t="shared" si="4"/>
        <v>0.89677346373880318</v>
      </c>
      <c r="V12" s="1">
        <f t="shared" si="0"/>
        <v>0.24718426631181528</v>
      </c>
    </row>
    <row r="13" spans="1:22" x14ac:dyDescent="0.2">
      <c r="A13">
        <v>36</v>
      </c>
      <c r="B13">
        <v>1307.465815952846</v>
      </c>
      <c r="C13">
        <v>1803.7143089657739</v>
      </c>
      <c r="D13">
        <f t="shared" si="1"/>
        <v>6426.8985902321865</v>
      </c>
      <c r="F13">
        <v>1049.6743882123162</v>
      </c>
      <c r="G13">
        <v>1077.9268475700828</v>
      </c>
      <c r="H13">
        <f t="shared" si="2"/>
        <v>3840.8114314920849</v>
      </c>
      <c r="J13">
        <v>482.49605789184568</v>
      </c>
      <c r="K13">
        <v>606.29106231689457</v>
      </c>
      <c r="S13">
        <v>19</v>
      </c>
      <c r="T13">
        <f t="shared" si="3"/>
        <v>0.96126169593831889</v>
      </c>
      <c r="U13">
        <f t="shared" si="4"/>
        <v>0.86203398062604242</v>
      </c>
      <c r="V13" s="1">
        <f t="shared" si="0"/>
        <v>0.28065081215177701</v>
      </c>
    </row>
    <row r="14" spans="1:22" x14ac:dyDescent="0.2">
      <c r="A14">
        <v>39</v>
      </c>
      <c r="B14">
        <v>890.79920814150853</v>
      </c>
      <c r="C14">
        <v>1225.4187389555432</v>
      </c>
      <c r="D14">
        <f t="shared" si="1"/>
        <v>4195.2795428314666</v>
      </c>
      <c r="F14">
        <v>1113.3768741383271</v>
      </c>
      <c r="G14">
        <v>1053.4113482306984</v>
      </c>
      <c r="H14">
        <f t="shared" si="2"/>
        <v>3606.4040306626098</v>
      </c>
      <c r="J14">
        <v>510.13493957519529</v>
      </c>
      <c r="K14">
        <v>615.76857147216799</v>
      </c>
      <c r="S14">
        <v>21</v>
      </c>
      <c r="T14">
        <f t="shared" si="3"/>
        <v>0.94551857559931685</v>
      </c>
      <c r="U14">
        <f t="shared" si="4"/>
        <v>0.81506914147974474</v>
      </c>
      <c r="V14" s="1">
        <f t="shared" si="0"/>
        <v>0.29209465696974435</v>
      </c>
    </row>
    <row r="15" spans="1:22" x14ac:dyDescent="0.2">
      <c r="A15">
        <v>42</v>
      </c>
      <c r="B15">
        <v>919.88234020414802</v>
      </c>
      <c r="C15">
        <v>1071.3518051874071</v>
      </c>
      <c r="D15">
        <f t="shared" si="1"/>
        <v>3603.3620913729924</v>
      </c>
      <c r="F15">
        <v>1080.6975896498736</v>
      </c>
      <c r="G15">
        <v>1134.699987074908</v>
      </c>
      <c r="H15">
        <f t="shared" si="2"/>
        <v>3816.4260317757366</v>
      </c>
      <c r="J15">
        <v>439.27473693847656</v>
      </c>
      <c r="K15">
        <v>459.04709899902343</v>
      </c>
      <c r="S15">
        <v>23</v>
      </c>
      <c r="T15">
        <f t="shared" si="3"/>
        <v>0.93358042649720174</v>
      </c>
      <c r="U15">
        <f t="shared" si="4"/>
        <v>0.76093259672736813</v>
      </c>
      <c r="V15" s="1">
        <f t="shared" si="0"/>
        <v>0.29732005222355795</v>
      </c>
    </row>
    <row r="16" spans="1:22" x14ac:dyDescent="0.2">
      <c r="A16">
        <v>45</v>
      </c>
      <c r="B16">
        <v>725.89453560965399</v>
      </c>
      <c r="C16">
        <v>1062.4024454752605</v>
      </c>
      <c r="D16">
        <f t="shared" si="1"/>
        <v>3588.959279557404</v>
      </c>
      <c r="F16">
        <v>1016.3952977797564</v>
      </c>
      <c r="G16">
        <v>679.03375423655791</v>
      </c>
      <c r="H16">
        <f t="shared" si="2"/>
        <v>2293.8807264414809</v>
      </c>
      <c r="J16">
        <v>572.38342956542965</v>
      </c>
      <c r="K16">
        <v>444.51819580078126</v>
      </c>
      <c r="S16">
        <v>25</v>
      </c>
      <c r="T16">
        <f t="shared" si="3"/>
        <v>0.92050485345244037</v>
      </c>
      <c r="U16">
        <f t="shared" si="4"/>
        <v>0.70044214843771091</v>
      </c>
      <c r="V16" s="1">
        <f t="shared" si="0"/>
        <v>0.29601964322266638</v>
      </c>
    </row>
    <row r="17" spans="1:22" x14ac:dyDescent="0.2">
      <c r="A17">
        <v>48</v>
      </c>
      <c r="B17">
        <v>634.66927373976932</v>
      </c>
      <c r="C17">
        <v>810.04879470098581</v>
      </c>
      <c r="D17">
        <f t="shared" si="1"/>
        <v>2718.0278742699711</v>
      </c>
      <c r="F17">
        <v>472.13354581945083</v>
      </c>
      <c r="G17">
        <v>620.46631577435664</v>
      </c>
      <c r="H17">
        <f t="shared" si="2"/>
        <v>2081.9051301012237</v>
      </c>
      <c r="J17">
        <v>393.05655311584474</v>
      </c>
      <c r="K17">
        <v>385.42649681091308</v>
      </c>
      <c r="S17">
        <v>28</v>
      </c>
      <c r="T17">
        <f t="shared" si="3"/>
        <v>0.90630778703664994</v>
      </c>
      <c r="U17">
        <f t="shared" si="4"/>
        <v>0.63481617349777841</v>
      </c>
      <c r="V17" s="1">
        <f t="shared" si="0"/>
        <v>0.29802814105376124</v>
      </c>
    </row>
    <row r="18" spans="1:22" x14ac:dyDescent="0.2">
      <c r="A18">
        <v>51</v>
      </c>
      <c r="B18">
        <v>598.93762842814124</v>
      </c>
      <c r="C18">
        <v>770.14345150902159</v>
      </c>
      <c r="D18">
        <f t="shared" si="1"/>
        <v>2667.7761221413343</v>
      </c>
      <c r="F18">
        <v>578.58995145909921</v>
      </c>
      <c r="G18">
        <v>690.13506900562959</v>
      </c>
      <c r="H18">
        <f t="shared" si="2"/>
        <v>2390.6271676245156</v>
      </c>
      <c r="J18">
        <v>467.41069091796874</v>
      </c>
      <c r="K18">
        <v>377.79338165283201</v>
      </c>
      <c r="S18">
        <v>31</v>
      </c>
      <c r="T18">
        <f t="shared" si="3"/>
        <v>0.88294759285892699</v>
      </c>
      <c r="U18">
        <f t="shared" si="4"/>
        <v>0.5605094122977784</v>
      </c>
      <c r="V18" s="1">
        <f t="shared" si="0"/>
        <v>0.28868368867881361</v>
      </c>
    </row>
    <row r="19" spans="1:22" x14ac:dyDescent="0.2">
      <c r="A19">
        <v>54</v>
      </c>
      <c r="B19">
        <v>623.42939830961677</v>
      </c>
      <c r="C19">
        <v>596.1969945998419</v>
      </c>
      <c r="D19">
        <f t="shared" si="1"/>
        <v>2219.1140655149593</v>
      </c>
      <c r="F19">
        <v>370.10904693603516</v>
      </c>
      <c r="G19">
        <v>402.98731859992535</v>
      </c>
      <c r="H19">
        <f t="shared" si="2"/>
        <v>1499.9653386872167</v>
      </c>
      <c r="J19">
        <v>320.3306823730469</v>
      </c>
      <c r="K19">
        <v>466.67266357421875</v>
      </c>
      <c r="S19">
        <v>34</v>
      </c>
      <c r="T19">
        <f t="shared" si="3"/>
        <v>0.85716730070211233</v>
      </c>
      <c r="U19">
        <f t="shared" si="4"/>
        <v>0.4804503399574141</v>
      </c>
      <c r="V19" s="1">
        <f t="shared" si="0"/>
        <v>0.26866442057429374</v>
      </c>
    </row>
    <row r="20" spans="1:22" x14ac:dyDescent="0.2">
      <c r="A20">
        <v>57</v>
      </c>
      <c r="B20">
        <v>496.863037109375</v>
      </c>
      <c r="C20">
        <v>628.78040350051151</v>
      </c>
      <c r="D20">
        <f t="shared" si="1"/>
        <v>2623.0903797907354</v>
      </c>
      <c r="F20">
        <v>516.69396164838008</v>
      </c>
      <c r="G20">
        <v>551.2912193747128</v>
      </c>
      <c r="H20">
        <f t="shared" si="2"/>
        <v>2299.8278666993101</v>
      </c>
      <c r="J20">
        <v>557.17991516113284</v>
      </c>
      <c r="K20">
        <v>327.21653350830076</v>
      </c>
      <c r="S20">
        <v>37</v>
      </c>
      <c r="T20">
        <f t="shared" si="3"/>
        <v>0.82903757255504174</v>
      </c>
      <c r="U20">
        <f t="shared" si="4"/>
        <v>0.39831138357153917</v>
      </c>
      <c r="V20" s="1">
        <f t="shared" si="0"/>
        <v>0.23970977452583023</v>
      </c>
    </row>
    <row r="21" spans="1:22" x14ac:dyDescent="0.2">
      <c r="A21">
        <v>60</v>
      </c>
      <c r="B21">
        <v>672.03749956403465</v>
      </c>
      <c r="C21">
        <v>549.54928879510794</v>
      </c>
      <c r="D21">
        <f t="shared" si="1"/>
        <v>2633.2518519213772</v>
      </c>
      <c r="F21">
        <v>367.64805468390972</v>
      </c>
      <c r="G21">
        <v>356.84881771312041</v>
      </c>
      <c r="H21">
        <f t="shared" si="2"/>
        <v>1709.897236259317</v>
      </c>
      <c r="J21">
        <v>490.71061889648439</v>
      </c>
      <c r="K21">
        <v>447.82113098144532</v>
      </c>
      <c r="S21">
        <v>41</v>
      </c>
      <c r="T21">
        <f t="shared" si="3"/>
        <v>0.79863551004729283</v>
      </c>
      <c r="U21">
        <f t="shared" si="4"/>
        <v>0.31810561497629908</v>
      </c>
      <c r="V21" s="1">
        <f t="shared" si="0"/>
        <v>0.20869606087777895</v>
      </c>
    </row>
    <row r="22" spans="1:22" x14ac:dyDescent="0.2">
      <c r="A22">
        <v>63</v>
      </c>
      <c r="B22">
        <v>488.66394733247301</v>
      </c>
      <c r="C22">
        <v>450.40031360444567</v>
      </c>
      <c r="D22">
        <f t="shared" si="1"/>
        <v>1876.0632935659885</v>
      </c>
      <c r="F22">
        <v>455.9464245964499</v>
      </c>
      <c r="G22">
        <v>375.6565277997185</v>
      </c>
      <c r="H22">
        <f t="shared" si="2"/>
        <v>1564.7311991270935</v>
      </c>
      <c r="J22">
        <v>329.37888900756838</v>
      </c>
      <c r="K22">
        <v>402.36544097900389</v>
      </c>
      <c r="S22">
        <v>90</v>
      </c>
      <c r="T22">
        <f t="shared" si="3"/>
        <v>0.75470958022277201</v>
      </c>
      <c r="U22">
        <f t="shared" si="4"/>
        <v>0.24007735514526943</v>
      </c>
      <c r="V22" s="1">
        <f t="shared" si="0"/>
        <v>0.24007735514526943</v>
      </c>
    </row>
    <row r="23" spans="1:22" x14ac:dyDescent="0.2">
      <c r="D23" t="s">
        <v>44</v>
      </c>
    </row>
    <row r="24" spans="1:22" x14ac:dyDescent="0.2">
      <c r="B24" t="s">
        <v>40</v>
      </c>
      <c r="C24" t="s">
        <v>41</v>
      </c>
      <c r="F24" t="s">
        <v>40</v>
      </c>
      <c r="G24" t="s">
        <v>41</v>
      </c>
      <c r="I24" t="s">
        <v>42</v>
      </c>
      <c r="J24">
        <f>AVERAGE(J3:J22)</f>
        <v>524.24338729667659</v>
      </c>
      <c r="K24">
        <f>AVERAGE(K3:K22)</f>
        <v>492.95809084701534</v>
      </c>
      <c r="M24" t="s">
        <v>42</v>
      </c>
      <c r="N24" t="e">
        <f>AVERAGE(N3:N22)</f>
        <v>#DIV/0!</v>
      </c>
      <c r="O24" t="e">
        <f>AVERAGE(O3:O22)</f>
        <v>#DIV/0!</v>
      </c>
    </row>
    <row r="25" spans="1:22" x14ac:dyDescent="0.2">
      <c r="B25">
        <f>SUM(B3:B22)/SUM(D3:D22)</f>
        <v>0.12203916948261059</v>
      </c>
      <c r="C25">
        <f>SUM(B3:B22)/MAX(D3:D22)</f>
        <v>0.81154192927419277</v>
      </c>
      <c r="F25">
        <f>SUM(F3:F22)/SUM(H3:H22)</f>
        <v>0.11566001364974035</v>
      </c>
      <c r="G25">
        <f>SUM(F3:F22)/MAX(H3:H22)</f>
        <v>0.58384618529179133</v>
      </c>
      <c r="I25" t="s">
        <v>43</v>
      </c>
      <c r="J25">
        <f>STDEV(J3:J22)</f>
        <v>115.00870111602266</v>
      </c>
      <c r="K25">
        <f>STDEV(K3:K22)</f>
        <v>95.302436953744518</v>
      </c>
      <c r="M25" t="s">
        <v>43</v>
      </c>
      <c r="N25" t="e">
        <f>STDEV(N3:N22)</f>
        <v>#DIV/0!</v>
      </c>
      <c r="O25" t="e">
        <f>STDEV(O3:O22)</f>
        <v>#DIV/0!</v>
      </c>
    </row>
    <row r="26" spans="1:22" x14ac:dyDescent="0.2">
      <c r="A26" t="s">
        <v>44</v>
      </c>
      <c r="B26">
        <f>SUM(B6:B16)/SUM(D3:D20)</f>
        <v>0.10393325593091819</v>
      </c>
      <c r="C26">
        <f>SUM(B6:B16)/MAX(D3:D20)</f>
        <v>0.67848301655367849</v>
      </c>
      <c r="F26">
        <f>SUM(F6:F16)/SUM(H3:H18)</f>
        <v>0.10049440444297077</v>
      </c>
      <c r="G26">
        <f>SUM(F6:F16)/MAX(H3:H18)</f>
        <v>0.49107882733194502</v>
      </c>
    </row>
    <row r="28" spans="1:22" x14ac:dyDescent="0.2">
      <c r="A28" t="s">
        <v>46</v>
      </c>
      <c r="B28">
        <f>SUM(B6:B16)/SUM(D3:D20,B6:B16)</f>
        <v>9.4148133841002887E-2</v>
      </c>
      <c r="F28">
        <f>SUM(F6:F16)/SUM(H3:H18,F6:F16)</f>
        <v>9.131750605659579E-2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/>
  <dimension ref="A1:V28"/>
  <sheetViews>
    <sheetView tabSelected="1" workbookViewId="0">
      <selection activeCell="B28" sqref="B28"/>
    </sheetView>
  </sheetViews>
  <sheetFormatPr baseColWidth="10" defaultColWidth="8.83203125" defaultRowHeight="15" x14ac:dyDescent="0.2"/>
  <sheetData>
    <row r="1" spans="1:22" x14ac:dyDescent="0.2">
      <c r="C1" t="s">
        <v>27</v>
      </c>
      <c r="D1" t="s">
        <v>3</v>
      </c>
      <c r="E1" t="s">
        <v>3</v>
      </c>
      <c r="F1" t="s">
        <v>3</v>
      </c>
      <c r="G1" t="s">
        <v>28</v>
      </c>
      <c r="H1" t="s">
        <v>3</v>
      </c>
      <c r="I1" t="s">
        <v>3</v>
      </c>
      <c r="J1" t="s">
        <v>3</v>
      </c>
      <c r="K1" t="s">
        <v>29</v>
      </c>
      <c r="L1" t="s">
        <v>3</v>
      </c>
      <c r="M1" t="s">
        <v>3</v>
      </c>
      <c r="N1" t="s">
        <v>3</v>
      </c>
      <c r="S1" t="s">
        <v>34</v>
      </c>
      <c r="T1" s="1" t="s">
        <v>35</v>
      </c>
      <c r="U1" s="1" t="s">
        <v>36</v>
      </c>
      <c r="V1" s="1" t="s">
        <v>37</v>
      </c>
    </row>
    <row r="2" spans="1:22" x14ac:dyDescent="0.2">
      <c r="A2" t="s">
        <v>30</v>
      </c>
      <c r="B2" t="s">
        <v>31</v>
      </c>
      <c r="C2" t="s">
        <v>32</v>
      </c>
      <c r="D2" t="s">
        <v>45</v>
      </c>
      <c r="E2" t="s">
        <v>3</v>
      </c>
      <c r="F2" t="s">
        <v>31</v>
      </c>
      <c r="G2" t="s">
        <v>32</v>
      </c>
      <c r="H2" t="s">
        <v>45</v>
      </c>
      <c r="I2" t="s">
        <v>3</v>
      </c>
      <c r="J2" t="s">
        <v>31</v>
      </c>
      <c r="K2" t="s">
        <v>32</v>
      </c>
      <c r="L2" t="s">
        <v>33</v>
      </c>
      <c r="M2" t="s">
        <v>3</v>
      </c>
      <c r="N2" t="s">
        <v>31</v>
      </c>
      <c r="O2" t="s">
        <v>32</v>
      </c>
      <c r="P2" t="s">
        <v>33</v>
      </c>
      <c r="S2">
        <v>0</v>
      </c>
      <c r="T2" s="1" t="s">
        <v>38</v>
      </c>
      <c r="U2" s="2" t="s">
        <v>39</v>
      </c>
      <c r="V2" s="2"/>
    </row>
    <row r="3" spans="1:22" x14ac:dyDescent="0.2">
      <c r="A3">
        <v>6</v>
      </c>
      <c r="B3">
        <v>477.62147313072569</v>
      </c>
      <c r="C3">
        <v>1923.085702078683</v>
      </c>
      <c r="D3">
        <f>C3/V3</f>
        <v>27568.562440996953</v>
      </c>
      <c r="F3">
        <v>412.78584940293257</v>
      </c>
      <c r="G3">
        <v>2201.1065027573532</v>
      </c>
      <c r="H3">
        <f>G3/V3</f>
        <v>31554.153824220855</v>
      </c>
      <c r="J3">
        <v>669.93912841796873</v>
      </c>
      <c r="K3">
        <v>532.32023742675779</v>
      </c>
      <c r="S3">
        <v>4</v>
      </c>
      <c r="T3">
        <f>COS(S2/180*PI())</f>
        <v>1</v>
      </c>
      <c r="U3" s="1">
        <v>1</v>
      </c>
      <c r="V3" s="1">
        <f t="shared" ref="V3:V22" si="0">U3*SIN(S3/180*PI())</f>
        <v>6.9756473744125302E-2</v>
      </c>
    </row>
    <row r="4" spans="1:22" x14ac:dyDescent="0.2">
      <c r="A4">
        <v>9</v>
      </c>
      <c r="B4">
        <v>429.91440545944943</v>
      </c>
      <c r="C4">
        <v>3219.2855050223216</v>
      </c>
      <c r="D4">
        <f t="shared" ref="D4:D22" si="1">C4/V4</f>
        <v>37027.355517620126</v>
      </c>
      <c r="F4">
        <v>456.70057588465073</v>
      </c>
      <c r="G4">
        <v>3812.6817411534926</v>
      </c>
      <c r="H4">
        <f t="shared" ref="H4:H22" si="2">G4/V4</f>
        <v>43852.439333196213</v>
      </c>
      <c r="J4">
        <v>508.81869995117188</v>
      </c>
      <c r="K4">
        <v>501.9831953430176</v>
      </c>
      <c r="S4">
        <v>5</v>
      </c>
      <c r="T4">
        <f t="shared" ref="T4:T22" si="3">COS(S3/180*PI())</f>
        <v>0.9975640502598242</v>
      </c>
      <c r="U4">
        <f t="shared" ref="U4:U22" si="4">T4*U3</f>
        <v>0.9975640502598242</v>
      </c>
      <c r="V4" s="1">
        <f t="shared" si="0"/>
        <v>8.694343573875718E-2</v>
      </c>
    </row>
    <row r="5" spans="1:22" x14ac:dyDescent="0.2">
      <c r="A5">
        <v>12</v>
      </c>
      <c r="B5">
        <v>504.6830030168806</v>
      </c>
      <c r="C5">
        <v>3788.5165143694198</v>
      </c>
      <c r="D5">
        <f t="shared" si="1"/>
        <v>36471.162226894994</v>
      </c>
      <c r="F5">
        <v>437.46752660414751</v>
      </c>
      <c r="G5">
        <v>3354.2367230583641</v>
      </c>
      <c r="H5">
        <f t="shared" si="2"/>
        <v>32290.452268077803</v>
      </c>
      <c r="J5">
        <v>542.38680969238283</v>
      </c>
      <c r="K5">
        <v>494.6087615966797</v>
      </c>
      <c r="S5">
        <v>6</v>
      </c>
      <c r="T5">
        <f t="shared" si="3"/>
        <v>0.99619469809174555</v>
      </c>
      <c r="U5">
        <f t="shared" si="4"/>
        <v>0.99376801787576441</v>
      </c>
      <c r="V5" s="1">
        <f t="shared" si="0"/>
        <v>0.10387704375309563</v>
      </c>
    </row>
    <row r="6" spans="1:22" x14ac:dyDescent="0.2">
      <c r="A6">
        <v>15</v>
      </c>
      <c r="B6">
        <v>9179.6216796874996</v>
      </c>
      <c r="C6">
        <v>4066.5442871093751</v>
      </c>
      <c r="D6">
        <f t="shared" si="1"/>
        <v>33762.272456605475</v>
      </c>
      <c r="F6">
        <v>5026.8460190716914</v>
      </c>
      <c r="G6">
        <v>3333.5890969669117</v>
      </c>
      <c r="H6">
        <f t="shared" si="2"/>
        <v>27676.9501089511</v>
      </c>
      <c r="J6">
        <v>471.91625823974607</v>
      </c>
      <c r="K6">
        <v>659.60809051513672</v>
      </c>
      <c r="S6">
        <v>7</v>
      </c>
      <c r="T6">
        <f t="shared" si="3"/>
        <v>0.99452189536827329</v>
      </c>
      <c r="U6">
        <f t="shared" si="4"/>
        <v>0.98832405269417734</v>
      </c>
      <c r="V6" s="1">
        <f t="shared" si="0"/>
        <v>0.12044640337335377</v>
      </c>
    </row>
    <row r="7" spans="1:22" x14ac:dyDescent="0.2">
      <c r="A7">
        <v>18</v>
      </c>
      <c r="B7">
        <v>5880.1748046875</v>
      </c>
      <c r="C7">
        <v>3077.62890625</v>
      </c>
      <c r="D7">
        <f t="shared" si="1"/>
        <v>22542.956536028854</v>
      </c>
      <c r="F7">
        <v>3272.9202521829043</v>
      </c>
      <c r="G7">
        <v>2574.7075338924633</v>
      </c>
      <c r="H7">
        <f t="shared" si="2"/>
        <v>18859.167819633498</v>
      </c>
      <c r="J7">
        <v>793.18067535400394</v>
      </c>
      <c r="K7">
        <v>509.9804638671875</v>
      </c>
      <c r="S7">
        <v>8</v>
      </c>
      <c r="T7">
        <f t="shared" si="3"/>
        <v>0.99254615164132198</v>
      </c>
      <c r="U7">
        <f t="shared" si="4"/>
        <v>0.98095723507616084</v>
      </c>
      <c r="V7" s="1">
        <f t="shared" si="0"/>
        <v>0.13652286031476119</v>
      </c>
    </row>
    <row r="8" spans="1:22" x14ac:dyDescent="0.2">
      <c r="A8">
        <v>21</v>
      </c>
      <c r="B8">
        <v>4329.3910156250004</v>
      </c>
      <c r="C8">
        <v>2895.0444824218748</v>
      </c>
      <c r="D8">
        <f t="shared" si="1"/>
        <v>19051.095303506649</v>
      </c>
      <c r="F8">
        <v>2342.8648609834559</v>
      </c>
      <c r="G8">
        <v>1892.9614186006434</v>
      </c>
      <c r="H8">
        <f t="shared" si="2"/>
        <v>12456.799406913842</v>
      </c>
      <c r="J8">
        <v>588.67310577392573</v>
      </c>
      <c r="K8">
        <v>668.89543502807612</v>
      </c>
      <c r="S8">
        <v>9</v>
      </c>
      <c r="T8">
        <f t="shared" si="3"/>
        <v>0.99026806874157036</v>
      </c>
      <c r="U8">
        <f t="shared" si="4"/>
        <v>0.97141062669694045</v>
      </c>
      <c r="V8" s="1">
        <f t="shared" si="0"/>
        <v>0.1519621017217313</v>
      </c>
    </row>
    <row r="9" spans="1:22" x14ac:dyDescent="0.2">
      <c r="A9">
        <v>24</v>
      </c>
      <c r="B9">
        <v>3608.8692382812501</v>
      </c>
      <c r="C9">
        <v>1990.624755859375</v>
      </c>
      <c r="D9">
        <f t="shared" si="1"/>
        <v>11948.032453382159</v>
      </c>
      <c r="F9">
        <v>1900.7379653033088</v>
      </c>
      <c r="G9">
        <v>1568.87791891659</v>
      </c>
      <c r="H9">
        <f t="shared" si="2"/>
        <v>9416.6438126695812</v>
      </c>
      <c r="J9">
        <v>669.73257129669184</v>
      </c>
      <c r="K9">
        <v>524.16420776367193</v>
      </c>
      <c r="S9">
        <v>10</v>
      </c>
      <c r="T9">
        <f t="shared" si="3"/>
        <v>0.98768834059513777</v>
      </c>
      <c r="U9">
        <f t="shared" si="4"/>
        <v>0.95945094991878399</v>
      </c>
      <c r="V9" s="1">
        <f t="shared" si="0"/>
        <v>0.16660690901420208</v>
      </c>
    </row>
    <row r="10" spans="1:22" x14ac:dyDescent="0.2">
      <c r="A10">
        <v>27</v>
      </c>
      <c r="B10">
        <v>2676.990478515625</v>
      </c>
      <c r="C10">
        <v>3165.9379394531252</v>
      </c>
      <c r="D10">
        <f t="shared" si="1"/>
        <v>16115.702844969632</v>
      </c>
      <c r="F10">
        <v>2125.4610918830422</v>
      </c>
      <c r="G10">
        <v>1650.9085836971508</v>
      </c>
      <c r="H10">
        <f t="shared" si="2"/>
        <v>8403.6872067267122</v>
      </c>
      <c r="J10">
        <v>647.44965759277341</v>
      </c>
      <c r="K10">
        <v>579.81545562744145</v>
      </c>
      <c r="S10">
        <v>12</v>
      </c>
      <c r="T10">
        <f t="shared" si="3"/>
        <v>0.98480775301220802</v>
      </c>
      <c r="U10">
        <f t="shared" si="4"/>
        <v>0.94487473411494616</v>
      </c>
      <c r="V10" s="1">
        <f t="shared" si="0"/>
        <v>0.19645050358081922</v>
      </c>
    </row>
    <row r="11" spans="1:22" x14ac:dyDescent="0.2">
      <c r="A11">
        <v>30</v>
      </c>
      <c r="B11">
        <v>3059.4496582031252</v>
      </c>
      <c r="C11">
        <v>1890.7904296874999</v>
      </c>
      <c r="D11">
        <f t="shared" si="1"/>
        <v>8456.4792685608245</v>
      </c>
      <c r="F11">
        <v>1376.9301255170037</v>
      </c>
      <c r="G11">
        <v>1347.895668478573</v>
      </c>
      <c r="H11">
        <f t="shared" si="2"/>
        <v>6028.4056856347979</v>
      </c>
      <c r="J11">
        <v>522.66055175781253</v>
      </c>
      <c r="K11">
        <v>436.35453979492189</v>
      </c>
      <c r="S11">
        <v>14</v>
      </c>
      <c r="T11">
        <f t="shared" si="3"/>
        <v>0.97814760073380569</v>
      </c>
      <c r="U11">
        <f t="shared" si="4"/>
        <v>0.92422695416852718</v>
      </c>
      <c r="V11" s="1">
        <f t="shared" si="0"/>
        <v>0.22359073671675733</v>
      </c>
    </row>
    <row r="12" spans="1:22" x14ac:dyDescent="0.2">
      <c r="A12">
        <v>33</v>
      </c>
      <c r="B12">
        <v>2176.4027832031252</v>
      </c>
      <c r="C12">
        <v>1838.86982421875</v>
      </c>
      <c r="D12">
        <f t="shared" si="1"/>
        <v>7439.2672788448144</v>
      </c>
      <c r="F12">
        <v>1229.1000186695771</v>
      </c>
      <c r="G12">
        <v>1414.3460262522979</v>
      </c>
      <c r="H12">
        <f t="shared" si="2"/>
        <v>5721.8286881906324</v>
      </c>
      <c r="J12">
        <v>507.75377441406249</v>
      </c>
      <c r="K12">
        <v>418.51085388183594</v>
      </c>
      <c r="S12">
        <v>16</v>
      </c>
      <c r="T12">
        <f t="shared" si="3"/>
        <v>0.97029572627599647</v>
      </c>
      <c r="U12">
        <f t="shared" si="4"/>
        <v>0.89677346373880318</v>
      </c>
      <c r="V12" s="1">
        <f t="shared" si="0"/>
        <v>0.24718426631181528</v>
      </c>
    </row>
    <row r="13" spans="1:22" x14ac:dyDescent="0.2">
      <c r="A13">
        <v>36</v>
      </c>
      <c r="B13">
        <v>1790.8205322265626</v>
      </c>
      <c r="C13">
        <v>2020.1276611328126</v>
      </c>
      <c r="D13">
        <f t="shared" si="1"/>
        <v>7198.0111001436189</v>
      </c>
      <c r="F13">
        <v>1049.6743882123162</v>
      </c>
      <c r="G13">
        <v>1077.9268475700828</v>
      </c>
      <c r="H13">
        <f t="shared" si="2"/>
        <v>3840.8114314920849</v>
      </c>
      <c r="J13">
        <v>482.49605789184568</v>
      </c>
      <c r="K13">
        <v>606.29106231689457</v>
      </c>
      <c r="S13">
        <v>19</v>
      </c>
      <c r="T13">
        <f t="shared" si="3"/>
        <v>0.96126169593831889</v>
      </c>
      <c r="U13">
        <f t="shared" si="4"/>
        <v>0.86203398062604242</v>
      </c>
      <c r="V13" s="1">
        <f t="shared" si="0"/>
        <v>0.28065081215177701</v>
      </c>
    </row>
    <row r="14" spans="1:22" x14ac:dyDescent="0.2">
      <c r="A14">
        <v>39</v>
      </c>
      <c r="B14">
        <v>1480.6211669921875</v>
      </c>
      <c r="C14">
        <v>1292.7638916015626</v>
      </c>
      <c r="D14">
        <f t="shared" si="1"/>
        <v>4425.8388873421582</v>
      </c>
      <c r="F14">
        <v>1113.3768741383271</v>
      </c>
      <c r="G14">
        <v>1053.4113482306984</v>
      </c>
      <c r="H14">
        <f t="shared" si="2"/>
        <v>3606.4040306626098</v>
      </c>
      <c r="J14">
        <v>510.13493957519529</v>
      </c>
      <c r="K14">
        <v>615.76857147216799</v>
      </c>
      <c r="S14">
        <v>21</v>
      </c>
      <c r="T14">
        <f t="shared" si="3"/>
        <v>0.94551857559931685</v>
      </c>
      <c r="U14">
        <f t="shared" si="4"/>
        <v>0.81506914147974474</v>
      </c>
      <c r="V14" s="1">
        <f t="shared" si="0"/>
        <v>0.29209465696974435</v>
      </c>
    </row>
    <row r="15" spans="1:22" x14ac:dyDescent="0.2">
      <c r="A15">
        <v>42</v>
      </c>
      <c r="B15">
        <v>973.5396850585937</v>
      </c>
      <c r="C15">
        <v>863.2767333984375</v>
      </c>
      <c r="D15">
        <f t="shared" si="1"/>
        <v>2903.5267784405305</v>
      </c>
      <c r="F15">
        <v>1080.6975896498736</v>
      </c>
      <c r="G15">
        <v>1134.699987074908</v>
      </c>
      <c r="H15">
        <f t="shared" si="2"/>
        <v>3816.4260317757366</v>
      </c>
      <c r="J15">
        <v>439.27473693847656</v>
      </c>
      <c r="K15">
        <v>459.04709899902343</v>
      </c>
      <c r="S15">
        <v>23</v>
      </c>
      <c r="T15">
        <f t="shared" si="3"/>
        <v>0.93358042649720174</v>
      </c>
      <c r="U15">
        <f t="shared" si="4"/>
        <v>0.76093259672736813</v>
      </c>
      <c r="V15" s="1">
        <f t="shared" si="0"/>
        <v>0.29732005222355795</v>
      </c>
    </row>
    <row r="16" spans="1:22" x14ac:dyDescent="0.2">
      <c r="A16">
        <v>45</v>
      </c>
      <c r="B16">
        <v>1376.0708984375001</v>
      </c>
      <c r="C16">
        <v>1173.8516235351562</v>
      </c>
      <c r="D16">
        <f t="shared" si="1"/>
        <v>3965.4517881172615</v>
      </c>
      <c r="F16">
        <v>1016.3952977797564</v>
      </c>
      <c r="G16">
        <v>679.03375423655791</v>
      </c>
      <c r="H16">
        <f t="shared" si="2"/>
        <v>2293.8807264414809</v>
      </c>
      <c r="J16">
        <v>572.38342956542965</v>
      </c>
      <c r="K16">
        <v>444.51819580078126</v>
      </c>
      <c r="S16">
        <v>25</v>
      </c>
      <c r="T16">
        <f t="shared" si="3"/>
        <v>0.92050485345244037</v>
      </c>
      <c r="U16">
        <f t="shared" si="4"/>
        <v>0.70044214843771091</v>
      </c>
      <c r="V16" s="1">
        <f t="shared" si="0"/>
        <v>0.29601964322266638</v>
      </c>
    </row>
    <row r="17" spans="1:22" x14ac:dyDescent="0.2">
      <c r="A17">
        <v>48</v>
      </c>
      <c r="B17">
        <v>538.48063964843755</v>
      </c>
      <c r="C17">
        <v>864.60209350585933</v>
      </c>
      <c r="D17">
        <f t="shared" si="1"/>
        <v>2901.0753496257721</v>
      </c>
      <c r="F17">
        <v>472.13354581945083</v>
      </c>
      <c r="G17">
        <v>620.46631577435664</v>
      </c>
      <c r="H17">
        <f t="shared" si="2"/>
        <v>2081.9051301012237</v>
      </c>
      <c r="J17">
        <v>393.05655311584474</v>
      </c>
      <c r="K17">
        <v>385.42649681091308</v>
      </c>
      <c r="S17">
        <v>28</v>
      </c>
      <c r="T17">
        <f t="shared" si="3"/>
        <v>0.90630778703664994</v>
      </c>
      <c r="U17">
        <f t="shared" si="4"/>
        <v>0.63481617349777841</v>
      </c>
      <c r="V17" s="1">
        <f t="shared" si="0"/>
        <v>0.29802814105376124</v>
      </c>
    </row>
    <row r="18" spans="1:22" x14ac:dyDescent="0.2">
      <c r="A18">
        <v>51</v>
      </c>
      <c r="B18">
        <v>830.94894409179688</v>
      </c>
      <c r="C18">
        <v>716.87933349609375</v>
      </c>
      <c r="D18">
        <f t="shared" si="1"/>
        <v>2483.26927225073</v>
      </c>
      <c r="F18">
        <v>578.58995145909921</v>
      </c>
      <c r="G18">
        <v>690.13506900562959</v>
      </c>
      <c r="H18">
        <f t="shared" si="2"/>
        <v>2390.6271676245156</v>
      </c>
      <c r="J18">
        <v>467.41069091796874</v>
      </c>
      <c r="K18">
        <v>377.79338165283201</v>
      </c>
      <c r="S18">
        <v>31</v>
      </c>
      <c r="T18">
        <f t="shared" si="3"/>
        <v>0.88294759285892699</v>
      </c>
      <c r="U18">
        <f t="shared" si="4"/>
        <v>0.5605094122977784</v>
      </c>
      <c r="V18" s="1">
        <f t="shared" si="0"/>
        <v>0.28868368867881361</v>
      </c>
    </row>
    <row r="19" spans="1:22" x14ac:dyDescent="0.2">
      <c r="A19">
        <v>54</v>
      </c>
      <c r="B19">
        <v>795.70638427734377</v>
      </c>
      <c r="C19">
        <v>560.71690979003904</v>
      </c>
      <c r="D19">
        <f t="shared" si="1"/>
        <v>2087.0530924469176</v>
      </c>
      <c r="F19">
        <v>370.10904693603516</v>
      </c>
      <c r="G19">
        <v>402.98731859992535</v>
      </c>
      <c r="H19">
        <f t="shared" si="2"/>
        <v>1499.9653386872167</v>
      </c>
      <c r="J19">
        <v>320.3306823730469</v>
      </c>
      <c r="K19">
        <v>466.67266357421875</v>
      </c>
      <c r="S19">
        <v>34</v>
      </c>
      <c r="T19">
        <f t="shared" si="3"/>
        <v>0.85716730070211233</v>
      </c>
      <c r="U19">
        <f t="shared" si="4"/>
        <v>0.4804503399574141</v>
      </c>
      <c r="V19" s="1">
        <f t="shared" si="0"/>
        <v>0.26866442057429374</v>
      </c>
    </row>
    <row r="20" spans="1:22" x14ac:dyDescent="0.2">
      <c r="A20">
        <v>57</v>
      </c>
      <c r="B20">
        <v>634.85065917968745</v>
      </c>
      <c r="C20">
        <v>816.82655639648442</v>
      </c>
      <c r="D20">
        <f t="shared" si="1"/>
        <v>3407.5646602740694</v>
      </c>
      <c r="F20">
        <v>516.69396164838008</v>
      </c>
      <c r="G20">
        <v>551.2912193747128</v>
      </c>
      <c r="H20">
        <f t="shared" si="2"/>
        <v>2299.8278666993101</v>
      </c>
      <c r="J20">
        <v>557.17991516113284</v>
      </c>
      <c r="K20">
        <v>327.21653350830076</v>
      </c>
      <c r="S20">
        <v>37</v>
      </c>
      <c r="T20">
        <f t="shared" si="3"/>
        <v>0.82903757255504174</v>
      </c>
      <c r="U20">
        <f t="shared" si="4"/>
        <v>0.39831138357153917</v>
      </c>
      <c r="V20" s="1">
        <f t="shared" si="0"/>
        <v>0.23970977452583023</v>
      </c>
    </row>
    <row r="21" spans="1:22" x14ac:dyDescent="0.2">
      <c r="A21">
        <v>60</v>
      </c>
      <c r="B21">
        <v>632.7047058105469</v>
      </c>
      <c r="C21">
        <v>383.53898315429689</v>
      </c>
      <c r="D21">
        <f t="shared" si="1"/>
        <v>1837.7873618750916</v>
      </c>
      <c r="F21">
        <v>367.64805468390972</v>
      </c>
      <c r="G21">
        <v>356.84881771312041</v>
      </c>
      <c r="H21">
        <f t="shared" si="2"/>
        <v>1709.897236259317</v>
      </c>
      <c r="J21">
        <v>490.71061889648439</v>
      </c>
      <c r="K21">
        <v>447.82113098144532</v>
      </c>
      <c r="S21">
        <v>41</v>
      </c>
      <c r="T21">
        <f t="shared" si="3"/>
        <v>0.79863551004729283</v>
      </c>
      <c r="U21">
        <f t="shared" si="4"/>
        <v>0.31810561497629908</v>
      </c>
      <c r="V21" s="1">
        <f t="shared" si="0"/>
        <v>0.20869606087777895</v>
      </c>
    </row>
    <row r="22" spans="1:22" x14ac:dyDescent="0.2">
      <c r="A22">
        <v>63</v>
      </c>
      <c r="B22">
        <v>403.99060974121096</v>
      </c>
      <c r="C22">
        <v>414.68618774414062</v>
      </c>
      <c r="D22">
        <f t="shared" si="1"/>
        <v>1727.3023834056169</v>
      </c>
      <c r="F22">
        <v>455.9464245964499</v>
      </c>
      <c r="G22">
        <v>375.6565277997185</v>
      </c>
      <c r="H22">
        <f t="shared" si="2"/>
        <v>1564.7311991270935</v>
      </c>
      <c r="J22">
        <v>329.37888900756838</v>
      </c>
      <c r="K22">
        <v>402.36544097900389</v>
      </c>
      <c r="S22">
        <v>90</v>
      </c>
      <c r="T22">
        <f t="shared" si="3"/>
        <v>0.75470958022277201</v>
      </c>
      <c r="U22">
        <f t="shared" si="4"/>
        <v>0.24007735514526943</v>
      </c>
      <c r="V22" s="1">
        <f t="shared" si="0"/>
        <v>0.24007735514526943</v>
      </c>
    </row>
    <row r="23" spans="1:22" x14ac:dyDescent="0.2">
      <c r="D23" t="s">
        <v>44</v>
      </c>
    </row>
    <row r="24" spans="1:22" x14ac:dyDescent="0.2">
      <c r="B24" t="s">
        <v>40</v>
      </c>
      <c r="C24" t="s">
        <v>41</v>
      </c>
      <c r="F24" t="s">
        <v>40</v>
      </c>
      <c r="G24" t="s">
        <v>41</v>
      </c>
      <c r="I24" t="s">
        <v>42</v>
      </c>
      <c r="J24">
        <f>AVERAGE(J3:J22)</f>
        <v>524.24338729667659</v>
      </c>
      <c r="K24">
        <f>AVERAGE(K3:K22)</f>
        <v>492.95809084701534</v>
      </c>
      <c r="M24" t="s">
        <v>42</v>
      </c>
      <c r="N24" t="e">
        <f>AVERAGE(N3:N22)</f>
        <v>#DIV/0!</v>
      </c>
      <c r="O24" t="e">
        <f>AVERAGE(O3:O22)</f>
        <v>#DIV/0!</v>
      </c>
    </row>
    <row r="25" spans="1:22" x14ac:dyDescent="0.2">
      <c r="B25">
        <f>SUM(B3:B22)/SUM(D3:D22)</f>
        <v>0.16493325120204422</v>
      </c>
      <c r="C25">
        <f>SUM(B3:B22)/MAX(D3:D22)</f>
        <v>1.1283779838231194</v>
      </c>
      <c r="F25">
        <f>SUM(F3:F22)/SUM(H3:H22)</f>
        <v>0.11566001364974035</v>
      </c>
      <c r="G25">
        <f>SUM(F3:F22)/MAX(H3:H22)</f>
        <v>0.58384618529179133</v>
      </c>
      <c r="I25" t="s">
        <v>43</v>
      </c>
      <c r="J25">
        <f>STDEV(J3:J22)</f>
        <v>115.00870111602266</v>
      </c>
      <c r="K25">
        <f>STDEV(K3:K22)</f>
        <v>95.302436953744518</v>
      </c>
      <c r="M25" t="s">
        <v>43</v>
      </c>
      <c r="N25" t="e">
        <f>STDEV(N3:N22)</f>
        <v>#DIV/0!</v>
      </c>
      <c r="O25" t="e">
        <f>STDEV(O3:O22)</f>
        <v>#DIV/0!</v>
      </c>
    </row>
    <row r="26" spans="1:22" x14ac:dyDescent="0.2">
      <c r="A26" t="s">
        <v>44</v>
      </c>
      <c r="B26">
        <f>SUM(B6:B16)/SUM(D3:D18)</f>
        <v>0.1495617090047415</v>
      </c>
      <c r="C26">
        <f>SUM(B6:B16)/MAX(D3:D20)</f>
        <v>0.98662060604175739</v>
      </c>
      <c r="F26">
        <f>SUM(F6:F16)/SUM(H3:H18)</f>
        <v>0.10049440444297077</v>
      </c>
      <c r="G26">
        <f>SUM(F6:F16)/MAX(H3:H18)</f>
        <v>0.49107882733194502</v>
      </c>
    </row>
    <row r="28" spans="1:22" x14ac:dyDescent="0.2">
      <c r="A28" t="s">
        <v>46</v>
      </c>
      <c r="B28">
        <f>SUM(B6:B16)/SUM(D3:D18,B6:B16)</f>
        <v>0.13010324529183201</v>
      </c>
      <c r="F28">
        <f>SUM(F6:F16)/SUM(H3:H18,F6:F16)</f>
        <v>9.131750605659579E-2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lactate </vt:lpstr>
      <vt:lpstr>pyruvate</vt:lpstr>
      <vt:lpstr>Average</vt:lpstr>
      <vt:lpstr>Updated Average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Renuka Sriram</cp:lastModifiedBy>
  <dcterms:created xsi:type="dcterms:W3CDTF">2017-03-28T17:04:14Z</dcterms:created>
  <dcterms:modified xsi:type="dcterms:W3CDTF">2017-05-16T23:11:23Z</dcterms:modified>
</cp:coreProperties>
</file>