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35541b5f68f1ba/Documents/^NTanner Work/Clients/Adamatine Energy/Project 2 - Millineal Report/GitHub - Project 2/US Bureau of Labor Statistics/Household Data/"/>
    </mc:Choice>
  </mc:AlternateContent>
  <xr:revisionPtr revIDLastSave="44" documentId="8_{6E30F20D-734B-4514-879A-AEA84F775A9B}" xr6:coauthVersionLast="45" xr6:coauthVersionMax="45" xr10:uidLastSave="{3A52E4A0-6F2A-4656-8BE4-4681958E9AF2}"/>
  <bookViews>
    <workbookView xWindow="3570" yWindow="600" windowWidth="18735" windowHeight="14745" xr2:uid="{547819D6-7EA5-4427-874A-7A323E6F58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1" l="1"/>
  <c r="C40" i="1" l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0" i="1"/>
  <c r="C19" i="1"/>
  <c r="C17" i="1"/>
  <c r="C15" i="1"/>
  <c r="C14" i="1"/>
  <c r="C13" i="1"/>
  <c r="C12" i="1"/>
  <c r="C10" i="1"/>
  <c r="C9" i="1"/>
  <c r="C8" i="1"/>
  <c r="C7" i="1"/>
  <c r="C5" i="1"/>
  <c r="C4" i="1"/>
  <c r="C2" i="1"/>
  <c r="C45" i="1" l="1"/>
  <c r="C44" i="1"/>
  <c r="C42" i="1"/>
</calcChain>
</file>

<file path=xl/sharedStrings.xml><?xml version="1.0" encoding="utf-8"?>
<sst xmlns="http://schemas.openxmlformats.org/spreadsheetml/2006/main" count="48" uniqueCount="8">
  <si>
    <t>YEAR</t>
  </si>
  <si>
    <t>GENERATION</t>
  </si>
  <si>
    <t>POPULATION</t>
  </si>
  <si>
    <t>Generation Z (16-24)</t>
  </si>
  <si>
    <t>Millennials (25-34)</t>
  </si>
  <si>
    <t>Generation X (35-54)</t>
  </si>
  <si>
    <t>Boomers (55-74)</t>
  </si>
  <si>
    <t>Silent (75+)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</si>
</sst>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B9DF2-C31F-49C8-AD31-BDD8F199E889}">
  <dimension ref="A1:C46"/>
  <sheetViews>
    <sheetView tabSelected="1" workbookViewId="0">
      <selection activeCell="C18" sqref="C18"/>
    </sheetView>
  </sheetViews>
  <sheetFormatPr defaultColWidth="20.85546875" defaultRowHeight="15" x14ac:dyDescent="0.25"/>
  <cols>
    <col min="1" max="16384" width="20.8554687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2002</v>
      </c>
      <c r="B2" s="1" t="s">
        <v>3</v>
      </c>
      <c r="C2" s="1">
        <f>15994+19348</f>
        <v>35342</v>
      </c>
    </row>
    <row r="3" spans="1:3" x14ac:dyDescent="0.25">
      <c r="A3" s="1">
        <v>2002</v>
      </c>
      <c r="B3" s="1" t="s">
        <v>4</v>
      </c>
      <c r="C3" s="1">
        <v>38472</v>
      </c>
    </row>
    <row r="4" spans="1:3" x14ac:dyDescent="0.25">
      <c r="A4" s="1">
        <v>2002</v>
      </c>
      <c r="B4" s="1" t="s">
        <v>5</v>
      </c>
      <c r="C4" s="1">
        <f>43894+39711</f>
        <v>83605</v>
      </c>
    </row>
    <row r="5" spans="1:3" x14ac:dyDescent="0.25">
      <c r="A5" s="1">
        <v>2002</v>
      </c>
      <c r="B5" s="1" t="s">
        <v>6</v>
      </c>
      <c r="C5" s="1">
        <f>26343+11442+8507</f>
        <v>46292</v>
      </c>
    </row>
    <row r="6" spans="1:3" x14ac:dyDescent="0.25">
      <c r="A6" s="1">
        <v>2002</v>
      </c>
      <c r="B6" s="1" t="s">
        <v>7</v>
      </c>
      <c r="C6" s="1">
        <v>15809</v>
      </c>
    </row>
    <row r="7" spans="1:3" x14ac:dyDescent="0.25">
      <c r="A7" s="1">
        <v>2004</v>
      </c>
      <c r="B7" s="1" t="s">
        <v>3</v>
      </c>
      <c r="C7" s="1">
        <f>16222+20197</f>
        <v>36419</v>
      </c>
    </row>
    <row r="8" spans="1:3" x14ac:dyDescent="0.25">
      <c r="A8" s="1">
        <v>2004</v>
      </c>
      <c r="B8" s="1" t="s">
        <v>4</v>
      </c>
      <c r="C8" s="1">
        <f>38939</f>
        <v>38939</v>
      </c>
    </row>
    <row r="9" spans="1:3" x14ac:dyDescent="0.25">
      <c r="A9" s="1">
        <v>2004</v>
      </c>
      <c r="B9" s="1" t="s">
        <v>5</v>
      </c>
      <c r="C9" s="1">
        <f>43226+41245</f>
        <v>84471</v>
      </c>
    </row>
    <row r="10" spans="1:3" x14ac:dyDescent="0.25">
      <c r="A10" s="1">
        <v>2004</v>
      </c>
      <c r="B10" s="1" t="s">
        <v>6</v>
      </c>
      <c r="C10" s="1">
        <f>28919+9800+8381</f>
        <v>47100</v>
      </c>
    </row>
    <row r="11" spans="1:3" x14ac:dyDescent="0.25">
      <c r="A11" s="1">
        <v>2004</v>
      </c>
      <c r="B11" s="1" t="s">
        <v>7</v>
      </c>
      <c r="C11" s="1">
        <v>16429</v>
      </c>
    </row>
    <row r="12" spans="1:3" x14ac:dyDescent="0.25">
      <c r="A12" s="1">
        <v>2006</v>
      </c>
      <c r="B12" s="1" t="s">
        <v>3</v>
      </c>
      <c r="C12" s="1">
        <f>16678+20265</f>
        <v>36943</v>
      </c>
    </row>
    <row r="13" spans="1:3" x14ac:dyDescent="0.25">
      <c r="A13" s="1">
        <v>2006</v>
      </c>
      <c r="B13" s="1" t="s">
        <v>4</v>
      </c>
      <c r="C13" s="1">
        <f>39230</f>
        <v>39230</v>
      </c>
    </row>
    <row r="14" spans="1:3" x14ac:dyDescent="0.25">
      <c r="A14" s="1">
        <v>2006</v>
      </c>
      <c r="B14" s="1" t="s">
        <v>5</v>
      </c>
      <c r="C14" s="1">
        <f>42753+42901</f>
        <v>85654</v>
      </c>
    </row>
    <row r="15" spans="1:3" x14ac:dyDescent="0.25">
      <c r="A15" s="1">
        <v>2006</v>
      </c>
      <c r="B15" s="1" t="s">
        <v>6</v>
      </c>
      <c r="C15" s="1">
        <f>31375+10293+8392</f>
        <v>50060</v>
      </c>
    </row>
    <row r="16" spans="1:3" x14ac:dyDescent="0.25">
      <c r="A16" s="1">
        <v>2006</v>
      </c>
      <c r="B16" s="1" t="s">
        <v>7</v>
      </c>
      <c r="C16" s="1">
        <v>16928</v>
      </c>
    </row>
    <row r="17" spans="1:3" x14ac:dyDescent="0.25">
      <c r="A17" s="1">
        <v>2008</v>
      </c>
      <c r="B17" s="1" t="s">
        <v>3</v>
      </c>
      <c r="C17" s="1">
        <f>17075+20409</f>
        <v>37484</v>
      </c>
    </row>
    <row r="18" spans="1:3" x14ac:dyDescent="0.25">
      <c r="A18" s="1">
        <v>2008</v>
      </c>
      <c r="B18" s="1" t="s">
        <v>4</v>
      </c>
      <c r="C18" s="1">
        <f>39993</f>
        <v>39993</v>
      </c>
    </row>
    <row r="19" spans="1:3" x14ac:dyDescent="0.25">
      <c r="A19" s="1">
        <v>2008</v>
      </c>
      <c r="B19" s="1" t="s">
        <v>5</v>
      </c>
      <c r="C19" s="1">
        <f>41699+43960</f>
        <v>85659</v>
      </c>
    </row>
    <row r="20" spans="1:3" x14ac:dyDescent="0.25">
      <c r="A20" s="1">
        <v>2008</v>
      </c>
      <c r="B20" s="1" t="s">
        <v>6</v>
      </c>
      <c r="C20" s="1">
        <f>33491+11242+8639</f>
        <v>53372</v>
      </c>
    </row>
    <row r="21" spans="1:3" x14ac:dyDescent="0.25">
      <c r="A21" s="1">
        <v>2008</v>
      </c>
      <c r="B21" s="1" t="s">
        <v>7</v>
      </c>
      <c r="C21" s="1">
        <v>17281</v>
      </c>
    </row>
    <row r="22" spans="1:3" x14ac:dyDescent="0.25">
      <c r="A22" s="1">
        <v>2010</v>
      </c>
      <c r="B22" s="1" t="s">
        <v>3</v>
      </c>
      <c r="C22" s="1">
        <f>16901+21047</f>
        <v>37948</v>
      </c>
    </row>
    <row r="23" spans="1:3" x14ac:dyDescent="0.25">
      <c r="A23" s="1">
        <v>2010</v>
      </c>
      <c r="B23" s="1" t="s">
        <v>4</v>
      </c>
      <c r="C23" s="1">
        <f>40903</f>
        <v>40903</v>
      </c>
    </row>
    <row r="24" spans="1:3" x14ac:dyDescent="0.25">
      <c r="A24" s="1">
        <v>2010</v>
      </c>
      <c r="B24" s="1" t="s">
        <v>5</v>
      </c>
      <c r="C24" s="1">
        <f>40090+44297</f>
        <v>84387</v>
      </c>
    </row>
    <row r="25" spans="1:3" x14ac:dyDescent="0.25">
      <c r="A25" s="1">
        <v>2010</v>
      </c>
      <c r="B25" s="1" t="s">
        <v>6</v>
      </c>
      <c r="C25" s="1">
        <f>35885+12070+9052</f>
        <v>57007</v>
      </c>
    </row>
    <row r="26" spans="1:3" x14ac:dyDescent="0.25">
      <c r="A26" s="1">
        <v>2010</v>
      </c>
      <c r="B26" s="1" t="s">
        <v>7</v>
      </c>
      <c r="C26" s="1">
        <f>17585</f>
        <v>17585</v>
      </c>
    </row>
    <row r="27" spans="1:3" x14ac:dyDescent="0.25">
      <c r="A27" s="1">
        <v>2012</v>
      </c>
      <c r="B27" s="1" t="s">
        <v>3</v>
      </c>
      <c r="C27" s="1">
        <f>16984+21799</f>
        <v>38783</v>
      </c>
    </row>
    <row r="28" spans="1:3" x14ac:dyDescent="0.25">
      <c r="A28" s="1">
        <v>2012</v>
      </c>
      <c r="B28" s="1" t="s">
        <v>4</v>
      </c>
      <c r="C28" s="1">
        <f>40975</f>
        <v>40975</v>
      </c>
    </row>
    <row r="29" spans="1:3" x14ac:dyDescent="0.25">
      <c r="A29" s="1">
        <v>2012</v>
      </c>
      <c r="B29" s="1" t="s">
        <v>5</v>
      </c>
      <c r="C29" s="1">
        <f>39642+43697</f>
        <v>83339</v>
      </c>
    </row>
    <row r="30" spans="1:3" x14ac:dyDescent="0.25">
      <c r="A30" s="1">
        <v>2012</v>
      </c>
      <c r="B30" s="1" t="s">
        <v>6</v>
      </c>
      <c r="C30" s="1">
        <f>38318+13801+9853</f>
        <v>61972</v>
      </c>
    </row>
    <row r="31" spans="1:3" x14ac:dyDescent="0.25">
      <c r="A31" s="1">
        <v>2012</v>
      </c>
      <c r="B31" s="1" t="s">
        <v>7</v>
      </c>
      <c r="C31" s="1">
        <f>18216</f>
        <v>18216</v>
      </c>
    </row>
    <row r="32" spans="1:3" x14ac:dyDescent="0.25">
      <c r="A32" s="1">
        <v>2014</v>
      </c>
      <c r="B32" s="1" t="s">
        <v>3</v>
      </c>
      <c r="C32" s="1">
        <f>16633+22079</f>
        <v>38712</v>
      </c>
    </row>
    <row r="33" spans="1:3" x14ac:dyDescent="0.25">
      <c r="A33" s="1">
        <v>2014</v>
      </c>
      <c r="B33" s="1" t="s">
        <v>4</v>
      </c>
      <c r="C33" s="1">
        <f>42131</f>
        <v>42131</v>
      </c>
    </row>
    <row r="34" spans="1:3" x14ac:dyDescent="0.25">
      <c r="A34" s="1">
        <v>2014</v>
      </c>
      <c r="B34" s="1" t="s">
        <v>5</v>
      </c>
      <c r="C34" s="1">
        <f>39565+42815</f>
        <v>82380</v>
      </c>
    </row>
    <row r="35" spans="1:3" x14ac:dyDescent="0.25">
      <c r="A35" s="1">
        <v>2014</v>
      </c>
      <c r="B35" s="1" t="s">
        <v>6</v>
      </c>
      <c r="C35" s="1">
        <f>39764+15130+10948</f>
        <v>65842</v>
      </c>
    </row>
    <row r="36" spans="1:3" x14ac:dyDescent="0.25">
      <c r="A36" s="1">
        <v>2014</v>
      </c>
      <c r="B36" s="1" t="s">
        <v>7</v>
      </c>
      <c r="C36" s="1">
        <f>18882</f>
        <v>18882</v>
      </c>
    </row>
    <row r="37" spans="1:3" x14ac:dyDescent="0.25">
      <c r="A37" s="1">
        <v>2016</v>
      </c>
      <c r="B37" s="1" t="s">
        <v>3</v>
      </c>
      <c r="C37" s="1">
        <f>16714+21721</f>
        <v>38435</v>
      </c>
    </row>
    <row r="38" spans="1:3" x14ac:dyDescent="0.25">
      <c r="A38" s="1">
        <v>2016</v>
      </c>
      <c r="B38" s="1" t="s">
        <v>4</v>
      </c>
      <c r="C38" s="1">
        <f>43547</f>
        <v>43547</v>
      </c>
    </row>
    <row r="39" spans="1:3" x14ac:dyDescent="0.25">
      <c r="A39" s="1">
        <v>2016</v>
      </c>
      <c r="B39" s="1" t="s">
        <v>5</v>
      </c>
      <c r="C39" s="1">
        <f>39817+42397</f>
        <v>82214</v>
      </c>
    </row>
    <row r="40" spans="1:3" x14ac:dyDescent="0.25">
      <c r="A40" s="1">
        <v>2016</v>
      </c>
      <c r="B40" s="1" t="s">
        <v>6</v>
      </c>
      <c r="C40" s="1">
        <f>41308+16671+11765</f>
        <v>69744</v>
      </c>
    </row>
    <row r="41" spans="1:3" x14ac:dyDescent="0.25">
      <c r="A41" s="1">
        <v>2016</v>
      </c>
      <c r="B41" s="1" t="s">
        <v>7</v>
      </c>
      <c r="C41" s="1">
        <v>19599</v>
      </c>
    </row>
    <row r="42" spans="1:3" x14ac:dyDescent="0.25">
      <c r="A42" s="1">
        <v>2018</v>
      </c>
      <c r="B42" s="1" t="s">
        <v>3</v>
      </c>
      <c r="C42" s="1">
        <f>16765+21239</f>
        <v>38004</v>
      </c>
    </row>
    <row r="43" spans="1:3" x14ac:dyDescent="0.25">
      <c r="A43" s="1">
        <v>2018</v>
      </c>
      <c r="B43" s="1" t="s">
        <v>4</v>
      </c>
      <c r="C43" s="1">
        <v>44581</v>
      </c>
    </row>
    <row r="44" spans="1:3" x14ac:dyDescent="0.25">
      <c r="A44" s="1">
        <v>2018</v>
      </c>
      <c r="B44" s="1" t="s">
        <v>5</v>
      </c>
      <c r="C44" s="1">
        <f>40569+41240</f>
        <v>81809</v>
      </c>
    </row>
    <row r="45" spans="1:3" x14ac:dyDescent="0.25">
      <c r="A45" s="1">
        <v>2018</v>
      </c>
      <c r="B45" s="1" t="s">
        <v>6</v>
      </c>
      <c r="C45" s="1">
        <f>42114+16961+13393</f>
        <v>72468</v>
      </c>
    </row>
    <row r="46" spans="1:3" x14ac:dyDescent="0.25">
      <c r="A46" s="1">
        <v>2018</v>
      </c>
      <c r="B46" s="1" t="s">
        <v>7</v>
      </c>
      <c r="C46" s="1">
        <v>20929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Tanner</cp:lastModifiedBy>
  <dcterms:created xsi:type="dcterms:W3CDTF">2020-04-27T15:03:18Z</dcterms:created>
  <dcterms:modified xsi:type="dcterms:W3CDTF">2020-04-28T14:17:12Z</dcterms:modified>
</cp:coreProperties>
</file>