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danielgreen/Desktop/Logistics A2/Questions/LP/Transport/"/>
    </mc:Choice>
  </mc:AlternateContent>
  <xr:revisionPtr revIDLastSave="0" documentId="13_ncr:1_{A7AE19CF-E925-2D4A-88D1-783E25BB631F}" xr6:coauthVersionLast="47" xr6:coauthVersionMax="47" xr10:uidLastSave="{00000000-0000-0000-0000-000000000000}"/>
  <bookViews>
    <workbookView xWindow="0" yWindow="0" windowWidth="28800" windowHeight="18000" activeTab="3" xr2:uid="{F9ADAA29-CF56-4005-ADCE-1E09EB20DAA6}"/>
  </bookViews>
  <sheets>
    <sheet name="Transshipment" sheetId="4" r:id="rId1"/>
    <sheet name="Assignment(1)" sheetId="5" r:id="rId2"/>
    <sheet name="Assignment(2)" sheetId="7" r:id="rId3"/>
    <sheet name="Shortest route" sheetId="11" r:id="rId4"/>
  </sheets>
  <definedNames>
    <definedName name="solver_adj" localSheetId="1" hidden="1">'Assignment(1)'!$B$29:$E$32</definedName>
    <definedName name="solver_adj" localSheetId="2" hidden="1">'Assignment(2)'!$C$33:$J$40</definedName>
    <definedName name="solver_adj" localSheetId="3" hidden="1">'Shortest route'!$B$57:$M$57</definedName>
    <definedName name="solver_adj" localSheetId="0" hidden="1">Transshipment!$B$27:$K$27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lhs1" localSheetId="1" hidden="1">'Assignment(1)'!$B$33:$E$33</definedName>
    <definedName name="solver_lhs1" localSheetId="2" hidden="1">'Assignment(2)'!$C$42:$J$42</definedName>
    <definedName name="solver_lhs1" localSheetId="3" hidden="1">'Shortest route'!$N$74:$N$82</definedName>
    <definedName name="solver_lhs1" localSheetId="0" hidden="1">Transshipment!$L$31:$L$32</definedName>
    <definedName name="solver_lhs2" localSheetId="1" hidden="1">'Assignment(1)'!$F$29:$F$32</definedName>
    <definedName name="solver_lhs2" localSheetId="2" hidden="1">'Assignment(2)'!$L$33:$L$40</definedName>
    <definedName name="solver_lhs2" localSheetId="0" hidden="1">Transshipment!$L$33:$L$37</definedName>
    <definedName name="solver_lhs3" localSheetId="2" hidden="1">'Assignment(2)'!#REF!</definedName>
    <definedName name="solver_lhs3" localSheetId="0" hidden="1">Transshipment!#REF!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0" hidden="1">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um" localSheetId="1" hidden="1">2</definedName>
    <definedName name="solver_num" localSheetId="2" hidden="1">2</definedName>
    <definedName name="solver_num" localSheetId="3" hidden="1">1</definedName>
    <definedName name="solver_num" localSheetId="0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opt" localSheetId="1" hidden="1">'Assignment(1)'!$C$38</definedName>
    <definedName name="solver_opt" localSheetId="2" hidden="1">'Assignment(2)'!$D$46</definedName>
    <definedName name="solver_opt" localSheetId="3" hidden="1">'Shortest route'!$N$58</definedName>
    <definedName name="solver_opt" localSheetId="0" hidden="1">Transshipment!$L$28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0" hidden="1">1</definedName>
    <definedName name="solver_rel2" localSheetId="1" hidden="1">2</definedName>
    <definedName name="solver_rel2" localSheetId="2" hidden="1">2</definedName>
    <definedName name="solver_rel2" localSheetId="0" hidden="1">2</definedName>
    <definedName name="solver_rel3" localSheetId="2" hidden="1">1</definedName>
    <definedName name="solver_rel3" localSheetId="0" hidden="1">2</definedName>
    <definedName name="solver_rhs1" localSheetId="1" hidden="1">'Assignment(1)'!$B$35:$E$35</definedName>
    <definedName name="solver_rhs1" localSheetId="2" hidden="1">'Assignment(2)'!$C$44:$J$44</definedName>
    <definedName name="solver_rhs1" localSheetId="3" hidden="1">'Shortest route'!$P$74:$P$82</definedName>
    <definedName name="solver_rhs1" localSheetId="0" hidden="1">Transshipment!$N$31:$N$32</definedName>
    <definedName name="solver_rhs2" localSheetId="1" hidden="1">'Assignment(1)'!$H$29:$H$32</definedName>
    <definedName name="solver_rhs2" localSheetId="2" hidden="1">'Assignment(2)'!$N$33:$N$40</definedName>
    <definedName name="solver_rhs2" localSheetId="0" hidden="1">Transshipment!$N$33:$N$37</definedName>
    <definedName name="solver_rhs3" localSheetId="2" hidden="1">'Assignment(2)'!#REF!</definedName>
    <definedName name="solver_rhs3" localSheetId="0" hidden="1">Transshipment!#REF!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0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2" i="11" l="1"/>
  <c r="N81" i="11"/>
  <c r="N80" i="11"/>
  <c r="N79" i="11"/>
  <c r="N78" i="11"/>
  <c r="N77" i="11"/>
  <c r="N76" i="11"/>
  <c r="N75" i="11"/>
  <c r="N74" i="11"/>
  <c r="N69" i="11"/>
  <c r="N68" i="11"/>
  <c r="N67" i="11"/>
  <c r="N66" i="11"/>
  <c r="N65" i="11"/>
  <c r="N64" i="11"/>
  <c r="N63" i="11"/>
  <c r="N62" i="11"/>
  <c r="N61" i="11"/>
  <c r="N58" i="11"/>
  <c r="N52" i="11"/>
  <c r="N51" i="11"/>
  <c r="N50" i="11"/>
  <c r="N49" i="11"/>
  <c r="N48" i="11"/>
  <c r="N47" i="11"/>
  <c r="N46" i="11"/>
  <c r="N45" i="11"/>
  <c r="N42" i="11"/>
  <c r="N29" i="11"/>
  <c r="N30" i="11"/>
  <c r="N31" i="11"/>
  <c r="N32" i="11"/>
  <c r="N33" i="11"/>
  <c r="N34" i="11"/>
  <c r="N35" i="11"/>
  <c r="N36" i="11"/>
  <c r="N26" i="11"/>
  <c r="D46" i="7"/>
  <c r="L33" i="7"/>
  <c r="N43" i="7"/>
  <c r="D42" i="7"/>
  <c r="E42" i="7"/>
  <c r="F42" i="7"/>
  <c r="G42" i="7"/>
  <c r="H42" i="7"/>
  <c r="I42" i="7"/>
  <c r="J42" i="7"/>
  <c r="C42" i="7"/>
  <c r="L40" i="7"/>
  <c r="M44" i="7"/>
  <c r="L34" i="7"/>
  <c r="L35" i="7"/>
  <c r="L36" i="7"/>
  <c r="L37" i="7"/>
  <c r="L38" i="7"/>
  <c r="L39" i="7"/>
  <c r="C38" i="5"/>
  <c r="H34" i="5"/>
  <c r="G35" i="5"/>
  <c r="F30" i="5"/>
  <c r="F31" i="5"/>
  <c r="F32" i="5"/>
  <c r="F29" i="5"/>
  <c r="C33" i="5"/>
  <c r="D33" i="5"/>
  <c r="E33" i="5"/>
  <c r="B33" i="5"/>
  <c r="L34" i="4"/>
  <c r="L32" i="4"/>
  <c r="L33" i="4"/>
  <c r="L35" i="4"/>
  <c r="L36" i="4"/>
  <c r="L37" i="4"/>
  <c r="L31" i="4"/>
  <c r="L28" i="4"/>
</calcChain>
</file>

<file path=xl/sharedStrings.xml><?xml version="1.0" encoding="utf-8"?>
<sst xmlns="http://schemas.openxmlformats.org/spreadsheetml/2006/main" count="357" uniqueCount="126">
  <si>
    <t>Start node</t>
  </si>
  <si>
    <t>End node</t>
  </si>
  <si>
    <t>NURSE</t>
  </si>
  <si>
    <t>UROLOGY</t>
  </si>
  <si>
    <t>CARDIOLOGY</t>
  </si>
  <si>
    <t>ORTHOPEDICS</t>
  </si>
  <si>
    <t>OBSTETRICS</t>
  </si>
  <si>
    <t>Hawkins</t>
  </si>
  <si>
    <t>Condriac</t>
  </si>
  <si>
    <t>Bardot</t>
  </si>
  <si>
    <t>Hoolihan</t>
  </si>
  <si>
    <t>cost scale (0 good - 100 bad)</t>
  </si>
  <si>
    <t>Question:</t>
  </si>
  <si>
    <t>Each of the company's eight manufacturing facilities have capacity to add one additional product to their production lineup.</t>
  </si>
  <si>
    <t>A company plans to produce seven new products (Product 1, 2, …, 7).</t>
  </si>
  <si>
    <t>Product#</t>
  </si>
  <si>
    <t>Product 1</t>
  </si>
  <si>
    <t>Product 2</t>
  </si>
  <si>
    <t>Product 3</t>
  </si>
  <si>
    <t>Product 4</t>
  </si>
  <si>
    <t>Product 5</t>
  </si>
  <si>
    <t>Product 6</t>
  </si>
  <si>
    <t>Product 7</t>
  </si>
  <si>
    <t>The manufacturing cost (per unit) for each of the new products are summarised in the table below.</t>
  </si>
  <si>
    <t>Cost (per unit)</t>
  </si>
  <si>
    <t>How should the company assign the new products to the manufacturing facilities to minimize manufacturing costs?</t>
  </si>
  <si>
    <t>ManufacturingFacility#</t>
  </si>
  <si>
    <t>Facility 1</t>
  </si>
  <si>
    <t>Facility 2</t>
  </si>
  <si>
    <t>Facility 3</t>
  </si>
  <si>
    <t>Facility 4</t>
  </si>
  <si>
    <t>Facility 5</t>
  </si>
  <si>
    <t>Facility 6</t>
  </si>
  <si>
    <t>Facility 7</t>
  </si>
  <si>
    <t>Facility 8</t>
  </si>
  <si>
    <t>How does this impact your answer in b)?</t>
  </si>
  <si>
    <t>Route table</t>
  </si>
  <si>
    <t>Branch</t>
  </si>
  <si>
    <t>Distance ('00 km)</t>
  </si>
  <si>
    <t>Route diagram (not to scale)</t>
  </si>
  <si>
    <t>b) Suppose that the distance of branch 4 (node 3 to 5)</t>
  </si>
  <si>
    <t>Does this change the shortest route from 1 to 8?</t>
  </si>
  <si>
    <t>c) Suppose George Olin has to stop at node 4 for fuel</t>
  </si>
  <si>
    <t>is in fact 100 km, and not 300 km as in the initial table.</t>
  </si>
  <si>
    <t>Hint: you need to add an additional constraint</t>
  </si>
  <si>
    <t>to your formulation in b).</t>
  </si>
  <si>
    <t>Final answer: min cost = 338610</t>
  </si>
  <si>
    <t>Final answer: min cost = 86</t>
  </si>
  <si>
    <t>Final answer: min cost = 1.18</t>
  </si>
  <si>
    <t>Final answers: a) 13, b) 12, c) ?</t>
  </si>
  <si>
    <t>Plants:</t>
  </si>
  <si>
    <t>Detroit</t>
  </si>
  <si>
    <t>Atlanta</t>
  </si>
  <si>
    <t>Warehouses:</t>
  </si>
  <si>
    <t>Customers</t>
  </si>
  <si>
    <t>Denver</t>
  </si>
  <si>
    <t>NY</t>
  </si>
  <si>
    <t>LA</t>
  </si>
  <si>
    <t>Chicago</t>
  </si>
  <si>
    <t>Phila</t>
  </si>
  <si>
    <t>Detroit(150)</t>
  </si>
  <si>
    <t>Atlanta(100)</t>
  </si>
  <si>
    <t>LA(80)</t>
  </si>
  <si>
    <t>Chicago(70)</t>
  </si>
  <si>
    <t>Phila(60)</t>
  </si>
  <si>
    <t>$10000 a car</t>
  </si>
  <si>
    <t>From</t>
  </si>
  <si>
    <t>To</t>
  </si>
  <si>
    <t>Solution</t>
  </si>
  <si>
    <t>Cost</t>
  </si>
  <si>
    <t>Atlana</t>
  </si>
  <si>
    <t>min cost</t>
  </si>
  <si>
    <t>Constraints</t>
  </si>
  <si>
    <t>LHS</t>
  </si>
  <si>
    <t>RHS</t>
  </si>
  <si>
    <t>Variables</t>
  </si>
  <si>
    <t>X_11</t>
  </si>
  <si>
    <t>X_12</t>
  </si>
  <si>
    <t>X_21</t>
  </si>
  <si>
    <t>X_22</t>
  </si>
  <si>
    <t>X_33</t>
  </si>
  <si>
    <t>X_34</t>
  </si>
  <si>
    <t>X_35</t>
  </si>
  <si>
    <t>X_44</t>
  </si>
  <si>
    <t>X_45</t>
  </si>
  <si>
    <t>X_46</t>
  </si>
  <si>
    <t>X_43</t>
  </si>
  <si>
    <t>Supply Detroit</t>
  </si>
  <si>
    <t>Supply Atlanta</t>
  </si>
  <si>
    <t>Transship Denver</t>
  </si>
  <si>
    <t>Transship NY</t>
  </si>
  <si>
    <t>Demand LA</t>
  </si>
  <si>
    <t>Demand Chicago</t>
  </si>
  <si>
    <t>Demand Phila</t>
  </si>
  <si>
    <t>=</t>
  </si>
  <si>
    <t>&lt;=</t>
  </si>
  <si>
    <t xml:space="preserve">Dummy </t>
  </si>
  <si>
    <t>Dummy</t>
  </si>
  <si>
    <t>Variable</t>
  </si>
  <si>
    <t>Distance</t>
  </si>
  <si>
    <t>X_13</t>
  </si>
  <si>
    <t>X_24</t>
  </si>
  <si>
    <t>X_54</t>
  </si>
  <si>
    <t>X_67</t>
  </si>
  <si>
    <t>X_68</t>
  </si>
  <si>
    <t>X_76</t>
  </si>
  <si>
    <t>X_78</t>
  </si>
  <si>
    <t>X_57</t>
  </si>
  <si>
    <t>min distance</t>
  </si>
  <si>
    <t>Node 1(Start)</t>
  </si>
  <si>
    <t>Node 2</t>
  </si>
  <si>
    <t>Node 3</t>
  </si>
  <si>
    <t>Node 4</t>
  </si>
  <si>
    <t>Node 5</t>
  </si>
  <si>
    <t>Node 6</t>
  </si>
  <si>
    <t>Node 7</t>
  </si>
  <si>
    <t>Node 8(end)</t>
  </si>
  <si>
    <t>A.)</t>
  </si>
  <si>
    <t>B.) Yes by -2km</t>
  </si>
  <si>
    <t>C.)</t>
  </si>
  <si>
    <t>Node 1</t>
  </si>
  <si>
    <t>Node 8</t>
  </si>
  <si>
    <t>node 4</t>
  </si>
  <si>
    <t>TEACHERS TABLE</t>
  </si>
  <si>
    <t>Won't work for some reason but is exactly the same?</t>
  </si>
  <si>
    <t>Makes no sense to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</si>
</sst>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-1C09]* #,##0.00_-;\-[$R-1C09]* #,##0.00_-;_-[$R-1C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5" borderId="0" xfId="0" applyFill="1"/>
    <xf numFmtId="0" fontId="0" fillId="6" borderId="0" xfId="0" applyFill="1"/>
    <xf numFmtId="0" fontId="3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161811</xdr:rowOff>
    </xdr:from>
    <xdr:to>
      <xdr:col>4</xdr:col>
      <xdr:colOff>179636</xdr:colOff>
      <xdr:row>13</xdr:row>
      <xdr:rowOff>83267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AFD3D1-C764-483A-8838-60BED7128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811"/>
          <a:ext cx="3715092" cy="2397956"/>
        </a:xfrm>
        <a:prstGeom prst="rect">
          <a:avLst/>
        </a:prstGeom>
      </xdr:spPr>
    </xdr:pic>
    <xdr:clientData/>
  </xdr:twoCellAnchor>
  <xdr:twoCellAnchor editAs="oneCell">
    <xdr:from>
      <xdr:col>4</xdr:col>
      <xdr:colOff>106240</xdr:colOff>
      <xdr:row>0</xdr:row>
      <xdr:rowOff>0</xdr:rowOff>
    </xdr:from>
    <xdr:to>
      <xdr:col>10</xdr:col>
      <xdr:colOff>90887</xdr:colOff>
      <xdr:row>14</xdr:row>
      <xdr:rowOff>73715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378B93-2464-45C1-B456-0EB0B02A7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5836" y="0"/>
          <a:ext cx="3618801" cy="2740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</xdr:col>
      <xdr:colOff>486337</xdr:colOff>
      <xdr:row>17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EDF506-6BB3-4C1F-8E2B-7159D02612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172" b="32504"/>
        <a:stretch/>
      </xdr:blipFill>
      <xdr:spPr>
        <a:xfrm>
          <a:off x="0" y="190500"/>
          <a:ext cx="3461068" cy="3067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205018</xdr:colOff>
      <xdr:row>9</xdr:row>
      <xdr:rowOff>95503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29F39D-F815-4941-AF82-6C5A74B279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523"/>
        <a:stretch/>
      </xdr:blipFill>
      <xdr:spPr>
        <a:xfrm>
          <a:off x="0" y="0"/>
          <a:ext cx="3006489" cy="1810003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1</xdr:row>
      <xdr:rowOff>8283</xdr:rowOff>
    </xdr:from>
    <xdr:to>
      <xdr:col>17</xdr:col>
      <xdr:colOff>496430</xdr:colOff>
      <xdr:row>12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C9F0983-BC74-94CF-0A44-E93DE7FD8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3544" y="198783"/>
          <a:ext cx="4786820" cy="208721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AF2F2A-FA01-4E18-8B2E-850DB4A4CAD7}" name="Table1" displayName="Table1" ref="F2:I12" totalsRowShown="0">
  <autoFilter ref="F2:I12" xr:uid="{12AF2F2A-FA01-4E18-8B2E-850DB4A4CAD7}"/>
  <tableColumns count="4">
    <tableColumn id="1" xr3:uid="{68DDF9C3-1706-4E0F-A39F-C81F9202E9D7}" name="Branch"/>
    <tableColumn id="2" xr3:uid="{BE34159C-3135-4888-92C0-CCB570F68F28}" name="Start node"/>
    <tableColumn id="3" xr3:uid="{B820EDA4-5ACC-48DA-9638-A23F3CCAB2A9}" name="End node"/>
    <tableColumn id="4" xr3:uid="{D8CAF418-52A4-486A-8609-09DD1438DFC8}" name="Distance ('00 km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1931-90DD-4CFF-9128-75D68AAAC974}">
  <dimension ref="A16:N37"/>
  <sheetViews>
    <sheetView topLeftCell="A18" zoomScale="111" zoomScaleNormal="130" workbookViewId="0">
      <selection activeCell="K39" sqref="K39"/>
    </sheetView>
  </sheetViews>
  <sheetFormatPr baseColWidth="10" defaultColWidth="8.83203125" defaultRowHeight="15" x14ac:dyDescent="0.2"/>
  <cols>
    <col min="1" max="1" width="13.5" customWidth="1"/>
    <col min="2" max="2" width="12.5" bestFit="1" customWidth="1"/>
    <col min="3" max="3" width="12.83203125" bestFit="1" customWidth="1"/>
    <col min="4" max="4" width="13.83203125" bestFit="1" customWidth="1"/>
    <col min="5" max="5" width="8.83203125" bestFit="1" customWidth="1"/>
  </cols>
  <sheetData>
    <row r="16" spans="1:1" x14ac:dyDescent="0.2">
      <c r="A16" t="s">
        <v>46</v>
      </c>
    </row>
    <row r="19" spans="1:14" x14ac:dyDescent="0.2">
      <c r="A19" t="s">
        <v>50</v>
      </c>
      <c r="B19" t="s">
        <v>60</v>
      </c>
      <c r="C19" t="s">
        <v>61</v>
      </c>
      <c r="D19" t="s">
        <v>65</v>
      </c>
    </row>
    <row r="20" spans="1:14" x14ac:dyDescent="0.2">
      <c r="A20" t="s">
        <v>53</v>
      </c>
      <c r="B20" t="s">
        <v>55</v>
      </c>
      <c r="C20" t="s">
        <v>56</v>
      </c>
    </row>
    <row r="21" spans="1:14" x14ac:dyDescent="0.2">
      <c r="A21" t="s">
        <v>54</v>
      </c>
      <c r="B21" t="s">
        <v>62</v>
      </c>
      <c r="C21" t="s">
        <v>63</v>
      </c>
      <c r="D21" t="s">
        <v>64</v>
      </c>
    </row>
    <row r="24" spans="1:14" x14ac:dyDescent="0.2">
      <c r="A24" t="s">
        <v>66</v>
      </c>
      <c r="B24" t="s">
        <v>51</v>
      </c>
      <c r="C24" t="s">
        <v>51</v>
      </c>
      <c r="D24" t="s">
        <v>52</v>
      </c>
      <c r="E24" t="s">
        <v>70</v>
      </c>
      <c r="F24" t="s">
        <v>55</v>
      </c>
      <c r="G24" t="s">
        <v>55</v>
      </c>
      <c r="H24" t="s">
        <v>55</v>
      </c>
      <c r="I24" t="s">
        <v>56</v>
      </c>
      <c r="J24" t="s">
        <v>56</v>
      </c>
      <c r="K24" t="s">
        <v>56</v>
      </c>
    </row>
    <row r="25" spans="1:14" x14ac:dyDescent="0.2">
      <c r="A25" t="s">
        <v>67</v>
      </c>
      <c r="B25" t="s">
        <v>55</v>
      </c>
      <c r="C25" t="s">
        <v>56</v>
      </c>
      <c r="D25" t="s">
        <v>55</v>
      </c>
      <c r="E25" t="s">
        <v>56</v>
      </c>
      <c r="F25" t="s">
        <v>57</v>
      </c>
      <c r="G25" t="s">
        <v>58</v>
      </c>
      <c r="H25" t="s">
        <v>59</v>
      </c>
      <c r="I25" t="s">
        <v>57</v>
      </c>
      <c r="J25" t="s">
        <v>58</v>
      </c>
      <c r="K25" t="s">
        <v>59</v>
      </c>
    </row>
    <row r="26" spans="1:14" x14ac:dyDescent="0.2">
      <c r="A26" t="s">
        <v>75</v>
      </c>
      <c r="B26" t="s">
        <v>76</v>
      </c>
      <c r="C26" t="s">
        <v>77</v>
      </c>
      <c r="D26" t="s">
        <v>78</v>
      </c>
      <c r="E26" t="s">
        <v>79</v>
      </c>
      <c r="F26" t="s">
        <v>80</v>
      </c>
      <c r="G26" t="s">
        <v>81</v>
      </c>
      <c r="H26" t="s">
        <v>82</v>
      </c>
      <c r="I26" t="s">
        <v>86</v>
      </c>
      <c r="J26" t="s">
        <v>83</v>
      </c>
      <c r="K26" t="s">
        <v>84</v>
      </c>
    </row>
    <row r="27" spans="1:14" x14ac:dyDescent="0.2">
      <c r="A27" t="s">
        <v>68</v>
      </c>
      <c r="B27" s="4">
        <v>20</v>
      </c>
      <c r="C27" s="4">
        <v>130</v>
      </c>
      <c r="D27" s="4">
        <v>60</v>
      </c>
      <c r="E27" s="4">
        <v>0</v>
      </c>
      <c r="F27" s="4">
        <v>80</v>
      </c>
      <c r="G27" s="4">
        <v>0</v>
      </c>
      <c r="H27" s="4">
        <v>0</v>
      </c>
      <c r="I27" s="4">
        <v>0</v>
      </c>
      <c r="J27" s="4">
        <v>70</v>
      </c>
      <c r="K27" s="4">
        <v>60</v>
      </c>
      <c r="L27" t="s">
        <v>71</v>
      </c>
    </row>
    <row r="28" spans="1:14" x14ac:dyDescent="0.2">
      <c r="A28" t="s">
        <v>69</v>
      </c>
      <c r="B28" s="5">
        <v>1253</v>
      </c>
      <c r="C28" s="5">
        <v>637</v>
      </c>
      <c r="D28" s="5">
        <v>1398</v>
      </c>
      <c r="E28" s="5">
        <v>841</v>
      </c>
      <c r="F28" s="5">
        <v>1059</v>
      </c>
      <c r="G28" s="5">
        <v>996</v>
      </c>
      <c r="H28" s="5">
        <v>1691</v>
      </c>
      <c r="I28" s="5">
        <v>2786</v>
      </c>
      <c r="J28" s="5">
        <v>802</v>
      </c>
      <c r="K28" s="5">
        <v>100</v>
      </c>
      <c r="L28">
        <f>SUMPRODUCT(B27:K27,B28:K28)</f>
        <v>338610</v>
      </c>
    </row>
    <row r="30" spans="1:14" x14ac:dyDescent="0.2">
      <c r="A30" t="s">
        <v>72</v>
      </c>
      <c r="L30" t="s">
        <v>73</v>
      </c>
      <c r="N30" t="s">
        <v>74</v>
      </c>
    </row>
    <row r="31" spans="1:14" x14ac:dyDescent="0.2">
      <c r="A31" t="s">
        <v>87</v>
      </c>
      <c r="B31">
        <v>1</v>
      </c>
      <c r="C31">
        <v>1</v>
      </c>
      <c r="L31">
        <f>SUMPRODUCT($B$27:$K$27,B31:K31)</f>
        <v>150</v>
      </c>
      <c r="M31" t="s">
        <v>95</v>
      </c>
      <c r="N31">
        <v>150</v>
      </c>
    </row>
    <row r="32" spans="1:14" x14ac:dyDescent="0.2">
      <c r="A32" t="s">
        <v>88</v>
      </c>
      <c r="D32">
        <v>1</v>
      </c>
      <c r="E32">
        <v>1</v>
      </c>
      <c r="L32">
        <f t="shared" ref="L32:L37" si="0">SUMPRODUCT($B$27:$K$27,B32:K32)</f>
        <v>60</v>
      </c>
      <c r="M32" t="s">
        <v>95</v>
      </c>
      <c r="N32">
        <v>100</v>
      </c>
    </row>
    <row r="33" spans="1:14" x14ac:dyDescent="0.2">
      <c r="A33" t="s">
        <v>89</v>
      </c>
      <c r="B33">
        <v>1</v>
      </c>
      <c r="D33">
        <v>1</v>
      </c>
      <c r="F33">
        <v>-1</v>
      </c>
      <c r="G33">
        <v>-1</v>
      </c>
      <c r="H33">
        <v>-1</v>
      </c>
      <c r="L33">
        <f t="shared" si="0"/>
        <v>0</v>
      </c>
      <c r="M33" t="s">
        <v>94</v>
      </c>
      <c r="N33">
        <v>0</v>
      </c>
    </row>
    <row r="34" spans="1:14" x14ac:dyDescent="0.2">
      <c r="A34" t="s">
        <v>90</v>
      </c>
      <c r="C34">
        <v>1</v>
      </c>
      <c r="E34">
        <v>1</v>
      </c>
      <c r="I34">
        <v>-1</v>
      </c>
      <c r="J34">
        <v>-1</v>
      </c>
      <c r="K34">
        <v>-1</v>
      </c>
      <c r="L34">
        <f t="shared" si="0"/>
        <v>0</v>
      </c>
      <c r="M34" t="s">
        <v>94</v>
      </c>
      <c r="N34">
        <v>0</v>
      </c>
    </row>
    <row r="35" spans="1:14" x14ac:dyDescent="0.2">
      <c r="A35" t="s">
        <v>91</v>
      </c>
      <c r="F35">
        <v>1</v>
      </c>
      <c r="I35">
        <v>1</v>
      </c>
      <c r="L35">
        <f t="shared" si="0"/>
        <v>80</v>
      </c>
      <c r="M35" t="s">
        <v>94</v>
      </c>
      <c r="N35">
        <v>80</v>
      </c>
    </row>
    <row r="36" spans="1:14" x14ac:dyDescent="0.2">
      <c r="A36" t="s">
        <v>92</v>
      </c>
      <c r="G36">
        <v>1</v>
      </c>
      <c r="J36">
        <v>1</v>
      </c>
      <c r="L36">
        <f t="shared" si="0"/>
        <v>70</v>
      </c>
      <c r="M36" t="s">
        <v>94</v>
      </c>
      <c r="N36">
        <v>70</v>
      </c>
    </row>
    <row r="37" spans="1:14" x14ac:dyDescent="0.2">
      <c r="A37" t="s">
        <v>93</v>
      </c>
      <c r="H37">
        <v>1</v>
      </c>
      <c r="K37">
        <v>1</v>
      </c>
      <c r="L37">
        <f t="shared" si="0"/>
        <v>60</v>
      </c>
      <c r="M37" t="s">
        <v>94</v>
      </c>
      <c r="N37">
        <v>60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B4E3-E942-4CE0-AA06-E45BD3A92E4E}">
  <dimension ref="A1:H38"/>
  <sheetViews>
    <sheetView topLeftCell="A15" zoomScale="130" zoomScaleNormal="130" workbookViewId="0">
      <selection activeCell="C39" sqref="C39"/>
    </sheetView>
  </sheetViews>
  <sheetFormatPr baseColWidth="10" defaultColWidth="8.83203125" defaultRowHeight="15" x14ac:dyDescent="0.2"/>
  <cols>
    <col min="2" max="2" width="9.5" bestFit="1" customWidth="1"/>
    <col min="3" max="3" width="12.5" bestFit="1" customWidth="1"/>
    <col min="4" max="4" width="13.5" bestFit="1" customWidth="1"/>
    <col min="5" max="5" width="11.5" bestFit="1" customWidth="1"/>
  </cols>
  <sheetData>
    <row r="1" spans="1:1" x14ac:dyDescent="0.2">
      <c r="A1" s="1" t="s">
        <v>12</v>
      </c>
    </row>
    <row r="19" spans="1:8" x14ac:dyDescent="0.2">
      <c r="A19" t="s">
        <v>11</v>
      </c>
    </row>
    <row r="20" spans="1:8" x14ac:dyDescent="0.2">
      <c r="A20" t="s">
        <v>2</v>
      </c>
      <c r="B20" t="s">
        <v>3</v>
      </c>
      <c r="C20" t="s">
        <v>4</v>
      </c>
      <c r="D20" t="s">
        <v>5</v>
      </c>
      <c r="E20" t="s">
        <v>6</v>
      </c>
    </row>
    <row r="21" spans="1:8" x14ac:dyDescent="0.2">
      <c r="A21" t="s">
        <v>7</v>
      </c>
      <c r="B21">
        <v>28</v>
      </c>
      <c r="C21">
        <v>18</v>
      </c>
      <c r="D21">
        <v>15</v>
      </c>
      <c r="E21">
        <v>75</v>
      </c>
    </row>
    <row r="22" spans="1:8" x14ac:dyDescent="0.2">
      <c r="A22" t="s">
        <v>8</v>
      </c>
      <c r="B22">
        <v>32</v>
      </c>
      <c r="C22">
        <v>48</v>
      </c>
      <c r="D22">
        <v>23</v>
      </c>
      <c r="E22">
        <v>38</v>
      </c>
    </row>
    <row r="23" spans="1:8" x14ac:dyDescent="0.2">
      <c r="A23" t="s">
        <v>9</v>
      </c>
      <c r="B23">
        <v>51</v>
      </c>
      <c r="C23">
        <v>36</v>
      </c>
      <c r="D23">
        <v>24</v>
      </c>
      <c r="E23">
        <v>36</v>
      </c>
    </row>
    <row r="24" spans="1:8" x14ac:dyDescent="0.2">
      <c r="A24" t="s">
        <v>10</v>
      </c>
      <c r="B24">
        <v>25</v>
      </c>
      <c r="C24">
        <v>38</v>
      </c>
      <c r="D24">
        <v>55</v>
      </c>
      <c r="E24">
        <v>12</v>
      </c>
    </row>
    <row r="26" spans="1:8" x14ac:dyDescent="0.2">
      <c r="A26" t="s">
        <v>47</v>
      </c>
    </row>
    <row r="28" spans="1:8" x14ac:dyDescent="0.2">
      <c r="A28" t="s">
        <v>2</v>
      </c>
      <c r="B28" t="s">
        <v>3</v>
      </c>
      <c r="C28" t="s">
        <v>4</v>
      </c>
      <c r="D28" t="s">
        <v>5</v>
      </c>
      <c r="E28" t="s">
        <v>6</v>
      </c>
    </row>
    <row r="29" spans="1:8" x14ac:dyDescent="0.2">
      <c r="A29" t="s">
        <v>7</v>
      </c>
      <c r="B29">
        <v>0</v>
      </c>
      <c r="C29">
        <v>1</v>
      </c>
      <c r="D29">
        <v>0</v>
      </c>
      <c r="E29">
        <v>0</v>
      </c>
      <c r="F29">
        <f>SUM(B29:E29)</f>
        <v>1</v>
      </c>
      <c r="G29" t="s">
        <v>94</v>
      </c>
      <c r="H29">
        <v>1</v>
      </c>
    </row>
    <row r="30" spans="1:8" x14ac:dyDescent="0.2">
      <c r="A30" t="s">
        <v>8</v>
      </c>
      <c r="B30">
        <v>1</v>
      </c>
      <c r="C30">
        <v>0</v>
      </c>
      <c r="D30">
        <v>0</v>
      </c>
      <c r="E30">
        <v>0</v>
      </c>
      <c r="F30">
        <f t="shared" ref="F30:F32" si="0">SUM(B30:E30)</f>
        <v>1</v>
      </c>
      <c r="G30" t="s">
        <v>94</v>
      </c>
      <c r="H30">
        <v>1</v>
      </c>
    </row>
    <row r="31" spans="1:8" x14ac:dyDescent="0.2">
      <c r="A31" t="s">
        <v>9</v>
      </c>
      <c r="B31">
        <v>0</v>
      </c>
      <c r="C31">
        <v>0</v>
      </c>
      <c r="D31">
        <v>1</v>
      </c>
      <c r="E31">
        <v>0</v>
      </c>
      <c r="F31">
        <f t="shared" si="0"/>
        <v>1</v>
      </c>
      <c r="G31" t="s">
        <v>94</v>
      </c>
      <c r="H31">
        <v>1</v>
      </c>
    </row>
    <row r="32" spans="1:8" x14ac:dyDescent="0.2">
      <c r="A32" t="s">
        <v>10</v>
      </c>
      <c r="B32">
        <v>0</v>
      </c>
      <c r="C32">
        <v>0</v>
      </c>
      <c r="D32">
        <v>0</v>
      </c>
      <c r="E32">
        <v>1</v>
      </c>
      <c r="F32">
        <f t="shared" si="0"/>
        <v>1</v>
      </c>
      <c r="G32" t="s">
        <v>94</v>
      </c>
      <c r="H32">
        <v>1</v>
      </c>
    </row>
    <row r="33" spans="2:8" x14ac:dyDescent="0.2">
      <c r="B33">
        <f>SUM(B29:B32)</f>
        <v>1</v>
      </c>
      <c r="C33">
        <f t="shared" ref="C33:E33" si="1">SUM(C29:C32)</f>
        <v>1</v>
      </c>
      <c r="D33">
        <f t="shared" si="1"/>
        <v>1</v>
      </c>
      <c r="E33">
        <f t="shared" si="1"/>
        <v>1</v>
      </c>
    </row>
    <row r="34" spans="2:8" x14ac:dyDescent="0.2">
      <c r="B34" t="s">
        <v>94</v>
      </c>
      <c r="C34" t="s">
        <v>94</v>
      </c>
      <c r="D34" t="s">
        <v>94</v>
      </c>
      <c r="E34" t="s">
        <v>94</v>
      </c>
      <c r="H34">
        <f>SUM(H29:H32)</f>
        <v>4</v>
      </c>
    </row>
    <row r="35" spans="2:8" x14ac:dyDescent="0.2">
      <c r="B35">
        <v>1</v>
      </c>
      <c r="C35">
        <v>1</v>
      </c>
      <c r="D35">
        <v>1</v>
      </c>
      <c r="E35">
        <v>1</v>
      </c>
      <c r="G35">
        <f>SUM(B35:E36)</f>
        <v>4</v>
      </c>
    </row>
    <row r="38" spans="2:8" x14ac:dyDescent="0.2">
      <c r="B38" t="s">
        <v>71</v>
      </c>
      <c r="C38">
        <f>SUMPRODUCT(B21:E24,B29:E32)</f>
        <v>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E0EA-9461-40C3-889B-C5DD33F6C5AB}">
  <dimension ref="A1:N46"/>
  <sheetViews>
    <sheetView topLeftCell="A8" zoomScale="93" zoomScaleNormal="160" workbookViewId="0">
      <selection activeCell="D47" sqref="D47"/>
    </sheetView>
  </sheetViews>
  <sheetFormatPr baseColWidth="10" defaultColWidth="8.83203125" defaultRowHeight="15" x14ac:dyDescent="0.2"/>
  <sheetData>
    <row r="1" spans="1:10" x14ac:dyDescent="0.2">
      <c r="A1" t="s">
        <v>12</v>
      </c>
    </row>
    <row r="2" spans="1:10" x14ac:dyDescent="0.2">
      <c r="A2" t="s">
        <v>14</v>
      </c>
    </row>
    <row r="3" spans="1:10" x14ac:dyDescent="0.2">
      <c r="A3" t="s">
        <v>13</v>
      </c>
    </row>
    <row r="4" spans="1:10" x14ac:dyDescent="0.2">
      <c r="A4" t="s">
        <v>23</v>
      </c>
    </row>
    <row r="5" spans="1:10" x14ac:dyDescent="0.2">
      <c r="A5" t="s">
        <v>25</v>
      </c>
    </row>
    <row r="7" spans="1:10" x14ac:dyDescent="0.2">
      <c r="A7" s="1" t="s">
        <v>24</v>
      </c>
      <c r="C7" t="s">
        <v>26</v>
      </c>
    </row>
    <row r="8" spans="1:10" x14ac:dyDescent="0.2"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33</v>
      </c>
      <c r="J8" t="s">
        <v>34</v>
      </c>
    </row>
    <row r="9" spans="1:10" x14ac:dyDescent="0.2">
      <c r="A9" t="s">
        <v>15</v>
      </c>
      <c r="B9" t="s">
        <v>16</v>
      </c>
      <c r="C9" s="2">
        <v>0.1</v>
      </c>
      <c r="D9" s="2">
        <v>0.12</v>
      </c>
      <c r="E9" s="2">
        <v>0.13</v>
      </c>
      <c r="F9" s="2">
        <v>0.11</v>
      </c>
      <c r="G9" s="2">
        <v>0.1</v>
      </c>
      <c r="H9" s="2">
        <v>0.06</v>
      </c>
      <c r="I9" s="2">
        <v>0.16</v>
      </c>
      <c r="J9" s="2">
        <v>0.12</v>
      </c>
    </row>
    <row r="10" spans="1:10" x14ac:dyDescent="0.2">
      <c r="B10" t="s">
        <v>17</v>
      </c>
      <c r="C10" s="2">
        <v>0.05</v>
      </c>
      <c r="D10" s="2">
        <v>0.06</v>
      </c>
      <c r="E10" s="2">
        <v>0.04</v>
      </c>
      <c r="F10" s="2">
        <v>0.08</v>
      </c>
      <c r="G10" s="2">
        <v>0.04</v>
      </c>
      <c r="H10" s="2">
        <v>0.09</v>
      </c>
      <c r="I10" s="2">
        <v>0.06</v>
      </c>
      <c r="J10" s="2">
        <v>0.06</v>
      </c>
    </row>
    <row r="11" spans="1:10" x14ac:dyDescent="0.2">
      <c r="B11" t="s">
        <v>18</v>
      </c>
      <c r="C11" s="2">
        <v>0.32</v>
      </c>
      <c r="D11" s="2">
        <v>0.4</v>
      </c>
      <c r="E11" s="2">
        <v>0.31</v>
      </c>
      <c r="F11" s="2">
        <v>0.3</v>
      </c>
      <c r="G11" s="2">
        <v>0.42</v>
      </c>
      <c r="H11" s="2">
        <v>0.35</v>
      </c>
      <c r="I11" s="2">
        <v>0.36</v>
      </c>
      <c r="J11" s="2">
        <v>0.49</v>
      </c>
    </row>
    <row r="12" spans="1:10" x14ac:dyDescent="0.2">
      <c r="B12" t="s">
        <v>19</v>
      </c>
      <c r="C12" s="2">
        <v>0.17</v>
      </c>
      <c r="D12" s="2">
        <v>0.14000000000000001</v>
      </c>
      <c r="E12" s="2">
        <v>0.19</v>
      </c>
      <c r="F12" s="2">
        <v>0.15</v>
      </c>
      <c r="G12" s="2">
        <v>0.1</v>
      </c>
      <c r="H12" s="2">
        <v>0.16</v>
      </c>
      <c r="I12" s="2">
        <v>0.19</v>
      </c>
      <c r="J12" s="2">
        <v>0.12</v>
      </c>
    </row>
    <row r="13" spans="1:10" x14ac:dyDescent="0.2">
      <c r="B13" t="s">
        <v>20</v>
      </c>
      <c r="C13" s="2">
        <v>0.06</v>
      </c>
      <c r="D13" s="2">
        <v>7.0000000000000007E-2</v>
      </c>
      <c r="E13" s="2">
        <v>0.1</v>
      </c>
      <c r="F13" s="2">
        <v>0.05</v>
      </c>
      <c r="G13" s="2">
        <v>0.08</v>
      </c>
      <c r="H13" s="2">
        <v>0.1</v>
      </c>
      <c r="I13" s="2">
        <v>0.11</v>
      </c>
      <c r="J13" s="2">
        <v>0.05</v>
      </c>
    </row>
    <row r="14" spans="1:10" x14ac:dyDescent="0.2">
      <c r="B14" t="s">
        <v>21</v>
      </c>
      <c r="C14" s="2">
        <v>0.08</v>
      </c>
      <c r="D14" s="2">
        <v>0.1</v>
      </c>
      <c r="E14" s="2">
        <v>0.12</v>
      </c>
      <c r="F14" s="2">
        <v>0.08</v>
      </c>
      <c r="G14" s="2">
        <v>0.09</v>
      </c>
      <c r="H14" s="2">
        <v>0.1</v>
      </c>
      <c r="I14" s="2">
        <v>0.09</v>
      </c>
      <c r="J14" s="2">
        <v>0.06</v>
      </c>
    </row>
    <row r="15" spans="1:10" x14ac:dyDescent="0.2">
      <c r="B15" t="s">
        <v>22</v>
      </c>
      <c r="C15" s="2">
        <v>0.55000000000000004</v>
      </c>
      <c r="D15" s="2">
        <v>0.62</v>
      </c>
      <c r="E15" s="2">
        <v>0.61</v>
      </c>
      <c r="F15" s="2">
        <v>0.7</v>
      </c>
      <c r="G15" s="2">
        <v>0.62</v>
      </c>
      <c r="H15" s="2">
        <v>0.63</v>
      </c>
      <c r="I15" s="2">
        <v>0.65</v>
      </c>
      <c r="J15" s="2">
        <v>0.59</v>
      </c>
    </row>
    <row r="17" spans="1:10" x14ac:dyDescent="0.2">
      <c r="A17" t="s">
        <v>48</v>
      </c>
    </row>
    <row r="19" spans="1:10" x14ac:dyDescent="0.2">
      <c r="A19" s="1" t="s">
        <v>24</v>
      </c>
      <c r="C19" t="s">
        <v>26</v>
      </c>
    </row>
    <row r="20" spans="1:10" x14ac:dyDescent="0.2">
      <c r="C20" t="s">
        <v>27</v>
      </c>
      <c r="D20" t="s">
        <v>28</v>
      </c>
      <c r="E20" t="s">
        <v>29</v>
      </c>
      <c r="F20" t="s">
        <v>30</v>
      </c>
      <c r="G20" t="s">
        <v>31</v>
      </c>
      <c r="H20" t="s">
        <v>32</v>
      </c>
      <c r="I20" t="s">
        <v>33</v>
      </c>
      <c r="J20" t="s">
        <v>34</v>
      </c>
    </row>
    <row r="21" spans="1:10" x14ac:dyDescent="0.2">
      <c r="A21" t="s">
        <v>15</v>
      </c>
      <c r="B21" t="s">
        <v>16</v>
      </c>
      <c r="C21" s="2">
        <v>0.1</v>
      </c>
      <c r="D21" s="2">
        <v>0.12</v>
      </c>
      <c r="E21" s="2">
        <v>0.13</v>
      </c>
      <c r="F21" s="2">
        <v>0.11</v>
      </c>
      <c r="G21" s="2">
        <v>0.1</v>
      </c>
      <c r="H21" s="2">
        <v>0.06</v>
      </c>
      <c r="I21" s="2">
        <v>0.16</v>
      </c>
      <c r="J21" s="2">
        <v>0.12</v>
      </c>
    </row>
    <row r="22" spans="1:10" x14ac:dyDescent="0.2">
      <c r="B22" t="s">
        <v>17</v>
      </c>
      <c r="C22" s="2">
        <v>0.05</v>
      </c>
      <c r="D22" s="2">
        <v>0.06</v>
      </c>
      <c r="E22" s="2">
        <v>0.04</v>
      </c>
      <c r="F22" s="2">
        <v>0.08</v>
      </c>
      <c r="G22" s="2">
        <v>0.04</v>
      </c>
      <c r="H22" s="2">
        <v>0.09</v>
      </c>
      <c r="I22" s="2">
        <v>0.06</v>
      </c>
      <c r="J22" s="2">
        <v>0.06</v>
      </c>
    </row>
    <row r="23" spans="1:10" x14ac:dyDescent="0.2">
      <c r="B23" t="s">
        <v>18</v>
      </c>
      <c r="C23" s="2">
        <v>0.32</v>
      </c>
      <c r="D23" s="2">
        <v>0.4</v>
      </c>
      <c r="E23" s="2">
        <v>0.31</v>
      </c>
      <c r="F23" s="2">
        <v>0.3</v>
      </c>
      <c r="G23" s="2">
        <v>0.42</v>
      </c>
      <c r="H23" s="2">
        <v>0.35</v>
      </c>
      <c r="I23" s="2">
        <v>0.36</v>
      </c>
      <c r="J23" s="2">
        <v>0.49</v>
      </c>
    </row>
    <row r="24" spans="1:10" x14ac:dyDescent="0.2">
      <c r="B24" t="s">
        <v>19</v>
      </c>
      <c r="C24" s="2">
        <v>0.17</v>
      </c>
      <c r="D24" s="2">
        <v>0.14000000000000001</v>
      </c>
      <c r="E24" s="2">
        <v>0.19</v>
      </c>
      <c r="F24" s="2">
        <v>0.15</v>
      </c>
      <c r="G24" s="2">
        <v>0.1</v>
      </c>
      <c r="H24" s="2">
        <v>0.16</v>
      </c>
      <c r="I24" s="2">
        <v>0.19</v>
      </c>
      <c r="J24" s="2">
        <v>0.12</v>
      </c>
    </row>
    <row r="25" spans="1:10" x14ac:dyDescent="0.2">
      <c r="B25" t="s">
        <v>20</v>
      </c>
      <c r="C25" s="2">
        <v>0.06</v>
      </c>
      <c r="D25" s="2">
        <v>7.0000000000000007E-2</v>
      </c>
      <c r="E25" s="2">
        <v>0.1</v>
      </c>
      <c r="F25" s="2">
        <v>0.05</v>
      </c>
      <c r="G25" s="2">
        <v>0.08</v>
      </c>
      <c r="H25" s="2">
        <v>0.1</v>
      </c>
      <c r="I25" s="2">
        <v>0.11</v>
      </c>
      <c r="J25" s="2">
        <v>0.05</v>
      </c>
    </row>
    <row r="26" spans="1:10" x14ac:dyDescent="0.2">
      <c r="B26" t="s">
        <v>21</v>
      </c>
      <c r="C26" s="2">
        <v>0.08</v>
      </c>
      <c r="D26" s="2">
        <v>0.1</v>
      </c>
      <c r="E26" s="2">
        <v>0.12</v>
      </c>
      <c r="F26" s="2">
        <v>0.08</v>
      </c>
      <c r="G26" s="2">
        <v>0.09</v>
      </c>
      <c r="H26" s="2">
        <v>0.1</v>
      </c>
      <c r="I26" s="2">
        <v>0.09</v>
      </c>
      <c r="J26" s="2">
        <v>0.06</v>
      </c>
    </row>
    <row r="27" spans="1:10" x14ac:dyDescent="0.2">
      <c r="B27" t="s">
        <v>22</v>
      </c>
      <c r="C27" s="2">
        <v>0.55000000000000004</v>
      </c>
      <c r="D27" s="2">
        <v>0.62</v>
      </c>
      <c r="E27" s="2">
        <v>0.61</v>
      </c>
      <c r="F27" s="2">
        <v>0.7</v>
      </c>
      <c r="G27" s="2">
        <v>0.62</v>
      </c>
      <c r="H27" s="2">
        <v>0.63</v>
      </c>
      <c r="I27" s="2">
        <v>0.65</v>
      </c>
      <c r="J27" s="2">
        <v>0.59</v>
      </c>
    </row>
    <row r="28" spans="1:10" x14ac:dyDescent="0.2">
      <c r="B28" s="7" t="s">
        <v>97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</row>
    <row r="31" spans="1:10" x14ac:dyDescent="0.2">
      <c r="A31" s="1" t="s">
        <v>24</v>
      </c>
      <c r="C31" t="s">
        <v>26</v>
      </c>
    </row>
    <row r="32" spans="1:10" x14ac:dyDescent="0.2">
      <c r="C32" t="s">
        <v>27</v>
      </c>
      <c r="D32" t="s">
        <v>28</v>
      </c>
      <c r="E32" t="s">
        <v>29</v>
      </c>
      <c r="F32" t="s">
        <v>30</v>
      </c>
      <c r="G32" t="s">
        <v>31</v>
      </c>
      <c r="H32" t="s">
        <v>32</v>
      </c>
      <c r="I32" t="s">
        <v>33</v>
      </c>
      <c r="J32" t="s">
        <v>34</v>
      </c>
    </row>
    <row r="33" spans="1:14" x14ac:dyDescent="0.2">
      <c r="A33" t="s">
        <v>15</v>
      </c>
      <c r="B33" t="s">
        <v>16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1</v>
      </c>
      <c r="I33" s="6">
        <v>0</v>
      </c>
      <c r="J33" s="6">
        <v>0</v>
      </c>
      <c r="L33" s="6">
        <f>SUM(C33:J33)</f>
        <v>1</v>
      </c>
      <c r="M33" t="s">
        <v>94</v>
      </c>
      <c r="N33">
        <v>1</v>
      </c>
    </row>
    <row r="34" spans="1:14" x14ac:dyDescent="0.2">
      <c r="B34" t="s">
        <v>17</v>
      </c>
      <c r="C34" s="6">
        <v>0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L34" s="6">
        <f t="shared" ref="L34:L40" si="0">SUM(C34:J34)</f>
        <v>1</v>
      </c>
      <c r="M34" t="s">
        <v>94</v>
      </c>
      <c r="N34">
        <v>1</v>
      </c>
    </row>
    <row r="35" spans="1:14" x14ac:dyDescent="0.2">
      <c r="B35" t="s">
        <v>18</v>
      </c>
      <c r="C35" s="6">
        <v>0</v>
      </c>
      <c r="D35" s="6">
        <v>0</v>
      </c>
      <c r="E35" s="6">
        <v>0</v>
      </c>
      <c r="F35" s="6">
        <v>1</v>
      </c>
      <c r="G35" s="6">
        <v>0</v>
      </c>
      <c r="H35" s="6">
        <v>0</v>
      </c>
      <c r="I35" s="6">
        <v>0</v>
      </c>
      <c r="J35" s="6">
        <v>0</v>
      </c>
      <c r="L35" s="6">
        <f t="shared" si="0"/>
        <v>1</v>
      </c>
      <c r="M35" t="s">
        <v>94</v>
      </c>
      <c r="N35">
        <v>1</v>
      </c>
    </row>
    <row r="36" spans="1:14" x14ac:dyDescent="0.2">
      <c r="B36" t="s">
        <v>19</v>
      </c>
      <c r="C36" s="6">
        <v>0</v>
      </c>
      <c r="D36" s="6">
        <v>0</v>
      </c>
      <c r="E36" s="6">
        <v>0</v>
      </c>
      <c r="F36" s="6">
        <v>0</v>
      </c>
      <c r="G36" s="6">
        <v>1</v>
      </c>
      <c r="H36" s="6">
        <v>0</v>
      </c>
      <c r="I36" s="6">
        <v>0</v>
      </c>
      <c r="J36" s="6">
        <v>0</v>
      </c>
      <c r="L36" s="6">
        <f t="shared" si="0"/>
        <v>1</v>
      </c>
      <c r="M36" t="s">
        <v>94</v>
      </c>
      <c r="N36">
        <v>1</v>
      </c>
    </row>
    <row r="37" spans="1:14" x14ac:dyDescent="0.2">
      <c r="B37" t="s">
        <v>20</v>
      </c>
      <c r="C37" s="6">
        <v>0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L37" s="6">
        <f t="shared" si="0"/>
        <v>1</v>
      </c>
      <c r="M37" t="s">
        <v>94</v>
      </c>
      <c r="N37">
        <v>1</v>
      </c>
    </row>
    <row r="38" spans="1:14" x14ac:dyDescent="0.2">
      <c r="B38" t="s">
        <v>21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1</v>
      </c>
      <c r="L38" s="6">
        <f t="shared" si="0"/>
        <v>1</v>
      </c>
      <c r="M38" t="s">
        <v>94</v>
      </c>
      <c r="N38">
        <v>1</v>
      </c>
    </row>
    <row r="39" spans="1:14" x14ac:dyDescent="0.2">
      <c r="B39" t="s">
        <v>22</v>
      </c>
      <c r="C39" s="6">
        <v>1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L39" s="6">
        <f t="shared" si="0"/>
        <v>1</v>
      </c>
      <c r="M39" t="s">
        <v>94</v>
      </c>
      <c r="N39">
        <v>1</v>
      </c>
    </row>
    <row r="40" spans="1:14" x14ac:dyDescent="0.2">
      <c r="B40" s="7" t="s">
        <v>96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1</v>
      </c>
      <c r="J40" s="6">
        <v>0</v>
      </c>
      <c r="L40" s="6">
        <f t="shared" si="0"/>
        <v>1</v>
      </c>
      <c r="M40" t="s">
        <v>94</v>
      </c>
      <c r="N40">
        <v>1</v>
      </c>
    </row>
    <row r="41" spans="1:14" x14ac:dyDescent="0.2">
      <c r="L41" s="6"/>
    </row>
    <row r="42" spans="1:14" x14ac:dyDescent="0.2">
      <c r="C42" s="6">
        <f t="shared" ref="C42:J42" si="1">SUM(C33:C40)</f>
        <v>1</v>
      </c>
      <c r="D42" s="6">
        <f t="shared" si="1"/>
        <v>1</v>
      </c>
      <c r="E42" s="6">
        <f t="shared" si="1"/>
        <v>1</v>
      </c>
      <c r="F42" s="6">
        <f t="shared" si="1"/>
        <v>1</v>
      </c>
      <c r="G42" s="6">
        <f t="shared" si="1"/>
        <v>1</v>
      </c>
      <c r="H42" s="6">
        <f t="shared" si="1"/>
        <v>1</v>
      </c>
      <c r="I42" s="6">
        <f t="shared" si="1"/>
        <v>1</v>
      </c>
      <c r="J42" s="6">
        <f t="shared" si="1"/>
        <v>1</v>
      </c>
    </row>
    <row r="43" spans="1:14" x14ac:dyDescent="0.2">
      <c r="C43" t="s">
        <v>94</v>
      </c>
      <c r="D43" t="s">
        <v>94</v>
      </c>
      <c r="E43" t="s">
        <v>94</v>
      </c>
      <c r="F43" t="s">
        <v>94</v>
      </c>
      <c r="G43" t="s">
        <v>94</v>
      </c>
      <c r="H43" t="s">
        <v>94</v>
      </c>
      <c r="I43" t="s">
        <v>94</v>
      </c>
      <c r="J43" t="s">
        <v>94</v>
      </c>
      <c r="N43">
        <f>SUM(N33:N40)</f>
        <v>8</v>
      </c>
    </row>
    <row r="44" spans="1:14" x14ac:dyDescent="0.2"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M44">
        <f>SUM(C44:J44)</f>
        <v>8</v>
      </c>
    </row>
    <row r="46" spans="1:14" x14ac:dyDescent="0.2">
      <c r="C46" t="s">
        <v>71</v>
      </c>
      <c r="D46">
        <f>SUMPRODUCT(C21:J28,C33:J40)</f>
        <v>1.1800000000000002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359E-2085-4454-926A-F461BE120962}">
  <dimension ref="A1:S82"/>
  <sheetViews>
    <sheetView tabSelected="1" topLeftCell="A54" zoomScale="111" zoomScaleNormal="115" workbookViewId="0">
      <selection activeCell="R79" sqref="R79"/>
    </sheetView>
  </sheetViews>
  <sheetFormatPr baseColWidth="10" defaultColWidth="8.83203125" defaultRowHeight="15" x14ac:dyDescent="0.2"/>
  <cols>
    <col min="1" max="1" width="13.33203125" bestFit="1" customWidth="1"/>
    <col min="2" max="2" width="9.5" bestFit="1" customWidth="1"/>
    <col min="3" max="3" width="10.1640625" bestFit="1" customWidth="1"/>
    <col min="4" max="4" width="9.33203125" bestFit="1" customWidth="1"/>
    <col min="6" max="6" width="11.83203125" bestFit="1" customWidth="1"/>
    <col min="7" max="7" width="11.83203125" customWidth="1"/>
    <col min="8" max="8" width="11" customWidth="1"/>
    <col min="9" max="9" width="18" customWidth="1"/>
  </cols>
  <sheetData>
    <row r="1" spans="1:11" x14ac:dyDescent="0.2">
      <c r="F1" t="s">
        <v>36</v>
      </c>
      <c r="K1" t="s">
        <v>39</v>
      </c>
    </row>
    <row r="2" spans="1:11" x14ac:dyDescent="0.2">
      <c r="F2" t="s">
        <v>37</v>
      </c>
      <c r="G2" t="s">
        <v>0</v>
      </c>
      <c r="H2" t="s">
        <v>1</v>
      </c>
      <c r="I2" t="s">
        <v>38</v>
      </c>
    </row>
    <row r="3" spans="1:11" x14ac:dyDescent="0.2">
      <c r="F3">
        <v>1</v>
      </c>
      <c r="G3">
        <v>1</v>
      </c>
      <c r="H3">
        <v>2</v>
      </c>
      <c r="I3">
        <v>3</v>
      </c>
    </row>
    <row r="4" spans="1:11" x14ac:dyDescent="0.2">
      <c r="F4">
        <v>2</v>
      </c>
      <c r="G4">
        <v>1</v>
      </c>
      <c r="H4">
        <v>3</v>
      </c>
      <c r="I4">
        <v>2</v>
      </c>
    </row>
    <row r="5" spans="1:11" x14ac:dyDescent="0.2">
      <c r="F5">
        <v>3</v>
      </c>
      <c r="G5">
        <v>2</v>
      </c>
      <c r="H5">
        <v>4</v>
      </c>
      <c r="I5">
        <v>3</v>
      </c>
    </row>
    <row r="6" spans="1:11" x14ac:dyDescent="0.2">
      <c r="F6">
        <v>4</v>
      </c>
      <c r="G6">
        <v>3</v>
      </c>
      <c r="H6">
        <v>5</v>
      </c>
      <c r="I6">
        <v>3</v>
      </c>
    </row>
    <row r="7" spans="1:11" x14ac:dyDescent="0.2">
      <c r="F7">
        <v>5</v>
      </c>
      <c r="G7">
        <v>4</v>
      </c>
      <c r="H7">
        <v>5</v>
      </c>
      <c r="I7">
        <v>1</v>
      </c>
    </row>
    <row r="8" spans="1:11" x14ac:dyDescent="0.2">
      <c r="F8">
        <v>6</v>
      </c>
      <c r="G8">
        <v>4</v>
      </c>
      <c r="H8">
        <v>6</v>
      </c>
      <c r="I8">
        <v>4</v>
      </c>
    </row>
    <row r="9" spans="1:11" x14ac:dyDescent="0.2">
      <c r="F9">
        <v>7</v>
      </c>
      <c r="G9">
        <v>5</v>
      </c>
      <c r="H9">
        <v>7</v>
      </c>
      <c r="I9">
        <v>2</v>
      </c>
    </row>
    <row r="10" spans="1:11" x14ac:dyDescent="0.2">
      <c r="F10">
        <v>8</v>
      </c>
      <c r="G10">
        <v>6</v>
      </c>
      <c r="H10">
        <v>7</v>
      </c>
      <c r="I10">
        <v>2</v>
      </c>
    </row>
    <row r="11" spans="1:11" x14ac:dyDescent="0.2">
      <c r="A11" t="s">
        <v>40</v>
      </c>
      <c r="F11">
        <v>9</v>
      </c>
      <c r="G11">
        <v>6</v>
      </c>
      <c r="H11">
        <v>8</v>
      </c>
      <c r="I11">
        <v>3</v>
      </c>
    </row>
    <row r="12" spans="1:11" x14ac:dyDescent="0.2">
      <c r="A12" t="s">
        <v>43</v>
      </c>
      <c r="F12">
        <v>10</v>
      </c>
      <c r="G12">
        <v>7</v>
      </c>
      <c r="H12">
        <v>8</v>
      </c>
      <c r="I12">
        <v>6</v>
      </c>
    </row>
    <row r="13" spans="1:11" x14ac:dyDescent="0.2">
      <c r="A13" t="s">
        <v>41</v>
      </c>
    </row>
    <row r="15" spans="1:11" x14ac:dyDescent="0.2">
      <c r="A15" t="s">
        <v>42</v>
      </c>
    </row>
    <row r="16" spans="1:11" x14ac:dyDescent="0.2">
      <c r="A16" t="s">
        <v>35</v>
      </c>
    </row>
    <row r="17" spans="1:16" x14ac:dyDescent="0.2">
      <c r="A17" t="s">
        <v>44</v>
      </c>
    </row>
    <row r="18" spans="1:16" x14ac:dyDescent="0.2">
      <c r="A18" t="s">
        <v>45</v>
      </c>
    </row>
    <row r="20" spans="1:16" x14ac:dyDescent="0.2">
      <c r="A20" t="s">
        <v>49</v>
      </c>
    </row>
    <row r="21" spans="1:16" x14ac:dyDescent="0.2">
      <c r="A21" s="9" t="s">
        <v>117</v>
      </c>
    </row>
    <row r="22" spans="1:16" x14ac:dyDescent="0.2">
      <c r="A22" t="s">
        <v>66</v>
      </c>
      <c r="B22">
        <v>1</v>
      </c>
      <c r="C22">
        <v>1</v>
      </c>
      <c r="D22">
        <v>2</v>
      </c>
      <c r="E22">
        <v>3</v>
      </c>
      <c r="F22">
        <v>4</v>
      </c>
      <c r="G22">
        <v>4</v>
      </c>
      <c r="H22">
        <v>5</v>
      </c>
      <c r="I22">
        <v>5</v>
      </c>
      <c r="J22">
        <v>6</v>
      </c>
      <c r="K22">
        <v>6</v>
      </c>
      <c r="L22">
        <v>7</v>
      </c>
      <c r="M22">
        <v>7</v>
      </c>
    </row>
    <row r="23" spans="1:16" x14ac:dyDescent="0.2">
      <c r="A23" t="s">
        <v>67</v>
      </c>
      <c r="B23">
        <v>2</v>
      </c>
      <c r="C23">
        <v>3</v>
      </c>
      <c r="D23">
        <v>4</v>
      </c>
      <c r="E23">
        <v>5</v>
      </c>
      <c r="F23">
        <v>5</v>
      </c>
      <c r="G23">
        <v>6</v>
      </c>
      <c r="H23">
        <v>4</v>
      </c>
      <c r="I23">
        <v>7</v>
      </c>
      <c r="J23">
        <v>7</v>
      </c>
      <c r="K23">
        <v>8</v>
      </c>
      <c r="L23">
        <v>6</v>
      </c>
      <c r="M23">
        <v>8</v>
      </c>
    </row>
    <row r="24" spans="1:16" x14ac:dyDescent="0.2">
      <c r="A24" t="s">
        <v>98</v>
      </c>
      <c r="B24" t="s">
        <v>77</v>
      </c>
      <c r="C24" t="s">
        <v>100</v>
      </c>
      <c r="D24" t="s">
        <v>101</v>
      </c>
      <c r="E24" t="s">
        <v>82</v>
      </c>
      <c r="F24" t="s">
        <v>84</v>
      </c>
      <c r="G24" t="s">
        <v>85</v>
      </c>
      <c r="H24" t="s">
        <v>102</v>
      </c>
      <c r="I24" t="s">
        <v>107</v>
      </c>
      <c r="J24" t="s">
        <v>103</v>
      </c>
      <c r="K24" t="s">
        <v>104</v>
      </c>
      <c r="L24" t="s">
        <v>105</v>
      </c>
      <c r="M24" t="s">
        <v>106</v>
      </c>
    </row>
    <row r="25" spans="1:16" x14ac:dyDescent="0.2">
      <c r="A25" t="s">
        <v>68</v>
      </c>
      <c r="B25" s="8">
        <v>0</v>
      </c>
      <c r="C25" s="8">
        <v>1</v>
      </c>
      <c r="D25" s="8">
        <v>0</v>
      </c>
      <c r="E25" s="8">
        <v>1</v>
      </c>
      <c r="F25" s="8">
        <v>0</v>
      </c>
      <c r="G25" s="8">
        <v>0</v>
      </c>
      <c r="H25" s="8">
        <v>0</v>
      </c>
      <c r="I25" s="8">
        <v>1</v>
      </c>
      <c r="J25" s="8">
        <v>0</v>
      </c>
      <c r="K25" s="8">
        <v>1</v>
      </c>
      <c r="L25" s="8">
        <v>1</v>
      </c>
      <c r="M25" s="8">
        <v>0</v>
      </c>
      <c r="N25" s="3" t="s">
        <v>108</v>
      </c>
    </row>
    <row r="26" spans="1:16" x14ac:dyDescent="0.2">
      <c r="A26" t="s">
        <v>99</v>
      </c>
      <c r="B26" s="4">
        <v>3</v>
      </c>
      <c r="C26" s="4">
        <v>2</v>
      </c>
      <c r="D26" s="4">
        <v>3</v>
      </c>
      <c r="E26" s="4">
        <v>3</v>
      </c>
      <c r="F26" s="4">
        <v>1</v>
      </c>
      <c r="G26" s="4">
        <v>4</v>
      </c>
      <c r="H26" s="4">
        <v>1</v>
      </c>
      <c r="I26" s="4">
        <v>2</v>
      </c>
      <c r="J26" s="4">
        <v>2</v>
      </c>
      <c r="K26" s="4">
        <v>3</v>
      </c>
      <c r="L26" s="4">
        <v>2</v>
      </c>
      <c r="M26" s="4">
        <v>6</v>
      </c>
      <c r="N26" s="3">
        <f>SUMPRODUCT(B25:M25,B26:M26)</f>
        <v>12</v>
      </c>
    </row>
    <row r="28" spans="1:16" x14ac:dyDescent="0.2">
      <c r="A28" t="s">
        <v>72</v>
      </c>
      <c r="B28" t="s">
        <v>77</v>
      </c>
      <c r="C28" t="s">
        <v>100</v>
      </c>
      <c r="D28" t="s">
        <v>101</v>
      </c>
      <c r="E28" t="s">
        <v>82</v>
      </c>
      <c r="F28" t="s">
        <v>84</v>
      </c>
      <c r="G28" t="s">
        <v>85</v>
      </c>
      <c r="H28" t="s">
        <v>102</v>
      </c>
      <c r="I28" t="s">
        <v>107</v>
      </c>
      <c r="J28" t="s">
        <v>103</v>
      </c>
      <c r="K28" t="s">
        <v>104</v>
      </c>
      <c r="L28" t="s">
        <v>105</v>
      </c>
      <c r="M28" t="s">
        <v>106</v>
      </c>
      <c r="N28" t="s">
        <v>73</v>
      </c>
      <c r="P28" t="s">
        <v>74</v>
      </c>
    </row>
    <row r="29" spans="1:16" x14ac:dyDescent="0.2">
      <c r="A29" t="s">
        <v>109</v>
      </c>
      <c r="B29">
        <v>1</v>
      </c>
      <c r="C29">
        <v>1</v>
      </c>
      <c r="N29">
        <f>SUMPRODUCT($B$25:$M$25,B29:M29)</f>
        <v>1</v>
      </c>
      <c r="O29" t="s">
        <v>94</v>
      </c>
      <c r="P29">
        <v>1</v>
      </c>
    </row>
    <row r="30" spans="1:16" x14ac:dyDescent="0.2">
      <c r="A30" t="s">
        <v>110</v>
      </c>
      <c r="B30">
        <v>1</v>
      </c>
      <c r="D30">
        <v>-1</v>
      </c>
      <c r="N30">
        <f>SUMPRODUCT($B$25:$M$25,B30:M30)</f>
        <v>0</v>
      </c>
      <c r="O30" t="s">
        <v>94</v>
      </c>
      <c r="P30">
        <v>0</v>
      </c>
    </row>
    <row r="31" spans="1:16" x14ac:dyDescent="0.2">
      <c r="A31" t="s">
        <v>111</v>
      </c>
      <c r="C31">
        <v>1</v>
      </c>
      <c r="E31">
        <v>-1</v>
      </c>
      <c r="N31">
        <f t="shared" ref="N31:N36" si="0">SUMPRODUCT($B$25:$M$25,B31:M31)</f>
        <v>0</v>
      </c>
      <c r="O31" t="s">
        <v>94</v>
      </c>
      <c r="P31">
        <v>0</v>
      </c>
    </row>
    <row r="32" spans="1:16" x14ac:dyDescent="0.2">
      <c r="A32" t="s">
        <v>112</v>
      </c>
      <c r="D32">
        <v>1</v>
      </c>
      <c r="F32">
        <v>-1</v>
      </c>
      <c r="G32">
        <v>-1</v>
      </c>
      <c r="H32">
        <v>1</v>
      </c>
      <c r="N32">
        <f t="shared" si="0"/>
        <v>0</v>
      </c>
      <c r="O32" t="s">
        <v>94</v>
      </c>
      <c r="P32">
        <v>0</v>
      </c>
    </row>
    <row r="33" spans="1:16" x14ac:dyDescent="0.2">
      <c r="A33" t="s">
        <v>113</v>
      </c>
      <c r="E33">
        <v>1</v>
      </c>
      <c r="F33">
        <v>1</v>
      </c>
      <c r="H33">
        <v>-1</v>
      </c>
      <c r="I33">
        <v>-1</v>
      </c>
      <c r="N33">
        <f t="shared" si="0"/>
        <v>0</v>
      </c>
      <c r="O33" t="s">
        <v>94</v>
      </c>
      <c r="P33">
        <v>0</v>
      </c>
    </row>
    <row r="34" spans="1:16" x14ac:dyDescent="0.2">
      <c r="A34" t="s">
        <v>114</v>
      </c>
      <c r="G34">
        <v>1</v>
      </c>
      <c r="J34">
        <v>-1</v>
      </c>
      <c r="K34">
        <v>-1</v>
      </c>
      <c r="L34">
        <v>1</v>
      </c>
      <c r="N34">
        <f t="shared" si="0"/>
        <v>0</v>
      </c>
      <c r="O34" t="s">
        <v>94</v>
      </c>
      <c r="P34">
        <v>0</v>
      </c>
    </row>
    <row r="35" spans="1:16" x14ac:dyDescent="0.2">
      <c r="A35" t="s">
        <v>115</v>
      </c>
      <c r="I35">
        <v>1</v>
      </c>
      <c r="J35">
        <v>1</v>
      </c>
      <c r="L35">
        <v>-1</v>
      </c>
      <c r="M35">
        <v>-1</v>
      </c>
      <c r="N35">
        <f t="shared" si="0"/>
        <v>0</v>
      </c>
      <c r="O35" t="s">
        <v>94</v>
      </c>
      <c r="P35">
        <v>0</v>
      </c>
    </row>
    <row r="36" spans="1:16" x14ac:dyDescent="0.2">
      <c r="A36" t="s">
        <v>116</v>
      </c>
      <c r="K36">
        <v>1</v>
      </c>
      <c r="M36">
        <v>1</v>
      </c>
      <c r="N36">
        <f t="shared" si="0"/>
        <v>1</v>
      </c>
      <c r="O36" t="s">
        <v>94</v>
      </c>
      <c r="P36">
        <v>1</v>
      </c>
    </row>
    <row r="39" spans="1:16" x14ac:dyDescent="0.2">
      <c r="A39" s="9" t="s">
        <v>118</v>
      </c>
    </row>
    <row r="40" spans="1:16" x14ac:dyDescent="0.2">
      <c r="A40" t="s">
        <v>98</v>
      </c>
      <c r="B40" t="s">
        <v>77</v>
      </c>
      <c r="C40" t="s">
        <v>100</v>
      </c>
      <c r="D40" t="s">
        <v>101</v>
      </c>
      <c r="E40" t="s">
        <v>82</v>
      </c>
      <c r="F40" t="s">
        <v>84</v>
      </c>
      <c r="G40" t="s">
        <v>85</v>
      </c>
      <c r="H40" t="s">
        <v>102</v>
      </c>
      <c r="I40" t="s">
        <v>107</v>
      </c>
      <c r="J40" t="s">
        <v>103</v>
      </c>
      <c r="K40" t="s">
        <v>104</v>
      </c>
      <c r="L40" t="s">
        <v>105</v>
      </c>
      <c r="M40" t="s">
        <v>106</v>
      </c>
    </row>
    <row r="41" spans="1:16" x14ac:dyDescent="0.2">
      <c r="A41" t="s">
        <v>68</v>
      </c>
      <c r="B41" s="8">
        <v>0</v>
      </c>
      <c r="C41" s="8">
        <v>1</v>
      </c>
      <c r="D41" s="8">
        <v>0</v>
      </c>
      <c r="E41" s="8">
        <v>1</v>
      </c>
      <c r="F41" s="8">
        <v>0</v>
      </c>
      <c r="G41" s="8">
        <v>0</v>
      </c>
      <c r="H41" s="8">
        <v>0</v>
      </c>
      <c r="I41" s="8">
        <v>1</v>
      </c>
      <c r="J41" s="8">
        <v>0</v>
      </c>
      <c r="K41" s="8">
        <v>1</v>
      </c>
      <c r="L41" s="8">
        <v>1</v>
      </c>
      <c r="M41" s="8">
        <v>0</v>
      </c>
      <c r="N41" s="3" t="s">
        <v>108</v>
      </c>
    </row>
    <row r="42" spans="1:16" x14ac:dyDescent="0.2">
      <c r="A42" t="s">
        <v>99</v>
      </c>
      <c r="B42" s="4">
        <v>3</v>
      </c>
      <c r="C42" s="4">
        <v>2</v>
      </c>
      <c r="D42" s="4">
        <v>3</v>
      </c>
      <c r="E42" s="4">
        <v>1</v>
      </c>
      <c r="F42" s="4">
        <v>1</v>
      </c>
      <c r="G42" s="4">
        <v>4</v>
      </c>
      <c r="H42" s="4">
        <v>1</v>
      </c>
      <c r="I42" s="4">
        <v>2</v>
      </c>
      <c r="J42" s="4">
        <v>2</v>
      </c>
      <c r="K42" s="4">
        <v>3</v>
      </c>
      <c r="L42" s="4">
        <v>2</v>
      </c>
      <c r="M42" s="4">
        <v>6</v>
      </c>
      <c r="N42" s="3">
        <f>SUMPRODUCT(B41:M41,B42:M42)</f>
        <v>10</v>
      </c>
    </row>
    <row r="44" spans="1:16" x14ac:dyDescent="0.2">
      <c r="A44" t="s">
        <v>72</v>
      </c>
      <c r="B44" t="s">
        <v>77</v>
      </c>
      <c r="C44" t="s">
        <v>100</v>
      </c>
      <c r="D44" t="s">
        <v>101</v>
      </c>
      <c r="E44" t="s">
        <v>82</v>
      </c>
      <c r="F44" t="s">
        <v>84</v>
      </c>
      <c r="G44" t="s">
        <v>85</v>
      </c>
      <c r="H44" t="s">
        <v>102</v>
      </c>
      <c r="I44" t="s">
        <v>107</v>
      </c>
      <c r="J44" t="s">
        <v>103</v>
      </c>
      <c r="K44" t="s">
        <v>104</v>
      </c>
      <c r="L44" t="s">
        <v>105</v>
      </c>
      <c r="M44" t="s">
        <v>106</v>
      </c>
      <c r="N44" t="s">
        <v>73</v>
      </c>
      <c r="P44" t="s">
        <v>74</v>
      </c>
    </row>
    <row r="45" spans="1:16" x14ac:dyDescent="0.2">
      <c r="A45" t="s">
        <v>109</v>
      </c>
      <c r="B45">
        <v>1</v>
      </c>
      <c r="C45">
        <v>1</v>
      </c>
      <c r="N45">
        <f>SUMPRODUCT($B$25:$M$25,B45:M45)</f>
        <v>1</v>
      </c>
      <c r="O45" t="s">
        <v>94</v>
      </c>
      <c r="P45">
        <v>1</v>
      </c>
    </row>
    <row r="46" spans="1:16" x14ac:dyDescent="0.2">
      <c r="A46" t="s">
        <v>110</v>
      </c>
      <c r="B46">
        <v>1</v>
      </c>
      <c r="D46">
        <v>-1</v>
      </c>
      <c r="N46">
        <f>SUMPRODUCT($B$25:$M$25,B46:M46)</f>
        <v>0</v>
      </c>
      <c r="O46" t="s">
        <v>94</v>
      </c>
      <c r="P46">
        <v>0</v>
      </c>
    </row>
    <row r="47" spans="1:16" x14ac:dyDescent="0.2">
      <c r="A47" t="s">
        <v>111</v>
      </c>
      <c r="C47">
        <v>1</v>
      </c>
      <c r="E47">
        <v>-1</v>
      </c>
      <c r="N47">
        <f t="shared" ref="N47:N52" si="1">SUMPRODUCT($B$25:$M$25,B47:M47)</f>
        <v>0</v>
      </c>
      <c r="O47" t="s">
        <v>94</v>
      </c>
      <c r="P47">
        <v>0</v>
      </c>
    </row>
    <row r="48" spans="1:16" x14ac:dyDescent="0.2">
      <c r="A48" t="s">
        <v>112</v>
      </c>
      <c r="D48">
        <v>1</v>
      </c>
      <c r="F48">
        <v>-1</v>
      </c>
      <c r="G48">
        <v>-1</v>
      </c>
      <c r="H48">
        <v>1</v>
      </c>
      <c r="N48">
        <f t="shared" si="1"/>
        <v>0</v>
      </c>
      <c r="O48" t="s">
        <v>94</v>
      </c>
      <c r="P48">
        <v>0</v>
      </c>
    </row>
    <row r="49" spans="1:19" x14ac:dyDescent="0.2">
      <c r="A49" t="s">
        <v>113</v>
      </c>
      <c r="E49">
        <v>1</v>
      </c>
      <c r="F49">
        <v>1</v>
      </c>
      <c r="H49">
        <v>-1</v>
      </c>
      <c r="I49">
        <v>-1</v>
      </c>
      <c r="N49">
        <f t="shared" si="1"/>
        <v>0</v>
      </c>
      <c r="O49" t="s">
        <v>94</v>
      </c>
      <c r="P49">
        <v>0</v>
      </c>
    </row>
    <row r="50" spans="1:19" x14ac:dyDescent="0.2">
      <c r="A50" t="s">
        <v>114</v>
      </c>
      <c r="G50">
        <v>1</v>
      </c>
      <c r="J50">
        <v>-1</v>
      </c>
      <c r="K50">
        <v>-1</v>
      </c>
      <c r="L50">
        <v>1</v>
      </c>
      <c r="N50">
        <f t="shared" si="1"/>
        <v>0</v>
      </c>
      <c r="O50" t="s">
        <v>94</v>
      </c>
      <c r="P50">
        <v>0</v>
      </c>
    </row>
    <row r="51" spans="1:19" x14ac:dyDescent="0.2">
      <c r="A51" t="s">
        <v>115</v>
      </c>
      <c r="I51">
        <v>1</v>
      </c>
      <c r="J51">
        <v>1</v>
      </c>
      <c r="L51">
        <v>-1</v>
      </c>
      <c r="M51">
        <v>-1</v>
      </c>
      <c r="N51">
        <f t="shared" si="1"/>
        <v>0</v>
      </c>
      <c r="O51" t="s">
        <v>94</v>
      </c>
      <c r="P51">
        <v>0</v>
      </c>
    </row>
    <row r="52" spans="1:19" x14ac:dyDescent="0.2">
      <c r="A52" t="s">
        <v>116</v>
      </c>
      <c r="K52">
        <v>1</v>
      </c>
      <c r="M52">
        <v>1</v>
      </c>
      <c r="N52">
        <f t="shared" si="1"/>
        <v>1</v>
      </c>
      <c r="O52" t="s">
        <v>94</v>
      </c>
      <c r="P52">
        <v>1</v>
      </c>
    </row>
    <row r="55" spans="1:19" x14ac:dyDescent="0.2">
      <c r="A55" s="9" t="s">
        <v>119</v>
      </c>
    </row>
    <row r="56" spans="1:19" x14ac:dyDescent="0.2">
      <c r="A56" t="s">
        <v>98</v>
      </c>
      <c r="B56" t="s">
        <v>77</v>
      </c>
      <c r="C56" t="s">
        <v>100</v>
      </c>
      <c r="D56" t="s">
        <v>101</v>
      </c>
      <c r="E56" t="s">
        <v>82</v>
      </c>
      <c r="F56" t="s">
        <v>84</v>
      </c>
      <c r="G56" t="s">
        <v>85</v>
      </c>
      <c r="H56" t="s">
        <v>102</v>
      </c>
      <c r="I56" t="s">
        <v>107</v>
      </c>
      <c r="J56" t="s">
        <v>103</v>
      </c>
      <c r="K56" t="s">
        <v>104</v>
      </c>
      <c r="L56" t="s">
        <v>105</v>
      </c>
      <c r="M56" t="s">
        <v>106</v>
      </c>
    </row>
    <row r="57" spans="1:19" x14ac:dyDescent="0.2">
      <c r="A57" t="s">
        <v>68</v>
      </c>
      <c r="B57" s="8">
        <v>0</v>
      </c>
      <c r="C57" s="8">
        <v>1</v>
      </c>
      <c r="D57" s="8">
        <v>0</v>
      </c>
      <c r="E57" s="8">
        <v>1</v>
      </c>
      <c r="F57" s="8">
        <v>0</v>
      </c>
      <c r="G57" s="8">
        <v>1</v>
      </c>
      <c r="H57" s="8">
        <v>1</v>
      </c>
      <c r="I57" s="8">
        <v>0</v>
      </c>
      <c r="J57" s="8">
        <v>0</v>
      </c>
      <c r="K57" s="8">
        <v>1</v>
      </c>
      <c r="L57" s="8">
        <v>0</v>
      </c>
      <c r="M57" s="8">
        <v>0</v>
      </c>
      <c r="N57" s="3" t="s">
        <v>108</v>
      </c>
      <c r="P57" s="9" t="s">
        <v>124</v>
      </c>
      <c r="S57" s="9"/>
    </row>
    <row r="58" spans="1:19" x14ac:dyDescent="0.2">
      <c r="A58" t="s">
        <v>99</v>
      </c>
      <c r="B58" s="4">
        <v>3</v>
      </c>
      <c r="C58" s="4">
        <v>2</v>
      </c>
      <c r="D58" s="4">
        <v>3</v>
      </c>
      <c r="E58" s="4">
        <v>1</v>
      </c>
      <c r="F58" s="4">
        <v>1</v>
      </c>
      <c r="G58" s="4">
        <v>4</v>
      </c>
      <c r="H58" s="4">
        <v>1</v>
      </c>
      <c r="I58" s="4">
        <v>2</v>
      </c>
      <c r="J58" s="4">
        <v>2</v>
      </c>
      <c r="K58" s="4">
        <v>3</v>
      </c>
      <c r="L58" s="4">
        <v>2</v>
      </c>
      <c r="M58" s="4">
        <v>6</v>
      </c>
      <c r="N58" s="3">
        <f>SUMPRODUCT(B57:M57,B58:M58)</f>
        <v>11</v>
      </c>
      <c r="P58" s="9" t="s">
        <v>125</v>
      </c>
    </row>
    <row r="60" spans="1:19" x14ac:dyDescent="0.2">
      <c r="A60" t="s">
        <v>72</v>
      </c>
      <c r="B60" t="s">
        <v>77</v>
      </c>
      <c r="C60" t="s">
        <v>100</v>
      </c>
      <c r="D60" t="s">
        <v>101</v>
      </c>
      <c r="E60" t="s">
        <v>82</v>
      </c>
      <c r="F60" t="s">
        <v>84</v>
      </c>
      <c r="G60" t="s">
        <v>85</v>
      </c>
      <c r="H60" t="s">
        <v>102</v>
      </c>
      <c r="I60" t="s">
        <v>107</v>
      </c>
      <c r="J60" t="s">
        <v>103</v>
      </c>
      <c r="K60" t="s">
        <v>104</v>
      </c>
      <c r="L60" t="s">
        <v>105</v>
      </c>
      <c r="M60" t="s">
        <v>106</v>
      </c>
      <c r="N60" t="s">
        <v>73</v>
      </c>
      <c r="P60" t="s">
        <v>74</v>
      </c>
    </row>
    <row r="61" spans="1:19" x14ac:dyDescent="0.2">
      <c r="A61" t="s">
        <v>109</v>
      </c>
      <c r="B61">
        <v>1</v>
      </c>
      <c r="C61">
        <v>1</v>
      </c>
      <c r="N61">
        <f>SUMPRODUCT($B$25:$M$25,B61:M61)</f>
        <v>1</v>
      </c>
      <c r="O61" t="s">
        <v>94</v>
      </c>
      <c r="P61">
        <v>1</v>
      </c>
    </row>
    <row r="62" spans="1:19" x14ac:dyDescent="0.2">
      <c r="A62" t="s">
        <v>110</v>
      </c>
      <c r="B62">
        <v>1</v>
      </c>
      <c r="D62">
        <v>-1</v>
      </c>
      <c r="N62">
        <f>SUMPRODUCT($B$25:$M$25,B62:M62)</f>
        <v>0</v>
      </c>
      <c r="O62" t="s">
        <v>94</v>
      </c>
      <c r="P62">
        <v>0</v>
      </c>
    </row>
    <row r="63" spans="1:19" x14ac:dyDescent="0.2">
      <c r="A63" t="s">
        <v>111</v>
      </c>
      <c r="C63">
        <v>1</v>
      </c>
      <c r="E63">
        <v>-1</v>
      </c>
      <c r="N63">
        <f>SUMPRODUCT($B$25:$M$25,B63:M63)</f>
        <v>0</v>
      </c>
      <c r="O63" t="s">
        <v>94</v>
      </c>
      <c r="P63">
        <v>0</v>
      </c>
    </row>
    <row r="64" spans="1:19" x14ac:dyDescent="0.2">
      <c r="A64" s="7" t="s">
        <v>112</v>
      </c>
      <c r="B64" s="7"/>
      <c r="C64" s="7"/>
      <c r="D64" s="7">
        <v>1</v>
      </c>
      <c r="E64" s="7"/>
      <c r="F64" s="7">
        <v>-1</v>
      </c>
      <c r="G64" s="7">
        <v>-1</v>
      </c>
      <c r="H64" s="7">
        <v>1</v>
      </c>
      <c r="I64" s="7"/>
      <c r="J64" s="7"/>
      <c r="K64" s="7"/>
      <c r="L64" s="7"/>
      <c r="M64" s="7"/>
      <c r="N64" s="7">
        <f>SUMPRODUCT($B$25:$M$25,B64:M64)</f>
        <v>0</v>
      </c>
      <c r="O64" s="7" t="s">
        <v>94</v>
      </c>
      <c r="P64" s="7">
        <v>0</v>
      </c>
    </row>
    <row r="65" spans="1:16" x14ac:dyDescent="0.2">
      <c r="A65" t="s">
        <v>113</v>
      </c>
      <c r="E65">
        <v>1</v>
      </c>
      <c r="F65">
        <v>1</v>
      </c>
      <c r="H65">
        <v>-1</v>
      </c>
      <c r="I65">
        <v>-1</v>
      </c>
      <c r="N65">
        <f>SUMPRODUCT($B$25:$M$25,B65:M65)</f>
        <v>0</v>
      </c>
      <c r="O65" t="s">
        <v>94</v>
      </c>
      <c r="P65">
        <v>0</v>
      </c>
    </row>
    <row r="66" spans="1:16" x14ac:dyDescent="0.2">
      <c r="A66" t="s">
        <v>114</v>
      </c>
      <c r="G66">
        <v>1</v>
      </c>
      <c r="J66">
        <v>-1</v>
      </c>
      <c r="K66">
        <v>-1</v>
      </c>
      <c r="L66">
        <v>1</v>
      </c>
      <c r="N66">
        <f>SUMPRODUCT($B$25:$M$25,B66:M66)</f>
        <v>0</v>
      </c>
      <c r="O66" t="s">
        <v>94</v>
      </c>
      <c r="P66">
        <v>0</v>
      </c>
    </row>
    <row r="67" spans="1:16" x14ac:dyDescent="0.2">
      <c r="A67" t="s">
        <v>115</v>
      </c>
      <c r="I67">
        <v>1</v>
      </c>
      <c r="J67">
        <v>1</v>
      </c>
      <c r="L67">
        <v>-1</v>
      </c>
      <c r="M67">
        <v>-1</v>
      </c>
      <c r="N67">
        <f>SUMPRODUCT($B$25:$M$25,B67:M67)</f>
        <v>0</v>
      </c>
      <c r="O67" t="s">
        <v>94</v>
      </c>
      <c r="P67">
        <v>0</v>
      </c>
    </row>
    <row r="68" spans="1:16" x14ac:dyDescent="0.2">
      <c r="A68" t="s">
        <v>116</v>
      </c>
      <c r="K68">
        <v>1</v>
      </c>
      <c r="M68">
        <v>1</v>
      </c>
      <c r="N68">
        <f>SUMPRODUCT($B$25:$M$25,B68:M68)</f>
        <v>1</v>
      </c>
      <c r="O68" t="s">
        <v>94</v>
      </c>
      <c r="P68">
        <v>1</v>
      </c>
    </row>
    <row r="69" spans="1:16" x14ac:dyDescent="0.2">
      <c r="A69" s="7" t="s">
        <v>112</v>
      </c>
      <c r="B69" s="7"/>
      <c r="C69" s="7"/>
      <c r="D69" s="7">
        <v>1</v>
      </c>
      <c r="E69" s="7"/>
      <c r="F69" s="7"/>
      <c r="G69" s="7"/>
      <c r="H69" s="7">
        <v>1</v>
      </c>
      <c r="I69" s="7"/>
      <c r="J69" s="7"/>
      <c r="K69" s="7"/>
      <c r="L69" s="7"/>
      <c r="M69" s="7"/>
      <c r="N69" s="7">
        <f>SUMPRODUCT($B$25:$M$25,B69:M69)</f>
        <v>0</v>
      </c>
      <c r="O69" s="7" t="s">
        <v>94</v>
      </c>
      <c r="P69" s="7">
        <v>1</v>
      </c>
    </row>
    <row r="73" spans="1:16" x14ac:dyDescent="0.2">
      <c r="A73" s="10" t="s">
        <v>123</v>
      </c>
    </row>
    <row r="74" spans="1:16" x14ac:dyDescent="0.2">
      <c r="A74" t="s">
        <v>120</v>
      </c>
      <c r="B74">
        <v>1</v>
      </c>
      <c r="C74">
        <v>1</v>
      </c>
      <c r="N74">
        <f>SUMPRODUCT($B$57:$M$57,B74:M74)</f>
        <v>1</v>
      </c>
      <c r="O74" t="s">
        <v>94</v>
      </c>
      <c r="P74">
        <v>1</v>
      </c>
    </row>
    <row r="75" spans="1:16" x14ac:dyDescent="0.2">
      <c r="A75" t="s">
        <v>110</v>
      </c>
      <c r="B75">
        <v>1</v>
      </c>
      <c r="D75">
        <v>-1</v>
      </c>
      <c r="N75">
        <f>SUMPRODUCT($B$57:$M$57,B75:M75)</f>
        <v>0</v>
      </c>
      <c r="O75" t="s">
        <v>94</v>
      </c>
      <c r="P75">
        <v>0</v>
      </c>
    </row>
    <row r="76" spans="1:16" x14ac:dyDescent="0.2">
      <c r="A76" t="s">
        <v>111</v>
      </c>
      <c r="C76">
        <v>1</v>
      </c>
      <c r="E76">
        <v>-1</v>
      </c>
      <c r="N76">
        <f>SUMPRODUCT($B$57:$M$57,B76:M76)</f>
        <v>0</v>
      </c>
      <c r="O76" t="s">
        <v>94</v>
      </c>
      <c r="P76">
        <v>0</v>
      </c>
    </row>
    <row r="77" spans="1:16" x14ac:dyDescent="0.2">
      <c r="A77" s="7" t="s">
        <v>112</v>
      </c>
      <c r="B77" s="7"/>
      <c r="C77" s="7"/>
      <c r="D77" s="7">
        <v>1</v>
      </c>
      <c r="E77" s="7"/>
      <c r="F77" s="7">
        <v>-1</v>
      </c>
      <c r="G77" s="7">
        <v>-1</v>
      </c>
      <c r="H77" s="7">
        <v>1</v>
      </c>
      <c r="I77" s="7"/>
      <c r="J77" s="7"/>
      <c r="K77" s="7"/>
      <c r="L77" s="7"/>
      <c r="M77" s="7"/>
      <c r="N77" s="7">
        <f>SUMPRODUCT($B$57:$M$57,B77:M77)</f>
        <v>0</v>
      </c>
      <c r="O77" s="7" t="s">
        <v>94</v>
      </c>
      <c r="P77" s="7">
        <v>0</v>
      </c>
    </row>
    <row r="78" spans="1:16" x14ac:dyDescent="0.2">
      <c r="A78" t="s">
        <v>113</v>
      </c>
      <c r="E78">
        <v>1</v>
      </c>
      <c r="F78">
        <v>1</v>
      </c>
      <c r="H78">
        <v>-1</v>
      </c>
      <c r="I78">
        <v>-1</v>
      </c>
      <c r="N78">
        <f>SUMPRODUCT($B$57:$M$57,B78:M78)</f>
        <v>0</v>
      </c>
      <c r="O78" t="s">
        <v>94</v>
      </c>
      <c r="P78">
        <v>0</v>
      </c>
    </row>
    <row r="79" spans="1:16" x14ac:dyDescent="0.2">
      <c r="A79" t="s">
        <v>114</v>
      </c>
      <c r="G79">
        <v>1</v>
      </c>
      <c r="J79">
        <v>-1</v>
      </c>
      <c r="K79">
        <v>-1</v>
      </c>
      <c r="L79">
        <v>1</v>
      </c>
      <c r="N79">
        <f>SUMPRODUCT($B$57:$M$57,B79:M79)</f>
        <v>0</v>
      </c>
      <c r="O79" t="s">
        <v>94</v>
      </c>
      <c r="P79">
        <v>0</v>
      </c>
    </row>
    <row r="80" spans="1:16" x14ac:dyDescent="0.2">
      <c r="A80" t="s">
        <v>115</v>
      </c>
      <c r="I80">
        <v>1</v>
      </c>
      <c r="J80">
        <v>1</v>
      </c>
      <c r="L80">
        <v>-1</v>
      </c>
      <c r="M80">
        <v>-1</v>
      </c>
      <c r="N80">
        <f>SUMPRODUCT($B$57:$M$57,B80:M80)</f>
        <v>0</v>
      </c>
      <c r="O80" t="s">
        <v>94</v>
      </c>
      <c r="P80">
        <v>0</v>
      </c>
    </row>
    <row r="81" spans="1:16" x14ac:dyDescent="0.2">
      <c r="A81" t="s">
        <v>121</v>
      </c>
      <c r="K81">
        <v>1</v>
      </c>
      <c r="M81">
        <v>1</v>
      </c>
      <c r="N81">
        <f>SUMPRODUCT($B$57:$M$57,B81:M81)</f>
        <v>1</v>
      </c>
      <c r="O81" t="s">
        <v>94</v>
      </c>
      <c r="P81">
        <v>1</v>
      </c>
    </row>
    <row r="82" spans="1:16" x14ac:dyDescent="0.2">
      <c r="A82" s="7" t="s">
        <v>122</v>
      </c>
      <c r="B82" s="7"/>
      <c r="C82" s="7"/>
      <c r="D82" s="7">
        <v>1</v>
      </c>
      <c r="E82" s="7"/>
      <c r="F82" s="7"/>
      <c r="G82" s="7"/>
      <c r="H82" s="7">
        <v>1</v>
      </c>
      <c r="I82" s="7"/>
      <c r="J82" s="7"/>
      <c r="K82" s="7"/>
      <c r="L82" s="7"/>
      <c r="M82" s="7"/>
      <c r="N82" s="7">
        <f>SUMPRODUCT($B$57:$M$57,B82:M82)</f>
        <v>1</v>
      </c>
      <c r="O82" s="7" t="s">
        <v>94</v>
      </c>
      <c r="P82" s="7">
        <v>1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Transshipment</vt:lpstr>
      <vt:lpstr>Assignment(1)</vt:lpstr>
      <vt:lpstr>Assignment(2)</vt:lpstr>
      <vt:lpstr>Shortest 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Freiboth, Heinrich [hwf@sun.ac.za]</dc:creator>
  <cp:lastModifiedBy>Adam Green</cp:lastModifiedBy>
  <dcterms:created xsi:type="dcterms:W3CDTF">2020-10-20T12:09:29Z</dcterms:created>
  <dcterms:modified xsi:type="dcterms:W3CDTF">2022-11-06T11:47:08Z</dcterms:modified>
</cp:coreProperties>
</file>