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SCM 344/Queing theory/"/>
    </mc:Choice>
  </mc:AlternateContent>
  <xr:revisionPtr revIDLastSave="0" documentId="13_ncr:1_{27A680C5-7B60-3A43-95A1-951B12247169}" xr6:coauthVersionLast="47" xr6:coauthVersionMax="47" xr10:uidLastSave="{00000000-0000-0000-0000-000000000000}"/>
  <bookViews>
    <workbookView xWindow="0" yWindow="0" windowWidth="28800" windowHeight="18000" activeTab="1" xr2:uid="{6CE7DF09-A8C9-4145-BA6A-E63E64747A69}"/>
  </bookViews>
  <sheets>
    <sheet name="Poisson and Expon" sheetId="3" r:id="rId1"/>
    <sheet name="AT and ST example" sheetId="2" r:id="rId2"/>
    <sheet name="Hidden" sheetId="1" state="hidden" r:id="rId3"/>
  </sheets>
  <definedNames>
    <definedName name="_xlchart.v1.0" hidden="1">'AT and ST example'!$G$20:$G$119</definedName>
    <definedName name="_xlchart.v1.1" hidden="1">'AT and ST example'!$F$20:$F$119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2" l="1"/>
  <c r="I20" i="2"/>
  <c r="H20" i="2"/>
  <c r="G20" i="2"/>
  <c r="F21" i="2"/>
  <c r="F20" i="2"/>
  <c r="L17" i="2"/>
  <c r="L18" i="2" s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22" i="2"/>
  <c r="F23" i="2"/>
  <c r="M16" i="2"/>
  <c r="C17" i="2"/>
  <c r="C16" i="2"/>
  <c r="B15" i="2"/>
  <c r="C15" i="2" s="1"/>
  <c r="B14" i="2"/>
  <c r="C14" i="2" s="1"/>
  <c r="I5" i="1"/>
  <c r="I4" i="1"/>
  <c r="H3" i="1"/>
  <c r="L16" i="2" l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H2" i="1"/>
  <c r="I2" i="1" s="1"/>
  <c r="I3" i="1"/>
  <c r="D15" i="1"/>
  <c r="E18" i="1" s="1"/>
  <c r="D11" i="1"/>
  <c r="D12" i="1" s="1"/>
  <c r="B31" i="1" s="1"/>
  <c r="E105" i="1" l="1"/>
  <c r="E89" i="1"/>
  <c r="E85" i="1"/>
  <c r="E73" i="1"/>
  <c r="E57" i="1"/>
  <c r="E53" i="1"/>
  <c r="E41" i="1"/>
  <c r="E117" i="1"/>
  <c r="E29" i="1"/>
  <c r="E113" i="1"/>
  <c r="E81" i="1"/>
  <c r="E49" i="1"/>
  <c r="E109" i="1"/>
  <c r="E77" i="1"/>
  <c r="E45" i="1"/>
  <c r="B27" i="1"/>
  <c r="E101" i="1"/>
  <c r="E69" i="1"/>
  <c r="E37" i="1"/>
  <c r="E26" i="1"/>
  <c r="E97" i="1"/>
  <c r="E65" i="1"/>
  <c r="E36" i="1"/>
  <c r="E22" i="1"/>
  <c r="E93" i="1"/>
  <c r="E61" i="1"/>
  <c r="E33" i="1"/>
  <c r="B65" i="1"/>
  <c r="E19" i="1"/>
  <c r="B24" i="1"/>
  <c r="B20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7" i="1"/>
  <c r="E23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3" i="1"/>
  <c r="B18" i="1"/>
  <c r="B117" i="1"/>
  <c r="B109" i="1"/>
  <c r="B101" i="1"/>
  <c r="B89" i="1"/>
  <c r="B33" i="1"/>
  <c r="B22" i="1"/>
  <c r="E112" i="1"/>
  <c r="E108" i="1"/>
  <c r="E104" i="1"/>
  <c r="E100" i="1"/>
  <c r="E96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25" i="1"/>
  <c r="E21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E28" i="1"/>
  <c r="B25" i="1"/>
  <c r="B21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B28" i="1"/>
  <c r="B113" i="1"/>
  <c r="B105" i="1"/>
  <c r="B97" i="1"/>
  <c r="B93" i="1"/>
  <c r="B85" i="1"/>
  <c r="B81" i="1"/>
  <c r="B77" i="1"/>
  <c r="B73" i="1"/>
  <c r="B69" i="1"/>
  <c r="B61" i="1"/>
  <c r="B57" i="1"/>
  <c r="B53" i="1"/>
  <c r="B49" i="1"/>
  <c r="B45" i="1"/>
  <c r="B41" i="1"/>
  <c r="B37" i="1"/>
  <c r="B29" i="1"/>
  <c r="B26" i="1"/>
  <c r="E116" i="1"/>
  <c r="E92" i="1"/>
  <c r="E32" i="1"/>
  <c r="B32" i="1"/>
  <c r="B19" i="1"/>
  <c r="E24" i="1"/>
  <c r="E20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J24" i="1" l="1"/>
  <c r="J25" i="1" s="1"/>
  <c r="J19" i="1"/>
  <c r="C18" i="1"/>
  <c r="D18" i="1" s="1"/>
  <c r="F18" i="1" s="1"/>
  <c r="J18" i="1"/>
  <c r="J20" i="1" l="1"/>
  <c r="J21" i="1" s="1"/>
  <c r="C19" i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D19" i="1"/>
  <c r="F19" i="1" s="1"/>
  <c r="D20" i="1" l="1"/>
  <c r="F20" i="1" s="1"/>
  <c r="D21" i="1" s="1"/>
  <c r="F21" i="1" s="1"/>
  <c r="D22" i="1" s="1"/>
  <c r="F22" i="1" s="1"/>
  <c r="D23" i="1" s="1"/>
  <c r="F23" i="1" s="1"/>
  <c r="D24" i="1" s="1"/>
  <c r="F24" i="1" s="1"/>
  <c r="D25" i="1" s="1"/>
  <c r="F25" i="1" s="1"/>
  <c r="D26" i="1" s="1"/>
  <c r="F26" i="1" s="1"/>
  <c r="D27" i="1" s="1"/>
  <c r="F27" i="1" s="1"/>
  <c r="D28" i="1" s="1"/>
  <c r="F28" i="1" s="1"/>
  <c r="D29" i="1" s="1"/>
  <c r="F29" i="1" s="1"/>
  <c r="D30" i="1" s="1"/>
  <c r="F30" i="1" s="1"/>
  <c r="D31" i="1" s="1"/>
  <c r="F31" i="1" s="1"/>
  <c r="D32" i="1" s="1"/>
  <c r="F32" i="1" s="1"/>
  <c r="D33" i="1" s="1"/>
  <c r="F33" i="1" s="1"/>
  <c r="D34" i="1" s="1"/>
  <c r="F34" i="1" s="1"/>
  <c r="D35" i="1" s="1"/>
  <c r="F35" i="1" s="1"/>
  <c r="D36" i="1" s="1"/>
  <c r="F36" i="1" s="1"/>
  <c r="D37" i="1" s="1"/>
  <c r="F37" i="1" s="1"/>
  <c r="D38" i="1" s="1"/>
  <c r="F38" i="1" s="1"/>
  <c r="D39" i="1" s="1"/>
  <c r="F39" i="1" s="1"/>
  <c r="D40" i="1" s="1"/>
  <c r="F40" i="1" s="1"/>
  <c r="D41" i="1" s="1"/>
  <c r="F41" i="1" s="1"/>
  <c r="D42" i="1" s="1"/>
  <c r="F42" i="1" s="1"/>
  <c r="D43" i="1" s="1"/>
  <c r="F43" i="1" s="1"/>
  <c r="D44" i="1" s="1"/>
  <c r="F44" i="1" s="1"/>
  <c r="D45" i="1" s="1"/>
  <c r="F45" i="1" s="1"/>
  <c r="D46" i="1" s="1"/>
  <c r="F46" i="1" s="1"/>
  <c r="D47" i="1" s="1"/>
  <c r="F47" i="1" s="1"/>
  <c r="D48" i="1" s="1"/>
  <c r="F48" i="1" s="1"/>
  <c r="D49" i="1" s="1"/>
  <c r="F49" i="1" s="1"/>
  <c r="D50" i="1" s="1"/>
  <c r="F50" i="1" s="1"/>
  <c r="D51" i="1" s="1"/>
  <c r="F51" i="1" s="1"/>
  <c r="D52" i="1" s="1"/>
  <c r="F52" i="1" s="1"/>
  <c r="D53" i="1" s="1"/>
  <c r="F53" i="1" s="1"/>
  <c r="D54" i="1" s="1"/>
  <c r="F54" i="1" s="1"/>
  <c r="D55" i="1" s="1"/>
  <c r="F55" i="1" s="1"/>
  <c r="D56" i="1" s="1"/>
  <c r="F56" i="1" s="1"/>
  <c r="D57" i="1" s="1"/>
  <c r="F57" i="1" s="1"/>
  <c r="D58" i="1" s="1"/>
  <c r="F58" i="1" s="1"/>
  <c r="D59" i="1" s="1"/>
  <c r="F59" i="1" s="1"/>
  <c r="D60" i="1" s="1"/>
  <c r="F60" i="1" s="1"/>
  <c r="D61" i="1" s="1"/>
  <c r="F61" i="1" s="1"/>
  <c r="D62" i="1" s="1"/>
  <c r="F62" i="1" s="1"/>
  <c r="D63" i="1" s="1"/>
  <c r="F63" i="1" s="1"/>
  <c r="D64" i="1" s="1"/>
  <c r="F64" i="1" s="1"/>
  <c r="D65" i="1" s="1"/>
  <c r="F65" i="1" s="1"/>
  <c r="D66" i="1" s="1"/>
  <c r="F66" i="1" s="1"/>
  <c r="D67" i="1" s="1"/>
  <c r="F67" i="1" s="1"/>
  <c r="D68" i="1" s="1"/>
  <c r="F68" i="1" s="1"/>
  <c r="D69" i="1" s="1"/>
  <c r="F69" i="1" s="1"/>
  <c r="D70" i="1" s="1"/>
  <c r="F70" i="1" s="1"/>
  <c r="D71" i="1" s="1"/>
  <c r="F71" i="1" s="1"/>
  <c r="D72" i="1" s="1"/>
  <c r="F72" i="1" s="1"/>
  <c r="D73" i="1" s="1"/>
  <c r="F73" i="1" s="1"/>
  <c r="D74" i="1" s="1"/>
  <c r="F74" i="1" s="1"/>
  <c r="D75" i="1" s="1"/>
  <c r="F75" i="1" s="1"/>
  <c r="D76" i="1" s="1"/>
  <c r="F76" i="1" s="1"/>
  <c r="D77" i="1" s="1"/>
  <c r="F77" i="1" s="1"/>
  <c r="D78" i="1" s="1"/>
  <c r="F78" i="1" s="1"/>
  <c r="D79" i="1" s="1"/>
  <c r="F79" i="1" s="1"/>
  <c r="D80" i="1" s="1"/>
  <c r="F80" i="1" s="1"/>
  <c r="D81" i="1" s="1"/>
  <c r="F81" i="1" s="1"/>
  <c r="D82" i="1" s="1"/>
  <c r="F82" i="1" s="1"/>
  <c r="D83" i="1" s="1"/>
  <c r="F83" i="1" s="1"/>
  <c r="D84" i="1" s="1"/>
  <c r="F84" i="1" s="1"/>
  <c r="D85" i="1" s="1"/>
  <c r="F85" i="1" s="1"/>
  <c r="D86" i="1" s="1"/>
  <c r="F86" i="1" s="1"/>
  <c r="D87" i="1" s="1"/>
  <c r="F87" i="1" s="1"/>
  <c r="D88" i="1" s="1"/>
  <c r="F88" i="1" s="1"/>
  <c r="D89" i="1" s="1"/>
  <c r="F89" i="1" s="1"/>
  <c r="D90" i="1" s="1"/>
  <c r="F90" i="1" s="1"/>
  <c r="D91" i="1" s="1"/>
  <c r="F91" i="1" s="1"/>
  <c r="D92" i="1" s="1"/>
  <c r="F92" i="1" s="1"/>
  <c r="D93" i="1" s="1"/>
  <c r="F93" i="1" s="1"/>
  <c r="D94" i="1" s="1"/>
  <c r="F94" i="1" s="1"/>
  <c r="D95" i="1" s="1"/>
  <c r="F95" i="1" s="1"/>
  <c r="D96" i="1" s="1"/>
  <c r="F96" i="1" s="1"/>
  <c r="D97" i="1" s="1"/>
  <c r="F97" i="1" s="1"/>
  <c r="D98" i="1" s="1"/>
  <c r="F98" i="1" s="1"/>
  <c r="D99" i="1" s="1"/>
  <c r="F99" i="1" s="1"/>
  <c r="D100" i="1" s="1"/>
  <c r="F100" i="1" s="1"/>
  <c r="D101" i="1" s="1"/>
  <c r="F101" i="1" s="1"/>
  <c r="D102" i="1" s="1"/>
  <c r="F102" i="1" s="1"/>
  <c r="D103" i="1" s="1"/>
  <c r="F103" i="1" s="1"/>
  <c r="D104" i="1" s="1"/>
  <c r="F104" i="1" s="1"/>
  <c r="D105" i="1" s="1"/>
  <c r="F105" i="1" s="1"/>
  <c r="D106" i="1" s="1"/>
  <c r="F106" i="1" s="1"/>
  <c r="D107" i="1" s="1"/>
  <c r="F107" i="1" s="1"/>
  <c r="D108" i="1" s="1"/>
  <c r="F108" i="1" s="1"/>
  <c r="D109" i="1" s="1"/>
  <c r="F109" i="1" s="1"/>
  <c r="D110" i="1" s="1"/>
  <c r="F110" i="1" s="1"/>
  <c r="D111" i="1" s="1"/>
  <c r="F111" i="1" s="1"/>
  <c r="D112" i="1" s="1"/>
  <c r="F112" i="1" s="1"/>
  <c r="D113" i="1" s="1"/>
  <c r="F113" i="1" s="1"/>
  <c r="D114" i="1" s="1"/>
  <c r="F114" i="1" s="1"/>
  <c r="D115" i="1" s="1"/>
  <c r="F115" i="1" s="1"/>
  <c r="D116" i="1" s="1"/>
  <c r="F116" i="1" s="1"/>
  <c r="D117" i="1" s="1"/>
  <c r="F117" i="1" s="1"/>
</calcChain>
</file>

<file path=xl/sharedStrings.xml><?xml version="1.0" encoding="utf-8"?>
<sst xmlns="http://schemas.openxmlformats.org/spreadsheetml/2006/main" count="75" uniqueCount="55">
  <si>
    <t>Arrival ID</t>
  </si>
  <si>
    <t>Time of arrival</t>
  </si>
  <si>
    <t>Service start time</t>
  </si>
  <si>
    <t>Service end time</t>
  </si>
  <si>
    <t xml:space="preserve">Some questions to answer: </t>
  </si>
  <si>
    <t>IAT (minutes)</t>
  </si>
  <si>
    <t>ST (minutes)</t>
  </si>
  <si>
    <t>Average IAT (1/lambda)</t>
  </si>
  <si>
    <t>minutes between customers</t>
  </si>
  <si>
    <t>Average arrival rate (lambda)</t>
  </si>
  <si>
    <t>customers per minute</t>
  </si>
  <si>
    <t>Average ST (1/mu)</t>
  </si>
  <si>
    <t>minutes per customer</t>
  </si>
  <si>
    <t>Average service rate (mu)</t>
  </si>
  <si>
    <t>n=</t>
  </si>
  <si>
    <t>sum(t_i)</t>
  </si>
  <si>
    <t>lambda_hat=</t>
  </si>
  <si>
    <t>1/lambda_hat=</t>
  </si>
  <si>
    <t>Customers arrive at a coffee shop and join a single queue, waiting to served by a single server.</t>
  </si>
  <si>
    <t>Number</t>
  </si>
  <si>
    <t>Excel time</t>
  </si>
  <si>
    <t>(number of customers)</t>
  </si>
  <si>
    <t>(sum of IATs in minutes)</t>
  </si>
  <si>
    <t>estimate of average arrival rate (customers per minute)</t>
  </si>
  <si>
    <t>Did arriving customer queue on arrival?</t>
  </si>
  <si>
    <t>Estimate of average service times (1/mu_hat, minutes per customer), and average service rate (mu_hat, customers per min)</t>
  </si>
  <si>
    <t>Suspected distribution of interarrival and service times</t>
  </si>
  <si>
    <t>Estimate of average IATs (1/lambda_hat, minutes between customers), and average arrival rate (lambda_hat, customers per minute)</t>
  </si>
  <si>
    <t>STs</t>
  </si>
  <si>
    <t>Interarrival times (minutes) - time that elapsed between consecutive arriving customers</t>
  </si>
  <si>
    <t>Service time (minutes) - time it took to help a customer</t>
  </si>
  <si>
    <t>The elephant in the room… numbers and date/time in Excel…</t>
  </si>
  <si>
    <t>LSCM344 - class example, lecture 1. 20 July 2022.</t>
  </si>
  <si>
    <t>lamdbda =</t>
  </si>
  <si>
    <t>arrivals per minute (average arrival rate)</t>
  </si>
  <si>
    <t>What is the probability that the next arrival will take place after 3 minutes?</t>
  </si>
  <si>
    <t>Using exponential distribution:</t>
  </si>
  <si>
    <t>Using Poisson distribution:</t>
  </si>
  <si>
    <t>AT and IATs</t>
  </si>
  <si>
    <t>1/mu_hat</t>
  </si>
  <si>
    <t>mu_hat</t>
  </si>
  <si>
    <t>average IAT - minutes between customers</t>
  </si>
  <si>
    <t>If IAT are described by random variable A, then</t>
  </si>
  <si>
    <t>P(A&gt;3) =</t>
  </si>
  <si>
    <t>?</t>
  </si>
  <si>
    <t>IATs (minutes)</t>
  </si>
  <si>
    <t>ST(minutes)</t>
  </si>
  <si>
    <t>IAT (mm:ss)</t>
  </si>
  <si>
    <t>Queue</t>
  </si>
  <si>
    <t>Queue other method</t>
  </si>
  <si>
    <t>1/lambda_hat</t>
  </si>
  <si>
    <t>lambda_hat</t>
  </si>
  <si>
    <t>mins btwn customers</t>
  </si>
  <si>
    <t>mins per customer</t>
  </si>
  <si>
    <t>customers per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</si>
</sst>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yyyy/mm/dd\ hh:mm:ss"/>
    <numFmt numFmtId="166" formatCode="0.000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0" fontId="0" fillId="2" borderId="1" xfId="1" applyFont="1"/>
    <xf numFmtId="2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of ST (minutes)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FBD9D08-2B2B-1A44-8B83-48ADDAF3A14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Bins of ST(minutes)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txData>
              <cx:v> Count of STs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Count of STs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Histograms of IAT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Histograms of IAT Minutes</a:t>
          </a:r>
        </a:p>
      </cx:txPr>
    </cx:title>
    <cx:plotArea>
      <cx:plotAreaRegion>
        <cx:series layoutId="clusteredColumn" uniqueId="{717611A4-5A46-4047-88B1-6C5CC75EA4A6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 of IATs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 of IATs (minutes)</a:t>
              </a:r>
            </a:p>
          </cx:txPr>
        </cx:title>
        <cx:tickLabels/>
      </cx:axis>
      <cx:axis id="1">
        <cx:valScaling/>
        <cx:title>
          <cx:tx>
            <cx:txData>
              <cx:v>Count of IATs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IATs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0</xdr:row>
      <xdr:rowOff>38100</xdr:rowOff>
    </xdr:from>
    <xdr:to>
      <xdr:col>9</xdr:col>
      <xdr:colOff>1231900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388D11-8ABA-7343-9B59-B9CCFAC89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00" y="38100"/>
              <a:ext cx="5422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466753</xdr:colOff>
      <xdr:row>0</xdr:row>
      <xdr:rowOff>32564</xdr:rowOff>
    </xdr:from>
    <xdr:to>
      <xdr:col>13</xdr:col>
      <xdr:colOff>1194018</xdr:colOff>
      <xdr:row>12</xdr:row>
      <xdr:rowOff>141111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FBDA110-E676-0A43-A004-B79691591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5153" y="32564"/>
              <a:ext cx="4359465" cy="2394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F044-D4FB-40E6-82AD-DFEAD278DDCE}">
  <dimension ref="A1:F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1.5" customWidth="1"/>
    <col min="3" max="3" width="17.5" bestFit="1" customWidth="1"/>
  </cols>
  <sheetData>
    <row r="1" spans="1:6" x14ac:dyDescent="0.2">
      <c r="A1" t="s">
        <v>33</v>
      </c>
      <c r="B1">
        <v>0.5</v>
      </c>
      <c r="C1" t="s">
        <v>34</v>
      </c>
    </row>
    <row r="3" spans="1:6" x14ac:dyDescent="0.2">
      <c r="A3" t="s">
        <v>35</v>
      </c>
    </row>
    <row r="5" spans="1:6" x14ac:dyDescent="0.2">
      <c r="A5" t="s">
        <v>36</v>
      </c>
      <c r="F5" t="s">
        <v>37</v>
      </c>
    </row>
    <row r="7" spans="1:6" x14ac:dyDescent="0.2">
      <c r="A7" t="s">
        <v>42</v>
      </c>
    </row>
    <row r="9" spans="1:6" x14ac:dyDescent="0.2">
      <c r="A9" t="s">
        <v>43</v>
      </c>
      <c r="B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49E8-CA43-4087-B50F-BA3796300320}">
  <dimension ref="A1:N119"/>
  <sheetViews>
    <sheetView tabSelected="1" topLeftCell="D5" zoomScale="125" workbookViewId="0">
      <selection activeCell="K23" sqref="K23"/>
    </sheetView>
  </sheetViews>
  <sheetFormatPr baseColWidth="10" defaultColWidth="8.83203125" defaultRowHeight="15" x14ac:dyDescent="0.2"/>
  <cols>
    <col min="1" max="1" width="8.5" bestFit="1" customWidth="1"/>
    <col min="2" max="4" width="18.33203125" bestFit="1" customWidth="1"/>
    <col min="5" max="5" width="18.33203125" customWidth="1"/>
    <col min="6" max="6" width="18.33203125" bestFit="1" customWidth="1"/>
    <col min="7" max="7" width="25.1640625" bestFit="1" customWidth="1"/>
    <col min="8" max="8" width="21" bestFit="1" customWidth="1"/>
    <col min="9" max="10" width="17.83203125" customWidth="1"/>
    <col min="11" max="11" width="15.6640625" bestFit="1" customWidth="1"/>
    <col min="13" max="13" width="23.1640625" customWidth="1"/>
    <col min="14" max="14" width="17.5" customWidth="1"/>
  </cols>
  <sheetData>
    <row r="1" spans="1:14" x14ac:dyDescent="0.2">
      <c r="A1" t="s">
        <v>32</v>
      </c>
    </row>
    <row r="3" spans="1:14" x14ac:dyDescent="0.2">
      <c r="A3" t="s">
        <v>18</v>
      </c>
    </row>
    <row r="4" spans="1:14" x14ac:dyDescent="0.2">
      <c r="A4" t="s">
        <v>4</v>
      </c>
    </row>
    <row r="5" spans="1:14" x14ac:dyDescent="0.2">
      <c r="B5" t="s">
        <v>29</v>
      </c>
    </row>
    <row r="6" spans="1:14" x14ac:dyDescent="0.2">
      <c r="B6" t="s">
        <v>30</v>
      </c>
    </row>
    <row r="7" spans="1:14" x14ac:dyDescent="0.2">
      <c r="B7" t="s">
        <v>24</v>
      </c>
    </row>
    <row r="8" spans="1:14" x14ac:dyDescent="0.2">
      <c r="B8" t="s">
        <v>27</v>
      </c>
    </row>
    <row r="9" spans="1:14" x14ac:dyDescent="0.2">
      <c r="B9" t="s">
        <v>25</v>
      </c>
    </row>
    <row r="10" spans="1:14" x14ac:dyDescent="0.2">
      <c r="B10" t="s">
        <v>26</v>
      </c>
    </row>
    <row r="12" spans="1:14" x14ac:dyDescent="0.2">
      <c r="B12" s="6" t="s">
        <v>31</v>
      </c>
      <c r="C12" s="6"/>
      <c r="D12" s="6"/>
      <c r="E12" s="6"/>
    </row>
    <row r="13" spans="1:14" x14ac:dyDescent="0.2">
      <c r="B13" t="s">
        <v>19</v>
      </c>
      <c r="C13" t="s">
        <v>20</v>
      </c>
    </row>
    <row r="14" spans="1:14" x14ac:dyDescent="0.2">
      <c r="B14">
        <f>1/(24*60)</f>
        <v>6.9444444444444447E-4</v>
      </c>
      <c r="C14" s="4">
        <f>B14</f>
        <v>6.9444444444444447E-4</v>
      </c>
      <c r="D14" s="9"/>
      <c r="H14" s="1"/>
    </row>
    <row r="15" spans="1:14" x14ac:dyDescent="0.2">
      <c r="B15">
        <f>1/24</f>
        <v>4.1666666666666664E-2</v>
      </c>
      <c r="C15" s="4">
        <f>B15</f>
        <v>4.1666666666666664E-2</v>
      </c>
      <c r="K15" t="s">
        <v>50</v>
      </c>
      <c r="L15" s="8">
        <f>AVERAGE(F20:F119)</f>
        <v>5.3677315534790981</v>
      </c>
      <c r="M15" t="s">
        <v>52</v>
      </c>
    </row>
    <row r="16" spans="1:14" x14ac:dyDescent="0.2">
      <c r="B16">
        <v>1</v>
      </c>
      <c r="C16" s="5">
        <f>B16</f>
        <v>1</v>
      </c>
      <c r="K16" t="s">
        <v>51</v>
      </c>
      <c r="L16">
        <f>1/L15</f>
        <v>0.18629843725173803</v>
      </c>
      <c r="M16">
        <f>COUNT(F20:F119)/SUM(F20:F119)</f>
        <v>0.18629843725173803</v>
      </c>
      <c r="N16" t="s">
        <v>10</v>
      </c>
    </row>
    <row r="17" spans="1:13" x14ac:dyDescent="0.2">
      <c r="B17">
        <v>2</v>
      </c>
      <c r="C17" s="5">
        <f>B17</f>
        <v>2</v>
      </c>
      <c r="K17" t="s">
        <v>40</v>
      </c>
      <c r="L17">
        <f>AVERAGE(G20:G119)</f>
        <v>1.7583840124192647</v>
      </c>
      <c r="M17" t="s">
        <v>53</v>
      </c>
    </row>
    <row r="18" spans="1:13" x14ac:dyDescent="0.2">
      <c r="C18" s="5"/>
      <c r="F18" s="7">
        <v>44761.333333333336</v>
      </c>
      <c r="K18" t="s">
        <v>39</v>
      </c>
      <c r="L18">
        <f>1/L17</f>
        <v>0.56870398783036846</v>
      </c>
      <c r="M18" t="s">
        <v>54</v>
      </c>
    </row>
    <row r="19" spans="1:13" x14ac:dyDescent="0.2">
      <c r="A19" t="s">
        <v>0</v>
      </c>
      <c r="B19" t="s">
        <v>1</v>
      </c>
      <c r="C19" t="s">
        <v>2</v>
      </c>
      <c r="D19" t="s">
        <v>3</v>
      </c>
      <c r="E19" t="s">
        <v>47</v>
      </c>
      <c r="F19" t="s">
        <v>45</v>
      </c>
      <c r="G19" t="s">
        <v>46</v>
      </c>
      <c r="H19" t="s">
        <v>48</v>
      </c>
      <c r="I19" t="s">
        <v>49</v>
      </c>
    </row>
    <row r="20" spans="1:13" x14ac:dyDescent="0.2">
      <c r="A20">
        <v>1</v>
      </c>
      <c r="B20" s="3">
        <v>44761.335412974579</v>
      </c>
      <c r="C20" s="3">
        <v>44761.335412974579</v>
      </c>
      <c r="D20" s="3">
        <v>44761.335837475504</v>
      </c>
      <c r="E20" s="9"/>
      <c r="F20" s="8">
        <f>(B20-F18)*24*60</f>
        <v>2.9946833895519376</v>
      </c>
      <c r="G20" s="8">
        <f>(D20-C20)*24*60</f>
        <v>0.61128133325837553</v>
      </c>
      <c r="H20" t="b">
        <f>B20&lt;&gt;C20</f>
        <v>0</v>
      </c>
      <c r="I20" t="str">
        <f>IF((C20-B20)=0, "no","yes")</f>
        <v>no</v>
      </c>
    </row>
    <row r="21" spans="1:13" x14ac:dyDescent="0.2">
      <c r="A21">
        <v>2</v>
      </c>
      <c r="B21" s="3">
        <v>44761.337877304344</v>
      </c>
      <c r="C21" s="3">
        <v>44761.337877304344</v>
      </c>
      <c r="D21" s="3">
        <v>44761.33919496461</v>
      </c>
      <c r="E21" s="9"/>
      <c r="F21" s="8">
        <f>(B21-B20)*24*60</f>
        <v>3.5486348625272512</v>
      </c>
      <c r="G21" s="8">
        <f>(D21-C21)*24*60</f>
        <v>1.8974307831376791</v>
      </c>
      <c r="H21" t="b">
        <f t="shared" ref="H21:H84" si="0">B21&lt;&gt;C21</f>
        <v>0</v>
      </c>
      <c r="I21" t="str">
        <f t="shared" ref="I21:I84" si="1">IF((C21-B21)=0, "no","yes")</f>
        <v>no</v>
      </c>
    </row>
    <row r="22" spans="1:13" x14ac:dyDescent="0.2">
      <c r="A22">
        <v>3</v>
      </c>
      <c r="B22" s="3">
        <v>44761.340801447463</v>
      </c>
      <c r="C22" s="3">
        <v>44761.340801447463</v>
      </c>
      <c r="D22" s="3">
        <v>44761.342499198588</v>
      </c>
      <c r="F22" s="8">
        <f t="shared" ref="F22:F85" si="2">(B22-B21)*24*60</f>
        <v>4.2107660905458033</v>
      </c>
      <c r="G22" s="8">
        <f t="shared" ref="G22:G85" si="3">(D22-C22)*24*60</f>
        <v>2.4447616213001311</v>
      </c>
      <c r="H22" t="b">
        <f t="shared" si="0"/>
        <v>0</v>
      </c>
      <c r="I22" t="str">
        <f t="shared" si="1"/>
        <v>no</v>
      </c>
    </row>
    <row r="23" spans="1:13" x14ac:dyDescent="0.2">
      <c r="A23">
        <v>4</v>
      </c>
      <c r="B23" s="3">
        <v>44761.349144730972</v>
      </c>
      <c r="C23" s="3">
        <v>44761.349144730972</v>
      </c>
      <c r="D23" s="3">
        <v>44761.34974854115</v>
      </c>
      <c r="E23" s="3"/>
      <c r="F23" s="8">
        <f t="shared" si="2"/>
        <v>12.014328252989799</v>
      </c>
      <c r="G23" s="8">
        <f t="shared" si="3"/>
        <v>0.86948665673844516</v>
      </c>
      <c r="H23" t="b">
        <f t="shared" si="0"/>
        <v>0</v>
      </c>
      <c r="I23" t="str">
        <f t="shared" si="1"/>
        <v>no</v>
      </c>
    </row>
    <row r="24" spans="1:13" x14ac:dyDescent="0.2">
      <c r="A24">
        <v>5</v>
      </c>
      <c r="B24" s="3">
        <v>44761.360922146945</v>
      </c>
      <c r="C24" s="3">
        <v>44761.360922146945</v>
      </c>
      <c r="D24" s="3">
        <v>44761.361028897161</v>
      </c>
      <c r="E24" s="3"/>
      <c r="F24" s="8">
        <f t="shared" si="2"/>
        <v>16.959479001816362</v>
      </c>
      <c r="G24" s="8">
        <f t="shared" si="3"/>
        <v>0.15372031135484576</v>
      </c>
      <c r="H24" t="b">
        <f t="shared" si="0"/>
        <v>0</v>
      </c>
      <c r="I24" t="str">
        <f t="shared" si="1"/>
        <v>no</v>
      </c>
    </row>
    <row r="25" spans="1:13" x14ac:dyDescent="0.2">
      <c r="A25">
        <v>6</v>
      </c>
      <c r="B25" s="3">
        <v>44761.362825927674</v>
      </c>
      <c r="C25" s="3">
        <v>44761.362825927674</v>
      </c>
      <c r="D25" s="3">
        <v>44761.363905273043</v>
      </c>
      <c r="E25" s="3"/>
      <c r="F25" s="8">
        <f t="shared" si="2"/>
        <v>2.7414442494045943</v>
      </c>
      <c r="G25" s="8">
        <f t="shared" si="3"/>
        <v>1.5542573318816721</v>
      </c>
      <c r="H25" t="b">
        <f t="shared" si="0"/>
        <v>0</v>
      </c>
      <c r="I25" t="str">
        <f t="shared" si="1"/>
        <v>no</v>
      </c>
    </row>
    <row r="26" spans="1:13" x14ac:dyDescent="0.2">
      <c r="A26">
        <v>7</v>
      </c>
      <c r="B26" s="3">
        <v>44761.363938509327</v>
      </c>
      <c r="C26" s="3">
        <v>44761.363938509327</v>
      </c>
      <c r="D26" s="3">
        <v>44761.365432463339</v>
      </c>
      <c r="E26" s="3"/>
      <c r="F26" s="8">
        <f t="shared" si="2"/>
        <v>1.602117579896003</v>
      </c>
      <c r="G26" s="8">
        <f t="shared" si="3"/>
        <v>2.1512937778607011</v>
      </c>
      <c r="H26" t="b">
        <f t="shared" si="0"/>
        <v>0</v>
      </c>
      <c r="I26" t="str">
        <f t="shared" si="1"/>
        <v>no</v>
      </c>
    </row>
    <row r="27" spans="1:13" x14ac:dyDescent="0.2">
      <c r="A27">
        <v>8</v>
      </c>
      <c r="B27" s="3">
        <v>44761.370061693313</v>
      </c>
      <c r="C27" s="3">
        <v>44761.370061693313</v>
      </c>
      <c r="D27" s="3">
        <v>44761.371505938303</v>
      </c>
      <c r="E27" s="3"/>
      <c r="F27" s="8">
        <f t="shared" si="2"/>
        <v>8.8173849403392524</v>
      </c>
      <c r="G27" s="8">
        <f t="shared" si="3"/>
        <v>2.0797127857804298</v>
      </c>
      <c r="H27" t="b">
        <f t="shared" si="0"/>
        <v>0</v>
      </c>
      <c r="I27" t="str">
        <f t="shared" si="1"/>
        <v>no</v>
      </c>
    </row>
    <row r="28" spans="1:13" x14ac:dyDescent="0.2">
      <c r="A28">
        <v>9</v>
      </c>
      <c r="B28" s="3">
        <v>44761.371628058478</v>
      </c>
      <c r="C28" s="3">
        <v>44761.371628058478</v>
      </c>
      <c r="D28" s="3">
        <v>44761.373477580499</v>
      </c>
      <c r="E28" s="3"/>
      <c r="F28" s="8">
        <f t="shared" si="2"/>
        <v>2.255565837258473</v>
      </c>
      <c r="G28" s="8">
        <f t="shared" si="3"/>
        <v>2.6633117103483528</v>
      </c>
      <c r="H28" t="b">
        <f t="shared" si="0"/>
        <v>0</v>
      </c>
      <c r="I28" t="str">
        <f t="shared" si="1"/>
        <v>no</v>
      </c>
    </row>
    <row r="29" spans="1:13" x14ac:dyDescent="0.2">
      <c r="A29">
        <v>10</v>
      </c>
      <c r="B29" s="3">
        <v>44761.374584977471</v>
      </c>
      <c r="C29" s="3">
        <v>44761.374584977471</v>
      </c>
      <c r="D29" s="3">
        <v>44761.374821381862</v>
      </c>
      <c r="E29" s="3"/>
      <c r="F29" s="8">
        <f t="shared" si="2"/>
        <v>4.2579633509740233</v>
      </c>
      <c r="G29" s="8">
        <f t="shared" si="3"/>
        <v>0.3404223220422864</v>
      </c>
      <c r="H29" t="b">
        <f t="shared" si="0"/>
        <v>0</v>
      </c>
      <c r="I29" t="str">
        <f t="shared" si="1"/>
        <v>no</v>
      </c>
    </row>
    <row r="30" spans="1:13" x14ac:dyDescent="0.2">
      <c r="A30">
        <v>11</v>
      </c>
      <c r="B30" s="3">
        <v>44761.38208329762</v>
      </c>
      <c r="C30" s="3">
        <v>44761.38208329762</v>
      </c>
      <c r="D30" s="3">
        <v>44761.382933464869</v>
      </c>
      <c r="E30" s="3"/>
      <c r="F30" s="8">
        <f t="shared" si="2"/>
        <v>10.797581013757735</v>
      </c>
      <c r="G30" s="8">
        <f t="shared" si="3"/>
        <v>1.2242408387828618</v>
      </c>
      <c r="H30" t="b">
        <f t="shared" si="0"/>
        <v>0</v>
      </c>
      <c r="I30" t="str">
        <f t="shared" si="1"/>
        <v>no</v>
      </c>
    </row>
    <row r="31" spans="1:13" x14ac:dyDescent="0.2">
      <c r="A31">
        <v>12</v>
      </c>
      <c r="B31" s="3">
        <v>44761.388415638365</v>
      </c>
      <c r="C31" s="3">
        <v>44761.388415638365</v>
      </c>
      <c r="D31" s="3">
        <v>44761.392531958831</v>
      </c>
      <c r="E31" s="3"/>
      <c r="F31" s="8">
        <f t="shared" si="2"/>
        <v>9.1185706725809723</v>
      </c>
      <c r="G31" s="8">
        <f t="shared" si="3"/>
        <v>5.9275014710146934</v>
      </c>
      <c r="H31" t="b">
        <f t="shared" si="0"/>
        <v>0</v>
      </c>
      <c r="I31" t="str">
        <f t="shared" si="1"/>
        <v>no</v>
      </c>
    </row>
    <row r="32" spans="1:13" x14ac:dyDescent="0.2">
      <c r="A32">
        <v>13</v>
      </c>
      <c r="B32" s="3">
        <v>44761.39272087282</v>
      </c>
      <c r="C32" s="3">
        <v>44761.39272087282</v>
      </c>
      <c r="D32" s="3">
        <v>44761.394281799185</v>
      </c>
      <c r="E32" s="3"/>
      <c r="F32" s="8">
        <f t="shared" si="2"/>
        <v>6.1995376157574356</v>
      </c>
      <c r="G32" s="8">
        <f t="shared" si="3"/>
        <v>2.2477339650504291</v>
      </c>
      <c r="H32" t="b">
        <f t="shared" si="0"/>
        <v>0</v>
      </c>
      <c r="I32" t="str">
        <f t="shared" si="1"/>
        <v>no</v>
      </c>
    </row>
    <row r="33" spans="1:9" x14ac:dyDescent="0.2">
      <c r="A33">
        <v>14</v>
      </c>
      <c r="B33" s="3">
        <v>44761.4000602015</v>
      </c>
      <c r="C33" s="3">
        <v>44761.4000602015</v>
      </c>
      <c r="D33" s="3">
        <v>44761.401704374955</v>
      </c>
      <c r="E33" s="3"/>
      <c r="F33" s="8">
        <f t="shared" si="2"/>
        <v>10.568633299553767</v>
      </c>
      <c r="G33" s="8">
        <f t="shared" si="3"/>
        <v>2.3676097753923386</v>
      </c>
      <c r="H33" t="b">
        <f t="shared" si="0"/>
        <v>0</v>
      </c>
      <c r="I33" t="str">
        <f t="shared" si="1"/>
        <v>no</v>
      </c>
    </row>
    <row r="34" spans="1:9" x14ac:dyDescent="0.2">
      <c r="A34">
        <v>15</v>
      </c>
      <c r="B34" s="3">
        <v>44761.407010023358</v>
      </c>
      <c r="C34" s="3">
        <v>44761.407010023358</v>
      </c>
      <c r="D34" s="3">
        <v>44761.40793121871</v>
      </c>
      <c r="E34" s="3"/>
      <c r="F34" s="8">
        <f t="shared" si="2"/>
        <v>10.007743475725874</v>
      </c>
      <c r="G34" s="8">
        <f t="shared" si="3"/>
        <v>1.3265213056001812</v>
      </c>
      <c r="H34" t="b">
        <f t="shared" si="0"/>
        <v>0</v>
      </c>
      <c r="I34" t="str">
        <f t="shared" si="1"/>
        <v>no</v>
      </c>
    </row>
    <row r="35" spans="1:9" x14ac:dyDescent="0.2">
      <c r="A35">
        <v>16</v>
      </c>
      <c r="B35" s="3">
        <v>44761.417034388818</v>
      </c>
      <c r="C35" s="3">
        <v>44761.417034388818</v>
      </c>
      <c r="D35" s="3">
        <v>44761.422491465797</v>
      </c>
      <c r="E35" s="3"/>
      <c r="F35" s="8">
        <f t="shared" si="2"/>
        <v>14.435086261946708</v>
      </c>
      <c r="G35" s="8">
        <f t="shared" si="3"/>
        <v>7.8581908496562392</v>
      </c>
      <c r="H35" t="b">
        <f t="shared" si="0"/>
        <v>0</v>
      </c>
      <c r="I35" t="str">
        <f t="shared" si="1"/>
        <v>no</v>
      </c>
    </row>
    <row r="36" spans="1:9" x14ac:dyDescent="0.2">
      <c r="A36">
        <v>17</v>
      </c>
      <c r="B36" s="3">
        <v>44761.420610553119</v>
      </c>
      <c r="C36" s="3">
        <v>44761.422491465797</v>
      </c>
      <c r="D36" s="3">
        <v>44761.42305984113</v>
      </c>
      <c r="E36" s="3"/>
      <c r="F36" s="8">
        <f t="shared" si="2"/>
        <v>5.1496765937190503</v>
      </c>
      <c r="G36" s="8">
        <f t="shared" si="3"/>
        <v>0.81846048007719219</v>
      </c>
      <c r="H36" t="b">
        <f t="shared" si="0"/>
        <v>1</v>
      </c>
      <c r="I36" t="str">
        <f t="shared" si="1"/>
        <v>yes</v>
      </c>
    </row>
    <row r="37" spans="1:9" x14ac:dyDescent="0.2">
      <c r="A37">
        <v>18</v>
      </c>
      <c r="B37" s="3">
        <v>44761.421110593619</v>
      </c>
      <c r="C37" s="3">
        <v>44761.42305984113</v>
      </c>
      <c r="D37" s="3">
        <v>44761.423535040834</v>
      </c>
      <c r="E37" s="3"/>
      <c r="F37" s="8">
        <f t="shared" si="2"/>
        <v>0.72005831985734403</v>
      </c>
      <c r="G37" s="8">
        <f t="shared" si="3"/>
        <v>0.68428757367655635</v>
      </c>
      <c r="H37" t="b">
        <f t="shared" si="0"/>
        <v>1</v>
      </c>
      <c r="I37" t="str">
        <f t="shared" si="1"/>
        <v>yes</v>
      </c>
    </row>
    <row r="38" spans="1:9" x14ac:dyDescent="0.2">
      <c r="A38">
        <v>19</v>
      </c>
      <c r="B38" s="3">
        <v>44761.422749711754</v>
      </c>
      <c r="C38" s="3">
        <v>44761.423535040834</v>
      </c>
      <c r="D38" s="3">
        <v>44761.423700014355</v>
      </c>
      <c r="E38" s="3"/>
      <c r="F38" s="8">
        <f t="shared" si="2"/>
        <v>2.3603301134426147</v>
      </c>
      <c r="G38" s="8">
        <f t="shared" si="3"/>
        <v>0.23756186943501234</v>
      </c>
      <c r="H38" t="b">
        <f t="shared" si="0"/>
        <v>1</v>
      </c>
      <c r="I38" t="str">
        <f t="shared" si="1"/>
        <v>yes</v>
      </c>
    </row>
    <row r="39" spans="1:9" x14ac:dyDescent="0.2">
      <c r="A39">
        <v>20</v>
      </c>
      <c r="B39" s="3">
        <v>44761.423220919976</v>
      </c>
      <c r="C39" s="3">
        <v>44761.423700014355</v>
      </c>
      <c r="D39" s="3">
        <v>44761.424027683715</v>
      </c>
      <c r="E39" s="3"/>
      <c r="F39" s="8">
        <f t="shared" si="2"/>
        <v>0.67853984073735774</v>
      </c>
      <c r="G39" s="8">
        <f t="shared" si="3"/>
        <v>0.47184387920424342</v>
      </c>
      <c r="H39" t="b">
        <f t="shared" si="0"/>
        <v>1</v>
      </c>
      <c r="I39" t="str">
        <f t="shared" si="1"/>
        <v>yes</v>
      </c>
    </row>
    <row r="40" spans="1:9" x14ac:dyDescent="0.2">
      <c r="A40">
        <v>21</v>
      </c>
      <c r="B40" s="3">
        <v>44761.425229879416</v>
      </c>
      <c r="C40" s="3">
        <v>44761.425229879416</v>
      </c>
      <c r="D40" s="3">
        <v>44761.426263612739</v>
      </c>
      <c r="E40" s="3"/>
      <c r="F40" s="8">
        <f t="shared" si="2"/>
        <v>2.89290159358643</v>
      </c>
      <c r="G40" s="8">
        <f t="shared" si="3"/>
        <v>1.4885759842582047</v>
      </c>
      <c r="H40" t="b">
        <f t="shared" si="0"/>
        <v>0</v>
      </c>
      <c r="I40" t="str">
        <f t="shared" si="1"/>
        <v>no</v>
      </c>
    </row>
    <row r="41" spans="1:9" x14ac:dyDescent="0.2">
      <c r="A41">
        <v>22</v>
      </c>
      <c r="B41" s="3">
        <v>44761.428494865548</v>
      </c>
      <c r="C41" s="3">
        <v>44761.428494865548</v>
      </c>
      <c r="D41" s="3">
        <v>44761.428568705371</v>
      </c>
      <c r="E41" s="3"/>
      <c r="F41" s="8">
        <f t="shared" si="2"/>
        <v>4.701580029213801</v>
      </c>
      <c r="G41" s="8">
        <f t="shared" si="3"/>
        <v>0.10632934514433146</v>
      </c>
      <c r="H41" t="b">
        <f t="shared" si="0"/>
        <v>0</v>
      </c>
      <c r="I41" t="str">
        <f t="shared" si="1"/>
        <v>no</v>
      </c>
    </row>
    <row r="42" spans="1:9" x14ac:dyDescent="0.2">
      <c r="A42">
        <v>23</v>
      </c>
      <c r="B42" s="3">
        <v>44761.430458934803</v>
      </c>
      <c r="C42" s="3">
        <v>44761.430458934803</v>
      </c>
      <c r="D42" s="3">
        <v>44761.431877440576</v>
      </c>
      <c r="E42" s="3"/>
      <c r="F42" s="8">
        <f t="shared" si="2"/>
        <v>2.828259727684781</v>
      </c>
      <c r="G42" s="8">
        <f t="shared" si="3"/>
        <v>2.042648313799873</v>
      </c>
      <c r="H42" t="b">
        <f t="shared" si="0"/>
        <v>0</v>
      </c>
      <c r="I42" t="str">
        <f t="shared" si="1"/>
        <v>no</v>
      </c>
    </row>
    <row r="43" spans="1:9" x14ac:dyDescent="0.2">
      <c r="A43">
        <v>24</v>
      </c>
      <c r="B43" s="3">
        <v>44761.430690534282</v>
      </c>
      <c r="C43" s="3">
        <v>44761.431877440576</v>
      </c>
      <c r="D43" s="3">
        <v>44761.432258646229</v>
      </c>
      <c r="E43" s="3"/>
      <c r="F43" s="8">
        <f t="shared" si="2"/>
        <v>0.33350324956700206</v>
      </c>
      <c r="G43" s="8">
        <f t="shared" si="3"/>
        <v>0.54893614025786519</v>
      </c>
      <c r="H43" t="b">
        <f t="shared" si="0"/>
        <v>1</v>
      </c>
      <c r="I43" t="str">
        <f t="shared" si="1"/>
        <v>yes</v>
      </c>
    </row>
    <row r="44" spans="1:9" x14ac:dyDescent="0.2">
      <c r="A44">
        <v>25</v>
      </c>
      <c r="B44" s="3">
        <v>44761.430992392401</v>
      </c>
      <c r="C44" s="3">
        <v>44761.432258646229</v>
      </c>
      <c r="D44" s="3">
        <v>44761.434222046148</v>
      </c>
      <c r="E44" s="3"/>
      <c r="F44" s="8">
        <f t="shared" si="2"/>
        <v>0.43467569164931774</v>
      </c>
      <c r="G44" s="8">
        <f t="shared" si="3"/>
        <v>2.8272958821617067</v>
      </c>
      <c r="H44" t="b">
        <f t="shared" si="0"/>
        <v>1</v>
      </c>
      <c r="I44" t="str">
        <f t="shared" si="1"/>
        <v>yes</v>
      </c>
    </row>
    <row r="45" spans="1:9" x14ac:dyDescent="0.2">
      <c r="A45">
        <v>26</v>
      </c>
      <c r="B45" s="3">
        <v>44761.431862473131</v>
      </c>
      <c r="C45" s="3">
        <v>44761.434222046148</v>
      </c>
      <c r="D45" s="3">
        <v>44761.435041612109</v>
      </c>
      <c r="E45" s="3"/>
      <c r="F45" s="8">
        <f t="shared" si="2"/>
        <v>1.2529162515420467</v>
      </c>
      <c r="G45" s="8">
        <f t="shared" si="3"/>
        <v>1.1801749840378761</v>
      </c>
      <c r="H45" t="b">
        <f t="shared" si="0"/>
        <v>1</v>
      </c>
      <c r="I45" t="str">
        <f t="shared" si="1"/>
        <v>yes</v>
      </c>
    </row>
    <row r="46" spans="1:9" x14ac:dyDescent="0.2">
      <c r="A46">
        <v>27</v>
      </c>
      <c r="B46" s="3">
        <v>44761.434387508016</v>
      </c>
      <c r="C46" s="3">
        <v>44761.435041612109</v>
      </c>
      <c r="D46" s="3">
        <v>44761.436040925109</v>
      </c>
      <c r="E46" s="3"/>
      <c r="F46" s="8">
        <f t="shared" si="2"/>
        <v>3.636050233617425</v>
      </c>
      <c r="G46" s="8">
        <f t="shared" si="3"/>
        <v>1.4390107209328562</v>
      </c>
      <c r="H46" t="b">
        <f t="shared" si="0"/>
        <v>1</v>
      </c>
      <c r="I46" t="str">
        <f t="shared" si="1"/>
        <v>yes</v>
      </c>
    </row>
    <row r="47" spans="1:9" x14ac:dyDescent="0.2">
      <c r="A47">
        <v>28</v>
      </c>
      <c r="B47" s="3">
        <v>44761.441786421594</v>
      </c>
      <c r="C47" s="3">
        <v>44761.441786421594</v>
      </c>
      <c r="D47" s="3">
        <v>44761.443891379888</v>
      </c>
      <c r="E47" s="3"/>
      <c r="F47" s="8">
        <f t="shared" si="2"/>
        <v>10.65443555242382</v>
      </c>
      <c r="G47" s="8">
        <f t="shared" si="3"/>
        <v>3.0311399430502206</v>
      </c>
      <c r="H47" t="b">
        <f t="shared" si="0"/>
        <v>0</v>
      </c>
      <c r="I47" t="str">
        <f t="shared" si="1"/>
        <v>no</v>
      </c>
    </row>
    <row r="48" spans="1:9" x14ac:dyDescent="0.2">
      <c r="A48">
        <v>29</v>
      </c>
      <c r="B48" s="3">
        <v>44761.448806318709</v>
      </c>
      <c r="C48" s="3">
        <v>44761.448806318709</v>
      </c>
      <c r="D48" s="3">
        <v>44761.448855534276</v>
      </c>
      <c r="E48" s="3"/>
      <c r="F48" s="8">
        <f t="shared" si="2"/>
        <v>10.108651845948771</v>
      </c>
      <c r="G48" s="8">
        <f t="shared" si="3"/>
        <v>7.0870416238903999E-2</v>
      </c>
      <c r="H48" t="b">
        <f t="shared" si="0"/>
        <v>0</v>
      </c>
      <c r="I48" t="str">
        <f t="shared" si="1"/>
        <v>no</v>
      </c>
    </row>
    <row r="49" spans="1:9" x14ac:dyDescent="0.2">
      <c r="A49">
        <v>30</v>
      </c>
      <c r="B49" s="3">
        <v>44761.450112725273</v>
      </c>
      <c r="C49" s="3">
        <v>44761.450112725273</v>
      </c>
      <c r="D49" s="3">
        <v>44761.452305823266</v>
      </c>
      <c r="E49" s="3"/>
      <c r="F49" s="8">
        <f t="shared" si="2"/>
        <v>1.8812254525255412</v>
      </c>
      <c r="G49" s="8">
        <f t="shared" si="3"/>
        <v>3.1580611097160727</v>
      </c>
      <c r="H49" t="b">
        <f t="shared" si="0"/>
        <v>0</v>
      </c>
      <c r="I49" t="str">
        <f t="shared" si="1"/>
        <v>no</v>
      </c>
    </row>
    <row r="50" spans="1:9" x14ac:dyDescent="0.2">
      <c r="A50">
        <v>31</v>
      </c>
      <c r="B50" s="3">
        <v>44761.454652606219</v>
      </c>
      <c r="C50" s="3">
        <v>44761.454652606219</v>
      </c>
      <c r="D50" s="3">
        <v>44761.458345816893</v>
      </c>
      <c r="E50" s="3"/>
      <c r="F50" s="8">
        <f t="shared" si="2"/>
        <v>6.5374285611324012</v>
      </c>
      <c r="G50" s="8">
        <f t="shared" si="3"/>
        <v>5.3182233707047999</v>
      </c>
      <c r="H50" t="b">
        <f t="shared" si="0"/>
        <v>0</v>
      </c>
      <c r="I50" t="str">
        <f t="shared" si="1"/>
        <v>no</v>
      </c>
    </row>
    <row r="51" spans="1:9" x14ac:dyDescent="0.2">
      <c r="A51">
        <v>32</v>
      </c>
      <c r="B51" s="3">
        <v>44761.45636343865</v>
      </c>
      <c r="C51" s="3">
        <v>44761.458345816893</v>
      </c>
      <c r="D51" s="3">
        <v>44761.460591315925</v>
      </c>
      <c r="E51" s="3"/>
      <c r="F51" s="8">
        <f t="shared" si="2"/>
        <v>2.4635987018700689</v>
      </c>
      <c r="G51" s="8">
        <f t="shared" si="3"/>
        <v>3.2335186062846333</v>
      </c>
      <c r="H51" t="b">
        <f t="shared" si="0"/>
        <v>1</v>
      </c>
      <c r="I51" t="str">
        <f t="shared" si="1"/>
        <v>yes</v>
      </c>
    </row>
    <row r="52" spans="1:9" x14ac:dyDescent="0.2">
      <c r="A52">
        <v>33</v>
      </c>
      <c r="B52" s="3">
        <v>44761.461589584113</v>
      </c>
      <c r="C52" s="3">
        <v>44761.461589584113</v>
      </c>
      <c r="D52" s="3">
        <v>44761.46199575605</v>
      </c>
      <c r="E52" s="3"/>
      <c r="F52" s="8">
        <f t="shared" si="2"/>
        <v>7.5256494653876871</v>
      </c>
      <c r="G52" s="8">
        <f t="shared" si="3"/>
        <v>0.5848875897936523</v>
      </c>
      <c r="H52" t="b">
        <f t="shared" si="0"/>
        <v>0</v>
      </c>
      <c r="I52" t="str">
        <f t="shared" si="1"/>
        <v>no</v>
      </c>
    </row>
    <row r="53" spans="1:9" x14ac:dyDescent="0.2">
      <c r="A53">
        <v>34</v>
      </c>
      <c r="B53" s="3">
        <v>44761.461956618645</v>
      </c>
      <c r="C53" s="3">
        <v>44761.46199575605</v>
      </c>
      <c r="D53" s="3">
        <v>44761.462329566864</v>
      </c>
      <c r="E53" s="3"/>
      <c r="F53" s="8">
        <f t="shared" si="2"/>
        <v>0.52852972643449903</v>
      </c>
      <c r="G53" s="8">
        <f t="shared" si="3"/>
        <v>0.48068757285363972</v>
      </c>
      <c r="H53" t="b">
        <f t="shared" si="0"/>
        <v>1</v>
      </c>
      <c r="I53" t="str">
        <f t="shared" si="1"/>
        <v>yes</v>
      </c>
    </row>
    <row r="54" spans="1:9" x14ac:dyDescent="0.2">
      <c r="A54">
        <v>35</v>
      </c>
      <c r="B54" s="3">
        <v>44761.46507152632</v>
      </c>
      <c r="C54" s="3">
        <v>44761.46507152632</v>
      </c>
      <c r="D54" s="3">
        <v>44761.466037526538</v>
      </c>
      <c r="E54" s="3"/>
      <c r="F54" s="8">
        <f t="shared" si="2"/>
        <v>4.4854670518543571</v>
      </c>
      <c r="G54" s="8">
        <f t="shared" si="3"/>
        <v>1.3910403137560934</v>
      </c>
      <c r="H54" t="b">
        <f t="shared" si="0"/>
        <v>0</v>
      </c>
      <c r="I54" t="str">
        <f t="shared" si="1"/>
        <v>no</v>
      </c>
    </row>
    <row r="55" spans="1:9" x14ac:dyDescent="0.2">
      <c r="A55">
        <v>36</v>
      </c>
      <c r="B55" s="3">
        <v>44761.466677386808</v>
      </c>
      <c r="C55" s="3">
        <v>44761.466677386808</v>
      </c>
      <c r="D55" s="3">
        <v>44761.467331282911</v>
      </c>
      <c r="E55" s="3"/>
      <c r="F55" s="8">
        <f t="shared" si="2"/>
        <v>2.3124391038436443</v>
      </c>
      <c r="G55" s="8">
        <f t="shared" si="3"/>
        <v>0.94161038752645254</v>
      </c>
      <c r="H55" t="b">
        <f t="shared" si="0"/>
        <v>0</v>
      </c>
      <c r="I55" t="str">
        <f t="shared" si="1"/>
        <v>no</v>
      </c>
    </row>
    <row r="56" spans="1:9" x14ac:dyDescent="0.2">
      <c r="A56">
        <v>37</v>
      </c>
      <c r="B56" s="3">
        <v>44761.46925492095</v>
      </c>
      <c r="C56" s="3">
        <v>44761.46925492095</v>
      </c>
      <c r="D56" s="3">
        <v>44761.471273020194</v>
      </c>
      <c r="E56" s="3"/>
      <c r="F56" s="8">
        <f t="shared" si="2"/>
        <v>3.7116491643246263</v>
      </c>
      <c r="G56" s="8">
        <f t="shared" si="3"/>
        <v>2.9060629103332758</v>
      </c>
      <c r="H56" t="b">
        <f t="shared" si="0"/>
        <v>0</v>
      </c>
      <c r="I56" t="str">
        <f t="shared" si="1"/>
        <v>no</v>
      </c>
    </row>
    <row r="57" spans="1:9" x14ac:dyDescent="0.2">
      <c r="A57">
        <v>38</v>
      </c>
      <c r="B57" s="3">
        <v>44761.474315417348</v>
      </c>
      <c r="C57" s="3">
        <v>44761.474315417348</v>
      </c>
      <c r="D57" s="3">
        <v>44761.480270888016</v>
      </c>
      <c r="E57" s="3"/>
      <c r="F57" s="8">
        <f t="shared" si="2"/>
        <v>7.2871148132253438</v>
      </c>
      <c r="G57" s="8">
        <f t="shared" si="3"/>
        <v>8.5758777614682913</v>
      </c>
      <c r="H57" t="b">
        <f t="shared" si="0"/>
        <v>0</v>
      </c>
      <c r="I57" t="str">
        <f t="shared" si="1"/>
        <v>no</v>
      </c>
    </row>
    <row r="58" spans="1:9" x14ac:dyDescent="0.2">
      <c r="A58">
        <v>39</v>
      </c>
      <c r="B58" s="3">
        <v>44761.477557138278</v>
      </c>
      <c r="C58" s="3">
        <v>44761.480270888016</v>
      </c>
      <c r="D58" s="3">
        <v>44761.481250099096</v>
      </c>
      <c r="E58" s="3"/>
      <c r="F58" s="8">
        <f t="shared" si="2"/>
        <v>4.6680781384930015</v>
      </c>
      <c r="G58" s="8">
        <f t="shared" si="3"/>
        <v>1.4100639545358717</v>
      </c>
      <c r="H58" t="b">
        <f t="shared" si="0"/>
        <v>1</v>
      </c>
      <c r="I58" t="str">
        <f t="shared" si="1"/>
        <v>yes</v>
      </c>
    </row>
    <row r="59" spans="1:9" x14ac:dyDescent="0.2">
      <c r="A59">
        <v>40</v>
      </c>
      <c r="B59" s="3">
        <v>44761.481436210823</v>
      </c>
      <c r="C59" s="3">
        <v>44761.481436210823</v>
      </c>
      <c r="D59" s="3">
        <v>44761.48198592486</v>
      </c>
      <c r="E59" s="3"/>
      <c r="F59" s="8">
        <f t="shared" si="2"/>
        <v>5.5858644645195454</v>
      </c>
      <c r="G59" s="8">
        <f t="shared" si="3"/>
        <v>0.79158821376040578</v>
      </c>
      <c r="H59" t="b">
        <f t="shared" si="0"/>
        <v>0</v>
      </c>
      <c r="I59" t="str">
        <f t="shared" si="1"/>
        <v>no</v>
      </c>
    </row>
    <row r="60" spans="1:9" x14ac:dyDescent="0.2">
      <c r="A60">
        <v>41</v>
      </c>
      <c r="B60" s="3">
        <v>44761.482239856145</v>
      </c>
      <c r="C60" s="3">
        <v>44761.482239856145</v>
      </c>
      <c r="D60" s="3">
        <v>44761.483114822171</v>
      </c>
      <c r="E60" s="3"/>
      <c r="F60" s="8">
        <f t="shared" si="2"/>
        <v>1.1572492634877563</v>
      </c>
      <c r="G60" s="8">
        <f t="shared" si="3"/>
        <v>1.25995107810013</v>
      </c>
      <c r="H60" t="b">
        <f t="shared" si="0"/>
        <v>0</v>
      </c>
      <c r="I60" t="str">
        <f t="shared" si="1"/>
        <v>no</v>
      </c>
    </row>
    <row r="61" spans="1:9" x14ac:dyDescent="0.2">
      <c r="A61">
        <v>42</v>
      </c>
      <c r="B61" s="3">
        <v>44761.484985600473</v>
      </c>
      <c r="C61" s="3">
        <v>44761.484985600473</v>
      </c>
      <c r="D61" s="3">
        <v>44761.485530522441</v>
      </c>
      <c r="E61" s="3"/>
      <c r="F61" s="8">
        <f t="shared" si="2"/>
        <v>3.953871832927689</v>
      </c>
      <c r="G61" s="8">
        <f t="shared" si="3"/>
        <v>0.78468763385899365</v>
      </c>
      <c r="H61" t="b">
        <f t="shared" si="0"/>
        <v>0</v>
      </c>
      <c r="I61" t="str">
        <f t="shared" si="1"/>
        <v>no</v>
      </c>
    </row>
    <row r="62" spans="1:9" x14ac:dyDescent="0.2">
      <c r="A62">
        <v>43</v>
      </c>
      <c r="B62" s="3">
        <v>44761.491626002789</v>
      </c>
      <c r="C62" s="3">
        <v>44761.491626002789</v>
      </c>
      <c r="D62" s="3">
        <v>44761.492311763373</v>
      </c>
      <c r="E62" s="3"/>
      <c r="F62" s="8">
        <f t="shared" si="2"/>
        <v>9.5621793356258422</v>
      </c>
      <c r="G62" s="8">
        <f t="shared" si="3"/>
        <v>0.98749524098820984</v>
      </c>
      <c r="H62" t="b">
        <f t="shared" si="0"/>
        <v>0</v>
      </c>
      <c r="I62" t="str">
        <f t="shared" si="1"/>
        <v>no</v>
      </c>
    </row>
    <row r="63" spans="1:9" x14ac:dyDescent="0.2">
      <c r="A63">
        <v>44</v>
      </c>
      <c r="B63" s="3">
        <v>44761.496909636531</v>
      </c>
      <c r="C63" s="3">
        <v>44761.496909636531</v>
      </c>
      <c r="D63" s="3">
        <v>44761.497611587125</v>
      </c>
      <c r="E63" s="3"/>
      <c r="F63" s="8">
        <f t="shared" si="2"/>
        <v>7.6084325881674886</v>
      </c>
      <c r="G63" s="8">
        <f t="shared" si="3"/>
        <v>1.0108088550623506</v>
      </c>
      <c r="H63" t="b">
        <f t="shared" si="0"/>
        <v>0</v>
      </c>
      <c r="I63" t="str">
        <f t="shared" si="1"/>
        <v>no</v>
      </c>
    </row>
    <row r="64" spans="1:9" x14ac:dyDescent="0.2">
      <c r="A64">
        <v>45</v>
      </c>
      <c r="B64" s="3">
        <v>44761.499056218549</v>
      </c>
      <c r="C64" s="3">
        <v>44761.499056218549</v>
      </c>
      <c r="D64" s="3">
        <v>44761.501282338351</v>
      </c>
      <c r="E64" s="3"/>
      <c r="F64" s="8">
        <f t="shared" si="2"/>
        <v>3.09107810491696</v>
      </c>
      <c r="G64" s="8">
        <f t="shared" si="3"/>
        <v>3.2056125160306692</v>
      </c>
      <c r="H64" t="b">
        <f t="shared" si="0"/>
        <v>0</v>
      </c>
      <c r="I64" t="str">
        <f t="shared" si="1"/>
        <v>no</v>
      </c>
    </row>
    <row r="65" spans="1:9" x14ac:dyDescent="0.2">
      <c r="A65">
        <v>46</v>
      </c>
      <c r="B65" s="3">
        <v>44761.499882199983</v>
      </c>
      <c r="C65" s="3">
        <v>44761.501282338351</v>
      </c>
      <c r="D65" s="3">
        <v>44761.501506335313</v>
      </c>
      <c r="E65" s="3"/>
      <c r="F65" s="8">
        <f t="shared" si="2"/>
        <v>1.1894132662564516</v>
      </c>
      <c r="G65" s="8">
        <f t="shared" si="3"/>
        <v>0.32255562487989664</v>
      </c>
      <c r="H65" t="b">
        <f t="shared" si="0"/>
        <v>1</v>
      </c>
      <c r="I65" t="str">
        <f t="shared" si="1"/>
        <v>yes</v>
      </c>
    </row>
    <row r="66" spans="1:9" x14ac:dyDescent="0.2">
      <c r="A66">
        <v>47</v>
      </c>
      <c r="B66" s="3">
        <v>44761.499964353839</v>
      </c>
      <c r="C66" s="3">
        <v>44761.501506335313</v>
      </c>
      <c r="D66" s="3">
        <v>44761.503755531718</v>
      </c>
      <c r="E66" s="3"/>
      <c r="F66" s="8">
        <f t="shared" si="2"/>
        <v>0.11830155272036791</v>
      </c>
      <c r="G66" s="8">
        <f t="shared" si="3"/>
        <v>3.2388428226113319</v>
      </c>
      <c r="H66" t="b">
        <f t="shared" si="0"/>
        <v>1</v>
      </c>
      <c r="I66" t="str">
        <f t="shared" si="1"/>
        <v>yes</v>
      </c>
    </row>
    <row r="67" spans="1:9" x14ac:dyDescent="0.2">
      <c r="A67">
        <v>48</v>
      </c>
      <c r="B67" s="3">
        <v>44761.501960981623</v>
      </c>
      <c r="C67" s="3">
        <v>44761.503755531718</v>
      </c>
      <c r="D67" s="3">
        <v>44761.50520284431</v>
      </c>
      <c r="E67" s="3"/>
      <c r="F67" s="8">
        <f t="shared" si="2"/>
        <v>2.8751440078485757</v>
      </c>
      <c r="G67" s="8">
        <f t="shared" si="3"/>
        <v>2.0841301325708628</v>
      </c>
      <c r="H67" t="b">
        <f t="shared" si="0"/>
        <v>1</v>
      </c>
      <c r="I67" t="str">
        <f t="shared" si="1"/>
        <v>yes</v>
      </c>
    </row>
    <row r="68" spans="1:9" x14ac:dyDescent="0.2">
      <c r="A68">
        <v>49</v>
      </c>
      <c r="B68" s="3">
        <v>44761.502127086533</v>
      </c>
      <c r="C68" s="3">
        <v>44761.50520284431</v>
      </c>
      <c r="D68" s="3">
        <v>44761.505729488534</v>
      </c>
      <c r="E68" s="3"/>
      <c r="F68" s="8">
        <f t="shared" si="2"/>
        <v>0.2391910704318434</v>
      </c>
      <c r="G68" s="8">
        <f t="shared" si="3"/>
        <v>0.75836768257431686</v>
      </c>
      <c r="H68" t="b">
        <f t="shared" si="0"/>
        <v>1</v>
      </c>
      <c r="I68" t="str">
        <f t="shared" si="1"/>
        <v>yes</v>
      </c>
    </row>
    <row r="69" spans="1:9" x14ac:dyDescent="0.2">
      <c r="A69">
        <v>50</v>
      </c>
      <c r="B69" s="3">
        <v>44761.502974472038</v>
      </c>
      <c r="C69" s="3">
        <v>44761.505729488534</v>
      </c>
      <c r="D69" s="3">
        <v>44761.505839874138</v>
      </c>
      <c r="E69" s="3"/>
      <c r="F69" s="8">
        <f t="shared" si="2"/>
        <v>1.2202351272571832</v>
      </c>
      <c r="G69" s="8">
        <f t="shared" si="3"/>
        <v>0.15895527089014649</v>
      </c>
      <c r="H69" t="b">
        <f t="shared" si="0"/>
        <v>1</v>
      </c>
      <c r="I69" t="str">
        <f t="shared" si="1"/>
        <v>yes</v>
      </c>
    </row>
    <row r="70" spans="1:9" x14ac:dyDescent="0.2">
      <c r="A70">
        <v>51</v>
      </c>
      <c r="B70" s="3">
        <v>44761.505411904029</v>
      </c>
      <c r="C70" s="3">
        <v>44761.505839874138</v>
      </c>
      <c r="D70" s="3">
        <v>44761.506038746134</v>
      </c>
      <c r="E70" s="3"/>
      <c r="F70" s="8">
        <f t="shared" si="2"/>
        <v>3.5099020670168102</v>
      </c>
      <c r="G70" s="8">
        <f t="shared" si="3"/>
        <v>0.28637567418627441</v>
      </c>
      <c r="H70" t="b">
        <f t="shared" si="0"/>
        <v>1</v>
      </c>
      <c r="I70" t="str">
        <f t="shared" si="1"/>
        <v>yes</v>
      </c>
    </row>
    <row r="71" spans="1:9" x14ac:dyDescent="0.2">
      <c r="A71">
        <v>52</v>
      </c>
      <c r="B71" s="3">
        <v>44761.510050766643</v>
      </c>
      <c r="C71" s="3">
        <v>44761.510050766643</v>
      </c>
      <c r="D71" s="3">
        <v>44761.511884151754</v>
      </c>
      <c r="E71" s="3"/>
      <c r="F71" s="8">
        <f t="shared" si="2"/>
        <v>6.6799621644895524</v>
      </c>
      <c r="G71" s="8">
        <f t="shared" si="3"/>
        <v>2.6400745601858944</v>
      </c>
      <c r="H71" t="b">
        <f t="shared" si="0"/>
        <v>0</v>
      </c>
      <c r="I71" t="str">
        <f t="shared" si="1"/>
        <v>no</v>
      </c>
    </row>
    <row r="72" spans="1:9" x14ac:dyDescent="0.2">
      <c r="A72">
        <v>53</v>
      </c>
      <c r="B72" s="3">
        <v>44761.511606292821</v>
      </c>
      <c r="C72" s="3">
        <v>44761.511884151754</v>
      </c>
      <c r="D72" s="3">
        <v>44761.516339709284</v>
      </c>
      <c r="E72" s="3"/>
      <c r="F72" s="8">
        <f t="shared" si="2"/>
        <v>2.2399576962925494</v>
      </c>
      <c r="G72" s="8">
        <f t="shared" si="3"/>
        <v>6.4160028425976634</v>
      </c>
      <c r="H72" t="b">
        <f t="shared" si="0"/>
        <v>1</v>
      </c>
      <c r="I72" t="str">
        <f t="shared" si="1"/>
        <v>yes</v>
      </c>
    </row>
    <row r="73" spans="1:9" x14ac:dyDescent="0.2">
      <c r="A73">
        <v>54</v>
      </c>
      <c r="B73" s="3">
        <v>44761.522567680418</v>
      </c>
      <c r="C73" s="3">
        <v>44761.522567680418</v>
      </c>
      <c r="D73" s="3">
        <v>44761.526422599833</v>
      </c>
      <c r="E73" s="3"/>
      <c r="F73" s="8">
        <f t="shared" si="2"/>
        <v>15.784398140385747</v>
      </c>
      <c r="G73" s="8">
        <f t="shared" si="3"/>
        <v>5.5510839563794434</v>
      </c>
      <c r="H73" t="b">
        <f t="shared" si="0"/>
        <v>0</v>
      </c>
      <c r="I73" t="str">
        <f t="shared" si="1"/>
        <v>no</v>
      </c>
    </row>
    <row r="74" spans="1:9" x14ac:dyDescent="0.2">
      <c r="A74">
        <v>55</v>
      </c>
      <c r="B74" s="3">
        <v>44761.523358732629</v>
      </c>
      <c r="C74" s="3">
        <v>44761.526422599833</v>
      </c>
      <c r="D74" s="3">
        <v>44761.526518804756</v>
      </c>
      <c r="E74" s="3"/>
      <c r="F74" s="8">
        <f t="shared" si="2"/>
        <v>1.1391151836141944</v>
      </c>
      <c r="G74" s="8">
        <f t="shared" si="3"/>
        <v>0.13853508979082108</v>
      </c>
      <c r="H74" t="b">
        <f t="shared" si="0"/>
        <v>1</v>
      </c>
      <c r="I74" t="str">
        <f t="shared" si="1"/>
        <v>yes</v>
      </c>
    </row>
    <row r="75" spans="1:9" x14ac:dyDescent="0.2">
      <c r="A75">
        <v>56</v>
      </c>
      <c r="B75" s="3">
        <v>44761.528957637878</v>
      </c>
      <c r="C75" s="3">
        <v>44761.528957637878</v>
      </c>
      <c r="D75" s="3">
        <v>44761.530848119211</v>
      </c>
      <c r="E75" s="3"/>
      <c r="F75" s="8">
        <f t="shared" si="2"/>
        <v>8.0624235584400594</v>
      </c>
      <c r="G75" s="8">
        <f t="shared" si="3"/>
        <v>2.7222931198775768</v>
      </c>
      <c r="H75" t="b">
        <f t="shared" si="0"/>
        <v>0</v>
      </c>
      <c r="I75" t="str">
        <f t="shared" si="1"/>
        <v>no</v>
      </c>
    </row>
    <row r="76" spans="1:9" x14ac:dyDescent="0.2">
      <c r="A76">
        <v>57</v>
      </c>
      <c r="B76" s="3">
        <v>44761.530351721529</v>
      </c>
      <c r="C76" s="3">
        <v>44761.530848119211</v>
      </c>
      <c r="D76" s="3">
        <v>44761.530965456353</v>
      </c>
      <c r="E76" s="3"/>
      <c r="F76" s="8">
        <f t="shared" si="2"/>
        <v>2.0074804569594562</v>
      </c>
      <c r="G76" s="8">
        <f t="shared" si="3"/>
        <v>0.16896548448130488</v>
      </c>
      <c r="H76" t="b">
        <f t="shared" si="0"/>
        <v>1</v>
      </c>
      <c r="I76" t="str">
        <f t="shared" si="1"/>
        <v>yes</v>
      </c>
    </row>
    <row r="77" spans="1:9" x14ac:dyDescent="0.2">
      <c r="A77">
        <v>58</v>
      </c>
      <c r="B77" s="3">
        <v>44761.535579096613</v>
      </c>
      <c r="C77" s="3">
        <v>44761.535579096613</v>
      </c>
      <c r="D77" s="3">
        <v>44761.536265653871</v>
      </c>
      <c r="E77" s="3"/>
      <c r="F77" s="8">
        <f t="shared" si="2"/>
        <v>7.5274201214779168</v>
      </c>
      <c r="G77" s="8">
        <f t="shared" si="3"/>
        <v>0.9886424511205405</v>
      </c>
      <c r="H77" t="b">
        <f t="shared" si="0"/>
        <v>0</v>
      </c>
      <c r="I77" t="str">
        <f t="shared" si="1"/>
        <v>no</v>
      </c>
    </row>
    <row r="78" spans="1:9" x14ac:dyDescent="0.2">
      <c r="A78">
        <v>59</v>
      </c>
      <c r="B78" s="3">
        <v>44761.538254981278</v>
      </c>
      <c r="C78" s="3">
        <v>44761.538254981278</v>
      </c>
      <c r="D78" s="3">
        <v>44761.539578635224</v>
      </c>
      <c r="E78" s="3"/>
      <c r="F78" s="8">
        <f t="shared" si="2"/>
        <v>3.8532739179208875</v>
      </c>
      <c r="G78" s="8">
        <f t="shared" si="3"/>
        <v>1.9060616812203079</v>
      </c>
      <c r="H78" t="b">
        <f t="shared" si="0"/>
        <v>0</v>
      </c>
      <c r="I78" t="str">
        <f t="shared" si="1"/>
        <v>no</v>
      </c>
    </row>
    <row r="79" spans="1:9" x14ac:dyDescent="0.2">
      <c r="A79">
        <v>60</v>
      </c>
      <c r="B79" s="3">
        <v>44761.546053905346</v>
      </c>
      <c r="C79" s="3">
        <v>44761.546053905346</v>
      </c>
      <c r="D79" s="3">
        <v>44761.548803189864</v>
      </c>
      <c r="E79" s="3"/>
      <c r="F79" s="8">
        <f t="shared" si="2"/>
        <v>11.230450656730682</v>
      </c>
      <c r="G79" s="8">
        <f t="shared" si="3"/>
        <v>3.9589697064366192</v>
      </c>
      <c r="H79" t="b">
        <f t="shared" si="0"/>
        <v>0</v>
      </c>
      <c r="I79" t="str">
        <f t="shared" si="1"/>
        <v>no</v>
      </c>
    </row>
    <row r="80" spans="1:9" x14ac:dyDescent="0.2">
      <c r="A80">
        <v>61</v>
      </c>
      <c r="B80" s="3">
        <v>44761.548002823598</v>
      </c>
      <c r="C80" s="3">
        <v>44761.548803189864</v>
      </c>
      <c r="D80" s="3">
        <v>44761.549402565019</v>
      </c>
      <c r="E80" s="3"/>
      <c r="F80" s="8">
        <f t="shared" si="2"/>
        <v>2.8064422833267599</v>
      </c>
      <c r="G80" s="8">
        <f t="shared" si="3"/>
        <v>0.86310022277757525</v>
      </c>
      <c r="H80" t="b">
        <f t="shared" si="0"/>
        <v>1</v>
      </c>
      <c r="I80" t="str">
        <f t="shared" si="1"/>
        <v>yes</v>
      </c>
    </row>
    <row r="81" spans="1:9" x14ac:dyDescent="0.2">
      <c r="A81">
        <v>62</v>
      </c>
      <c r="B81" s="3">
        <v>44761.54838754161</v>
      </c>
      <c r="C81" s="3">
        <v>44761.549402565019</v>
      </c>
      <c r="D81" s="3">
        <v>44761.550154906705</v>
      </c>
      <c r="E81" s="3"/>
      <c r="F81" s="8">
        <f t="shared" si="2"/>
        <v>0.55399393779225647</v>
      </c>
      <c r="G81" s="8">
        <f t="shared" si="3"/>
        <v>1.0833720280788839</v>
      </c>
      <c r="H81" t="b">
        <f t="shared" si="0"/>
        <v>1</v>
      </c>
      <c r="I81" t="str">
        <f t="shared" si="1"/>
        <v>yes</v>
      </c>
    </row>
    <row r="82" spans="1:9" x14ac:dyDescent="0.2">
      <c r="A82">
        <v>63</v>
      </c>
      <c r="B82" s="3">
        <v>44761.548794146307</v>
      </c>
      <c r="C82" s="3">
        <v>44761.550154906705</v>
      </c>
      <c r="D82" s="3">
        <v>44761.551168204358</v>
      </c>
      <c r="E82" s="3"/>
      <c r="F82" s="8">
        <f t="shared" si="2"/>
        <v>0.58551076333969831</v>
      </c>
      <c r="G82" s="8">
        <f t="shared" si="3"/>
        <v>1.4591486204881221</v>
      </c>
      <c r="H82" t="b">
        <f t="shared" si="0"/>
        <v>1</v>
      </c>
      <c r="I82" t="str">
        <f t="shared" si="1"/>
        <v>yes</v>
      </c>
    </row>
    <row r="83" spans="1:9" x14ac:dyDescent="0.2">
      <c r="A83">
        <v>64</v>
      </c>
      <c r="B83" s="3">
        <v>44761.557799783353</v>
      </c>
      <c r="C83" s="3">
        <v>44761.557799783353</v>
      </c>
      <c r="D83" s="3">
        <v>44761.55891815319</v>
      </c>
      <c r="E83" s="3"/>
      <c r="F83" s="8">
        <f t="shared" si="2"/>
        <v>12.968117346754298</v>
      </c>
      <c r="G83" s="8">
        <f t="shared" si="3"/>
        <v>1.6104525653645396</v>
      </c>
      <c r="H83" t="b">
        <f t="shared" si="0"/>
        <v>0</v>
      </c>
      <c r="I83" t="str">
        <f t="shared" si="1"/>
        <v>no</v>
      </c>
    </row>
    <row r="84" spans="1:9" x14ac:dyDescent="0.2">
      <c r="A84">
        <v>65</v>
      </c>
      <c r="B84" s="3">
        <v>44761.56161361585</v>
      </c>
      <c r="C84" s="3">
        <v>44761.56161361585</v>
      </c>
      <c r="D84" s="3">
        <v>44761.561792007145</v>
      </c>
      <c r="E84" s="3"/>
      <c r="F84" s="8">
        <f t="shared" si="2"/>
        <v>5.4919187945779413</v>
      </c>
      <c r="G84" s="8">
        <f t="shared" si="3"/>
        <v>0.256883465917781</v>
      </c>
      <c r="H84" t="b">
        <f t="shared" si="0"/>
        <v>0</v>
      </c>
      <c r="I84" t="str">
        <f t="shared" si="1"/>
        <v>no</v>
      </c>
    </row>
    <row r="85" spans="1:9" x14ac:dyDescent="0.2">
      <c r="A85">
        <v>66</v>
      </c>
      <c r="B85" s="3">
        <v>44761.56451118234</v>
      </c>
      <c r="C85" s="3">
        <v>44761.56451118234</v>
      </c>
      <c r="D85" s="3">
        <v>44761.564699929484</v>
      </c>
      <c r="E85" s="3"/>
      <c r="F85" s="8">
        <f t="shared" si="2"/>
        <v>4.172495745588094</v>
      </c>
      <c r="G85" s="8">
        <f t="shared" si="3"/>
        <v>0.27179588796570897</v>
      </c>
      <c r="H85" t="b">
        <f t="shared" ref="H85:H119" si="4">B85&lt;&gt;C85</f>
        <v>0</v>
      </c>
      <c r="I85" t="str">
        <f t="shared" ref="I85:I119" si="5">IF((C85-B85)=0, "no","yes")</f>
        <v>no</v>
      </c>
    </row>
    <row r="86" spans="1:9" x14ac:dyDescent="0.2">
      <c r="A86">
        <v>67</v>
      </c>
      <c r="B86" s="3">
        <v>44761.566203808492</v>
      </c>
      <c r="C86" s="3">
        <v>44761.566203808492</v>
      </c>
      <c r="D86" s="3">
        <v>44761.566740606919</v>
      </c>
      <c r="E86" s="3"/>
      <c r="F86" s="8">
        <f t="shared" ref="F86:F119" si="6">(B86-B85)*24*60</f>
        <v>2.4373816594015807</v>
      </c>
      <c r="G86" s="8">
        <f t="shared" ref="G86:G119" si="7">(D86-C86)*24*60</f>
        <v>0.77298973454162478</v>
      </c>
      <c r="H86" t="b">
        <f t="shared" si="4"/>
        <v>0</v>
      </c>
      <c r="I86" t="str">
        <f t="shared" si="5"/>
        <v>no</v>
      </c>
    </row>
    <row r="87" spans="1:9" x14ac:dyDescent="0.2">
      <c r="A87">
        <v>68</v>
      </c>
      <c r="B87" s="3">
        <v>44761.576064832458</v>
      </c>
      <c r="C87" s="3">
        <v>44761.576064832458</v>
      </c>
      <c r="D87" s="3">
        <v>44761.576373322096</v>
      </c>
      <c r="E87" s="3"/>
      <c r="F87" s="8">
        <f t="shared" si="6"/>
        <v>14.199874510522932</v>
      </c>
      <c r="G87" s="8">
        <f t="shared" si="7"/>
        <v>0.44422507868148386</v>
      </c>
      <c r="H87" t="b">
        <f t="shared" si="4"/>
        <v>0</v>
      </c>
      <c r="I87" t="str">
        <f t="shared" si="5"/>
        <v>no</v>
      </c>
    </row>
    <row r="88" spans="1:9" x14ac:dyDescent="0.2">
      <c r="A88">
        <v>69</v>
      </c>
      <c r="B88" s="3">
        <v>44761.579565411826</v>
      </c>
      <c r="C88" s="3">
        <v>44761.579565411826</v>
      </c>
      <c r="D88" s="3">
        <v>44761.579630784909</v>
      </c>
      <c r="E88" s="3"/>
      <c r="F88" s="8">
        <f t="shared" si="6"/>
        <v>5.0408342911396176</v>
      </c>
      <c r="G88" s="8">
        <f t="shared" si="7"/>
        <v>9.4137238338589668E-2</v>
      </c>
      <c r="H88" t="b">
        <f t="shared" si="4"/>
        <v>0</v>
      </c>
      <c r="I88" t="str">
        <f t="shared" si="5"/>
        <v>no</v>
      </c>
    </row>
    <row r="89" spans="1:9" x14ac:dyDescent="0.2">
      <c r="A89">
        <v>70</v>
      </c>
      <c r="B89" s="3">
        <v>44761.582516632909</v>
      </c>
      <c r="C89" s="3">
        <v>44761.582516632909</v>
      </c>
      <c r="D89" s="3">
        <v>44761.582522917677</v>
      </c>
      <c r="E89" s="3"/>
      <c r="F89" s="8">
        <f t="shared" si="6"/>
        <v>4.2497583583462983</v>
      </c>
      <c r="G89" s="8">
        <f t="shared" si="7"/>
        <v>9.0500665828585625E-3</v>
      </c>
      <c r="H89" t="b">
        <f t="shared" si="4"/>
        <v>0</v>
      </c>
      <c r="I89" t="str">
        <f t="shared" si="5"/>
        <v>no</v>
      </c>
    </row>
    <row r="90" spans="1:9" x14ac:dyDescent="0.2">
      <c r="A90">
        <v>71</v>
      </c>
      <c r="B90" s="3">
        <v>44761.585789973804</v>
      </c>
      <c r="C90" s="3">
        <v>44761.585789973804</v>
      </c>
      <c r="D90" s="3">
        <v>44761.585904770414</v>
      </c>
      <c r="E90" s="3"/>
      <c r="F90" s="8">
        <f t="shared" si="6"/>
        <v>4.7136108891572803</v>
      </c>
      <c r="G90" s="8">
        <f t="shared" si="7"/>
        <v>0.16530711902305484</v>
      </c>
      <c r="H90" t="b">
        <f t="shared" si="4"/>
        <v>0</v>
      </c>
      <c r="I90" t="str">
        <f t="shared" si="5"/>
        <v>no</v>
      </c>
    </row>
    <row r="91" spans="1:9" x14ac:dyDescent="0.2">
      <c r="A91">
        <v>72</v>
      </c>
      <c r="B91" s="3">
        <v>44761.587385200015</v>
      </c>
      <c r="C91" s="3">
        <v>44761.587385200015</v>
      </c>
      <c r="D91" s="3">
        <v>44761.587819071166</v>
      </c>
      <c r="E91" s="3"/>
      <c r="F91" s="8">
        <f t="shared" si="6"/>
        <v>2.2971257439348847</v>
      </c>
      <c r="G91" s="8">
        <f t="shared" si="7"/>
        <v>0.62477445811964571</v>
      </c>
      <c r="H91" t="b">
        <f t="shared" si="4"/>
        <v>0</v>
      </c>
      <c r="I91" t="str">
        <f t="shared" si="5"/>
        <v>no</v>
      </c>
    </row>
    <row r="92" spans="1:9" x14ac:dyDescent="0.2">
      <c r="A92">
        <v>73</v>
      </c>
      <c r="B92" s="3">
        <v>44761.594211245647</v>
      </c>
      <c r="C92" s="3">
        <v>44761.594211245647</v>
      </c>
      <c r="D92" s="3">
        <v>44761.595178822754</v>
      </c>
      <c r="E92" s="3"/>
      <c r="F92" s="8">
        <f t="shared" si="6"/>
        <v>9.8295057099312544</v>
      </c>
      <c r="G92" s="8">
        <f t="shared" si="7"/>
        <v>1.3933110341895372</v>
      </c>
      <c r="H92" t="b">
        <f t="shared" si="4"/>
        <v>0</v>
      </c>
      <c r="I92" t="str">
        <f t="shared" si="5"/>
        <v>no</v>
      </c>
    </row>
    <row r="93" spans="1:9" x14ac:dyDescent="0.2">
      <c r="A93">
        <v>74</v>
      </c>
      <c r="B93" s="3">
        <v>44761.595022218557</v>
      </c>
      <c r="C93" s="3">
        <v>44761.595178822754</v>
      </c>
      <c r="D93" s="3">
        <v>44761.595510084189</v>
      </c>
      <c r="E93" s="3"/>
      <c r="F93" s="8">
        <f t="shared" si="6"/>
        <v>1.1678009899333119</v>
      </c>
      <c r="G93" s="8">
        <f t="shared" si="7"/>
        <v>0.47701646690256894</v>
      </c>
      <c r="H93" t="b">
        <f t="shared" si="4"/>
        <v>1</v>
      </c>
      <c r="I93" t="str">
        <f t="shared" si="5"/>
        <v>yes</v>
      </c>
    </row>
    <row r="94" spans="1:9" x14ac:dyDescent="0.2">
      <c r="A94">
        <v>75</v>
      </c>
      <c r="B94" s="3">
        <v>44761.606353233496</v>
      </c>
      <c r="C94" s="3">
        <v>44761.606353233496</v>
      </c>
      <c r="D94" s="3">
        <v>44761.6067189405</v>
      </c>
      <c r="E94" s="3"/>
      <c r="F94" s="8">
        <f t="shared" si="6"/>
        <v>16.316661512246355</v>
      </c>
      <c r="G94" s="8">
        <f t="shared" si="7"/>
        <v>0.52661808673292398</v>
      </c>
      <c r="H94" t="b">
        <f t="shared" si="4"/>
        <v>0</v>
      </c>
      <c r="I94" t="str">
        <f t="shared" si="5"/>
        <v>no</v>
      </c>
    </row>
    <row r="95" spans="1:9" x14ac:dyDescent="0.2">
      <c r="A95">
        <v>76</v>
      </c>
      <c r="B95" s="3">
        <v>44761.610656024008</v>
      </c>
      <c r="C95" s="3">
        <v>44761.610656024008</v>
      </c>
      <c r="D95" s="3">
        <v>44761.61122892853</v>
      </c>
      <c r="E95" s="3"/>
      <c r="F95" s="8">
        <f t="shared" si="6"/>
        <v>6.1960183375049382</v>
      </c>
      <c r="G95" s="8">
        <f t="shared" si="7"/>
        <v>0.82498251227661967</v>
      </c>
      <c r="H95" t="b">
        <f t="shared" si="4"/>
        <v>0</v>
      </c>
      <c r="I95" t="str">
        <f t="shared" si="5"/>
        <v>no</v>
      </c>
    </row>
    <row r="96" spans="1:9" x14ac:dyDescent="0.2">
      <c r="A96">
        <v>77</v>
      </c>
      <c r="B96" s="3">
        <v>44761.615767015108</v>
      </c>
      <c r="C96" s="3">
        <v>44761.615767015108</v>
      </c>
      <c r="D96" s="3">
        <v>44761.617727837271</v>
      </c>
      <c r="E96" s="3"/>
      <c r="F96" s="8">
        <f t="shared" si="6"/>
        <v>7.3598271841183305</v>
      </c>
      <c r="G96" s="8">
        <f t="shared" si="7"/>
        <v>2.8235839144326746</v>
      </c>
      <c r="H96" t="b">
        <f t="shared" si="4"/>
        <v>0</v>
      </c>
      <c r="I96" t="str">
        <f t="shared" si="5"/>
        <v>no</v>
      </c>
    </row>
    <row r="97" spans="1:9" x14ac:dyDescent="0.2">
      <c r="A97">
        <v>78</v>
      </c>
      <c r="B97" s="3">
        <v>44761.620171515155</v>
      </c>
      <c r="C97" s="3">
        <v>44761.620171515155</v>
      </c>
      <c r="D97" s="3">
        <v>44761.625377858152</v>
      </c>
      <c r="E97" s="3"/>
      <c r="F97" s="8">
        <f t="shared" si="6"/>
        <v>6.3424800673965365</v>
      </c>
      <c r="G97" s="8">
        <f t="shared" si="7"/>
        <v>7.4971339164767414</v>
      </c>
      <c r="H97" t="b">
        <f t="shared" si="4"/>
        <v>0</v>
      </c>
      <c r="I97" t="str">
        <f t="shared" si="5"/>
        <v>no</v>
      </c>
    </row>
    <row r="98" spans="1:9" x14ac:dyDescent="0.2">
      <c r="A98">
        <v>79</v>
      </c>
      <c r="B98" s="3">
        <v>44761.626058458591</v>
      </c>
      <c r="C98" s="3">
        <v>44761.626058458591</v>
      </c>
      <c r="D98" s="3">
        <v>44761.627696298114</v>
      </c>
      <c r="E98" s="3"/>
      <c r="F98" s="8">
        <f t="shared" si="6"/>
        <v>8.4771985479164869</v>
      </c>
      <c r="G98" s="8">
        <f t="shared" si="7"/>
        <v>2.3584889131598175</v>
      </c>
      <c r="H98" t="b">
        <f t="shared" si="4"/>
        <v>0</v>
      </c>
      <c r="I98" t="str">
        <f t="shared" si="5"/>
        <v>no</v>
      </c>
    </row>
    <row r="99" spans="1:9" x14ac:dyDescent="0.2">
      <c r="A99">
        <v>80</v>
      </c>
      <c r="B99" s="3">
        <v>44761.626381671646</v>
      </c>
      <c r="C99" s="3">
        <v>44761.627696298114</v>
      </c>
      <c r="D99" s="3">
        <v>44761.628681731585</v>
      </c>
      <c r="E99" s="3"/>
      <c r="F99" s="8">
        <f t="shared" si="6"/>
        <v>0.46542679890990257</v>
      </c>
      <c r="G99" s="8">
        <f t="shared" si="7"/>
        <v>1.4190241985488683</v>
      </c>
      <c r="H99" t="b">
        <f t="shared" si="4"/>
        <v>1</v>
      </c>
      <c r="I99" t="str">
        <f t="shared" si="5"/>
        <v>yes</v>
      </c>
    </row>
    <row r="100" spans="1:9" x14ac:dyDescent="0.2">
      <c r="A100">
        <v>81</v>
      </c>
      <c r="B100" s="3">
        <v>44761.634525699592</v>
      </c>
      <c r="C100" s="3">
        <v>44761.634525699592</v>
      </c>
      <c r="D100" s="3">
        <v>44761.635564502634</v>
      </c>
      <c r="E100" s="3"/>
      <c r="F100" s="8">
        <f t="shared" si="6"/>
        <v>11.727400242816657</v>
      </c>
      <c r="G100" s="8">
        <f t="shared" si="7"/>
        <v>1.4958763809408993</v>
      </c>
      <c r="H100" t="b">
        <f t="shared" si="4"/>
        <v>0</v>
      </c>
      <c r="I100" t="str">
        <f t="shared" si="5"/>
        <v>no</v>
      </c>
    </row>
    <row r="101" spans="1:9" x14ac:dyDescent="0.2">
      <c r="A101">
        <v>82</v>
      </c>
      <c r="B101" s="3">
        <v>44761.641012550492</v>
      </c>
      <c r="C101" s="3">
        <v>44761.641012550492</v>
      </c>
      <c r="D101" s="3">
        <v>44761.641508083303</v>
      </c>
      <c r="E101" s="3"/>
      <c r="F101" s="8">
        <f t="shared" si="6"/>
        <v>9.3410652957390994</v>
      </c>
      <c r="G101" s="8">
        <f t="shared" si="7"/>
        <v>0.71356724831275642</v>
      </c>
      <c r="H101" t="b">
        <f t="shared" si="4"/>
        <v>0</v>
      </c>
      <c r="I101" t="str">
        <f t="shared" si="5"/>
        <v>no</v>
      </c>
    </row>
    <row r="102" spans="1:9" x14ac:dyDescent="0.2">
      <c r="A102">
        <v>83</v>
      </c>
      <c r="B102" s="3">
        <v>44761.643464735636</v>
      </c>
      <c r="C102" s="3">
        <v>44761.643464735636</v>
      </c>
      <c r="D102" s="3">
        <v>44761.643793377269</v>
      </c>
      <c r="E102" s="3"/>
      <c r="F102" s="8">
        <f t="shared" si="6"/>
        <v>3.5311466082930565</v>
      </c>
      <c r="G102" s="8">
        <f t="shared" si="7"/>
        <v>0.47324395040050149</v>
      </c>
      <c r="H102" t="b">
        <f t="shared" si="4"/>
        <v>0</v>
      </c>
      <c r="I102" t="str">
        <f t="shared" si="5"/>
        <v>no</v>
      </c>
    </row>
    <row r="103" spans="1:9" x14ac:dyDescent="0.2">
      <c r="A103">
        <v>84</v>
      </c>
      <c r="B103" s="3">
        <v>44761.649780667387</v>
      </c>
      <c r="C103" s="3">
        <v>44761.649780667387</v>
      </c>
      <c r="D103" s="3">
        <v>44761.652660825108</v>
      </c>
      <c r="E103" s="3"/>
      <c r="F103" s="8">
        <f t="shared" si="6"/>
        <v>9.0949417208321393</v>
      </c>
      <c r="G103" s="8">
        <f t="shared" si="7"/>
        <v>4.1474271181505173</v>
      </c>
      <c r="H103" t="b">
        <f t="shared" si="4"/>
        <v>0</v>
      </c>
      <c r="I103" t="str">
        <f t="shared" si="5"/>
        <v>no</v>
      </c>
    </row>
    <row r="104" spans="1:9" x14ac:dyDescent="0.2">
      <c r="A104">
        <v>85</v>
      </c>
      <c r="B104" s="3">
        <v>44761.65136962707</v>
      </c>
      <c r="C104" s="3">
        <v>44761.652660825108</v>
      </c>
      <c r="D104" s="3">
        <v>44761.653299431804</v>
      </c>
      <c r="E104" s="3"/>
      <c r="F104" s="8">
        <f t="shared" si="6"/>
        <v>2.2881019441410899</v>
      </c>
      <c r="G104" s="8">
        <f t="shared" si="7"/>
        <v>0.91959364246577024</v>
      </c>
      <c r="H104" t="b">
        <f t="shared" si="4"/>
        <v>1</v>
      </c>
      <c r="I104" t="str">
        <f t="shared" si="5"/>
        <v>yes</v>
      </c>
    </row>
    <row r="105" spans="1:9" x14ac:dyDescent="0.2">
      <c r="A105">
        <v>86</v>
      </c>
      <c r="B105" s="3">
        <v>44761.653527304807</v>
      </c>
      <c r="C105" s="3">
        <v>44761.653527304807</v>
      </c>
      <c r="D105" s="3">
        <v>44761.654504293496</v>
      </c>
      <c r="E105" s="3"/>
      <c r="F105" s="8">
        <f t="shared" si="6"/>
        <v>3.1070559401996434</v>
      </c>
      <c r="G105" s="8">
        <f t="shared" si="7"/>
        <v>1.4068637124728411</v>
      </c>
      <c r="H105" t="b">
        <f t="shared" si="4"/>
        <v>0</v>
      </c>
      <c r="I105" t="str">
        <f t="shared" si="5"/>
        <v>no</v>
      </c>
    </row>
    <row r="106" spans="1:9" x14ac:dyDescent="0.2">
      <c r="A106">
        <v>87</v>
      </c>
      <c r="B106" s="3">
        <v>44761.654473067319</v>
      </c>
      <c r="C106" s="3">
        <v>44761.654504293496</v>
      </c>
      <c r="D106" s="3">
        <v>44761.655476468579</v>
      </c>
      <c r="E106" s="3"/>
      <c r="F106" s="8">
        <f t="shared" si="6"/>
        <v>1.3618980185128748</v>
      </c>
      <c r="G106" s="8">
        <f t="shared" si="7"/>
        <v>1.3999321195296943</v>
      </c>
      <c r="H106" t="b">
        <f t="shared" si="4"/>
        <v>1</v>
      </c>
      <c r="I106" t="str">
        <f t="shared" si="5"/>
        <v>yes</v>
      </c>
    </row>
    <row r="107" spans="1:9" x14ac:dyDescent="0.2">
      <c r="A107">
        <v>88</v>
      </c>
      <c r="B107" s="3">
        <v>44761.656469008929</v>
      </c>
      <c r="C107" s="3">
        <v>44761.656469008929</v>
      </c>
      <c r="D107" s="3">
        <v>44761.656937151391</v>
      </c>
      <c r="E107" s="3"/>
      <c r="F107" s="8">
        <f t="shared" si="6"/>
        <v>2.8741559176705778</v>
      </c>
      <c r="G107" s="8">
        <f t="shared" si="7"/>
        <v>0.6741251447238028</v>
      </c>
      <c r="H107" t="b">
        <f t="shared" si="4"/>
        <v>0</v>
      </c>
      <c r="I107" t="str">
        <f t="shared" si="5"/>
        <v>no</v>
      </c>
    </row>
    <row r="108" spans="1:9" x14ac:dyDescent="0.2">
      <c r="A108">
        <v>89</v>
      </c>
      <c r="B108" s="3">
        <v>44761.659243514994</v>
      </c>
      <c r="C108" s="3">
        <v>44761.659243514994</v>
      </c>
      <c r="D108" s="3">
        <v>44761.660309950603</v>
      </c>
      <c r="E108" s="3"/>
      <c r="F108" s="8">
        <f t="shared" si="6"/>
        <v>3.9952887338586152</v>
      </c>
      <c r="G108" s="8">
        <f t="shared" si="7"/>
        <v>1.5356672764755785</v>
      </c>
      <c r="H108" t="b">
        <f t="shared" si="4"/>
        <v>0</v>
      </c>
      <c r="I108" t="str">
        <f t="shared" si="5"/>
        <v>no</v>
      </c>
    </row>
    <row r="109" spans="1:9" x14ac:dyDescent="0.2">
      <c r="A109">
        <v>90</v>
      </c>
      <c r="B109" s="3">
        <v>44761.663391667658</v>
      </c>
      <c r="C109" s="3">
        <v>44761.663391667658</v>
      </c>
      <c r="D109" s="3">
        <v>44761.665428095992</v>
      </c>
      <c r="E109" s="3"/>
      <c r="F109" s="8">
        <f t="shared" si="6"/>
        <v>5.9733398363459855</v>
      </c>
      <c r="G109" s="8">
        <f t="shared" si="7"/>
        <v>2.9324568004813045</v>
      </c>
      <c r="H109" t="b">
        <f t="shared" si="4"/>
        <v>0</v>
      </c>
      <c r="I109" t="str">
        <f t="shared" si="5"/>
        <v>no</v>
      </c>
    </row>
    <row r="110" spans="1:9" x14ac:dyDescent="0.2">
      <c r="A110">
        <v>91</v>
      </c>
      <c r="B110" s="3">
        <v>44761.666592426904</v>
      </c>
      <c r="C110" s="3">
        <v>44761.666592426904</v>
      </c>
      <c r="D110" s="3">
        <v>44761.669102571206</v>
      </c>
      <c r="E110" s="3"/>
      <c r="F110" s="8">
        <f t="shared" si="6"/>
        <v>4.609093313338235</v>
      </c>
      <c r="G110" s="8">
        <f t="shared" si="7"/>
        <v>3.6146077956072986</v>
      </c>
      <c r="H110" t="b">
        <f t="shared" si="4"/>
        <v>0</v>
      </c>
      <c r="I110" t="str">
        <f t="shared" si="5"/>
        <v>no</v>
      </c>
    </row>
    <row r="111" spans="1:9" x14ac:dyDescent="0.2">
      <c r="A111">
        <v>92</v>
      </c>
      <c r="B111" s="3">
        <v>44761.66784472498</v>
      </c>
      <c r="C111" s="3">
        <v>44761.669102571206</v>
      </c>
      <c r="D111" s="3">
        <v>44761.670416923487</v>
      </c>
      <c r="E111" s="3"/>
      <c r="F111" s="8">
        <f t="shared" si="6"/>
        <v>1.8033092294353992</v>
      </c>
      <c r="G111" s="8">
        <f t="shared" si="7"/>
        <v>1.8926672847010195</v>
      </c>
      <c r="H111" t="b">
        <f t="shared" si="4"/>
        <v>1</v>
      </c>
      <c r="I111" t="str">
        <f t="shared" si="5"/>
        <v>yes</v>
      </c>
    </row>
    <row r="112" spans="1:9" x14ac:dyDescent="0.2">
      <c r="A112">
        <v>93</v>
      </c>
      <c r="B112" s="3">
        <v>44761.674177265631</v>
      </c>
      <c r="C112" s="3">
        <v>44761.674177265631</v>
      </c>
      <c r="D112" s="3">
        <v>44761.674443281809</v>
      </c>
      <c r="E112" s="3"/>
      <c r="F112" s="8">
        <f t="shared" si="6"/>
        <v>9.1188585385680199</v>
      </c>
      <c r="G112" s="8">
        <f t="shared" si="7"/>
        <v>0.38306329515762627</v>
      </c>
      <c r="H112" t="b">
        <f t="shared" si="4"/>
        <v>0</v>
      </c>
      <c r="I112" t="str">
        <f t="shared" si="5"/>
        <v>no</v>
      </c>
    </row>
    <row r="113" spans="1:9" x14ac:dyDescent="0.2">
      <c r="A113">
        <v>94</v>
      </c>
      <c r="B113" s="3">
        <v>44761.677783814564</v>
      </c>
      <c r="C113" s="3">
        <v>44761.677783814564</v>
      </c>
      <c r="D113" s="3">
        <v>44761.678780454931</v>
      </c>
      <c r="E113" s="3"/>
      <c r="F113" s="8">
        <f t="shared" si="6"/>
        <v>5.1934304635506123</v>
      </c>
      <c r="G113" s="8">
        <f t="shared" si="7"/>
        <v>1.4351621281821281</v>
      </c>
      <c r="H113" t="b">
        <f t="shared" si="4"/>
        <v>0</v>
      </c>
      <c r="I113" t="str">
        <f t="shared" si="5"/>
        <v>no</v>
      </c>
    </row>
    <row r="114" spans="1:9" x14ac:dyDescent="0.2">
      <c r="A114">
        <v>95</v>
      </c>
      <c r="B114" s="3">
        <v>44761.684825282922</v>
      </c>
      <c r="C114" s="3">
        <v>44761.684825282922</v>
      </c>
      <c r="D114" s="3">
        <v>44761.685092938227</v>
      </c>
      <c r="E114" s="3"/>
      <c r="F114" s="8">
        <f t="shared" si="6"/>
        <v>10.139714435208589</v>
      </c>
      <c r="G114" s="8">
        <f t="shared" si="7"/>
        <v>0.38542363909073174</v>
      </c>
      <c r="H114" t="b">
        <f t="shared" si="4"/>
        <v>0</v>
      </c>
      <c r="I114" t="str">
        <f t="shared" si="5"/>
        <v>no</v>
      </c>
    </row>
    <row r="115" spans="1:9" x14ac:dyDescent="0.2">
      <c r="A115">
        <v>96</v>
      </c>
      <c r="B115" s="3">
        <v>44761.685683193282</v>
      </c>
      <c r="C115" s="3">
        <v>44761.685683193282</v>
      </c>
      <c r="D115" s="3">
        <v>44761.686063659989</v>
      </c>
      <c r="E115" s="3"/>
      <c r="F115" s="8">
        <f t="shared" si="6"/>
        <v>1.2353909178636968</v>
      </c>
      <c r="G115" s="8">
        <f t="shared" si="7"/>
        <v>0.54787205765023828</v>
      </c>
      <c r="H115" t="b">
        <f t="shared" si="4"/>
        <v>0</v>
      </c>
      <c r="I115" t="str">
        <f t="shared" si="5"/>
        <v>no</v>
      </c>
    </row>
    <row r="116" spans="1:9" x14ac:dyDescent="0.2">
      <c r="A116">
        <v>97</v>
      </c>
      <c r="B116" s="3">
        <v>44761.689826369693</v>
      </c>
      <c r="C116" s="3">
        <v>44761.689826369693</v>
      </c>
      <c r="D116" s="3">
        <v>44761.692476691707</v>
      </c>
      <c r="E116" s="3"/>
      <c r="F116" s="8">
        <f t="shared" si="6"/>
        <v>5.966174032073468</v>
      </c>
      <c r="G116" s="8">
        <f t="shared" si="7"/>
        <v>3.8164637004956603</v>
      </c>
      <c r="H116" t="b">
        <f t="shared" si="4"/>
        <v>0</v>
      </c>
      <c r="I116" t="str">
        <f t="shared" si="5"/>
        <v>no</v>
      </c>
    </row>
    <row r="117" spans="1:9" x14ac:dyDescent="0.2">
      <c r="A117">
        <v>98</v>
      </c>
      <c r="B117" s="3">
        <v>44761.695995325186</v>
      </c>
      <c r="C117" s="3">
        <v>44761.695995325186</v>
      </c>
      <c r="D117" s="3">
        <v>44761.697007298557</v>
      </c>
      <c r="E117" s="3"/>
      <c r="F117" s="8">
        <f t="shared" si="6"/>
        <v>8.8832959102001041</v>
      </c>
      <c r="G117" s="8">
        <f t="shared" si="7"/>
        <v>1.4572416536975652</v>
      </c>
      <c r="H117" t="b">
        <f t="shared" si="4"/>
        <v>0</v>
      </c>
      <c r="I117" t="str">
        <f t="shared" si="5"/>
        <v>no</v>
      </c>
    </row>
    <row r="118" spans="1:9" x14ac:dyDescent="0.2">
      <c r="A118">
        <v>99</v>
      </c>
      <c r="B118" s="3">
        <v>44761.701378922888</v>
      </c>
      <c r="C118" s="3">
        <v>44761.701378922888</v>
      </c>
      <c r="D118" s="3">
        <v>44761.70273180816</v>
      </c>
      <c r="E118" s="3"/>
      <c r="F118" s="8">
        <f t="shared" si="6"/>
        <v>7.7523806900717318</v>
      </c>
      <c r="G118" s="8">
        <f t="shared" si="7"/>
        <v>1.9481547921895981</v>
      </c>
      <c r="H118" t="b">
        <f t="shared" si="4"/>
        <v>0</v>
      </c>
      <c r="I118" t="str">
        <f t="shared" si="5"/>
        <v>no</v>
      </c>
    </row>
    <row r="119" spans="1:9" x14ac:dyDescent="0.2">
      <c r="A119">
        <v>100</v>
      </c>
      <c r="B119" s="3">
        <v>44761.706092468994</v>
      </c>
      <c r="C119" s="3">
        <v>44761.706092468994</v>
      </c>
      <c r="D119" s="3">
        <v>44761.707230628985</v>
      </c>
      <c r="E119" s="3"/>
      <c r="F119" s="8">
        <f t="shared" si="6"/>
        <v>6.7875063931569457</v>
      </c>
      <c r="G119" s="8">
        <f t="shared" si="7"/>
        <v>1.6389503865502775</v>
      </c>
      <c r="H119" t="b">
        <f t="shared" si="4"/>
        <v>0</v>
      </c>
      <c r="I119" t="str">
        <f t="shared" si="5"/>
        <v>no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AD1A-001B-40C8-A21C-5F701A31B31D}">
  <dimension ref="A1:K117"/>
  <sheetViews>
    <sheetView workbookViewId="0">
      <selection activeCell="O14" sqref="O14"/>
    </sheetView>
  </sheetViews>
  <sheetFormatPr baseColWidth="10" defaultColWidth="8.83203125" defaultRowHeight="15" x14ac:dyDescent="0.2"/>
  <cols>
    <col min="1" max="1" width="8.5" bestFit="1" customWidth="1"/>
    <col min="2" max="4" width="18.33203125" bestFit="1" customWidth="1"/>
    <col min="5" max="5" width="10.83203125" bestFit="1" customWidth="1"/>
    <col min="6" max="6" width="18.33203125" bestFit="1" customWidth="1"/>
    <col min="9" max="9" width="15.6640625" bestFit="1" customWidth="1"/>
    <col min="12" max="12" width="12" bestFit="1" customWidth="1"/>
  </cols>
  <sheetData>
    <row r="1" spans="1:9" x14ac:dyDescent="0.2">
      <c r="A1" t="s">
        <v>18</v>
      </c>
      <c r="H1" t="s">
        <v>19</v>
      </c>
      <c r="I1" t="s">
        <v>20</v>
      </c>
    </row>
    <row r="2" spans="1:9" x14ac:dyDescent="0.2">
      <c r="A2" t="s">
        <v>4</v>
      </c>
      <c r="H2">
        <f>1/(24*60)</f>
        <v>6.9444444444444447E-4</v>
      </c>
      <c r="I2" s="4">
        <f>H2</f>
        <v>6.9444444444444447E-4</v>
      </c>
    </row>
    <row r="3" spans="1:9" x14ac:dyDescent="0.2">
      <c r="B3" t="s">
        <v>29</v>
      </c>
      <c r="H3">
        <f>1/24</f>
        <v>4.1666666666666664E-2</v>
      </c>
      <c r="I3" s="4">
        <f>H3</f>
        <v>4.1666666666666664E-2</v>
      </c>
    </row>
    <row r="4" spans="1:9" x14ac:dyDescent="0.2">
      <c r="B4" t="s">
        <v>30</v>
      </c>
      <c r="H4">
        <v>1</v>
      </c>
      <c r="I4" s="5">
        <f>H4</f>
        <v>1</v>
      </c>
    </row>
    <row r="5" spans="1:9" x14ac:dyDescent="0.2">
      <c r="B5" t="s">
        <v>24</v>
      </c>
      <c r="H5">
        <v>2</v>
      </c>
      <c r="I5" s="5">
        <f>H5</f>
        <v>2</v>
      </c>
    </row>
    <row r="6" spans="1:9" x14ac:dyDescent="0.2">
      <c r="B6" t="s">
        <v>27</v>
      </c>
    </row>
    <row r="7" spans="1:9" x14ac:dyDescent="0.2">
      <c r="B7" t="s">
        <v>25</v>
      </c>
    </row>
    <row r="8" spans="1:9" x14ac:dyDescent="0.2">
      <c r="B8" t="s">
        <v>26</v>
      </c>
    </row>
    <row r="11" spans="1:9" x14ac:dyDescent="0.2">
      <c r="B11" t="s">
        <v>7</v>
      </c>
      <c r="D11">
        <f>5</f>
        <v>5</v>
      </c>
      <c r="E11" t="s">
        <v>8</v>
      </c>
    </row>
    <row r="12" spans="1:9" x14ac:dyDescent="0.2">
      <c r="B12" t="s">
        <v>9</v>
      </c>
      <c r="D12">
        <f>1/D11</f>
        <v>0.2</v>
      </c>
      <c r="E12" t="s">
        <v>10</v>
      </c>
    </row>
    <row r="14" spans="1:9" x14ac:dyDescent="0.2">
      <c r="B14" t="s">
        <v>11</v>
      </c>
      <c r="D14">
        <v>2</v>
      </c>
      <c r="E14" t="s">
        <v>12</v>
      </c>
    </row>
    <row r="15" spans="1:9" x14ac:dyDescent="0.2">
      <c r="B15" t="s">
        <v>13</v>
      </c>
      <c r="D15">
        <f>1/D14</f>
        <v>0.5</v>
      </c>
      <c r="E15" t="s">
        <v>10</v>
      </c>
    </row>
    <row r="17" spans="1:11" x14ac:dyDescent="0.2">
      <c r="A17" t="s">
        <v>0</v>
      </c>
      <c r="B17" t="s">
        <v>5</v>
      </c>
      <c r="C17" t="s">
        <v>1</v>
      </c>
      <c r="D17" t="s">
        <v>2</v>
      </c>
      <c r="E17" t="s">
        <v>6</v>
      </c>
      <c r="F17" t="s">
        <v>3</v>
      </c>
      <c r="I17" t="s">
        <v>38</v>
      </c>
    </row>
    <row r="18" spans="1:11" x14ac:dyDescent="0.2">
      <c r="A18">
        <v>1</v>
      </c>
      <c r="B18" s="2">
        <f ca="1">-(1/$D$12)*LN(1-RAND())</f>
        <v>7.7097822416869013</v>
      </c>
      <c r="C18" s="3">
        <f ca="1">44761.3333333333+(B18/(24*60))</f>
        <v>44761.338687348747</v>
      </c>
      <c r="D18" s="3">
        <f ca="1">C18</f>
        <v>44761.338687348747</v>
      </c>
      <c r="E18" s="2">
        <f ca="1">-(1/$D$15)*LN(RAND())</f>
        <v>2.6929848834054932</v>
      </c>
      <c r="F18" s="3">
        <f ca="1">D18+(E18/(24*60))</f>
        <v>44761.340557477139</v>
      </c>
      <c r="I18" t="s">
        <v>14</v>
      </c>
      <c r="J18">
        <f ca="1">COUNT(B18:B117)</f>
        <v>100</v>
      </c>
      <c r="K18" t="s">
        <v>21</v>
      </c>
    </row>
    <row r="19" spans="1:11" x14ac:dyDescent="0.2">
      <c r="A19">
        <f>A18+1</f>
        <v>2</v>
      </c>
      <c r="B19" s="2">
        <f ca="1">-(1/$D$12)*LN(1-RAND())</f>
        <v>10.243460532847736</v>
      </c>
      <c r="C19" s="3">
        <f ca="1">C18+(B19/(24*60))</f>
        <v>44761.345800863004</v>
      </c>
      <c r="D19" s="3">
        <f ca="1">MAX(F18,C19)</f>
        <v>44761.345800863004</v>
      </c>
      <c r="E19" s="2">
        <f ca="1">-(1/$D$15)*LN(RAND())</f>
        <v>0.49118690340722015</v>
      </c>
      <c r="F19" s="3">
        <f ca="1">D19+(E19/(24*60))</f>
        <v>44761.346141965019</v>
      </c>
      <c r="I19" t="s">
        <v>15</v>
      </c>
      <c r="J19" s="2">
        <f ca="1">SUM(B18:B117)</f>
        <v>581.65935964056814</v>
      </c>
      <c r="K19" t="s">
        <v>22</v>
      </c>
    </row>
    <row r="20" spans="1:11" x14ac:dyDescent="0.2">
      <c r="A20">
        <f t="shared" ref="A20:A27" si="0">A19+1</f>
        <v>3</v>
      </c>
      <c r="B20" s="2">
        <f t="shared" ref="B20:B83" ca="1" si="1">-(1/$D$12)*LN(1-RAND())</f>
        <v>3.9396528102684498</v>
      </c>
      <c r="C20" s="3">
        <f t="shared" ref="C20:C27" ca="1" si="2">C19+(B20/(24*60))</f>
        <v>44761.348536733014</v>
      </c>
      <c r="D20" s="3">
        <f t="shared" ref="D20:D27" ca="1" si="3">MAX(F19,C20)</f>
        <v>44761.348536733014</v>
      </c>
      <c r="E20" s="2">
        <f t="shared" ref="E20:E83" ca="1" si="4">-(1/$D$15)*LN(RAND())</f>
        <v>2.2575379211090003</v>
      </c>
      <c r="F20" s="3">
        <f t="shared" ref="F20:F27" ca="1" si="5">D20+(E20/(24*60))</f>
        <v>44761.350104467681</v>
      </c>
      <c r="I20" t="s">
        <v>16</v>
      </c>
      <c r="J20">
        <f ca="1">J18/J19</f>
        <v>0.17192193049518573</v>
      </c>
      <c r="K20" t="s">
        <v>23</v>
      </c>
    </row>
    <row r="21" spans="1:11" x14ac:dyDescent="0.2">
      <c r="A21">
        <f t="shared" si="0"/>
        <v>4</v>
      </c>
      <c r="B21" s="2">
        <f t="shared" ca="1" si="1"/>
        <v>10.666007444901016</v>
      </c>
      <c r="C21" s="3">
        <f t="shared" ca="1" si="2"/>
        <v>44761.355943682625</v>
      </c>
      <c r="D21" s="3">
        <f t="shared" ca="1" si="3"/>
        <v>44761.355943682625</v>
      </c>
      <c r="E21" s="2">
        <f t="shared" ca="1" si="4"/>
        <v>0.83320962022323053</v>
      </c>
      <c r="F21" s="3">
        <f t="shared" ca="1" si="5"/>
        <v>44761.356522300419</v>
      </c>
      <c r="I21" t="s">
        <v>17</v>
      </c>
      <c r="J21">
        <f ca="1">1/J20</f>
        <v>5.8165935964056814</v>
      </c>
      <c r="K21" t="s">
        <v>41</v>
      </c>
    </row>
    <row r="22" spans="1:11" x14ac:dyDescent="0.2">
      <c r="A22">
        <f t="shared" si="0"/>
        <v>5</v>
      </c>
      <c r="B22" s="2">
        <f t="shared" ca="1" si="1"/>
        <v>1.6814204638531818</v>
      </c>
      <c r="C22" s="3">
        <f t="shared" ca="1" si="2"/>
        <v>44761.357111335725</v>
      </c>
      <c r="D22" s="3">
        <f t="shared" ca="1" si="3"/>
        <v>44761.357111335725</v>
      </c>
      <c r="E22" s="2">
        <f t="shared" ca="1" si="4"/>
        <v>1.4173921280080517</v>
      </c>
      <c r="F22" s="3">
        <f t="shared" ca="1" si="5"/>
        <v>44761.358095635813</v>
      </c>
    </row>
    <row r="23" spans="1:11" x14ac:dyDescent="0.2">
      <c r="A23">
        <f t="shared" si="0"/>
        <v>6</v>
      </c>
      <c r="B23" s="2">
        <f t="shared" ca="1" si="1"/>
        <v>0.68666427799285157</v>
      </c>
      <c r="C23" s="3">
        <f t="shared" ca="1" si="2"/>
        <v>44761.357588185914</v>
      </c>
      <c r="D23" s="3">
        <f t="shared" ca="1" si="3"/>
        <v>44761.358095635813</v>
      </c>
      <c r="E23" s="2">
        <f t="shared" ca="1" si="4"/>
        <v>0.56046341146336298</v>
      </c>
      <c r="F23" s="3">
        <f t="shared" ca="1" si="5"/>
        <v>44761.358484846518</v>
      </c>
      <c r="I23" t="s">
        <v>28</v>
      </c>
    </row>
    <row r="24" spans="1:11" x14ac:dyDescent="0.2">
      <c r="A24">
        <f t="shared" si="0"/>
        <v>7</v>
      </c>
      <c r="B24" s="2">
        <f t="shared" ca="1" si="1"/>
        <v>7.5279544212729723</v>
      </c>
      <c r="C24" s="3">
        <f t="shared" ca="1" si="2"/>
        <v>44761.362815932043</v>
      </c>
      <c r="D24" s="3">
        <f t="shared" ca="1" si="3"/>
        <v>44761.362815932043</v>
      </c>
      <c r="E24" s="2">
        <f t="shared" ca="1" si="4"/>
        <v>3.7624810287804209</v>
      </c>
      <c r="F24" s="3">
        <f t="shared" ca="1" si="5"/>
        <v>44761.36542876609</v>
      </c>
      <c r="I24" t="s">
        <v>39</v>
      </c>
      <c r="J24" s="2">
        <f ca="1">AVERAGE(E18:E117)</f>
        <v>1.6510799596223515</v>
      </c>
      <c r="K24" t="s">
        <v>12</v>
      </c>
    </row>
    <row r="25" spans="1:11" x14ac:dyDescent="0.2">
      <c r="A25">
        <f t="shared" si="0"/>
        <v>8</v>
      </c>
      <c r="B25" s="2">
        <f t="shared" ca="1" si="1"/>
        <v>5.4111483927955328</v>
      </c>
      <c r="C25" s="3">
        <f t="shared" ca="1" si="2"/>
        <v>44761.366573673986</v>
      </c>
      <c r="D25" s="3">
        <f t="shared" ca="1" si="3"/>
        <v>44761.366573673986</v>
      </c>
      <c r="E25" s="2">
        <f t="shared" ca="1" si="4"/>
        <v>1.1675084413001515</v>
      </c>
      <c r="F25" s="3">
        <f t="shared" ca="1" si="5"/>
        <v>44761.367384443736</v>
      </c>
      <c r="I25" t="s">
        <v>40</v>
      </c>
      <c r="J25">
        <f ca="1">1/J24</f>
        <v>0.60566418614197715</v>
      </c>
      <c r="K25" t="s">
        <v>10</v>
      </c>
    </row>
    <row r="26" spans="1:11" x14ac:dyDescent="0.2">
      <c r="A26">
        <f t="shared" si="0"/>
        <v>9</v>
      </c>
      <c r="B26" s="2">
        <f t="shared" ca="1" si="1"/>
        <v>2.9483540501873531</v>
      </c>
      <c r="C26" s="3">
        <f t="shared" ca="1" si="2"/>
        <v>44761.368621142079</v>
      </c>
      <c r="D26" s="3">
        <f t="shared" ca="1" si="3"/>
        <v>44761.368621142079</v>
      </c>
      <c r="E26" s="2">
        <f t="shared" ca="1" si="4"/>
        <v>5.6077432643247347</v>
      </c>
      <c r="F26" s="3">
        <f t="shared" ca="1" si="5"/>
        <v>44761.372515408235</v>
      </c>
    </row>
    <row r="27" spans="1:11" x14ac:dyDescent="0.2">
      <c r="A27">
        <f t="shared" si="0"/>
        <v>10</v>
      </c>
      <c r="B27" s="2">
        <f t="shared" ca="1" si="1"/>
        <v>5.3302202293647261</v>
      </c>
      <c r="C27" s="3">
        <f t="shared" ca="1" si="2"/>
        <v>44761.372322683907</v>
      </c>
      <c r="D27" s="3">
        <f t="shared" ca="1" si="3"/>
        <v>44761.372515408235</v>
      </c>
      <c r="E27" s="2">
        <f t="shared" ca="1" si="4"/>
        <v>0.1082554881365862</v>
      </c>
      <c r="F27" s="3">
        <f t="shared" ca="1" si="5"/>
        <v>44761.372590585655</v>
      </c>
    </row>
    <row r="28" spans="1:11" x14ac:dyDescent="0.2">
      <c r="A28">
        <f t="shared" ref="A28:A91" si="6">A27+1</f>
        <v>11</v>
      </c>
      <c r="B28" s="2">
        <f t="shared" ca="1" si="1"/>
        <v>1.1870270609974918</v>
      </c>
      <c r="C28" s="3">
        <f t="shared" ref="C28:C91" ca="1" si="7">C27+(B28/(24*60))</f>
        <v>44761.373147008257</v>
      </c>
      <c r="D28" s="3">
        <f t="shared" ref="D28:D91" ca="1" si="8">MAX(F27,C28)</f>
        <v>44761.373147008257</v>
      </c>
      <c r="E28" s="2">
        <f t="shared" ca="1" si="4"/>
        <v>1.6698993104592079</v>
      </c>
      <c r="F28" s="3">
        <f t="shared" ref="F28:F91" ca="1" si="9">D28+(E28/(24*60))</f>
        <v>44761.374306660553</v>
      </c>
    </row>
    <row r="29" spans="1:11" x14ac:dyDescent="0.2">
      <c r="A29">
        <f t="shared" si="6"/>
        <v>12</v>
      </c>
      <c r="B29" s="2">
        <f t="shared" ca="1" si="1"/>
        <v>5.9328545645750355</v>
      </c>
      <c r="C29" s="3">
        <f t="shared" ca="1" si="7"/>
        <v>44761.377267046148</v>
      </c>
      <c r="D29" s="3">
        <f t="shared" ca="1" si="8"/>
        <v>44761.377267046148</v>
      </c>
      <c r="E29" s="2">
        <f t="shared" ca="1" si="4"/>
        <v>0.94755435790648468</v>
      </c>
      <c r="F29" s="3">
        <f t="shared" ca="1" si="9"/>
        <v>44761.37792507001</v>
      </c>
    </row>
    <row r="30" spans="1:11" x14ac:dyDescent="0.2">
      <c r="A30">
        <f t="shared" si="6"/>
        <v>13</v>
      </c>
      <c r="B30" s="2">
        <f t="shared" ca="1" si="1"/>
        <v>4.7520789920500528</v>
      </c>
      <c r="C30" s="3">
        <f t="shared" ca="1" si="7"/>
        <v>44761.380567101005</v>
      </c>
      <c r="D30" s="3">
        <f t="shared" ca="1" si="8"/>
        <v>44761.380567101005</v>
      </c>
      <c r="E30" s="2">
        <f t="shared" ca="1" si="4"/>
        <v>1.2840806163477396</v>
      </c>
      <c r="F30" s="3">
        <f t="shared" ca="1" si="9"/>
        <v>44761.381458823656</v>
      </c>
    </row>
    <row r="31" spans="1:11" x14ac:dyDescent="0.2">
      <c r="A31">
        <f t="shared" si="6"/>
        <v>14</v>
      </c>
      <c r="B31" s="2">
        <f t="shared" ca="1" si="1"/>
        <v>3.1614339896679509</v>
      </c>
      <c r="C31" s="3">
        <f t="shared" ca="1" si="7"/>
        <v>44761.382762541274</v>
      </c>
      <c r="D31" s="3">
        <f t="shared" ca="1" si="8"/>
        <v>44761.382762541274</v>
      </c>
      <c r="E31" s="2">
        <f t="shared" ca="1" si="4"/>
        <v>2.4418371085082748</v>
      </c>
      <c r="F31" s="3">
        <f t="shared" ca="1" si="9"/>
        <v>44761.384458261491</v>
      </c>
    </row>
    <row r="32" spans="1:11" x14ac:dyDescent="0.2">
      <c r="A32">
        <f t="shared" si="6"/>
        <v>15</v>
      </c>
      <c r="B32" s="2">
        <f t="shared" ca="1" si="1"/>
        <v>1.3251057270205391</v>
      </c>
      <c r="C32" s="3">
        <f t="shared" ca="1" si="7"/>
        <v>44761.383682753585</v>
      </c>
      <c r="D32" s="3">
        <f t="shared" ca="1" si="8"/>
        <v>44761.384458261491</v>
      </c>
      <c r="E32" s="2">
        <f t="shared" ca="1" si="4"/>
        <v>1.1141303260182946</v>
      </c>
      <c r="F32" s="3">
        <f t="shared" ca="1" si="9"/>
        <v>44761.385231963104</v>
      </c>
    </row>
    <row r="33" spans="1:6" x14ac:dyDescent="0.2">
      <c r="A33">
        <f t="shared" si="6"/>
        <v>16</v>
      </c>
      <c r="B33" s="2">
        <f t="shared" ca="1" si="1"/>
        <v>3.9306065204627458</v>
      </c>
      <c r="C33" s="3">
        <f t="shared" ca="1" si="7"/>
        <v>44761.386412341446</v>
      </c>
      <c r="D33" s="3">
        <f t="shared" ca="1" si="8"/>
        <v>44761.386412341446</v>
      </c>
      <c r="E33" s="2">
        <f t="shared" ca="1" si="4"/>
        <v>3.985393122424032</v>
      </c>
      <c r="F33" s="3">
        <f t="shared" ca="1" si="9"/>
        <v>44761.389179975558</v>
      </c>
    </row>
    <row r="34" spans="1:6" x14ac:dyDescent="0.2">
      <c r="A34">
        <f t="shared" si="6"/>
        <v>17</v>
      </c>
      <c r="B34" s="2">
        <f t="shared" ca="1" si="1"/>
        <v>5.9185869716633244</v>
      </c>
      <c r="C34" s="3">
        <f t="shared" ca="1" si="7"/>
        <v>44761.390522471287</v>
      </c>
      <c r="D34" s="3">
        <f t="shared" ca="1" si="8"/>
        <v>44761.390522471287</v>
      </c>
      <c r="E34" s="2">
        <f t="shared" ca="1" si="4"/>
        <v>2.0517647180118894</v>
      </c>
      <c r="F34" s="3">
        <f t="shared" ca="1" si="9"/>
        <v>44761.3919473079</v>
      </c>
    </row>
    <row r="35" spans="1:6" x14ac:dyDescent="0.2">
      <c r="A35">
        <f t="shared" si="6"/>
        <v>18</v>
      </c>
      <c r="B35" s="2">
        <f t="shared" ca="1" si="1"/>
        <v>0.53603994515942799</v>
      </c>
      <c r="C35" s="3">
        <f t="shared" ca="1" si="7"/>
        <v>44761.390894721248</v>
      </c>
      <c r="D35" s="3">
        <f t="shared" ca="1" si="8"/>
        <v>44761.3919473079</v>
      </c>
      <c r="E35" s="2">
        <f t="shared" ca="1" si="4"/>
        <v>1.952860239199441</v>
      </c>
      <c r="F35" s="3">
        <f t="shared" ca="1" si="9"/>
        <v>44761.393303460842</v>
      </c>
    </row>
    <row r="36" spans="1:6" x14ac:dyDescent="0.2">
      <c r="A36">
        <f t="shared" si="6"/>
        <v>19</v>
      </c>
      <c r="B36" s="2">
        <f t="shared" ca="1" si="1"/>
        <v>5.39441351278073</v>
      </c>
      <c r="C36" s="3">
        <f t="shared" ca="1" si="7"/>
        <v>44761.39464084174</v>
      </c>
      <c r="D36" s="3">
        <f t="shared" ca="1" si="8"/>
        <v>44761.39464084174</v>
      </c>
      <c r="E36" s="2">
        <f t="shared" ca="1" si="4"/>
        <v>1.5957578788705933</v>
      </c>
      <c r="F36" s="3">
        <f t="shared" ca="1" si="9"/>
        <v>44761.39574900693</v>
      </c>
    </row>
    <row r="37" spans="1:6" x14ac:dyDescent="0.2">
      <c r="A37">
        <f t="shared" si="6"/>
        <v>20</v>
      </c>
      <c r="B37" s="2">
        <f t="shared" ca="1" si="1"/>
        <v>16.986532265556164</v>
      </c>
      <c r="C37" s="3">
        <f t="shared" ca="1" si="7"/>
        <v>44761.406437044701</v>
      </c>
      <c r="D37" s="3">
        <f t="shared" ca="1" si="8"/>
        <v>44761.406437044701</v>
      </c>
      <c r="E37" s="2">
        <f t="shared" ca="1" si="4"/>
        <v>1.9792179481520717</v>
      </c>
      <c r="F37" s="3">
        <f t="shared" ca="1" si="9"/>
        <v>44761.407811501609</v>
      </c>
    </row>
    <row r="38" spans="1:6" x14ac:dyDescent="0.2">
      <c r="A38">
        <f t="shared" si="6"/>
        <v>21</v>
      </c>
      <c r="B38" s="2">
        <f t="shared" ca="1" si="1"/>
        <v>2.1257810041894505</v>
      </c>
      <c r="C38" s="3">
        <f t="shared" ca="1" si="7"/>
        <v>44761.40791328151</v>
      </c>
      <c r="D38" s="3">
        <f t="shared" ca="1" si="8"/>
        <v>44761.40791328151</v>
      </c>
      <c r="E38" s="2">
        <f t="shared" ca="1" si="4"/>
        <v>1.7996584093022945</v>
      </c>
      <c r="F38" s="3">
        <f t="shared" ca="1" si="9"/>
        <v>44761.409163044293</v>
      </c>
    </row>
    <row r="39" spans="1:6" x14ac:dyDescent="0.2">
      <c r="A39">
        <f t="shared" si="6"/>
        <v>22</v>
      </c>
      <c r="B39" s="2">
        <f t="shared" ca="1" si="1"/>
        <v>1.0352550316573703</v>
      </c>
      <c r="C39" s="3">
        <f t="shared" ca="1" si="7"/>
        <v>44761.408632208615</v>
      </c>
      <c r="D39" s="3">
        <f t="shared" ca="1" si="8"/>
        <v>44761.409163044293</v>
      </c>
      <c r="E39" s="2">
        <f t="shared" ca="1" si="4"/>
        <v>0.26903135454233917</v>
      </c>
      <c r="F39" s="3">
        <f t="shared" ca="1" si="9"/>
        <v>44761.409349871625</v>
      </c>
    </row>
    <row r="40" spans="1:6" x14ac:dyDescent="0.2">
      <c r="A40">
        <f t="shared" si="6"/>
        <v>23</v>
      </c>
      <c r="B40" s="2">
        <f t="shared" ca="1" si="1"/>
        <v>6.6489759303621714</v>
      </c>
      <c r="C40" s="3">
        <f t="shared" ca="1" si="7"/>
        <v>44761.413249553014</v>
      </c>
      <c r="D40" s="3">
        <f t="shared" ca="1" si="8"/>
        <v>44761.413249553014</v>
      </c>
      <c r="E40" s="2">
        <f t="shared" ca="1" si="4"/>
        <v>5.1954579046968714</v>
      </c>
      <c r="F40" s="3">
        <f t="shared" ca="1" si="9"/>
        <v>44761.416857509896</v>
      </c>
    </row>
    <row r="41" spans="1:6" x14ac:dyDescent="0.2">
      <c r="A41">
        <f t="shared" si="6"/>
        <v>24</v>
      </c>
      <c r="B41" s="2">
        <f t="shared" ca="1" si="1"/>
        <v>2.4623784911949316</v>
      </c>
      <c r="C41" s="3">
        <f t="shared" ca="1" si="7"/>
        <v>44761.41495953808</v>
      </c>
      <c r="D41" s="3">
        <f t="shared" ca="1" si="8"/>
        <v>44761.416857509896</v>
      </c>
      <c r="E41" s="2">
        <f t="shared" ca="1" si="4"/>
        <v>2.7976041409762935</v>
      </c>
      <c r="F41" s="3">
        <f t="shared" ca="1" si="9"/>
        <v>44761.41880029055</v>
      </c>
    </row>
    <row r="42" spans="1:6" x14ac:dyDescent="0.2">
      <c r="A42">
        <f t="shared" si="6"/>
        <v>25</v>
      </c>
      <c r="B42" s="2">
        <f t="shared" ca="1" si="1"/>
        <v>19.247394930340004</v>
      </c>
      <c r="C42" s="3">
        <f t="shared" ca="1" si="7"/>
        <v>44761.42832578456</v>
      </c>
      <c r="D42" s="3">
        <f t="shared" ca="1" si="8"/>
        <v>44761.42832578456</v>
      </c>
      <c r="E42" s="2">
        <f t="shared" ca="1" si="4"/>
        <v>0.81191305833078198</v>
      </c>
      <c r="F42" s="3">
        <f t="shared" ca="1" si="9"/>
        <v>44761.428889613075</v>
      </c>
    </row>
    <row r="43" spans="1:6" x14ac:dyDescent="0.2">
      <c r="A43">
        <f t="shared" si="6"/>
        <v>26</v>
      </c>
      <c r="B43" s="2">
        <f t="shared" ca="1" si="1"/>
        <v>24.645863452357574</v>
      </c>
      <c r="C43" s="3">
        <f t="shared" ca="1" si="7"/>
        <v>44761.445440967516</v>
      </c>
      <c r="D43" s="3">
        <f t="shared" ca="1" si="8"/>
        <v>44761.445440967516</v>
      </c>
      <c r="E43" s="2">
        <f t="shared" ca="1" si="4"/>
        <v>0.29394098830423582</v>
      </c>
      <c r="F43" s="3">
        <f t="shared" ca="1" si="9"/>
        <v>44761.445645093205</v>
      </c>
    </row>
    <row r="44" spans="1:6" x14ac:dyDescent="0.2">
      <c r="A44">
        <f t="shared" si="6"/>
        <v>27</v>
      </c>
      <c r="B44" s="2">
        <f t="shared" ca="1" si="1"/>
        <v>2.6437328614537385</v>
      </c>
      <c r="C44" s="3">
        <f t="shared" ca="1" si="7"/>
        <v>44761.447276893115</v>
      </c>
      <c r="D44" s="3">
        <f t="shared" ca="1" si="8"/>
        <v>44761.447276893115</v>
      </c>
      <c r="E44" s="2">
        <f t="shared" ca="1" si="4"/>
        <v>9.7443620949273821E-2</v>
      </c>
      <c r="F44" s="3">
        <f t="shared" ca="1" si="9"/>
        <v>44761.447344562293</v>
      </c>
    </row>
    <row r="45" spans="1:6" x14ac:dyDescent="0.2">
      <c r="A45">
        <f t="shared" si="6"/>
        <v>28</v>
      </c>
      <c r="B45" s="2">
        <f t="shared" ca="1" si="1"/>
        <v>4.3141638655492374</v>
      </c>
      <c r="C45" s="3">
        <f t="shared" ca="1" si="7"/>
        <v>44761.450272840244</v>
      </c>
      <c r="D45" s="3">
        <f t="shared" ca="1" si="8"/>
        <v>44761.450272840244</v>
      </c>
      <c r="E45" s="2">
        <f t="shared" ca="1" si="4"/>
        <v>1.3135697121611407</v>
      </c>
      <c r="F45" s="3">
        <f t="shared" ca="1" si="9"/>
        <v>44761.451185041435</v>
      </c>
    </row>
    <row r="46" spans="1:6" x14ac:dyDescent="0.2">
      <c r="A46">
        <f t="shared" si="6"/>
        <v>29</v>
      </c>
      <c r="B46" s="2">
        <f t="shared" ca="1" si="1"/>
        <v>0.14746855167032483</v>
      </c>
      <c r="C46" s="3">
        <f t="shared" ca="1" si="7"/>
        <v>44761.450375248962</v>
      </c>
      <c r="D46" s="3">
        <f t="shared" ca="1" si="8"/>
        <v>44761.451185041435</v>
      </c>
      <c r="E46" s="2">
        <f t="shared" ca="1" si="4"/>
        <v>5.7029990133639625</v>
      </c>
      <c r="F46" s="3">
        <f t="shared" ca="1" si="9"/>
        <v>44761.455145457418</v>
      </c>
    </row>
    <row r="47" spans="1:6" x14ac:dyDescent="0.2">
      <c r="A47">
        <f t="shared" si="6"/>
        <v>30</v>
      </c>
      <c r="B47" s="2">
        <f t="shared" ca="1" si="1"/>
        <v>4.1144007406179526</v>
      </c>
      <c r="C47" s="3">
        <f t="shared" ca="1" si="7"/>
        <v>44761.4532324717</v>
      </c>
      <c r="D47" s="3">
        <f t="shared" ca="1" si="8"/>
        <v>44761.455145457418</v>
      </c>
      <c r="E47" s="2">
        <f t="shared" ca="1" si="4"/>
        <v>0.70886992332089027</v>
      </c>
      <c r="F47" s="3">
        <f t="shared" ca="1" si="9"/>
        <v>44761.455637728199</v>
      </c>
    </row>
    <row r="48" spans="1:6" x14ac:dyDescent="0.2">
      <c r="A48">
        <f t="shared" si="6"/>
        <v>31</v>
      </c>
      <c r="B48" s="2">
        <f t="shared" ca="1" si="1"/>
        <v>2.2301720721949341</v>
      </c>
      <c r="C48" s="3">
        <f t="shared" ca="1" si="7"/>
        <v>44761.454781202308</v>
      </c>
      <c r="D48" s="3">
        <f t="shared" ca="1" si="8"/>
        <v>44761.455637728199</v>
      </c>
      <c r="E48" s="2">
        <f t="shared" ca="1" si="4"/>
        <v>2.3001485146563576</v>
      </c>
      <c r="F48" s="3">
        <f t="shared" ca="1" si="9"/>
        <v>44761.457235053553</v>
      </c>
    </row>
    <row r="49" spans="1:6" x14ac:dyDescent="0.2">
      <c r="A49">
        <f t="shared" si="6"/>
        <v>32</v>
      </c>
      <c r="B49" s="2">
        <f t="shared" ca="1" si="1"/>
        <v>1.435168515837183</v>
      </c>
      <c r="C49" s="3">
        <f t="shared" ca="1" si="7"/>
        <v>44761.455777847113</v>
      </c>
      <c r="D49" s="3">
        <f t="shared" ca="1" si="8"/>
        <v>44761.457235053553</v>
      </c>
      <c r="E49" s="2">
        <f t="shared" ca="1" si="4"/>
        <v>1.4579075508624895</v>
      </c>
      <c r="F49" s="3">
        <f t="shared" ca="1" si="9"/>
        <v>44761.458247489354</v>
      </c>
    </row>
    <row r="50" spans="1:6" x14ac:dyDescent="0.2">
      <c r="A50">
        <f t="shared" si="6"/>
        <v>33</v>
      </c>
      <c r="B50" s="2">
        <f t="shared" ca="1" si="1"/>
        <v>0.27676670801762537</v>
      </c>
      <c r="C50" s="3">
        <f t="shared" ca="1" si="7"/>
        <v>44761.45597004622</v>
      </c>
      <c r="D50" s="3">
        <f t="shared" ca="1" si="8"/>
        <v>44761.458247489354</v>
      </c>
      <c r="E50" s="2">
        <f t="shared" ca="1" si="4"/>
        <v>1.923801743983317</v>
      </c>
      <c r="F50" s="3">
        <f t="shared" ca="1" si="9"/>
        <v>44761.459583462791</v>
      </c>
    </row>
    <row r="51" spans="1:6" x14ac:dyDescent="0.2">
      <c r="A51">
        <f t="shared" si="6"/>
        <v>34</v>
      </c>
      <c r="B51" s="2">
        <f t="shared" ca="1" si="1"/>
        <v>1.216376541455821</v>
      </c>
      <c r="C51" s="3">
        <f t="shared" ca="1" si="7"/>
        <v>44761.45681475215</v>
      </c>
      <c r="D51" s="3">
        <f t="shared" ca="1" si="8"/>
        <v>44761.459583462791</v>
      </c>
      <c r="E51" s="2">
        <f t="shared" ca="1" si="4"/>
        <v>0.60255412427629107</v>
      </c>
      <c r="F51" s="3">
        <f t="shared" ca="1" si="9"/>
        <v>44761.460001903157</v>
      </c>
    </row>
    <row r="52" spans="1:6" x14ac:dyDescent="0.2">
      <c r="A52">
        <f t="shared" si="6"/>
        <v>35</v>
      </c>
      <c r="B52" s="2">
        <f t="shared" ca="1" si="1"/>
        <v>0.66473789563259289</v>
      </c>
      <c r="C52" s="3">
        <f t="shared" ca="1" si="7"/>
        <v>44761.457276375688</v>
      </c>
      <c r="D52" s="3">
        <f t="shared" ca="1" si="8"/>
        <v>44761.460001903157</v>
      </c>
      <c r="E52" s="2">
        <f t="shared" ca="1" si="4"/>
        <v>2.1578537517706762</v>
      </c>
      <c r="F52" s="3">
        <f t="shared" ca="1" si="9"/>
        <v>44761.461500412704</v>
      </c>
    </row>
    <row r="53" spans="1:6" x14ac:dyDescent="0.2">
      <c r="A53">
        <f t="shared" si="6"/>
        <v>36</v>
      </c>
      <c r="B53" s="2">
        <f t="shared" ca="1" si="1"/>
        <v>11.121308402694403</v>
      </c>
      <c r="C53" s="3">
        <f t="shared" ca="1" si="7"/>
        <v>44761.464999506527</v>
      </c>
      <c r="D53" s="3">
        <f t="shared" ca="1" si="8"/>
        <v>44761.464999506527</v>
      </c>
      <c r="E53" s="2">
        <f t="shared" ca="1" si="4"/>
        <v>1.6697328176837554</v>
      </c>
      <c r="F53" s="3">
        <f t="shared" ca="1" si="9"/>
        <v>44761.466159043208</v>
      </c>
    </row>
    <row r="54" spans="1:6" x14ac:dyDescent="0.2">
      <c r="A54">
        <f t="shared" si="6"/>
        <v>37</v>
      </c>
      <c r="B54" s="2">
        <f t="shared" ca="1" si="1"/>
        <v>0.15270280939672035</v>
      </c>
      <c r="C54" s="3">
        <f t="shared" ca="1" si="7"/>
        <v>44761.465105550145</v>
      </c>
      <c r="D54" s="3">
        <f t="shared" ca="1" si="8"/>
        <v>44761.466159043208</v>
      </c>
      <c r="E54" s="2">
        <f t="shared" ca="1" si="4"/>
        <v>0.12173165431081043</v>
      </c>
      <c r="F54" s="3">
        <f t="shared" ca="1" si="9"/>
        <v>44761.466243579081</v>
      </c>
    </row>
    <row r="55" spans="1:6" x14ac:dyDescent="0.2">
      <c r="A55">
        <f t="shared" si="6"/>
        <v>38</v>
      </c>
      <c r="B55" s="2">
        <f t="shared" ca="1" si="1"/>
        <v>3.5957809958347822</v>
      </c>
      <c r="C55" s="3">
        <f t="shared" ca="1" si="7"/>
        <v>44761.46760262028</v>
      </c>
      <c r="D55" s="3">
        <f t="shared" ca="1" si="8"/>
        <v>44761.46760262028</v>
      </c>
      <c r="E55" s="2">
        <f t="shared" ca="1" si="4"/>
        <v>4.5252596532437854</v>
      </c>
      <c r="F55" s="3">
        <f t="shared" ca="1" si="9"/>
        <v>44761.470745161707</v>
      </c>
    </row>
    <row r="56" spans="1:6" x14ac:dyDescent="0.2">
      <c r="A56">
        <f t="shared" si="6"/>
        <v>39</v>
      </c>
      <c r="B56" s="2">
        <f t="shared" ca="1" si="1"/>
        <v>4.593110844458077</v>
      </c>
      <c r="C56" s="3">
        <f t="shared" ca="1" si="7"/>
        <v>44761.47079228059</v>
      </c>
      <c r="D56" s="3">
        <f t="shared" ca="1" si="8"/>
        <v>44761.47079228059</v>
      </c>
      <c r="E56" s="2">
        <f t="shared" ca="1" si="4"/>
        <v>1.4976865614593293</v>
      </c>
      <c r="F56" s="3">
        <f t="shared" ca="1" si="9"/>
        <v>44761.4718323407</v>
      </c>
    </row>
    <row r="57" spans="1:6" x14ac:dyDescent="0.2">
      <c r="A57">
        <f t="shared" si="6"/>
        <v>40</v>
      </c>
      <c r="B57" s="2">
        <f t="shared" ca="1" si="1"/>
        <v>3.7122373697484452</v>
      </c>
      <c r="C57" s="3">
        <f t="shared" ca="1" si="7"/>
        <v>44761.473370223212</v>
      </c>
      <c r="D57" s="3">
        <f t="shared" ca="1" si="8"/>
        <v>44761.473370223212</v>
      </c>
      <c r="E57" s="2">
        <f t="shared" ca="1" si="4"/>
        <v>2.1527391675921166</v>
      </c>
      <c r="F57" s="3">
        <f t="shared" ca="1" si="9"/>
        <v>44761.474865180964</v>
      </c>
    </row>
    <row r="58" spans="1:6" x14ac:dyDescent="0.2">
      <c r="A58">
        <f t="shared" si="6"/>
        <v>41</v>
      </c>
      <c r="B58" s="2">
        <f t="shared" ca="1" si="1"/>
        <v>5.1314688625589149</v>
      </c>
      <c r="C58" s="3">
        <f t="shared" ca="1" si="7"/>
        <v>44761.476933743252</v>
      </c>
      <c r="D58" s="3">
        <f t="shared" ca="1" si="8"/>
        <v>44761.476933743252</v>
      </c>
      <c r="E58" s="2">
        <f t="shared" ca="1" si="4"/>
        <v>7.4105154809843645</v>
      </c>
      <c r="F58" s="3">
        <f t="shared" ca="1" si="9"/>
        <v>44761.482079934554</v>
      </c>
    </row>
    <row r="59" spans="1:6" x14ac:dyDescent="0.2">
      <c r="A59">
        <f t="shared" si="6"/>
        <v>42</v>
      </c>
      <c r="B59" s="2">
        <f t="shared" ca="1" si="1"/>
        <v>10.597797132763292</v>
      </c>
      <c r="C59" s="3">
        <f t="shared" ca="1" si="7"/>
        <v>44761.484293324596</v>
      </c>
      <c r="D59" s="3">
        <f t="shared" ca="1" si="8"/>
        <v>44761.484293324596</v>
      </c>
      <c r="E59" s="2">
        <f t="shared" ca="1" si="4"/>
        <v>1.8505548412845425</v>
      </c>
      <c r="F59" s="3">
        <f t="shared" ca="1" si="9"/>
        <v>44761.485578432126</v>
      </c>
    </row>
    <row r="60" spans="1:6" x14ac:dyDescent="0.2">
      <c r="A60">
        <f t="shared" si="6"/>
        <v>43</v>
      </c>
      <c r="B60" s="2">
        <f t="shared" ca="1" si="1"/>
        <v>0.45762405830458874</v>
      </c>
      <c r="C60" s="3">
        <f t="shared" ca="1" si="7"/>
        <v>44761.484611119078</v>
      </c>
      <c r="D60" s="3">
        <f t="shared" ca="1" si="8"/>
        <v>44761.485578432126</v>
      </c>
      <c r="E60" s="2">
        <f t="shared" ca="1" si="4"/>
        <v>1.048254039326004</v>
      </c>
      <c r="F60" s="3">
        <f t="shared" ca="1" si="9"/>
        <v>44761.486306386323</v>
      </c>
    </row>
    <row r="61" spans="1:6" x14ac:dyDescent="0.2">
      <c r="A61">
        <f t="shared" si="6"/>
        <v>44</v>
      </c>
      <c r="B61" s="2">
        <f t="shared" ca="1" si="1"/>
        <v>0.37389850569059913</v>
      </c>
      <c r="C61" s="3">
        <f t="shared" ca="1" si="7"/>
        <v>44761.484870770815</v>
      </c>
      <c r="D61" s="3">
        <f t="shared" ca="1" si="8"/>
        <v>44761.486306386323</v>
      </c>
      <c r="E61" s="2">
        <f t="shared" ca="1" si="4"/>
        <v>4.2985171996279152E-2</v>
      </c>
      <c r="F61" s="3">
        <f t="shared" ca="1" si="9"/>
        <v>44761.48633623714</v>
      </c>
    </row>
    <row r="62" spans="1:6" x14ac:dyDescent="0.2">
      <c r="A62">
        <f t="shared" si="6"/>
        <v>45</v>
      </c>
      <c r="B62" s="2">
        <f t="shared" ca="1" si="1"/>
        <v>13.064339953157534</v>
      </c>
      <c r="C62" s="3">
        <f t="shared" ca="1" si="7"/>
        <v>44761.493943229114</v>
      </c>
      <c r="D62" s="3">
        <f t="shared" ca="1" si="8"/>
        <v>44761.493943229114</v>
      </c>
      <c r="E62" s="2">
        <f t="shared" ca="1" si="4"/>
        <v>0.21227817191891576</v>
      </c>
      <c r="F62" s="3">
        <f t="shared" ca="1" si="9"/>
        <v>44761.494090644512</v>
      </c>
    </row>
    <row r="63" spans="1:6" x14ac:dyDescent="0.2">
      <c r="A63">
        <f t="shared" si="6"/>
        <v>46</v>
      </c>
      <c r="B63" s="2">
        <f t="shared" ca="1" si="1"/>
        <v>3.9065079775832272</v>
      </c>
      <c r="C63" s="3">
        <f t="shared" ca="1" si="7"/>
        <v>44761.496656081879</v>
      </c>
      <c r="D63" s="3">
        <f t="shared" ca="1" si="8"/>
        <v>44761.496656081879</v>
      </c>
      <c r="E63" s="2">
        <f t="shared" ca="1" si="4"/>
        <v>1.7750284239373406</v>
      </c>
      <c r="F63" s="3">
        <f t="shared" ca="1" si="9"/>
        <v>44761.497888740509</v>
      </c>
    </row>
    <row r="64" spans="1:6" x14ac:dyDescent="0.2">
      <c r="A64">
        <f t="shared" si="6"/>
        <v>47</v>
      </c>
      <c r="B64" s="2">
        <f t="shared" ca="1" si="1"/>
        <v>2.0737234553318826</v>
      </c>
      <c r="C64" s="3">
        <f t="shared" ca="1" si="7"/>
        <v>44761.498096167612</v>
      </c>
      <c r="D64" s="3">
        <f t="shared" ca="1" si="8"/>
        <v>44761.498096167612</v>
      </c>
      <c r="E64" s="2">
        <f t="shared" ca="1" si="4"/>
        <v>3.4175327686998886</v>
      </c>
      <c r="F64" s="3">
        <f t="shared" ca="1" si="9"/>
        <v>44761.500469454259</v>
      </c>
    </row>
    <row r="65" spans="1:6" x14ac:dyDescent="0.2">
      <c r="A65">
        <f t="shared" si="6"/>
        <v>48</v>
      </c>
      <c r="B65" s="2">
        <f t="shared" ca="1" si="1"/>
        <v>3.6545800205670069</v>
      </c>
      <c r="C65" s="3">
        <f t="shared" ca="1" si="7"/>
        <v>44761.500634070406</v>
      </c>
      <c r="D65" s="3">
        <f t="shared" ca="1" si="8"/>
        <v>44761.500634070406</v>
      </c>
      <c r="E65" s="2">
        <f t="shared" ca="1" si="4"/>
        <v>2.1917604037261484</v>
      </c>
      <c r="F65" s="3">
        <f t="shared" ca="1" si="9"/>
        <v>44761.50215612624</v>
      </c>
    </row>
    <row r="66" spans="1:6" x14ac:dyDescent="0.2">
      <c r="A66">
        <f t="shared" si="6"/>
        <v>49</v>
      </c>
      <c r="B66" s="2">
        <f t="shared" ca="1" si="1"/>
        <v>0.47776644685128439</v>
      </c>
      <c r="C66" s="3">
        <f t="shared" ca="1" si="7"/>
        <v>44761.500965852661</v>
      </c>
      <c r="D66" s="3">
        <f t="shared" ca="1" si="8"/>
        <v>44761.50215612624</v>
      </c>
      <c r="E66" s="2">
        <f t="shared" ca="1" si="4"/>
        <v>0.36609407481887563</v>
      </c>
      <c r="F66" s="3">
        <f t="shared" ca="1" si="9"/>
        <v>44761.50241035824</v>
      </c>
    </row>
    <row r="67" spans="1:6" x14ac:dyDescent="0.2">
      <c r="A67">
        <f t="shared" si="6"/>
        <v>50</v>
      </c>
      <c r="B67" s="2">
        <f t="shared" ca="1" si="1"/>
        <v>8.9118024004515242</v>
      </c>
      <c r="C67" s="3">
        <f t="shared" ca="1" si="7"/>
        <v>44761.507154604325</v>
      </c>
      <c r="D67" s="3">
        <f t="shared" ca="1" si="8"/>
        <v>44761.507154604325</v>
      </c>
      <c r="E67" s="2">
        <f t="shared" ca="1" si="4"/>
        <v>2.7387018670370447</v>
      </c>
      <c r="F67" s="3">
        <f t="shared" ca="1" si="9"/>
        <v>44761.509056480623</v>
      </c>
    </row>
    <row r="68" spans="1:6" x14ac:dyDescent="0.2">
      <c r="A68">
        <f t="shared" si="6"/>
        <v>51</v>
      </c>
      <c r="B68" s="2">
        <f t="shared" ca="1" si="1"/>
        <v>21.091086457781817</v>
      </c>
      <c r="C68" s="3">
        <f t="shared" ca="1" si="7"/>
        <v>44761.521801192146</v>
      </c>
      <c r="D68" s="3">
        <f t="shared" ca="1" si="8"/>
        <v>44761.521801192146</v>
      </c>
      <c r="E68" s="2">
        <f t="shared" ca="1" si="4"/>
        <v>3.3985313728961772</v>
      </c>
      <c r="F68" s="3">
        <f t="shared" ca="1" si="9"/>
        <v>44761.524161283378</v>
      </c>
    </row>
    <row r="69" spans="1:6" x14ac:dyDescent="0.2">
      <c r="A69">
        <f t="shared" si="6"/>
        <v>52</v>
      </c>
      <c r="B69" s="2">
        <f t="shared" ca="1" si="1"/>
        <v>3.0822170098256212</v>
      </c>
      <c r="C69" s="3">
        <f t="shared" ca="1" si="7"/>
        <v>44761.523941620624</v>
      </c>
      <c r="D69" s="3">
        <f t="shared" ca="1" si="8"/>
        <v>44761.524161283378</v>
      </c>
      <c r="E69" s="2">
        <f t="shared" ca="1" si="4"/>
        <v>0.66961358628945911</v>
      </c>
      <c r="F69" s="3">
        <f t="shared" ca="1" si="9"/>
        <v>44761.524626292812</v>
      </c>
    </row>
    <row r="70" spans="1:6" x14ac:dyDescent="0.2">
      <c r="A70">
        <f t="shared" si="6"/>
        <v>53</v>
      </c>
      <c r="B70" s="2">
        <f t="shared" ca="1" si="1"/>
        <v>1.972870768608697</v>
      </c>
      <c r="C70" s="3">
        <f t="shared" ca="1" si="7"/>
        <v>44761.525311669771</v>
      </c>
      <c r="D70" s="3">
        <f t="shared" ca="1" si="8"/>
        <v>44761.525311669771</v>
      </c>
      <c r="E70" s="2">
        <f t="shared" ca="1" si="4"/>
        <v>0.8208796915405705</v>
      </c>
      <c r="F70" s="3">
        <f t="shared" ca="1" si="9"/>
        <v>44761.525881725116</v>
      </c>
    </row>
    <row r="71" spans="1:6" x14ac:dyDescent="0.2">
      <c r="A71">
        <f t="shared" si="6"/>
        <v>54</v>
      </c>
      <c r="B71" s="2">
        <f t="shared" ca="1" si="1"/>
        <v>0.11327341128154826</v>
      </c>
      <c r="C71" s="3">
        <f t="shared" ca="1" si="7"/>
        <v>44761.525390331859</v>
      </c>
      <c r="D71" s="3">
        <f t="shared" ca="1" si="8"/>
        <v>44761.525881725116</v>
      </c>
      <c r="E71" s="2">
        <f t="shared" ca="1" si="4"/>
        <v>2.1920800201471691</v>
      </c>
      <c r="F71" s="3">
        <f t="shared" ca="1" si="9"/>
        <v>44761.527404002911</v>
      </c>
    </row>
    <row r="72" spans="1:6" x14ac:dyDescent="0.2">
      <c r="A72">
        <f t="shared" si="6"/>
        <v>55</v>
      </c>
      <c r="B72" s="2">
        <f t="shared" ca="1" si="1"/>
        <v>0.40978550442782968</v>
      </c>
      <c r="C72" s="3">
        <f t="shared" ca="1" si="7"/>
        <v>44761.525674905126</v>
      </c>
      <c r="D72" s="3">
        <f t="shared" ca="1" si="8"/>
        <v>44761.527404002911</v>
      </c>
      <c r="E72" s="2">
        <f t="shared" ca="1" si="4"/>
        <v>0.92691904022332938</v>
      </c>
      <c r="F72" s="3">
        <f t="shared" ca="1" si="9"/>
        <v>44761.528047696687</v>
      </c>
    </row>
    <row r="73" spans="1:6" x14ac:dyDescent="0.2">
      <c r="A73">
        <f t="shared" si="6"/>
        <v>56</v>
      </c>
      <c r="B73" s="2">
        <f t="shared" ca="1" si="1"/>
        <v>5.6102437100653528</v>
      </c>
      <c r="C73" s="3">
        <f t="shared" ca="1" si="7"/>
        <v>44761.529570907704</v>
      </c>
      <c r="D73" s="3">
        <f t="shared" ca="1" si="8"/>
        <v>44761.529570907704</v>
      </c>
      <c r="E73" s="2">
        <f t="shared" ca="1" si="4"/>
        <v>1.1398128159617724</v>
      </c>
      <c r="F73" s="3">
        <f t="shared" ca="1" si="9"/>
        <v>44761.530362444384</v>
      </c>
    </row>
    <row r="74" spans="1:6" x14ac:dyDescent="0.2">
      <c r="A74">
        <f t="shared" si="6"/>
        <v>57</v>
      </c>
      <c r="B74" s="2">
        <f t="shared" ca="1" si="1"/>
        <v>1.7697114155976941</v>
      </c>
      <c r="C74" s="3">
        <f t="shared" ca="1" si="7"/>
        <v>44761.530799873966</v>
      </c>
      <c r="D74" s="3">
        <f t="shared" ca="1" si="8"/>
        <v>44761.530799873966</v>
      </c>
      <c r="E74" s="2">
        <f t="shared" ca="1" si="4"/>
        <v>2.2194481010365403</v>
      </c>
      <c r="F74" s="3">
        <f t="shared" ca="1" si="9"/>
        <v>44761.53234115737</v>
      </c>
    </row>
    <row r="75" spans="1:6" x14ac:dyDescent="0.2">
      <c r="A75">
        <f t="shared" si="6"/>
        <v>58</v>
      </c>
      <c r="B75" s="2">
        <f t="shared" ca="1" si="1"/>
        <v>2.0265828308905194</v>
      </c>
      <c r="C75" s="3">
        <f t="shared" ca="1" si="7"/>
        <v>44761.532207223157</v>
      </c>
      <c r="D75" s="3">
        <f t="shared" ca="1" si="8"/>
        <v>44761.53234115737</v>
      </c>
      <c r="E75" s="2">
        <f t="shared" ca="1" si="4"/>
        <v>1.9172655923344493</v>
      </c>
      <c r="F75" s="3">
        <f t="shared" ca="1" si="9"/>
        <v>44761.53367259181</v>
      </c>
    </row>
    <row r="76" spans="1:6" x14ac:dyDescent="0.2">
      <c r="A76">
        <f t="shared" si="6"/>
        <v>59</v>
      </c>
      <c r="B76" s="2">
        <f t="shared" ca="1" si="1"/>
        <v>1.7117619345243373</v>
      </c>
      <c r="C76" s="3">
        <f t="shared" ca="1" si="7"/>
        <v>44761.533395946724</v>
      </c>
      <c r="D76" s="3">
        <f t="shared" ca="1" si="8"/>
        <v>44761.53367259181</v>
      </c>
      <c r="E76" s="2">
        <f t="shared" ca="1" si="4"/>
        <v>0.52393603173178915</v>
      </c>
      <c r="F76" s="3">
        <f t="shared" ca="1" si="9"/>
        <v>44761.534036436278</v>
      </c>
    </row>
    <row r="77" spans="1:6" x14ac:dyDescent="0.2">
      <c r="A77">
        <f t="shared" si="6"/>
        <v>60</v>
      </c>
      <c r="B77" s="2">
        <f t="shared" ca="1" si="1"/>
        <v>6.3374627508799177</v>
      </c>
      <c r="C77" s="3">
        <f t="shared" ca="1" si="7"/>
        <v>44761.537796962526</v>
      </c>
      <c r="D77" s="3">
        <f t="shared" ca="1" si="8"/>
        <v>44761.537796962526</v>
      </c>
      <c r="E77" s="2">
        <f t="shared" ca="1" si="4"/>
        <v>0.14814883912624963</v>
      </c>
      <c r="F77" s="3">
        <f t="shared" ca="1" si="9"/>
        <v>44761.537899843664</v>
      </c>
    </row>
    <row r="78" spans="1:6" x14ac:dyDescent="0.2">
      <c r="A78">
        <f t="shared" si="6"/>
        <v>61</v>
      </c>
      <c r="B78" s="2">
        <f t="shared" ca="1" si="1"/>
        <v>13.226488097698585</v>
      </c>
      <c r="C78" s="3">
        <f t="shared" ca="1" si="7"/>
        <v>44761.546982023705</v>
      </c>
      <c r="D78" s="3">
        <f t="shared" ca="1" si="8"/>
        <v>44761.546982023705</v>
      </c>
      <c r="E78" s="2">
        <f t="shared" ca="1" si="4"/>
        <v>5.1104827601060096E-2</v>
      </c>
      <c r="F78" s="3">
        <f t="shared" ca="1" si="9"/>
        <v>44761.54701751317</v>
      </c>
    </row>
    <row r="79" spans="1:6" x14ac:dyDescent="0.2">
      <c r="A79">
        <f t="shared" si="6"/>
        <v>62</v>
      </c>
      <c r="B79" s="2">
        <f t="shared" ca="1" si="1"/>
        <v>3.7409167573878062</v>
      </c>
      <c r="C79" s="3">
        <f t="shared" ca="1" si="7"/>
        <v>44761.549579882565</v>
      </c>
      <c r="D79" s="3">
        <f t="shared" ca="1" si="8"/>
        <v>44761.549579882565</v>
      </c>
      <c r="E79" s="2">
        <f t="shared" ca="1" si="4"/>
        <v>7.8355440093954384E-2</v>
      </c>
      <c r="F79" s="3">
        <f t="shared" ca="1" si="9"/>
        <v>44761.549634296069</v>
      </c>
    </row>
    <row r="80" spans="1:6" x14ac:dyDescent="0.2">
      <c r="A80">
        <f t="shared" si="6"/>
        <v>63</v>
      </c>
      <c r="B80" s="2">
        <f t="shared" ca="1" si="1"/>
        <v>12.610877581022955</v>
      </c>
      <c r="C80" s="3">
        <f t="shared" ca="1" si="7"/>
        <v>44761.558337436443</v>
      </c>
      <c r="D80" s="3">
        <f t="shared" ca="1" si="8"/>
        <v>44761.558337436443</v>
      </c>
      <c r="E80" s="2">
        <f t="shared" ca="1" si="4"/>
        <v>0.25023829398211112</v>
      </c>
      <c r="F80" s="3">
        <f t="shared" ca="1" si="9"/>
        <v>44761.558511213036</v>
      </c>
    </row>
    <row r="81" spans="1:6" x14ac:dyDescent="0.2">
      <c r="A81">
        <f t="shared" si="6"/>
        <v>64</v>
      </c>
      <c r="B81" s="2">
        <f t="shared" ca="1" si="1"/>
        <v>3.2283814505675985</v>
      </c>
      <c r="C81" s="3">
        <f t="shared" ca="1" si="7"/>
        <v>44761.560579368008</v>
      </c>
      <c r="D81" s="3">
        <f t="shared" ca="1" si="8"/>
        <v>44761.560579368008</v>
      </c>
      <c r="E81" s="2">
        <f t="shared" ca="1" si="4"/>
        <v>0.90598729586590732</v>
      </c>
      <c r="F81" s="3">
        <f t="shared" ca="1" si="9"/>
        <v>44761.561208525854</v>
      </c>
    </row>
    <row r="82" spans="1:6" x14ac:dyDescent="0.2">
      <c r="A82">
        <f t="shared" si="6"/>
        <v>65</v>
      </c>
      <c r="B82" s="2">
        <f t="shared" ca="1" si="1"/>
        <v>5.2255759074663164</v>
      </c>
      <c r="C82" s="3">
        <f t="shared" ca="1" si="7"/>
        <v>44761.564208240168</v>
      </c>
      <c r="D82" s="3">
        <f t="shared" ca="1" si="8"/>
        <v>44761.564208240168</v>
      </c>
      <c r="E82" s="2">
        <f t="shared" ca="1" si="4"/>
        <v>1.304438275355005</v>
      </c>
      <c r="F82" s="3">
        <f t="shared" ca="1" si="9"/>
        <v>44761.565114100078</v>
      </c>
    </row>
    <row r="83" spans="1:6" x14ac:dyDescent="0.2">
      <c r="A83">
        <f t="shared" si="6"/>
        <v>66</v>
      </c>
      <c r="B83" s="2">
        <f t="shared" ca="1" si="1"/>
        <v>5.9601974956861481</v>
      </c>
      <c r="C83" s="3">
        <f t="shared" ca="1" si="7"/>
        <v>44761.568347266206</v>
      </c>
      <c r="D83" s="3">
        <f t="shared" ca="1" si="8"/>
        <v>44761.568347266206</v>
      </c>
      <c r="E83" s="2">
        <f t="shared" ca="1" si="4"/>
        <v>4.5410977136000756</v>
      </c>
      <c r="F83" s="3">
        <f t="shared" ca="1" si="9"/>
        <v>44761.571500806283</v>
      </c>
    </row>
    <row r="84" spans="1:6" x14ac:dyDescent="0.2">
      <c r="A84">
        <f t="shared" si="6"/>
        <v>67</v>
      </c>
      <c r="B84" s="2">
        <f t="shared" ref="B84:B117" ca="1" si="10">-(1/$D$12)*LN(1-RAND())</f>
        <v>9.1076482146291795</v>
      </c>
      <c r="C84" s="3">
        <f t="shared" ca="1" si="7"/>
        <v>44761.57467202191</v>
      </c>
      <c r="D84" s="3">
        <f t="shared" ca="1" si="8"/>
        <v>44761.57467202191</v>
      </c>
      <c r="E84" s="2">
        <f t="shared" ref="E84:E117" ca="1" si="11">-(1/$D$15)*LN(RAND())</f>
        <v>0.13356670391280628</v>
      </c>
      <c r="F84" s="3">
        <f t="shared" ca="1" si="9"/>
        <v>44761.574764776567</v>
      </c>
    </row>
    <row r="85" spans="1:6" x14ac:dyDescent="0.2">
      <c r="A85">
        <f t="shared" si="6"/>
        <v>68</v>
      </c>
      <c r="B85" s="2">
        <f t="shared" ca="1" si="10"/>
        <v>9.2581181281476166</v>
      </c>
      <c r="C85" s="3">
        <f t="shared" ca="1" si="7"/>
        <v>44761.581101270611</v>
      </c>
      <c r="D85" s="3">
        <f t="shared" ca="1" si="8"/>
        <v>44761.581101270611</v>
      </c>
      <c r="E85" s="2">
        <f t="shared" ca="1" si="11"/>
        <v>1.3079990199212135</v>
      </c>
      <c r="F85" s="3">
        <f t="shared" ca="1" si="9"/>
        <v>44761.582009603262</v>
      </c>
    </row>
    <row r="86" spans="1:6" x14ac:dyDescent="0.2">
      <c r="A86">
        <f t="shared" si="6"/>
        <v>69</v>
      </c>
      <c r="B86" s="2">
        <f t="shared" ca="1" si="10"/>
        <v>5.9094148169687255</v>
      </c>
      <c r="C86" s="3">
        <f t="shared" ca="1" si="7"/>
        <v>44761.585205030897</v>
      </c>
      <c r="D86" s="3">
        <f t="shared" ca="1" si="8"/>
        <v>44761.585205030897</v>
      </c>
      <c r="E86" s="2">
        <f t="shared" ca="1" si="11"/>
        <v>0.68199207228999104</v>
      </c>
      <c r="F86" s="3">
        <f t="shared" ca="1" si="9"/>
        <v>44761.585678636504</v>
      </c>
    </row>
    <row r="87" spans="1:6" x14ac:dyDescent="0.2">
      <c r="A87">
        <f t="shared" si="6"/>
        <v>70</v>
      </c>
      <c r="B87" s="2">
        <f t="shared" ca="1" si="10"/>
        <v>6.3852665014550087</v>
      </c>
      <c r="C87" s="3">
        <f t="shared" ca="1" si="7"/>
        <v>44761.589639243743</v>
      </c>
      <c r="D87" s="3">
        <f t="shared" ca="1" si="8"/>
        <v>44761.589639243743</v>
      </c>
      <c r="E87" s="2">
        <f t="shared" ca="1" si="11"/>
        <v>0.99739952750150074</v>
      </c>
      <c r="F87" s="3">
        <f t="shared" ca="1" si="9"/>
        <v>44761.590331882304</v>
      </c>
    </row>
    <row r="88" spans="1:6" x14ac:dyDescent="0.2">
      <c r="A88">
        <f t="shared" si="6"/>
        <v>71</v>
      </c>
      <c r="B88" s="2">
        <f t="shared" ca="1" si="10"/>
        <v>0.85666134449534148</v>
      </c>
      <c r="C88" s="3">
        <f t="shared" ca="1" si="7"/>
        <v>44761.590234147458</v>
      </c>
      <c r="D88" s="3">
        <f t="shared" ca="1" si="8"/>
        <v>44761.590331882304</v>
      </c>
      <c r="E88" s="2">
        <f t="shared" ca="1" si="11"/>
        <v>0.57749589615816699</v>
      </c>
      <c r="F88" s="3">
        <f t="shared" ca="1" si="9"/>
        <v>44761.590732921119</v>
      </c>
    </row>
    <row r="89" spans="1:6" x14ac:dyDescent="0.2">
      <c r="A89">
        <f t="shared" si="6"/>
        <v>72</v>
      </c>
      <c r="B89" s="2">
        <f t="shared" ca="1" si="10"/>
        <v>1.7997083763674171</v>
      </c>
      <c r="C89" s="3">
        <f t="shared" ca="1" si="7"/>
        <v>44761.59148394494</v>
      </c>
      <c r="D89" s="3">
        <f t="shared" ca="1" si="8"/>
        <v>44761.59148394494</v>
      </c>
      <c r="E89" s="2">
        <f t="shared" ca="1" si="11"/>
        <v>1.0617664934949529</v>
      </c>
      <c r="F89" s="3">
        <f t="shared" ca="1" si="9"/>
        <v>44761.592221282779</v>
      </c>
    </row>
    <row r="90" spans="1:6" x14ac:dyDescent="0.2">
      <c r="A90">
        <f t="shared" si="6"/>
        <v>73</v>
      </c>
      <c r="B90" s="2">
        <f t="shared" ca="1" si="10"/>
        <v>9.3872635463975437E-2</v>
      </c>
      <c r="C90" s="3">
        <f t="shared" ca="1" si="7"/>
        <v>44761.591549134268</v>
      </c>
      <c r="D90" s="3">
        <f t="shared" ca="1" si="8"/>
        <v>44761.592221282779</v>
      </c>
      <c r="E90" s="2">
        <f t="shared" ca="1" si="11"/>
        <v>4.3482778479481032</v>
      </c>
      <c r="F90" s="3">
        <f t="shared" ca="1" si="9"/>
        <v>44761.595240920171</v>
      </c>
    </row>
    <row r="91" spans="1:6" x14ac:dyDescent="0.2">
      <c r="A91">
        <f t="shared" si="6"/>
        <v>74</v>
      </c>
      <c r="B91" s="2">
        <f t="shared" ca="1" si="10"/>
        <v>20.372526427169426</v>
      </c>
      <c r="C91" s="3">
        <f t="shared" ca="1" si="7"/>
        <v>44761.605696722065</v>
      </c>
      <c r="D91" s="3">
        <f t="shared" ca="1" si="8"/>
        <v>44761.605696722065</v>
      </c>
      <c r="E91" s="2">
        <f t="shared" ca="1" si="11"/>
        <v>0.36842302581809405</v>
      </c>
      <c r="F91" s="3">
        <f t="shared" ca="1" si="9"/>
        <v>44761.605952571386</v>
      </c>
    </row>
    <row r="92" spans="1:6" x14ac:dyDescent="0.2">
      <c r="A92">
        <f t="shared" ref="A92:A117" si="12">A91+1</f>
        <v>75</v>
      </c>
      <c r="B92" s="2">
        <f t="shared" ca="1" si="10"/>
        <v>0.4184986852944203</v>
      </c>
      <c r="C92" s="3">
        <f t="shared" ref="C92:C117" ca="1" si="13">C91+(B92/(24*60))</f>
        <v>44761.605987346149</v>
      </c>
      <c r="D92" s="3">
        <f t="shared" ref="D92:D117" ca="1" si="14">MAX(F91,C92)</f>
        <v>44761.605987346149</v>
      </c>
      <c r="E92" s="2">
        <f t="shared" ca="1" si="11"/>
        <v>2.8576288151874327</v>
      </c>
      <c r="F92" s="3">
        <f t="shared" ref="F92:F117" ca="1" si="15">D92+(E92/(24*60))</f>
        <v>44761.607971810605</v>
      </c>
    </row>
    <row r="93" spans="1:6" x14ac:dyDescent="0.2">
      <c r="A93">
        <f t="shared" si="12"/>
        <v>76</v>
      </c>
      <c r="B93" s="2">
        <f t="shared" ca="1" si="10"/>
        <v>0.18279435969358954</v>
      </c>
      <c r="C93" s="3">
        <f t="shared" ca="1" si="13"/>
        <v>44761.606114286675</v>
      </c>
      <c r="D93" s="3">
        <f t="shared" ca="1" si="14"/>
        <v>44761.607971810605</v>
      </c>
      <c r="E93" s="2">
        <f t="shared" ca="1" si="11"/>
        <v>1.4095580722177024</v>
      </c>
      <c r="F93" s="3">
        <f t="shared" ca="1" si="15"/>
        <v>44761.608950670379</v>
      </c>
    </row>
    <row r="94" spans="1:6" x14ac:dyDescent="0.2">
      <c r="A94">
        <f t="shared" si="12"/>
        <v>77</v>
      </c>
      <c r="B94" s="2">
        <f t="shared" ca="1" si="10"/>
        <v>13.252181486077095</v>
      </c>
      <c r="C94" s="3">
        <f t="shared" ca="1" si="13"/>
        <v>44761.615317190488</v>
      </c>
      <c r="D94" s="3">
        <f t="shared" ca="1" si="14"/>
        <v>44761.615317190488</v>
      </c>
      <c r="E94" s="2">
        <f t="shared" ca="1" si="11"/>
        <v>1.5278214998143107</v>
      </c>
      <c r="F94" s="3">
        <f t="shared" ca="1" si="15"/>
        <v>44761.616378177641</v>
      </c>
    </row>
    <row r="95" spans="1:6" x14ac:dyDescent="0.2">
      <c r="A95">
        <f t="shared" si="12"/>
        <v>78</v>
      </c>
      <c r="B95" s="2">
        <f t="shared" ca="1" si="10"/>
        <v>2.7632780906031966</v>
      </c>
      <c r="C95" s="3">
        <f t="shared" ca="1" si="13"/>
        <v>44761.617236133607</v>
      </c>
      <c r="D95" s="3">
        <f t="shared" ca="1" si="14"/>
        <v>44761.617236133607</v>
      </c>
      <c r="E95" s="2">
        <f t="shared" ca="1" si="11"/>
        <v>9.6162242315005447E-2</v>
      </c>
      <c r="F95" s="3">
        <f t="shared" ca="1" si="15"/>
        <v>44761.617302912942</v>
      </c>
    </row>
    <row r="96" spans="1:6" x14ac:dyDescent="0.2">
      <c r="A96">
        <f t="shared" si="12"/>
        <v>79</v>
      </c>
      <c r="B96" s="2">
        <f t="shared" ca="1" si="10"/>
        <v>37.753042485462572</v>
      </c>
      <c r="C96" s="3">
        <f t="shared" ca="1" si="13"/>
        <v>44761.643453524222</v>
      </c>
      <c r="D96" s="3">
        <f t="shared" ca="1" si="14"/>
        <v>44761.643453524222</v>
      </c>
      <c r="E96" s="2">
        <f t="shared" ca="1" si="11"/>
        <v>4.0215953997061771</v>
      </c>
      <c r="F96" s="3">
        <f t="shared" ca="1" si="15"/>
        <v>44761.646246298806</v>
      </c>
    </row>
    <row r="97" spans="1:6" x14ac:dyDescent="0.2">
      <c r="A97">
        <f t="shared" si="12"/>
        <v>80</v>
      </c>
      <c r="B97" s="2">
        <f t="shared" ca="1" si="10"/>
        <v>2.527882397789678</v>
      </c>
      <c r="C97" s="3">
        <f t="shared" ca="1" si="13"/>
        <v>44761.64520899811</v>
      </c>
      <c r="D97" s="3">
        <f t="shared" ca="1" si="14"/>
        <v>44761.646246298806</v>
      </c>
      <c r="E97" s="2">
        <f t="shared" ca="1" si="11"/>
        <v>3.1108519930207845</v>
      </c>
      <c r="F97" s="3">
        <f t="shared" ca="1" si="15"/>
        <v>44761.648406612687</v>
      </c>
    </row>
    <row r="98" spans="1:6" x14ac:dyDescent="0.2">
      <c r="A98">
        <f t="shared" si="12"/>
        <v>81</v>
      </c>
      <c r="B98" s="2">
        <f t="shared" ca="1" si="10"/>
        <v>7.8155250251491921</v>
      </c>
      <c r="C98" s="3">
        <f t="shared" ca="1" si="13"/>
        <v>44761.650636446044</v>
      </c>
      <c r="D98" s="3">
        <f t="shared" ca="1" si="14"/>
        <v>44761.650636446044</v>
      </c>
      <c r="E98" s="2">
        <f t="shared" ca="1" si="11"/>
        <v>1.1083390152518022</v>
      </c>
      <c r="F98" s="3">
        <f t="shared" ca="1" si="15"/>
        <v>44761.651406125915</v>
      </c>
    </row>
    <row r="99" spans="1:6" x14ac:dyDescent="0.2">
      <c r="A99">
        <f t="shared" si="12"/>
        <v>82</v>
      </c>
      <c r="B99" s="2">
        <f t="shared" ca="1" si="10"/>
        <v>6.5976134227183785</v>
      </c>
      <c r="C99" s="3">
        <f t="shared" ca="1" si="13"/>
        <v>44761.655218122032</v>
      </c>
      <c r="D99" s="3">
        <f t="shared" ca="1" si="14"/>
        <v>44761.655218122032</v>
      </c>
      <c r="E99" s="2">
        <f t="shared" ca="1" si="11"/>
        <v>7.6741228187399105E-2</v>
      </c>
      <c r="F99" s="3">
        <f t="shared" ca="1" si="15"/>
        <v>44761.655271414551</v>
      </c>
    </row>
    <row r="100" spans="1:6" x14ac:dyDescent="0.2">
      <c r="A100">
        <f t="shared" si="12"/>
        <v>83</v>
      </c>
      <c r="B100" s="2">
        <f t="shared" ca="1" si="10"/>
        <v>0.98532602395285629</v>
      </c>
      <c r="C100" s="3">
        <f t="shared" ca="1" si="13"/>
        <v>44761.655902376217</v>
      </c>
      <c r="D100" s="3">
        <f t="shared" ca="1" si="14"/>
        <v>44761.655902376217</v>
      </c>
      <c r="E100" s="2">
        <f t="shared" ca="1" si="11"/>
        <v>0.40151667941346697</v>
      </c>
      <c r="F100" s="3">
        <f t="shared" ca="1" si="15"/>
        <v>44761.656181207247</v>
      </c>
    </row>
    <row r="101" spans="1:6" x14ac:dyDescent="0.2">
      <c r="A101">
        <f t="shared" si="12"/>
        <v>84</v>
      </c>
      <c r="B101" s="2">
        <f t="shared" ca="1" si="10"/>
        <v>17.102513582878075</v>
      </c>
      <c r="C101" s="3">
        <f t="shared" ca="1" si="13"/>
        <v>44761.667779121759</v>
      </c>
      <c r="D101" s="3">
        <f t="shared" ca="1" si="14"/>
        <v>44761.667779121759</v>
      </c>
      <c r="E101" s="2">
        <f t="shared" ca="1" si="11"/>
        <v>1.0269545141704695E-2</v>
      </c>
      <c r="F101" s="3">
        <f t="shared" ca="1" si="15"/>
        <v>44761.667786253391</v>
      </c>
    </row>
    <row r="102" spans="1:6" x14ac:dyDescent="0.2">
      <c r="A102">
        <f t="shared" si="12"/>
        <v>85</v>
      </c>
      <c r="B102" s="2">
        <f t="shared" ca="1" si="10"/>
        <v>3.1397060690436169</v>
      </c>
      <c r="C102" s="3">
        <f t="shared" ca="1" si="13"/>
        <v>44761.669959473198</v>
      </c>
      <c r="D102" s="3">
        <f t="shared" ca="1" si="14"/>
        <v>44761.669959473198</v>
      </c>
      <c r="E102" s="2">
        <f t="shared" ca="1" si="11"/>
        <v>2.9894253382785343</v>
      </c>
      <c r="F102" s="3">
        <f t="shared" ca="1" si="15"/>
        <v>44761.672035463016</v>
      </c>
    </row>
    <row r="103" spans="1:6" x14ac:dyDescent="0.2">
      <c r="A103">
        <f t="shared" si="12"/>
        <v>86</v>
      </c>
      <c r="B103" s="2">
        <f t="shared" ca="1" si="10"/>
        <v>2.8829354916347634</v>
      </c>
      <c r="C103" s="3">
        <f t="shared" ca="1" si="13"/>
        <v>44761.671961511733</v>
      </c>
      <c r="D103" s="3">
        <f t="shared" ca="1" si="14"/>
        <v>44761.672035463016</v>
      </c>
      <c r="E103" s="2">
        <f t="shared" ca="1" si="11"/>
        <v>1.6075401293994809</v>
      </c>
      <c r="F103" s="3">
        <f t="shared" ca="1" si="15"/>
        <v>44761.673151810326</v>
      </c>
    </row>
    <row r="104" spans="1:6" x14ac:dyDescent="0.2">
      <c r="A104">
        <f t="shared" si="12"/>
        <v>87</v>
      </c>
      <c r="B104" s="2">
        <f t="shared" ca="1" si="10"/>
        <v>15.628691899326325</v>
      </c>
      <c r="C104" s="3">
        <f t="shared" ca="1" si="13"/>
        <v>44761.682814769993</v>
      </c>
      <c r="D104" s="3">
        <f t="shared" ca="1" si="14"/>
        <v>44761.682814769993</v>
      </c>
      <c r="E104" s="2">
        <f t="shared" ca="1" si="11"/>
        <v>0.78958182075772165</v>
      </c>
      <c r="F104" s="3">
        <f t="shared" ca="1" si="15"/>
        <v>44761.683363090699</v>
      </c>
    </row>
    <row r="105" spans="1:6" x14ac:dyDescent="0.2">
      <c r="A105">
        <f t="shared" si="12"/>
        <v>88</v>
      </c>
      <c r="B105" s="2">
        <f t="shared" ca="1" si="10"/>
        <v>7.9389653005393459</v>
      </c>
      <c r="C105" s="3">
        <f t="shared" ca="1" si="13"/>
        <v>44761.688327940341</v>
      </c>
      <c r="D105" s="3">
        <f t="shared" ca="1" si="14"/>
        <v>44761.688327940341</v>
      </c>
      <c r="E105" s="2">
        <f t="shared" ca="1" si="11"/>
        <v>1.8277689341398049</v>
      </c>
      <c r="F105" s="3">
        <f t="shared" ca="1" si="15"/>
        <v>44761.689597224322</v>
      </c>
    </row>
    <row r="106" spans="1:6" x14ac:dyDescent="0.2">
      <c r="A106">
        <f t="shared" si="12"/>
        <v>89</v>
      </c>
      <c r="B106" s="2">
        <f t="shared" ca="1" si="10"/>
        <v>3.9043925012465519</v>
      </c>
      <c r="C106" s="3">
        <f t="shared" ca="1" si="13"/>
        <v>44761.691039324025</v>
      </c>
      <c r="D106" s="3">
        <f t="shared" ca="1" si="14"/>
        <v>44761.691039324025</v>
      </c>
      <c r="E106" s="2">
        <f t="shared" ca="1" si="11"/>
        <v>2.1820910918416629</v>
      </c>
      <c r="F106" s="3">
        <f t="shared" ca="1" si="15"/>
        <v>44761.69255466506</v>
      </c>
    </row>
    <row r="107" spans="1:6" x14ac:dyDescent="0.2">
      <c r="A107">
        <f t="shared" si="12"/>
        <v>90</v>
      </c>
      <c r="B107" s="2">
        <f t="shared" ca="1" si="10"/>
        <v>4.7192302948312577</v>
      </c>
      <c r="C107" s="3">
        <f t="shared" ca="1" si="13"/>
        <v>44761.694316567286</v>
      </c>
      <c r="D107" s="3">
        <f t="shared" ca="1" si="14"/>
        <v>44761.694316567286</v>
      </c>
      <c r="E107" s="2">
        <f t="shared" ca="1" si="11"/>
        <v>2.355665547603587</v>
      </c>
      <c r="F107" s="3">
        <f t="shared" ca="1" si="15"/>
        <v>44761.695952446134</v>
      </c>
    </row>
    <row r="108" spans="1:6" x14ac:dyDescent="0.2">
      <c r="A108">
        <f t="shared" si="12"/>
        <v>91</v>
      </c>
      <c r="B108" s="2">
        <f t="shared" ca="1" si="10"/>
        <v>1.5749418602377245</v>
      </c>
      <c r="C108" s="3">
        <f t="shared" ca="1" si="13"/>
        <v>44761.695410276909</v>
      </c>
      <c r="D108" s="3">
        <f t="shared" ca="1" si="14"/>
        <v>44761.695952446134</v>
      </c>
      <c r="E108" s="2">
        <f t="shared" ca="1" si="11"/>
        <v>1.3325320016863054</v>
      </c>
      <c r="F108" s="3">
        <f t="shared" ca="1" si="15"/>
        <v>44761.696877815579</v>
      </c>
    </row>
    <row r="109" spans="1:6" x14ac:dyDescent="0.2">
      <c r="A109">
        <f t="shared" si="12"/>
        <v>92</v>
      </c>
      <c r="B109" s="2">
        <f t="shared" ca="1" si="10"/>
        <v>13.769609860898546</v>
      </c>
      <c r="C109" s="3">
        <f t="shared" ca="1" si="13"/>
        <v>44761.704972505977</v>
      </c>
      <c r="D109" s="3">
        <f t="shared" ca="1" si="14"/>
        <v>44761.704972505977</v>
      </c>
      <c r="E109" s="2">
        <f t="shared" ca="1" si="11"/>
        <v>0.12235923922033526</v>
      </c>
      <c r="F109" s="3">
        <f t="shared" ca="1" si="15"/>
        <v>44761.705057477673</v>
      </c>
    </row>
    <row r="110" spans="1:6" x14ac:dyDescent="0.2">
      <c r="A110">
        <f t="shared" si="12"/>
        <v>93</v>
      </c>
      <c r="B110" s="2">
        <f t="shared" ca="1" si="10"/>
        <v>2.986348432301194</v>
      </c>
      <c r="C110" s="3">
        <f t="shared" ca="1" si="13"/>
        <v>44761.707046359057</v>
      </c>
      <c r="D110" s="3">
        <f t="shared" ca="1" si="14"/>
        <v>44761.707046359057</v>
      </c>
      <c r="E110" s="2">
        <f t="shared" ca="1" si="11"/>
        <v>0.18985991319258791</v>
      </c>
      <c r="F110" s="3">
        <f t="shared" ca="1" si="15"/>
        <v>44761.707178206219</v>
      </c>
    </row>
    <row r="111" spans="1:6" x14ac:dyDescent="0.2">
      <c r="A111">
        <f t="shared" si="12"/>
        <v>94</v>
      </c>
      <c r="B111" s="2">
        <f t="shared" ca="1" si="10"/>
        <v>4.8878585557707996</v>
      </c>
      <c r="C111" s="3">
        <f t="shared" ca="1" si="13"/>
        <v>44761.710440705276</v>
      </c>
      <c r="D111" s="3">
        <f t="shared" ca="1" si="14"/>
        <v>44761.710440705276</v>
      </c>
      <c r="E111" s="2">
        <f t="shared" ca="1" si="11"/>
        <v>0.60724036447065544</v>
      </c>
      <c r="F111" s="3">
        <f t="shared" ca="1" si="15"/>
        <v>44761.710862399974</v>
      </c>
    </row>
    <row r="112" spans="1:6" x14ac:dyDescent="0.2">
      <c r="A112">
        <f t="shared" si="12"/>
        <v>95</v>
      </c>
      <c r="B112" s="2">
        <f t="shared" ca="1" si="10"/>
        <v>7.241562406368736</v>
      </c>
      <c r="C112" s="3">
        <f t="shared" ca="1" si="13"/>
        <v>44761.715469568058</v>
      </c>
      <c r="D112" s="3">
        <f t="shared" ca="1" si="14"/>
        <v>44761.715469568058</v>
      </c>
      <c r="E112" s="2">
        <f t="shared" ca="1" si="11"/>
        <v>4.0955209153503667</v>
      </c>
      <c r="F112" s="3">
        <f t="shared" ca="1" si="15"/>
        <v>44761.718313679805</v>
      </c>
    </row>
    <row r="113" spans="1:6" x14ac:dyDescent="0.2">
      <c r="A113">
        <f t="shared" si="12"/>
        <v>96</v>
      </c>
      <c r="B113" s="2">
        <f t="shared" ca="1" si="10"/>
        <v>2.7032596025429774</v>
      </c>
      <c r="C113" s="3">
        <f t="shared" ca="1" si="13"/>
        <v>44761.717346831669</v>
      </c>
      <c r="D113" s="3">
        <f t="shared" ca="1" si="14"/>
        <v>44761.718313679805</v>
      </c>
      <c r="E113" s="2">
        <f t="shared" ca="1" si="11"/>
        <v>0.30863598439251649</v>
      </c>
      <c r="F113" s="3">
        <f t="shared" ca="1" si="15"/>
        <v>44761.718528010351</v>
      </c>
    </row>
    <row r="114" spans="1:6" x14ac:dyDescent="0.2">
      <c r="A114">
        <f t="shared" si="12"/>
        <v>97</v>
      </c>
      <c r="B114" s="2">
        <f t="shared" ca="1" si="10"/>
        <v>0.15310034061714195</v>
      </c>
      <c r="C114" s="3">
        <f t="shared" ca="1" si="13"/>
        <v>44761.717453151352</v>
      </c>
      <c r="D114" s="3">
        <f t="shared" ca="1" si="14"/>
        <v>44761.718528010351</v>
      </c>
      <c r="E114" s="2">
        <f t="shared" ca="1" si="11"/>
        <v>1.0051413354793333</v>
      </c>
      <c r="F114" s="3">
        <f t="shared" ca="1" si="15"/>
        <v>44761.719226025169</v>
      </c>
    </row>
    <row r="115" spans="1:6" x14ac:dyDescent="0.2">
      <c r="A115">
        <f t="shared" si="12"/>
        <v>98</v>
      </c>
      <c r="B115" s="2">
        <f t="shared" ca="1" si="10"/>
        <v>3.6860471005855726</v>
      </c>
      <c r="C115" s="3">
        <f t="shared" ca="1" si="13"/>
        <v>44761.720012906284</v>
      </c>
      <c r="D115" s="3">
        <f t="shared" ca="1" si="14"/>
        <v>44761.720012906284</v>
      </c>
      <c r="E115" s="2">
        <f t="shared" ca="1" si="11"/>
        <v>4.9034593981235414E-2</v>
      </c>
      <c r="F115" s="3">
        <f t="shared" ca="1" si="15"/>
        <v>44761.720046958086</v>
      </c>
    </row>
    <row r="116" spans="1:6" x14ac:dyDescent="0.2">
      <c r="A116">
        <f t="shared" si="12"/>
        <v>99</v>
      </c>
      <c r="B116" s="2">
        <f t="shared" ca="1" si="10"/>
        <v>17.604022947533764</v>
      </c>
      <c r="C116" s="3">
        <f t="shared" ca="1" si="13"/>
        <v>44761.732237922217</v>
      </c>
      <c r="D116" s="3">
        <f t="shared" ca="1" si="14"/>
        <v>44761.732237922217</v>
      </c>
      <c r="E116" s="2">
        <f t="shared" ca="1" si="11"/>
        <v>2.4695348534607393</v>
      </c>
      <c r="F116" s="3">
        <f t="shared" ca="1" si="15"/>
        <v>44761.733952876973</v>
      </c>
    </row>
    <row r="117" spans="1:6" x14ac:dyDescent="0.2">
      <c r="A117">
        <f t="shared" si="12"/>
        <v>100</v>
      </c>
      <c r="B117" s="2">
        <f t="shared" ca="1" si="10"/>
        <v>7.236751646034012</v>
      </c>
      <c r="C117" s="3">
        <f t="shared" ca="1" si="13"/>
        <v>44761.737263444193</v>
      </c>
      <c r="D117" s="3">
        <f t="shared" ca="1" si="14"/>
        <v>44761.737263444193</v>
      </c>
      <c r="E117" s="2">
        <f t="shared" ca="1" si="11"/>
        <v>1.6159342583213838</v>
      </c>
      <c r="F117" s="3">
        <f t="shared" ca="1" si="15"/>
        <v>44761.73838562076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Poisson and Expon</vt:lpstr>
      <vt:lpstr>AT and ST example</vt:lpstr>
      <vt:lpstr>Hidden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2022-07-19T16:18:35Z</dcterms:created>
  <dcterms:modified xsi:type="dcterms:W3CDTF">2022-08-25T12:55:18Z</dcterms:modified>
</cp:coreProperties>
</file>