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damdanielgreen/Desktop/Logistics A2/Questions/Week 7/"/>
    </mc:Choice>
  </mc:AlternateContent>
  <xr:revisionPtr revIDLastSave="0" documentId="13_ncr:1_{75A3E9D6-BF1C-2C4D-B2B6-029C18A03CE3}" xr6:coauthVersionLast="47" xr6:coauthVersionMax="47" xr10:uidLastSave="{00000000-0000-0000-0000-000000000000}"/>
  <bookViews>
    <workbookView xWindow="0" yWindow="0" windowWidth="28800" windowHeight="18000" xr2:uid="{F3AA0C7A-0353-4F7B-897F-00BF9486E097}"/>
  </bookViews>
  <sheets>
    <sheet name="Q2 for 19 Sep" sheetId="1" r:id="rId1"/>
  </sheets>
  <definedNames>
    <definedName name="solver_eng" localSheetId="0" hidden="1">1</definedName>
    <definedName name="solver_neg" localSheetId="0" hidden="1">1</definedName>
    <definedName name="solver_num" localSheetId="0" hidden="1">0</definedName>
    <definedName name="solver_opt" localSheetId="0" hidden="1">'Q2 for 19 Sep'!$C$28</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1" l="1"/>
  <c r="M29" i="1"/>
  <c r="Q29" i="1" s="1"/>
  <c r="M27" i="1"/>
  <c r="K33" i="1"/>
  <c r="I33" i="1"/>
  <c r="J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L33" i="1" l="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 i="1"/>
  <c r="B32" i="1"/>
  <c r="B26" i="1"/>
  <c r="B27" i="1"/>
  <c r="B34" i="1" l="1"/>
  <c r="B33" i="1"/>
  <c r="C33" i="1" s="1"/>
  <c r="D33" i="1" s="1"/>
  <c r="B35" i="1" l="1"/>
  <c r="C34" i="1"/>
  <c r="D34" i="1" s="1"/>
  <c r="B36" i="1" l="1"/>
  <c r="C35" i="1"/>
  <c r="D35" i="1" s="1"/>
  <c r="B37" i="1" l="1"/>
  <c r="C36" i="1"/>
  <c r="D36" i="1" s="1"/>
  <c r="B38" i="1" l="1"/>
  <c r="C37" i="1"/>
  <c r="D37" i="1" s="1"/>
  <c r="B39" i="1" l="1"/>
  <c r="C38" i="1"/>
  <c r="D38" i="1" s="1"/>
  <c r="B40" i="1" l="1"/>
  <c r="C39" i="1"/>
  <c r="D39" i="1" s="1"/>
  <c r="B41" i="1" l="1"/>
  <c r="C40" i="1"/>
  <c r="D40" i="1" s="1"/>
  <c r="B42" i="1" l="1"/>
  <c r="C41" i="1"/>
  <c r="D41" i="1" s="1"/>
  <c r="B43" i="1" l="1"/>
  <c r="C42" i="1"/>
  <c r="D42" i="1" s="1"/>
  <c r="B44" i="1" l="1"/>
  <c r="C43" i="1"/>
  <c r="D43" i="1" s="1"/>
  <c r="B45" i="1" l="1"/>
  <c r="C44" i="1"/>
  <c r="D44" i="1" s="1"/>
  <c r="B46" i="1" l="1"/>
  <c r="C45" i="1"/>
  <c r="D45" i="1" s="1"/>
  <c r="B47" i="1" l="1"/>
  <c r="C46" i="1"/>
  <c r="D46" i="1" s="1"/>
  <c r="B48" i="1" l="1"/>
  <c r="C47" i="1"/>
  <c r="D47" i="1" s="1"/>
  <c r="B49" i="1" l="1"/>
  <c r="C48" i="1"/>
  <c r="D48" i="1" s="1"/>
  <c r="B50" i="1" l="1"/>
  <c r="C49" i="1"/>
  <c r="D49" i="1" s="1"/>
  <c r="B51" i="1" l="1"/>
  <c r="C50" i="1"/>
  <c r="D50" i="1" s="1"/>
  <c r="B52" i="1" l="1"/>
  <c r="C51" i="1"/>
  <c r="D51" i="1" s="1"/>
  <c r="B53" i="1" l="1"/>
  <c r="C52" i="1"/>
  <c r="D52" i="1" s="1"/>
  <c r="B54" i="1" l="1"/>
  <c r="C53" i="1"/>
  <c r="D53" i="1" s="1"/>
  <c r="B55" i="1" l="1"/>
  <c r="C54" i="1"/>
  <c r="D54" i="1" s="1"/>
  <c r="B56" i="1" l="1"/>
  <c r="C55" i="1"/>
  <c r="D55" i="1" s="1"/>
  <c r="B57" i="1" l="1"/>
  <c r="C56" i="1"/>
  <c r="D56" i="1" s="1"/>
  <c r="B58" i="1" l="1"/>
  <c r="C57" i="1"/>
  <c r="D57" i="1" s="1"/>
  <c r="B59" i="1" l="1"/>
  <c r="C58" i="1"/>
  <c r="D58" i="1" s="1"/>
  <c r="B60" i="1" l="1"/>
  <c r="C59" i="1"/>
  <c r="D59" i="1" s="1"/>
  <c r="B61" i="1" l="1"/>
  <c r="C60" i="1"/>
  <c r="D60" i="1" s="1"/>
  <c r="B62" i="1" l="1"/>
  <c r="C61" i="1"/>
  <c r="D61" i="1" s="1"/>
  <c r="B63" i="1" l="1"/>
  <c r="C62" i="1"/>
  <c r="D62" i="1" s="1"/>
  <c r="B64" i="1" l="1"/>
  <c r="C63" i="1"/>
  <c r="D63" i="1" s="1"/>
  <c r="B65" i="1" l="1"/>
  <c r="C64" i="1"/>
  <c r="D64" i="1" s="1"/>
  <c r="B66" i="1" l="1"/>
  <c r="C65" i="1"/>
  <c r="D65" i="1" s="1"/>
  <c r="B67" i="1" l="1"/>
  <c r="C66" i="1"/>
  <c r="D66" i="1" s="1"/>
  <c r="B68" i="1" l="1"/>
  <c r="C67" i="1"/>
  <c r="D67" i="1" s="1"/>
  <c r="B69" i="1" l="1"/>
  <c r="C68" i="1"/>
  <c r="D68" i="1" s="1"/>
  <c r="B70" i="1" l="1"/>
  <c r="C69" i="1"/>
  <c r="D69" i="1" s="1"/>
  <c r="B71" i="1" l="1"/>
  <c r="C70" i="1"/>
  <c r="D70" i="1" s="1"/>
  <c r="B72" i="1" l="1"/>
  <c r="C71" i="1"/>
  <c r="D71" i="1" s="1"/>
  <c r="B73" i="1" l="1"/>
  <c r="C72" i="1"/>
  <c r="D72" i="1" s="1"/>
  <c r="B74" i="1" l="1"/>
  <c r="C73" i="1"/>
  <c r="D73" i="1" s="1"/>
  <c r="B75" i="1" l="1"/>
  <c r="C74" i="1"/>
  <c r="D74" i="1" s="1"/>
  <c r="B76" i="1" l="1"/>
  <c r="C75" i="1"/>
  <c r="D75" i="1" s="1"/>
  <c r="B77" i="1" l="1"/>
  <c r="C76" i="1"/>
  <c r="D76" i="1" s="1"/>
  <c r="B78" i="1" l="1"/>
  <c r="C77" i="1"/>
  <c r="D77" i="1" s="1"/>
  <c r="B79" i="1" l="1"/>
  <c r="C78" i="1"/>
  <c r="D78" i="1" s="1"/>
  <c r="B80" i="1" l="1"/>
  <c r="C79" i="1"/>
  <c r="D79" i="1" s="1"/>
  <c r="B81" i="1" l="1"/>
  <c r="C80" i="1"/>
  <c r="D80" i="1" s="1"/>
  <c r="B82" i="1" l="1"/>
  <c r="C81" i="1"/>
  <c r="D81" i="1" s="1"/>
  <c r="B83" i="1" l="1"/>
  <c r="C82" i="1"/>
  <c r="D82" i="1" s="1"/>
  <c r="B84" i="1" l="1"/>
  <c r="C83" i="1"/>
  <c r="D83" i="1" s="1"/>
  <c r="B85" i="1" l="1"/>
  <c r="C84" i="1"/>
  <c r="D84" i="1" s="1"/>
  <c r="B86" i="1" l="1"/>
  <c r="C85" i="1"/>
  <c r="D85" i="1" s="1"/>
  <c r="B87" i="1" l="1"/>
  <c r="C86" i="1"/>
  <c r="D86" i="1" s="1"/>
  <c r="B88" i="1" l="1"/>
  <c r="C87" i="1"/>
  <c r="D87" i="1" s="1"/>
  <c r="B89" i="1" l="1"/>
  <c r="C88" i="1"/>
  <c r="D88" i="1" s="1"/>
  <c r="B90" i="1" l="1"/>
  <c r="C89" i="1"/>
  <c r="D89" i="1" s="1"/>
  <c r="B91" i="1" l="1"/>
  <c r="C90" i="1"/>
  <c r="D90" i="1" s="1"/>
  <c r="B92" i="1" l="1"/>
  <c r="C91" i="1"/>
  <c r="D91" i="1" s="1"/>
  <c r="B93" i="1" l="1"/>
  <c r="C92" i="1"/>
  <c r="D92" i="1" s="1"/>
  <c r="B94" i="1" l="1"/>
  <c r="C93" i="1"/>
  <c r="D93" i="1" s="1"/>
  <c r="B95" i="1" l="1"/>
  <c r="C94" i="1"/>
  <c r="D94" i="1" s="1"/>
  <c r="B96" i="1" l="1"/>
  <c r="C95" i="1"/>
  <c r="D95" i="1" s="1"/>
  <c r="B97" i="1" l="1"/>
  <c r="C96" i="1"/>
  <c r="D96" i="1" s="1"/>
  <c r="B98" i="1" l="1"/>
  <c r="C97" i="1"/>
  <c r="D97" i="1" s="1"/>
  <c r="B99" i="1" l="1"/>
  <c r="C98" i="1"/>
  <c r="D98" i="1" s="1"/>
  <c r="B100" i="1" l="1"/>
  <c r="C99" i="1"/>
  <c r="D99" i="1" s="1"/>
  <c r="B101" i="1" l="1"/>
  <c r="C100" i="1"/>
  <c r="D100" i="1" s="1"/>
  <c r="B102" i="1" l="1"/>
  <c r="C101" i="1"/>
  <c r="D101" i="1" s="1"/>
  <c r="B103" i="1" l="1"/>
  <c r="C102" i="1"/>
  <c r="D102" i="1" s="1"/>
  <c r="B104" i="1" l="1"/>
  <c r="C103" i="1"/>
  <c r="D103" i="1" s="1"/>
  <c r="B105" i="1" l="1"/>
  <c r="C104" i="1"/>
  <c r="D104" i="1" s="1"/>
  <c r="B106" i="1" l="1"/>
  <c r="C105" i="1"/>
  <c r="D105" i="1" s="1"/>
  <c r="B107" i="1" l="1"/>
  <c r="C106" i="1"/>
  <c r="D106" i="1" s="1"/>
  <c r="B108" i="1" l="1"/>
  <c r="C107" i="1"/>
  <c r="D107" i="1" s="1"/>
  <c r="B109" i="1" l="1"/>
  <c r="C108" i="1"/>
  <c r="D108" i="1" s="1"/>
  <c r="B110" i="1" l="1"/>
  <c r="C109" i="1"/>
  <c r="D109" i="1" s="1"/>
  <c r="B111" i="1" l="1"/>
  <c r="C110" i="1"/>
  <c r="D110" i="1" s="1"/>
  <c r="B112" i="1" l="1"/>
  <c r="C111" i="1"/>
  <c r="D111" i="1" s="1"/>
  <c r="B113" i="1" l="1"/>
  <c r="C112" i="1"/>
  <c r="D112" i="1" s="1"/>
  <c r="B114" i="1" l="1"/>
  <c r="C113" i="1"/>
  <c r="D113" i="1" s="1"/>
  <c r="B115" i="1" l="1"/>
  <c r="C114" i="1"/>
  <c r="D114" i="1" s="1"/>
  <c r="B116" i="1" l="1"/>
  <c r="C115" i="1"/>
  <c r="D115" i="1" s="1"/>
  <c r="B117" i="1" l="1"/>
  <c r="C116" i="1"/>
  <c r="D116" i="1" s="1"/>
  <c r="B118" i="1" l="1"/>
  <c r="C117" i="1"/>
  <c r="D117" i="1" s="1"/>
  <c r="B119" i="1" l="1"/>
  <c r="C118" i="1"/>
  <c r="D118" i="1" s="1"/>
  <c r="B120" i="1" l="1"/>
  <c r="C119" i="1"/>
  <c r="D119" i="1" s="1"/>
  <c r="B121" i="1" l="1"/>
  <c r="C120" i="1"/>
  <c r="D120" i="1" s="1"/>
  <c r="B122" i="1" l="1"/>
  <c r="C121" i="1"/>
  <c r="D121" i="1" s="1"/>
  <c r="B123" i="1" l="1"/>
  <c r="C122" i="1"/>
  <c r="D122" i="1" s="1"/>
  <c r="B124" i="1" l="1"/>
  <c r="C123" i="1"/>
  <c r="D123" i="1" s="1"/>
  <c r="B125" i="1" l="1"/>
  <c r="C124" i="1"/>
  <c r="D124" i="1" s="1"/>
  <c r="B126" i="1" l="1"/>
  <c r="C125" i="1"/>
  <c r="D125" i="1" s="1"/>
  <c r="B127" i="1" l="1"/>
  <c r="C126" i="1"/>
  <c r="D126" i="1" s="1"/>
  <c r="B128" i="1" l="1"/>
  <c r="C127" i="1"/>
  <c r="D127" i="1" s="1"/>
  <c r="B129" i="1" l="1"/>
  <c r="C128" i="1"/>
  <c r="D128" i="1" s="1"/>
  <c r="B130" i="1" l="1"/>
  <c r="C129" i="1"/>
  <c r="D129" i="1" s="1"/>
  <c r="B131" i="1" l="1"/>
  <c r="C130" i="1"/>
  <c r="D130" i="1" s="1"/>
  <c r="B132" i="1" l="1"/>
  <c r="C131" i="1"/>
  <c r="D131" i="1" s="1"/>
  <c r="B133" i="1" l="1"/>
  <c r="C132" i="1"/>
  <c r="D132" i="1" s="1"/>
  <c r="B134" i="1" l="1"/>
  <c r="C133" i="1"/>
  <c r="D133" i="1" s="1"/>
  <c r="B135" i="1" l="1"/>
  <c r="C134" i="1"/>
  <c r="D134" i="1" s="1"/>
  <c r="B136" i="1" l="1"/>
  <c r="C135" i="1"/>
  <c r="D135" i="1" s="1"/>
  <c r="B137" i="1" l="1"/>
  <c r="C136" i="1"/>
  <c r="D136" i="1" s="1"/>
  <c r="B138" i="1" l="1"/>
  <c r="C137" i="1"/>
  <c r="D137" i="1" s="1"/>
  <c r="B139" i="1" l="1"/>
  <c r="C138" i="1"/>
  <c r="D138" i="1" s="1"/>
  <c r="B140" i="1" l="1"/>
  <c r="C139" i="1"/>
  <c r="D139" i="1" s="1"/>
  <c r="B141" i="1" l="1"/>
  <c r="C140" i="1"/>
  <c r="D140" i="1" s="1"/>
  <c r="B142" i="1" l="1"/>
  <c r="C141" i="1"/>
  <c r="D141" i="1" s="1"/>
  <c r="B143" i="1" l="1"/>
  <c r="C142" i="1"/>
  <c r="D142" i="1" s="1"/>
  <c r="B144" i="1" l="1"/>
  <c r="C143" i="1"/>
  <c r="D143" i="1" s="1"/>
  <c r="B145" i="1" l="1"/>
  <c r="C144" i="1"/>
  <c r="D144" i="1" s="1"/>
  <c r="B146" i="1" l="1"/>
  <c r="C145" i="1"/>
  <c r="D145" i="1" s="1"/>
  <c r="B147" i="1" l="1"/>
  <c r="C146" i="1"/>
  <c r="D146" i="1" s="1"/>
  <c r="B148" i="1" l="1"/>
  <c r="C147" i="1"/>
  <c r="D147" i="1" s="1"/>
  <c r="B149" i="1" l="1"/>
  <c r="C148" i="1"/>
  <c r="D148" i="1" s="1"/>
  <c r="B150" i="1" l="1"/>
  <c r="C149" i="1"/>
  <c r="D149" i="1" s="1"/>
  <c r="B151" i="1" l="1"/>
  <c r="C150" i="1"/>
  <c r="D150" i="1" s="1"/>
  <c r="B152" i="1" l="1"/>
  <c r="C151" i="1"/>
  <c r="D151" i="1" s="1"/>
  <c r="B153" i="1" l="1"/>
  <c r="C152" i="1"/>
  <c r="D152" i="1" s="1"/>
  <c r="B154" i="1" l="1"/>
  <c r="C153" i="1"/>
  <c r="D153" i="1" s="1"/>
  <c r="B155" i="1" l="1"/>
  <c r="C154" i="1"/>
  <c r="D154" i="1" s="1"/>
  <c r="B156" i="1" l="1"/>
  <c r="C155" i="1"/>
  <c r="D155" i="1" s="1"/>
  <c r="B157" i="1" l="1"/>
  <c r="C156" i="1"/>
  <c r="D156" i="1" s="1"/>
  <c r="B158" i="1" l="1"/>
  <c r="C157" i="1"/>
  <c r="D157" i="1" s="1"/>
  <c r="B159" i="1" l="1"/>
  <c r="C158" i="1"/>
  <c r="D158" i="1" s="1"/>
  <c r="B160" i="1" l="1"/>
  <c r="C159" i="1"/>
  <c r="D159" i="1" s="1"/>
  <c r="B161" i="1" l="1"/>
  <c r="C160" i="1"/>
  <c r="D160" i="1" s="1"/>
  <c r="B162" i="1" l="1"/>
  <c r="C161" i="1"/>
  <c r="D161" i="1" s="1"/>
  <c r="B163" i="1" l="1"/>
  <c r="C162" i="1"/>
  <c r="D162" i="1" s="1"/>
  <c r="B164" i="1" l="1"/>
  <c r="C163" i="1"/>
  <c r="D163" i="1" s="1"/>
  <c r="B165" i="1" l="1"/>
  <c r="C164" i="1"/>
  <c r="D164" i="1" s="1"/>
  <c r="B166" i="1" l="1"/>
  <c r="C165" i="1"/>
  <c r="D165" i="1" s="1"/>
  <c r="B167" i="1" l="1"/>
  <c r="C166" i="1"/>
  <c r="D166" i="1" s="1"/>
  <c r="B168" i="1" l="1"/>
  <c r="C167" i="1"/>
  <c r="D167" i="1" s="1"/>
  <c r="B169" i="1" l="1"/>
  <c r="C168" i="1"/>
  <c r="D168" i="1" s="1"/>
  <c r="B170" i="1" l="1"/>
  <c r="C169" i="1"/>
  <c r="D169" i="1" s="1"/>
  <c r="B171" i="1" l="1"/>
  <c r="C170" i="1"/>
  <c r="D170" i="1" s="1"/>
  <c r="B172" i="1" l="1"/>
  <c r="C171" i="1"/>
  <c r="D171" i="1" s="1"/>
  <c r="B173" i="1" l="1"/>
  <c r="C172" i="1"/>
  <c r="D172" i="1" s="1"/>
  <c r="B174" i="1" l="1"/>
  <c r="C173" i="1"/>
  <c r="D173" i="1" s="1"/>
  <c r="B175" i="1" l="1"/>
  <c r="C174" i="1"/>
  <c r="D174" i="1" s="1"/>
  <c r="B176" i="1" l="1"/>
  <c r="C175" i="1"/>
  <c r="D175" i="1" s="1"/>
  <c r="B177" i="1" l="1"/>
  <c r="C176" i="1"/>
  <c r="D176" i="1" s="1"/>
  <c r="B178" i="1" l="1"/>
  <c r="C177" i="1"/>
  <c r="D177" i="1" s="1"/>
  <c r="B179" i="1" l="1"/>
  <c r="C178" i="1"/>
  <c r="D178" i="1" s="1"/>
  <c r="B180" i="1" l="1"/>
  <c r="C179" i="1"/>
  <c r="D179" i="1" s="1"/>
  <c r="B181" i="1" l="1"/>
  <c r="C180" i="1"/>
  <c r="D180" i="1" s="1"/>
  <c r="B182" i="1" l="1"/>
  <c r="C181" i="1"/>
  <c r="D181" i="1" s="1"/>
  <c r="B183" i="1" l="1"/>
  <c r="C182" i="1"/>
  <c r="D182" i="1" s="1"/>
  <c r="B184" i="1" l="1"/>
  <c r="C183" i="1"/>
  <c r="D183" i="1" s="1"/>
  <c r="B185" i="1" l="1"/>
  <c r="C184" i="1"/>
  <c r="D184" i="1" s="1"/>
  <c r="B186" i="1" l="1"/>
  <c r="C185" i="1"/>
  <c r="D185" i="1" s="1"/>
  <c r="B187" i="1" l="1"/>
  <c r="C186" i="1"/>
  <c r="D186" i="1" s="1"/>
  <c r="B188" i="1" l="1"/>
  <c r="C187" i="1"/>
  <c r="D187" i="1" s="1"/>
  <c r="B189" i="1" l="1"/>
  <c r="C188" i="1"/>
  <c r="D188" i="1" s="1"/>
  <c r="B190" i="1" l="1"/>
  <c r="C189" i="1"/>
  <c r="D189" i="1" s="1"/>
  <c r="B191" i="1" l="1"/>
  <c r="C190" i="1"/>
  <c r="D190" i="1" s="1"/>
  <c r="B192" i="1" l="1"/>
  <c r="C191" i="1"/>
  <c r="D191" i="1" s="1"/>
  <c r="B193" i="1" l="1"/>
  <c r="C192" i="1"/>
  <c r="D192" i="1" s="1"/>
  <c r="B194" i="1" l="1"/>
  <c r="C193" i="1"/>
  <c r="D193" i="1" s="1"/>
  <c r="B195" i="1" l="1"/>
  <c r="C194" i="1"/>
  <c r="D194" i="1" s="1"/>
  <c r="B196" i="1" l="1"/>
  <c r="C195" i="1"/>
  <c r="D195" i="1" s="1"/>
  <c r="B197" i="1" l="1"/>
  <c r="C196" i="1"/>
  <c r="D196" i="1" s="1"/>
  <c r="B198" i="1" l="1"/>
  <c r="C197" i="1"/>
  <c r="D197" i="1" s="1"/>
  <c r="B199" i="1" l="1"/>
  <c r="C198" i="1"/>
  <c r="D198" i="1" s="1"/>
  <c r="B200" i="1" l="1"/>
  <c r="C199" i="1"/>
  <c r="D199" i="1" s="1"/>
  <c r="B201" i="1" l="1"/>
  <c r="C200" i="1"/>
  <c r="D200" i="1" s="1"/>
  <c r="B202" i="1" l="1"/>
  <c r="C201" i="1"/>
  <c r="D201" i="1" s="1"/>
  <c r="B203" i="1" l="1"/>
  <c r="C202" i="1"/>
  <c r="D202" i="1" s="1"/>
  <c r="B204" i="1" l="1"/>
  <c r="C203" i="1"/>
  <c r="D203" i="1" s="1"/>
  <c r="B205" i="1" l="1"/>
  <c r="C204" i="1"/>
  <c r="D204" i="1" s="1"/>
  <c r="B206" i="1" l="1"/>
  <c r="C205" i="1"/>
  <c r="D205" i="1" s="1"/>
  <c r="B207" i="1" l="1"/>
  <c r="C206" i="1"/>
  <c r="D206" i="1" s="1"/>
  <c r="B208" i="1" l="1"/>
  <c r="C207" i="1"/>
  <c r="D207" i="1" s="1"/>
  <c r="B209" i="1" l="1"/>
  <c r="C208" i="1"/>
  <c r="D208" i="1" s="1"/>
  <c r="B210" i="1" l="1"/>
  <c r="C209" i="1"/>
  <c r="D209" i="1" s="1"/>
  <c r="B211" i="1" l="1"/>
  <c r="C210" i="1"/>
  <c r="D210" i="1" s="1"/>
  <c r="B212" i="1" l="1"/>
  <c r="C211" i="1"/>
  <c r="D211" i="1" s="1"/>
  <c r="B213" i="1" l="1"/>
  <c r="C212" i="1"/>
  <c r="D212" i="1" s="1"/>
  <c r="B214" i="1" l="1"/>
  <c r="C213" i="1"/>
  <c r="D213" i="1" s="1"/>
  <c r="B215" i="1" l="1"/>
  <c r="C214" i="1"/>
  <c r="D214" i="1" s="1"/>
  <c r="B216" i="1" l="1"/>
  <c r="C215" i="1"/>
  <c r="D215" i="1" s="1"/>
  <c r="B217" i="1" l="1"/>
  <c r="C216" i="1"/>
  <c r="D216" i="1" s="1"/>
  <c r="B218" i="1" l="1"/>
  <c r="C217" i="1"/>
  <c r="D217" i="1" s="1"/>
  <c r="B219" i="1" l="1"/>
  <c r="C218" i="1"/>
  <c r="D218" i="1" s="1"/>
  <c r="B220" i="1" l="1"/>
  <c r="C219" i="1"/>
  <c r="D219" i="1" s="1"/>
  <c r="B221" i="1" l="1"/>
  <c r="C220" i="1"/>
  <c r="D220" i="1" s="1"/>
  <c r="B222" i="1" l="1"/>
  <c r="C221" i="1"/>
  <c r="D221" i="1" s="1"/>
  <c r="B223" i="1" l="1"/>
  <c r="C222" i="1"/>
  <c r="D222" i="1" s="1"/>
  <c r="B224" i="1" l="1"/>
  <c r="C223" i="1"/>
  <c r="D223" i="1" s="1"/>
  <c r="B225" i="1" l="1"/>
  <c r="C224" i="1"/>
  <c r="D224" i="1" s="1"/>
  <c r="B226" i="1" l="1"/>
  <c r="C225" i="1"/>
  <c r="D225" i="1" s="1"/>
  <c r="B227" i="1" l="1"/>
  <c r="C226" i="1"/>
  <c r="D226" i="1" s="1"/>
  <c r="B228" i="1" l="1"/>
  <c r="C227" i="1"/>
  <c r="D227" i="1" s="1"/>
  <c r="B229" i="1" l="1"/>
  <c r="C228" i="1"/>
  <c r="D228" i="1" s="1"/>
  <c r="B230" i="1" l="1"/>
  <c r="C229" i="1"/>
  <c r="D229" i="1" s="1"/>
  <c r="B231" i="1" l="1"/>
  <c r="C230" i="1"/>
  <c r="D230" i="1" s="1"/>
  <c r="B232" i="1" l="1"/>
  <c r="C231" i="1"/>
  <c r="D231" i="1" s="1"/>
  <c r="B233" i="1" l="1"/>
  <c r="C232" i="1"/>
  <c r="D232" i="1" s="1"/>
  <c r="B234" i="1" l="1"/>
  <c r="C233" i="1"/>
  <c r="D233" i="1" s="1"/>
  <c r="B235" i="1" l="1"/>
  <c r="C234" i="1"/>
  <c r="D234" i="1" s="1"/>
  <c r="B236" i="1" l="1"/>
  <c r="C235" i="1"/>
  <c r="D235" i="1" s="1"/>
  <c r="B237" i="1" l="1"/>
  <c r="C236" i="1"/>
  <c r="D236" i="1" s="1"/>
  <c r="B238" i="1" l="1"/>
  <c r="C237" i="1"/>
  <c r="D237" i="1" s="1"/>
  <c r="B239" i="1" l="1"/>
  <c r="C238" i="1"/>
  <c r="D238" i="1" s="1"/>
  <c r="B240" i="1" l="1"/>
  <c r="C239" i="1"/>
  <c r="D239" i="1" s="1"/>
  <c r="B241" i="1" l="1"/>
  <c r="C240" i="1"/>
  <c r="D240" i="1" s="1"/>
  <c r="B242" i="1" l="1"/>
  <c r="C241" i="1"/>
  <c r="D241" i="1" s="1"/>
  <c r="B243" i="1" l="1"/>
  <c r="C242" i="1"/>
  <c r="D242" i="1" s="1"/>
  <c r="B244" i="1" l="1"/>
  <c r="C243" i="1"/>
  <c r="D243" i="1" s="1"/>
  <c r="B245" i="1" l="1"/>
  <c r="C244" i="1"/>
  <c r="D244" i="1" s="1"/>
  <c r="B246" i="1" l="1"/>
  <c r="C245" i="1"/>
  <c r="D245" i="1" s="1"/>
  <c r="B247" i="1" l="1"/>
  <c r="C246" i="1"/>
  <c r="D246" i="1" s="1"/>
  <c r="B248" i="1" l="1"/>
  <c r="C247" i="1"/>
  <c r="D247" i="1" s="1"/>
  <c r="B249" i="1" l="1"/>
  <c r="C248" i="1"/>
  <c r="D248" i="1" s="1"/>
  <c r="B250" i="1" l="1"/>
  <c r="C249" i="1"/>
  <c r="D249" i="1" s="1"/>
  <c r="B251" i="1" l="1"/>
  <c r="C250" i="1"/>
  <c r="D250" i="1" s="1"/>
  <c r="B252" i="1" l="1"/>
  <c r="C251" i="1"/>
  <c r="D251" i="1" s="1"/>
  <c r="B253" i="1" l="1"/>
  <c r="C252" i="1"/>
  <c r="D252" i="1" s="1"/>
  <c r="B254" i="1" l="1"/>
  <c r="C253" i="1"/>
  <c r="D253" i="1" s="1"/>
  <c r="B255" i="1" l="1"/>
  <c r="C254" i="1"/>
  <c r="D254" i="1" s="1"/>
  <c r="B256" i="1" l="1"/>
  <c r="C255" i="1"/>
  <c r="D255" i="1" s="1"/>
  <c r="B257" i="1" l="1"/>
  <c r="C256" i="1"/>
  <c r="D256" i="1" s="1"/>
  <c r="B258" i="1" l="1"/>
  <c r="C257" i="1"/>
  <c r="D257" i="1" s="1"/>
  <c r="B259" i="1" l="1"/>
  <c r="C258" i="1"/>
  <c r="D258" i="1" s="1"/>
  <c r="B260" i="1" l="1"/>
  <c r="C259" i="1"/>
  <c r="D259" i="1" s="1"/>
  <c r="B261" i="1" l="1"/>
  <c r="C260" i="1"/>
  <c r="D260" i="1" s="1"/>
  <c r="B262" i="1" l="1"/>
  <c r="C261" i="1"/>
  <c r="D261" i="1" s="1"/>
  <c r="B263" i="1" l="1"/>
  <c r="C262" i="1"/>
  <c r="D262" i="1" s="1"/>
  <c r="B264" i="1" l="1"/>
  <c r="C263" i="1"/>
  <c r="D263" i="1" s="1"/>
  <c r="B265" i="1" l="1"/>
  <c r="C264" i="1"/>
  <c r="D264" i="1" s="1"/>
  <c r="B266" i="1" l="1"/>
  <c r="C265" i="1"/>
  <c r="D265" i="1" s="1"/>
  <c r="B267" i="1" l="1"/>
  <c r="C266" i="1"/>
  <c r="D266" i="1" s="1"/>
  <c r="B268" i="1" l="1"/>
  <c r="C267" i="1"/>
  <c r="D267" i="1" s="1"/>
  <c r="B269" i="1" l="1"/>
  <c r="C268" i="1"/>
  <c r="D268" i="1" s="1"/>
  <c r="B270" i="1" l="1"/>
  <c r="C269" i="1"/>
  <c r="D269" i="1" s="1"/>
  <c r="B271" i="1" l="1"/>
  <c r="C270" i="1"/>
  <c r="D270" i="1" s="1"/>
  <c r="B272" i="1" l="1"/>
  <c r="C271" i="1"/>
  <c r="D271" i="1" s="1"/>
  <c r="B273" i="1" l="1"/>
  <c r="C272" i="1"/>
  <c r="D272" i="1" s="1"/>
  <c r="B274" i="1" l="1"/>
  <c r="C273" i="1"/>
  <c r="D273" i="1" s="1"/>
  <c r="B275" i="1" l="1"/>
  <c r="C274" i="1"/>
  <c r="D274" i="1" s="1"/>
  <c r="B276" i="1" l="1"/>
  <c r="C275" i="1"/>
  <c r="D275" i="1" s="1"/>
  <c r="B277" i="1" l="1"/>
  <c r="C276" i="1"/>
  <c r="D276" i="1" s="1"/>
  <c r="B278" i="1" l="1"/>
  <c r="C277" i="1"/>
  <c r="D277" i="1" s="1"/>
  <c r="B279" i="1" l="1"/>
  <c r="C278" i="1"/>
  <c r="D278" i="1" s="1"/>
  <c r="B280" i="1" l="1"/>
  <c r="C279" i="1"/>
  <c r="D279" i="1" s="1"/>
  <c r="B281" i="1" l="1"/>
  <c r="C280" i="1"/>
  <c r="D280" i="1" s="1"/>
  <c r="B282" i="1" l="1"/>
  <c r="C281" i="1"/>
  <c r="D281" i="1" s="1"/>
  <c r="B283" i="1" l="1"/>
  <c r="C282" i="1"/>
  <c r="D282" i="1" s="1"/>
  <c r="B284" i="1" l="1"/>
  <c r="C283" i="1"/>
  <c r="D283" i="1" s="1"/>
  <c r="B285" i="1" l="1"/>
  <c r="C284" i="1"/>
  <c r="D284" i="1" s="1"/>
  <c r="B286" i="1" l="1"/>
  <c r="C285" i="1"/>
  <c r="D285" i="1" s="1"/>
  <c r="B287" i="1" l="1"/>
  <c r="C286" i="1"/>
  <c r="D286" i="1" s="1"/>
  <c r="B288" i="1" l="1"/>
  <c r="C287" i="1"/>
  <c r="D287" i="1" s="1"/>
  <c r="B289" i="1" l="1"/>
  <c r="C288" i="1"/>
  <c r="D288" i="1" s="1"/>
  <c r="B290" i="1" l="1"/>
  <c r="C289" i="1"/>
  <c r="D289" i="1" s="1"/>
  <c r="B291" i="1" l="1"/>
  <c r="C290" i="1"/>
  <c r="D290" i="1" s="1"/>
  <c r="B292" i="1" l="1"/>
  <c r="C291" i="1"/>
  <c r="D291" i="1" s="1"/>
  <c r="B293" i="1" l="1"/>
  <c r="C292" i="1"/>
  <c r="D292" i="1" s="1"/>
  <c r="B294" i="1" l="1"/>
  <c r="C293" i="1"/>
  <c r="D293" i="1" s="1"/>
  <c r="B295" i="1" l="1"/>
  <c r="C294" i="1"/>
  <c r="D294" i="1" s="1"/>
  <c r="B296" i="1" l="1"/>
  <c r="C295" i="1"/>
  <c r="D295" i="1" s="1"/>
  <c r="B297" i="1" l="1"/>
  <c r="C296" i="1"/>
  <c r="D296" i="1" s="1"/>
  <c r="B298" i="1" l="1"/>
  <c r="C297" i="1"/>
  <c r="D297" i="1" s="1"/>
  <c r="B299" i="1" l="1"/>
  <c r="C298" i="1"/>
  <c r="D298" i="1" s="1"/>
  <c r="B300" i="1" l="1"/>
  <c r="C299" i="1"/>
  <c r="D299" i="1" s="1"/>
  <c r="B301" i="1" l="1"/>
  <c r="C300" i="1"/>
  <c r="D300" i="1" s="1"/>
  <c r="B302" i="1" l="1"/>
  <c r="C301" i="1"/>
  <c r="D301" i="1" s="1"/>
  <c r="B303" i="1" l="1"/>
  <c r="C302" i="1"/>
  <c r="D302" i="1" s="1"/>
  <c r="B304" i="1" l="1"/>
  <c r="C303" i="1"/>
  <c r="D303" i="1" s="1"/>
  <c r="B305" i="1" l="1"/>
  <c r="C304" i="1"/>
  <c r="D304" i="1" s="1"/>
  <c r="B306" i="1" l="1"/>
  <c r="C305" i="1"/>
  <c r="D305" i="1" s="1"/>
  <c r="B307" i="1" l="1"/>
  <c r="C306" i="1"/>
  <c r="D306" i="1" s="1"/>
  <c r="B308" i="1" l="1"/>
  <c r="C307" i="1"/>
  <c r="D307" i="1" s="1"/>
  <c r="B309" i="1" l="1"/>
  <c r="C308" i="1"/>
  <c r="D308" i="1" s="1"/>
  <c r="B310" i="1" l="1"/>
  <c r="C309" i="1"/>
  <c r="D309" i="1" s="1"/>
  <c r="B311" i="1" l="1"/>
  <c r="C310" i="1"/>
  <c r="D310" i="1" s="1"/>
  <c r="B312" i="1" l="1"/>
  <c r="C311" i="1"/>
  <c r="D311" i="1" s="1"/>
  <c r="B313" i="1" l="1"/>
  <c r="C312" i="1"/>
  <c r="D312" i="1" s="1"/>
  <c r="B314" i="1" l="1"/>
  <c r="C313" i="1"/>
  <c r="D313" i="1" s="1"/>
  <c r="B315" i="1" l="1"/>
  <c r="C314" i="1"/>
  <c r="D314" i="1" s="1"/>
  <c r="B316" i="1" l="1"/>
  <c r="C315" i="1"/>
  <c r="D315" i="1" s="1"/>
  <c r="B317" i="1" l="1"/>
  <c r="C316" i="1"/>
  <c r="D316" i="1" s="1"/>
  <c r="B318" i="1" l="1"/>
  <c r="C317" i="1"/>
  <c r="D317" i="1" s="1"/>
  <c r="B319" i="1" l="1"/>
  <c r="C318" i="1"/>
  <c r="D318" i="1" s="1"/>
  <c r="B320" i="1" l="1"/>
  <c r="C319" i="1"/>
  <c r="D319" i="1" s="1"/>
  <c r="B321" i="1" l="1"/>
  <c r="C320" i="1"/>
  <c r="D320" i="1" s="1"/>
  <c r="B322" i="1" l="1"/>
  <c r="C321" i="1"/>
  <c r="D321" i="1" s="1"/>
  <c r="B323" i="1" l="1"/>
  <c r="C322" i="1"/>
  <c r="D322" i="1" s="1"/>
  <c r="B324" i="1" l="1"/>
  <c r="C323" i="1"/>
  <c r="D323" i="1" s="1"/>
  <c r="B325" i="1" l="1"/>
  <c r="C324" i="1"/>
  <c r="D324" i="1" s="1"/>
  <c r="B326" i="1" l="1"/>
  <c r="C325" i="1"/>
  <c r="D325" i="1" s="1"/>
  <c r="B327" i="1" l="1"/>
  <c r="C326" i="1"/>
  <c r="D326" i="1" s="1"/>
  <c r="B328" i="1" l="1"/>
  <c r="C327" i="1"/>
  <c r="D327" i="1" s="1"/>
  <c r="B329" i="1" l="1"/>
  <c r="C328" i="1"/>
  <c r="D328" i="1" s="1"/>
  <c r="B330" i="1" l="1"/>
  <c r="C329" i="1"/>
  <c r="D329" i="1" s="1"/>
  <c r="B331" i="1" l="1"/>
  <c r="C330" i="1"/>
  <c r="D330" i="1" s="1"/>
  <c r="B332" i="1" l="1"/>
  <c r="C332" i="1" s="1"/>
  <c r="D332" i="1" s="1"/>
  <c r="C331" i="1"/>
  <c r="D331" i="1" s="1"/>
</calcChain>
</file>

<file path=xl/sharedStrings.xml><?xml version="1.0" encoding="utf-8"?>
<sst xmlns="http://schemas.openxmlformats.org/spreadsheetml/2006/main" count="36" uniqueCount="30">
  <si>
    <t xml:space="preserve">Leftover diaries </t>
  </si>
  <si>
    <t>Salvage price (per diary)</t>
  </si>
  <si>
    <t>0-200</t>
  </si>
  <si>
    <t>200-400</t>
  </si>
  <si>
    <t>more than 400</t>
  </si>
  <si>
    <t>mean</t>
  </si>
  <si>
    <t>sd</t>
  </si>
  <si>
    <t>cost to print</t>
  </si>
  <si>
    <t xml:space="preserve">min order </t>
  </si>
  <si>
    <t>in multiples of</t>
  </si>
  <si>
    <t>m</t>
  </si>
  <si>
    <t>a</t>
  </si>
  <si>
    <t>c</t>
  </si>
  <si>
    <t>x_0</t>
  </si>
  <si>
    <t>NB formula</t>
  </si>
  <si>
    <t>Day</t>
  </si>
  <si>
    <t>X_i</t>
  </si>
  <si>
    <t>Ri</t>
  </si>
  <si>
    <t>NumArr</t>
  </si>
  <si>
    <t>LB</t>
  </si>
  <si>
    <t>salvage cost</t>
  </si>
  <si>
    <t>overall cost</t>
  </si>
  <si>
    <t>net cost</t>
  </si>
  <si>
    <t>average overall cost</t>
  </si>
  <si>
    <t>RoundUp</t>
  </si>
  <si>
    <t>Leftover</t>
  </si>
  <si>
    <t>salvage price(per diary)</t>
  </si>
  <si>
    <t>Average printed</t>
  </si>
  <si>
    <t>order level</t>
  </si>
  <si>
    <t>#printed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</si>
</sst>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Red]\-&quot;R&quot;#,##0"/>
  </numFmts>
  <fonts count="3" x14ac:knownFonts="1">
    <font>
      <sz val="11"/>
      <color theme="1"/>
      <name val="Calibri"/>
      <family val="2"/>
      <scheme val="minor"/>
    </font>
    <font>
      <sz val="11"/>
      <color rgb="FFFF0000"/>
      <name val="Calibri (Body)"/>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2" borderId="0" xfId="0" applyFill="1"/>
    <xf numFmtId="0" fontId="1" fillId="0" borderId="0" xfId="0" applyFont="1"/>
    <xf numFmtId="0" fontId="2"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9525</xdr:colOff>
      <xdr:row>19</xdr:row>
      <xdr:rowOff>133350</xdr:rowOff>
    </xdr:to>
    <xdr:sp macro="" textlink="">
      <xdr:nvSpPr>
        <xdr:cNvPr id="2" name="TextBox 1">
          <a:extLst>
            <a:ext uri="{FF2B5EF4-FFF2-40B4-BE49-F238E27FC236}">
              <a16:creationId xmlns:a16="http://schemas.microsoft.com/office/drawing/2014/main" id="{AC0505D7-1E6C-4A28-BFC4-6ACC13195827}"/>
            </a:ext>
          </a:extLst>
        </xdr:cNvPr>
        <xdr:cNvSpPr txBox="1"/>
      </xdr:nvSpPr>
      <xdr:spPr>
        <a:xfrm>
          <a:off x="0" y="0"/>
          <a:ext cx="8258175" cy="3752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Question</a:t>
          </a:r>
          <a:endParaRPr lang="en-US" sz="1100" b="1"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A university provides s</a:t>
          </a:r>
          <a:r>
            <a:rPr lang="en-US" sz="1100">
              <a:solidFill>
                <a:schemeClr val="dk1"/>
              </a:solidFill>
              <a:effectLst/>
              <a:latin typeface="+mn-lt"/>
              <a:ea typeface="+mn-ea"/>
              <a:cs typeface="+mn-cs"/>
            </a:rPr>
            <a:t>tudents</a:t>
          </a:r>
          <a:r>
            <a:rPr lang="en-US" sz="1100" baseline="0">
              <a:solidFill>
                <a:schemeClr val="dk1"/>
              </a:solidFill>
              <a:effectLst/>
              <a:latin typeface="+mn-lt"/>
              <a:ea typeface="+mn-ea"/>
              <a:cs typeface="+mn-cs"/>
            </a:rPr>
            <a:t> with a customised diary / daily planner a</a:t>
          </a:r>
          <a:r>
            <a:rPr lang="en-US" sz="1100">
              <a:solidFill>
                <a:schemeClr val="dk1"/>
              </a:solidFill>
              <a:effectLst/>
              <a:latin typeface="+mn-lt"/>
              <a:ea typeface="+mn-ea"/>
              <a:cs typeface="+mn-cs"/>
            </a:rPr>
            <a:t>t the</a:t>
          </a:r>
          <a:r>
            <a:rPr lang="en-US" sz="1100" baseline="0">
              <a:solidFill>
                <a:schemeClr val="dk1"/>
              </a:solidFill>
              <a:effectLst/>
              <a:latin typeface="+mn-lt"/>
              <a:ea typeface="+mn-ea"/>
              <a:cs typeface="+mn-cs"/>
            </a:rPr>
            <a:t> start of each academic year and must decide how many diaries to order for the next year. The university currently has approximately 31 500 enrolled students, but not everyone will collect a diary (some study on other campuses, others are part-time students, and not everyone registers at the start of the year).</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Based on information from previous years, we can determine that the number of diaries collected by students is normal distributed with a mean of 18 000, and a standard deviation of 600 (hint: round to the nearest integer to represent whole diaries).</a:t>
          </a:r>
          <a:endParaRPr lang="en-ZA">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cost to print a diary is R65, and any remaining diaries can be sold at the university's shop. The price that the shop can charge per diary is dependent on the number of diaries that are left over, as shown by the table below (hint: add a "lower bound" column and use VLOOKUP- or XLOOKUP-function). The printers require a minimum order quantity of 15 000 diaries, and diaries must be ordered in multiples of 1 000.</a:t>
          </a:r>
        </a:p>
        <a:p>
          <a:endParaRPr lang="en-US" sz="1100" baseline="0">
            <a:solidFill>
              <a:schemeClr val="dk1"/>
            </a:solidFill>
            <a:effectLst/>
            <a:latin typeface="+mn-lt"/>
            <a:ea typeface="+mn-ea"/>
            <a:cs typeface="+mn-cs"/>
          </a:endParaRPr>
        </a:p>
        <a:p>
          <a:r>
            <a:rPr lang="en-US" sz="1100">
              <a:solidFill>
                <a:schemeClr val="dk1"/>
              </a:solidFill>
              <a:effectLst/>
              <a:latin typeface="+mn-lt"/>
              <a:ea typeface="+mn-ea"/>
              <a:cs typeface="+mn-cs"/>
            </a:rPr>
            <a:t>a) Simulate 300 orders</a:t>
          </a:r>
          <a:r>
            <a:rPr lang="en-US" sz="1100" baseline="0">
              <a:solidFill>
                <a:schemeClr val="dk1"/>
              </a:solidFill>
              <a:effectLst/>
              <a:latin typeface="+mn-lt"/>
              <a:ea typeface="+mn-ea"/>
              <a:cs typeface="+mn-cs"/>
            </a:rPr>
            <a:t> to determine the net cost (net cost = total printing cost - any income from leftover diaries).</a:t>
          </a:r>
          <a:r>
            <a:rPr lang="en-US" sz="1100">
              <a:solidFill>
                <a:schemeClr val="dk1"/>
              </a:solidFill>
              <a:effectLst/>
              <a:latin typeface="+mn-lt"/>
              <a:ea typeface="+mn-ea"/>
              <a:cs typeface="+mn-cs"/>
            </a:rPr>
            <a:t> </a:t>
          </a:r>
          <a:r>
            <a:rPr lang="en-ZA" sz="1100" baseline="0">
              <a:solidFill>
                <a:schemeClr val="dk1"/>
              </a:solidFill>
              <a:effectLst/>
              <a:latin typeface="+mn-lt"/>
              <a:ea typeface="+mn-ea"/>
              <a:cs typeface="+mn-cs"/>
            </a:rPr>
            <a:t>Use a linear congruential random number generator (LCG) with good parameters to generate the required random numbers with an increment of 2 000 000 000 and a seed number of 999 000 000.</a:t>
          </a:r>
          <a:r>
            <a:rPr lang="en-US" sz="1100">
              <a:solidFill>
                <a:schemeClr val="dk1"/>
              </a:solidFill>
              <a:effectLst/>
              <a:latin typeface="+mn-lt"/>
              <a:ea typeface="+mn-ea"/>
              <a:cs typeface="+mn-cs"/>
            </a:rPr>
            <a:t> Use the same random number set for all the random variables that you use in your simulation (no need to create additional random number sets). Remember to use appropriate column</a:t>
          </a:r>
          <a:r>
            <a:rPr lang="en-US" sz="1100" baseline="0">
              <a:solidFill>
                <a:schemeClr val="dk1"/>
              </a:solidFill>
              <a:effectLst/>
              <a:latin typeface="+mn-lt"/>
              <a:ea typeface="+mn-ea"/>
              <a:cs typeface="+mn-cs"/>
            </a:rPr>
            <a:t> headings for any columns</a:t>
          </a:r>
          <a:r>
            <a:rPr lang="en-US" sz="1100">
              <a:solidFill>
                <a:schemeClr val="dk1"/>
              </a:solidFill>
              <a:effectLst/>
              <a:latin typeface="+mn-lt"/>
              <a:ea typeface="+mn-ea"/>
              <a:cs typeface="+mn-cs"/>
            </a:rPr>
            <a:t> that you add.</a:t>
          </a:r>
          <a:endParaRPr lang="en-ZA">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 Perform a simple "what-if"</a:t>
          </a:r>
          <a:r>
            <a:rPr lang="en-US" sz="1100" baseline="0">
              <a:solidFill>
                <a:schemeClr val="dk1"/>
              </a:solidFill>
              <a:effectLst/>
              <a:latin typeface="+mn-lt"/>
              <a:ea typeface="+mn-ea"/>
              <a:cs typeface="+mn-cs"/>
            </a:rPr>
            <a:t> analysis of the net cost at various order levels, from 15 000 to 21 000 diaries (hint: use Excel's "Data Table" function). Clearly show all calculations.</a:t>
          </a:r>
          <a:endParaRPr lang="en-ZA">
            <a:effectLst/>
          </a:endParaRPr>
        </a:p>
      </xdr:txBody>
    </xdr:sp>
    <xdr:clientData/>
  </xdr:twoCellAnchor>
  <xdr:twoCellAnchor>
    <xdr:from>
      <xdr:col>13</xdr:col>
      <xdr:colOff>38099</xdr:colOff>
      <xdr:row>0</xdr:row>
      <xdr:rowOff>0</xdr:rowOff>
    </xdr:from>
    <xdr:to>
      <xdr:col>26</xdr:col>
      <xdr:colOff>123825</xdr:colOff>
      <xdr:row>19</xdr:row>
      <xdr:rowOff>142875</xdr:rowOff>
    </xdr:to>
    <xdr:sp macro="" textlink="">
      <xdr:nvSpPr>
        <xdr:cNvPr id="3" name="TextBox 2">
          <a:extLst>
            <a:ext uri="{FF2B5EF4-FFF2-40B4-BE49-F238E27FC236}">
              <a16:creationId xmlns:a16="http://schemas.microsoft.com/office/drawing/2014/main" id="{0070585C-E940-48D2-B466-ED8D98E67A66}"/>
            </a:ext>
          </a:extLst>
        </xdr:cNvPr>
        <xdr:cNvSpPr txBox="1"/>
      </xdr:nvSpPr>
      <xdr:spPr>
        <a:xfrm>
          <a:off x="8286749" y="0"/>
          <a:ext cx="8010526" cy="376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Vraag</a:t>
          </a:r>
          <a:endParaRPr lang="en-ZA">
            <a:effectLst/>
          </a:endParaRPr>
        </a:p>
        <a:p>
          <a:r>
            <a:rPr lang="en-US" sz="1100">
              <a:solidFill>
                <a:schemeClr val="dk1"/>
              </a:solidFill>
              <a:effectLst/>
              <a:latin typeface="+mn-lt"/>
              <a:ea typeface="+mn-ea"/>
              <a:cs typeface="+mn-cs"/>
            </a:rPr>
            <a:t>'n Universiteit voorsien aan die begin van elke akademiese jaar 'n pasgemaakte dagboek / dagbeplanner en moet besluit hoeveel dagboeke hulle moet bestel vir die volgende jaar. Die universiteit het tans ongeveer 31 500 ingeskrewe studente, maar nie almal sal 'n dagboek kom afhaal nie (sommige studeer op ander kampusse, ander is deeltydse studente, en nie almal registreer aan die begin van die jaar nie).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Op grond van inligting uit vorige jare kan ons bepaal dat die aantal dagboeke wat deur studente afgehaal word, normaal verdeel is met 'n gemiddeld van 18 000 en 'n standaardafwyking van 600 (wenk: rond af tot die naaste heelgetal om heel</a:t>
          </a:r>
          <a:r>
            <a:rPr lang="en-US" sz="1100" baseline="0">
              <a:solidFill>
                <a:schemeClr val="dk1"/>
              </a:solidFill>
              <a:effectLst/>
              <a:latin typeface="+mn-lt"/>
              <a:ea typeface="+mn-ea"/>
              <a:cs typeface="+mn-cs"/>
            </a:rPr>
            <a:t> dagboeke voor te stel</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Die koste om 'n dagboek te druk, is R65 en enige oorblywende dagboeke kan in die universiteit se winkel verkoop word. Die prys wat die winkel per dagboek kan hef is afhanklik van die aantal oorblywende dagboeke, soos aangedui in die onderstaande tabel (wenk: voeg 'n kolom vir die "ondergrens" by en gebruik die VLOOKUP- of XLOOKUP-funksie). Die drukkers benodig 'n minimum bestelhoeveelheid van 15 000 dagboeke en dagboeke moet in veelvoude van 1 000 bestel word.</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Simuleer 300 bestellings om die nettokoste te bepaal (netto koste = totale drukkerskoste - enige inkomste uit oorblywende dagboeke). </a:t>
          </a:r>
          <a:r>
            <a:rPr lang="en-ZA" sz="1100" baseline="0">
              <a:solidFill>
                <a:schemeClr val="dk1"/>
              </a:solidFill>
              <a:effectLst/>
              <a:latin typeface="+mn-lt"/>
              <a:ea typeface="+mn-ea"/>
              <a:cs typeface="+mn-cs"/>
            </a:rPr>
            <a:t>Gebruik 'n lineêr kongruensiële kansgetal generator (LKG) met goeie parameters om die benodigde kansgetalle te genereer met 'n inkrement van</a:t>
          </a:r>
          <a:r>
            <a:rPr lang="en-US" sz="1100">
              <a:solidFill>
                <a:schemeClr val="dk1"/>
              </a:solidFill>
              <a:effectLst/>
              <a:latin typeface="+mn-lt"/>
              <a:ea typeface="+mn-ea"/>
              <a:cs typeface="+mn-cs"/>
            </a:rPr>
            <a:t> 2 000 000 000 en 'n saadgetal van 999 000 000. Gebruik dieselfde stel kansgetalle vir al die </a:t>
          </a:r>
          <a:r>
            <a:rPr lang="en-US" sz="1100" baseline="0">
              <a:solidFill>
                <a:schemeClr val="dk1"/>
              </a:solidFill>
              <a:effectLst/>
              <a:latin typeface="+mn-lt"/>
              <a:ea typeface="+mn-ea"/>
              <a:cs typeface="+mn-cs"/>
            </a:rPr>
            <a:t>stogastiese veranderlikes in u simulasie (u hoef nie bykomende kansgetalstelle te skep nie).</a:t>
          </a:r>
          <a:r>
            <a:rPr lang="en-US" sz="1100">
              <a:solidFill>
                <a:schemeClr val="dk1"/>
              </a:solidFill>
              <a:effectLst/>
              <a:latin typeface="+mn-lt"/>
              <a:ea typeface="+mn-ea"/>
              <a:cs typeface="+mn-cs"/>
            </a:rPr>
            <a:t> Onthou om toepaslike kolomopskrifte te gebruik vir enige kolomme wat u byvoeg.</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 Voer 'n eenvoudige "wat-as" -analise van die nettokoste teen verskillende bestelhoeveelhede uit, vanaf 15</a:t>
          </a:r>
          <a:r>
            <a:rPr lang="en-US" sz="1100" baseline="0">
              <a:solidFill>
                <a:schemeClr val="dk1"/>
              </a:solidFill>
              <a:effectLst/>
              <a:latin typeface="+mn-lt"/>
              <a:ea typeface="+mn-ea"/>
              <a:cs typeface="+mn-cs"/>
            </a:rPr>
            <a:t> 000 tot 21 000 dagboeke</a:t>
          </a:r>
          <a:r>
            <a:rPr lang="en-US" sz="1100">
              <a:solidFill>
                <a:schemeClr val="dk1"/>
              </a:solidFill>
              <a:effectLst/>
              <a:latin typeface="+mn-lt"/>
              <a:ea typeface="+mn-ea"/>
              <a:cs typeface="+mn-cs"/>
            </a:rPr>
            <a:t> (wenk: gebruik Excel se "Data Table" -funksie) Toon alle berekeninge duidelik aan.</a:t>
          </a:r>
          <a:endParaRPr lang="en-ZA">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29C47-E8CE-45B0-B582-889E29BA1E5D}">
  <dimension ref="A21:Q332"/>
  <sheetViews>
    <sheetView tabSelected="1" topLeftCell="E17" zoomScale="135" zoomScaleNormal="80" workbookViewId="0">
      <selection activeCell="O28" sqref="O28"/>
    </sheetView>
  </sheetViews>
  <sheetFormatPr baseColWidth="10" defaultColWidth="8.83203125" defaultRowHeight="15" x14ac:dyDescent="0.2"/>
  <cols>
    <col min="1" max="1" width="15.1640625" customWidth="1"/>
    <col min="2" max="2" width="16.5" bestFit="1" customWidth="1"/>
    <col min="4" max="4" width="15.5" customWidth="1"/>
    <col min="8" max="8" width="14.1640625" bestFit="1" customWidth="1"/>
    <col min="9" max="9" width="14" bestFit="1" customWidth="1"/>
    <col min="11" max="11" width="18.33203125" customWidth="1"/>
    <col min="12" max="12" width="15.1640625" customWidth="1"/>
    <col min="14" max="14" width="11.33203125" customWidth="1"/>
    <col min="16" max="16" width="9.5" customWidth="1"/>
  </cols>
  <sheetData>
    <row r="21" spans="1:17" x14ac:dyDescent="0.2">
      <c r="A21" t="s">
        <v>0</v>
      </c>
      <c r="B21" t="s">
        <v>1</v>
      </c>
      <c r="D21" t="s">
        <v>5</v>
      </c>
      <c r="E21">
        <v>18000</v>
      </c>
      <c r="H21" t="s">
        <v>7</v>
      </c>
      <c r="I21">
        <v>65</v>
      </c>
      <c r="K21" t="s">
        <v>0</v>
      </c>
      <c r="L21" s="2" t="s">
        <v>19</v>
      </c>
      <c r="M21" t="s">
        <v>1</v>
      </c>
    </row>
    <row r="22" spans="1:17" x14ac:dyDescent="0.2">
      <c r="A22" t="s">
        <v>2</v>
      </c>
      <c r="B22" s="1">
        <v>55</v>
      </c>
      <c r="D22" t="s">
        <v>6</v>
      </c>
      <c r="E22">
        <v>600</v>
      </c>
      <c r="H22" t="s">
        <v>8</v>
      </c>
      <c r="I22">
        <v>15000</v>
      </c>
      <c r="K22" t="s">
        <v>2</v>
      </c>
      <c r="L22" s="2">
        <v>0</v>
      </c>
      <c r="M22" s="1">
        <v>55</v>
      </c>
    </row>
    <row r="23" spans="1:17" x14ac:dyDescent="0.2">
      <c r="A23" t="s">
        <v>3</v>
      </c>
      <c r="B23" s="1">
        <v>50</v>
      </c>
      <c r="H23" t="s">
        <v>9</v>
      </c>
      <c r="I23">
        <v>1000</v>
      </c>
      <c r="K23" t="s">
        <v>3</v>
      </c>
      <c r="L23" s="2">
        <v>200</v>
      </c>
      <c r="M23" s="1">
        <v>50</v>
      </c>
    </row>
    <row r="24" spans="1:17" x14ac:dyDescent="0.2">
      <c r="A24" t="s">
        <v>4</v>
      </c>
      <c r="B24" s="1">
        <v>45</v>
      </c>
      <c r="K24" t="s">
        <v>4</v>
      </c>
      <c r="L24" s="2">
        <v>400</v>
      </c>
      <c r="M24" s="1">
        <v>45</v>
      </c>
    </row>
    <row r="26" spans="1:17" x14ac:dyDescent="0.2">
      <c r="A26" t="s">
        <v>10</v>
      </c>
      <c r="B26" s="2">
        <f>2^31-1</f>
        <v>2147483647</v>
      </c>
      <c r="C26" s="3" t="s">
        <v>14</v>
      </c>
    </row>
    <row r="27" spans="1:17" x14ac:dyDescent="0.2">
      <c r="A27" t="s">
        <v>11</v>
      </c>
      <c r="B27" s="2">
        <f>7^5</f>
        <v>16807</v>
      </c>
      <c r="L27" t="s">
        <v>27</v>
      </c>
      <c r="M27">
        <f>AVERAGE(D33:D332)</f>
        <v>17984.336666666666</v>
      </c>
    </row>
    <row r="28" spans="1:17" x14ac:dyDescent="0.2">
      <c r="A28" t="s">
        <v>12</v>
      </c>
      <c r="B28">
        <v>2000000000</v>
      </c>
      <c r="L28" t="s">
        <v>29</v>
      </c>
      <c r="M28">
        <v>18000</v>
      </c>
      <c r="Q28" t="s">
        <v>22</v>
      </c>
    </row>
    <row r="29" spans="1:17" x14ac:dyDescent="0.2">
      <c r="A29" t="s">
        <v>13</v>
      </c>
      <c r="B29">
        <v>999000000</v>
      </c>
      <c r="L29" t="s">
        <v>23</v>
      </c>
      <c r="M29">
        <f>AVERAGE(M33:M332)</f>
        <v>1178577.9166666667</v>
      </c>
      <c r="P29" t="s">
        <v>28</v>
      </c>
      <c r="Q29">
        <f>M29</f>
        <v>1178577.9166666667</v>
      </c>
    </row>
    <row r="30" spans="1:17" x14ac:dyDescent="0.2">
      <c r="E30" s="4"/>
      <c r="P30">
        <v>15000</v>
      </c>
    </row>
    <row r="31" spans="1:17" x14ac:dyDescent="0.2">
      <c r="A31" t="s">
        <v>15</v>
      </c>
      <c r="B31" t="s">
        <v>16</v>
      </c>
      <c r="C31" t="s">
        <v>17</v>
      </c>
      <c r="D31" t="s">
        <v>18</v>
      </c>
      <c r="E31" s="2" t="s">
        <v>24</v>
      </c>
      <c r="F31" s="5"/>
      <c r="G31" s="5"/>
      <c r="H31" s="5"/>
      <c r="I31" s="5" t="s">
        <v>7</v>
      </c>
      <c r="J31" t="s">
        <v>25</v>
      </c>
      <c r="K31" t="s">
        <v>26</v>
      </c>
      <c r="L31" t="s">
        <v>20</v>
      </c>
      <c r="M31" t="s">
        <v>21</v>
      </c>
      <c r="P31">
        <v>16000</v>
      </c>
    </row>
    <row r="32" spans="1:17" x14ac:dyDescent="0.2">
      <c r="A32">
        <v>0</v>
      </c>
      <c r="B32">
        <f>B29</f>
        <v>999000000</v>
      </c>
      <c r="P32">
        <v>17000</v>
      </c>
    </row>
    <row r="33" spans="1:16" x14ac:dyDescent="0.2">
      <c r="A33">
        <v>1</v>
      </c>
      <c r="B33">
        <f>MOD($B$27*B32+$B$28,$B$26)</f>
        <v>1018364107</v>
      </c>
      <c r="C33">
        <f t="shared" ref="C33:C96" si="0">B33/$B$26</f>
        <v>0.47421274123443885</v>
      </c>
      <c r="D33">
        <f>ROUND(_xlfn.NORM.INV(C33,$E$21,$E$22),0)</f>
        <v>17961</v>
      </c>
      <c r="E33">
        <f>ROUNDUP(D33,-3)</f>
        <v>18000</v>
      </c>
      <c r="I33">
        <f>E33*$I$21</f>
        <v>1170000</v>
      </c>
      <c r="J33">
        <f>E33-D33</f>
        <v>39</v>
      </c>
      <c r="K33">
        <f>VLOOKUP(J33,$L$22:$M$24,2,TRUE)</f>
        <v>55</v>
      </c>
      <c r="L33">
        <f>J33*K33</f>
        <v>2145</v>
      </c>
      <c r="M33">
        <f>I33-L33</f>
        <v>1167855</v>
      </c>
      <c r="P33">
        <v>18000</v>
      </c>
    </row>
    <row r="34" spans="1:16" x14ac:dyDescent="0.2">
      <c r="A34">
        <v>2</v>
      </c>
      <c r="B34">
        <f t="shared" ref="B34:B97" si="1">MOD($B$27*B33+$B$28,$B$26)</f>
        <v>53396112</v>
      </c>
      <c r="C34">
        <f t="shared" si="0"/>
        <v>2.486450226272666E-2</v>
      </c>
      <c r="D34">
        <f t="shared" ref="D34:D97" si="2">ROUND(_xlfn.NORM.INV(C34,$E$21,$E$22),0)</f>
        <v>16823</v>
      </c>
      <c r="E34">
        <f t="shared" ref="E34:E97" si="3">ROUNDUP(D34,-3)</f>
        <v>17000</v>
      </c>
      <c r="I34">
        <f t="shared" ref="I34:I97" si="4">E34*$I$21</f>
        <v>1105000</v>
      </c>
      <c r="J34">
        <f t="shared" ref="J34:J97" si="5">E34-D34</f>
        <v>177</v>
      </c>
      <c r="K34">
        <f t="shared" ref="K34:K97" si="6">VLOOKUP(J34,$L$22:$M$24,2,TRUE)</f>
        <v>55</v>
      </c>
      <c r="L34">
        <f t="shared" ref="L34:L97" si="7">J34*K34</f>
        <v>9735</v>
      </c>
      <c r="M34">
        <f t="shared" ref="M34:M97" si="8">I34-L34</f>
        <v>1095265</v>
      </c>
      <c r="P34">
        <v>19000</v>
      </c>
    </row>
    <row r="35" spans="1:16" x14ac:dyDescent="0.2">
      <c r="A35">
        <v>3</v>
      </c>
      <c r="B35">
        <f t="shared" si="1"/>
        <v>1780289938</v>
      </c>
      <c r="C35">
        <f t="shared" si="0"/>
        <v>0.82901210469613418</v>
      </c>
      <c r="D35">
        <f t="shared" si="2"/>
        <v>18570</v>
      </c>
      <c r="E35">
        <f t="shared" si="3"/>
        <v>19000</v>
      </c>
      <c r="I35">
        <f t="shared" si="4"/>
        <v>1235000</v>
      </c>
      <c r="J35">
        <f t="shared" si="5"/>
        <v>430</v>
      </c>
      <c r="K35">
        <f t="shared" si="6"/>
        <v>45</v>
      </c>
      <c r="L35">
        <f t="shared" si="7"/>
        <v>19350</v>
      </c>
      <c r="M35">
        <f t="shared" si="8"/>
        <v>1215650</v>
      </c>
      <c r="P35">
        <v>20000</v>
      </c>
    </row>
    <row r="36" spans="1:16" x14ac:dyDescent="0.2">
      <c r="A36">
        <v>4</v>
      </c>
      <c r="B36">
        <f t="shared" si="1"/>
        <v>295850668</v>
      </c>
      <c r="C36">
        <f t="shared" si="0"/>
        <v>0.13776620297588696</v>
      </c>
      <c r="D36">
        <f t="shared" si="2"/>
        <v>17346</v>
      </c>
      <c r="E36">
        <f t="shared" si="3"/>
        <v>18000</v>
      </c>
      <c r="I36">
        <f t="shared" si="4"/>
        <v>1170000</v>
      </c>
      <c r="J36">
        <f t="shared" si="5"/>
        <v>654</v>
      </c>
      <c r="K36">
        <f t="shared" si="6"/>
        <v>45</v>
      </c>
      <c r="L36">
        <f t="shared" si="7"/>
        <v>29430</v>
      </c>
      <c r="M36">
        <f t="shared" si="8"/>
        <v>1140570</v>
      </c>
      <c r="P36">
        <v>21000</v>
      </c>
    </row>
    <row r="37" spans="1:16" x14ac:dyDescent="0.2">
      <c r="A37">
        <v>5</v>
      </c>
      <c r="B37">
        <f t="shared" si="1"/>
        <v>790050624</v>
      </c>
      <c r="C37">
        <f t="shared" si="0"/>
        <v>0.36789599078143759</v>
      </c>
      <c r="D37">
        <f t="shared" si="2"/>
        <v>17798</v>
      </c>
      <c r="E37">
        <f t="shared" si="3"/>
        <v>18000</v>
      </c>
      <c r="I37">
        <f t="shared" si="4"/>
        <v>1170000</v>
      </c>
      <c r="J37">
        <f t="shared" si="5"/>
        <v>202</v>
      </c>
      <c r="K37">
        <f t="shared" si="6"/>
        <v>50</v>
      </c>
      <c r="L37">
        <f t="shared" si="7"/>
        <v>10100</v>
      </c>
      <c r="M37">
        <f t="shared" si="8"/>
        <v>1159900</v>
      </c>
    </row>
    <row r="38" spans="1:16" x14ac:dyDescent="0.2">
      <c r="A38">
        <v>6</v>
      </c>
      <c r="B38">
        <f t="shared" si="1"/>
        <v>341964520</v>
      </c>
      <c r="C38">
        <f t="shared" si="0"/>
        <v>0.15923963867092489</v>
      </c>
      <c r="D38">
        <f t="shared" si="2"/>
        <v>17401</v>
      </c>
      <c r="E38">
        <f t="shared" si="3"/>
        <v>18000</v>
      </c>
      <c r="I38">
        <f t="shared" si="4"/>
        <v>1170000</v>
      </c>
      <c r="J38">
        <f t="shared" si="5"/>
        <v>599</v>
      </c>
      <c r="K38">
        <f t="shared" si="6"/>
        <v>45</v>
      </c>
      <c r="L38">
        <f t="shared" si="7"/>
        <v>26955</v>
      </c>
      <c r="M38">
        <f t="shared" si="8"/>
        <v>1143045</v>
      </c>
    </row>
    <row r="39" spans="1:16" x14ac:dyDescent="0.2">
      <c r="A39">
        <v>7</v>
      </c>
      <c r="B39">
        <f t="shared" si="1"/>
        <v>583964621</v>
      </c>
      <c r="C39">
        <f t="shared" si="0"/>
        <v>0.27192971728366322</v>
      </c>
      <c r="D39">
        <f t="shared" si="2"/>
        <v>17636</v>
      </c>
      <c r="E39">
        <f t="shared" si="3"/>
        <v>18000</v>
      </c>
      <c r="I39">
        <f t="shared" si="4"/>
        <v>1170000</v>
      </c>
      <c r="J39">
        <f t="shared" si="5"/>
        <v>364</v>
      </c>
      <c r="K39">
        <f t="shared" si="6"/>
        <v>50</v>
      </c>
      <c r="L39">
        <f t="shared" si="7"/>
        <v>18200</v>
      </c>
      <c r="M39">
        <f t="shared" si="8"/>
        <v>1151800</v>
      </c>
    </row>
    <row r="40" spans="1:16" x14ac:dyDescent="0.2">
      <c r="A40">
        <v>8</v>
      </c>
      <c r="B40">
        <f t="shared" si="1"/>
        <v>545634710</v>
      </c>
      <c r="C40">
        <f t="shared" si="0"/>
        <v>0.25408096157670068</v>
      </c>
      <c r="D40">
        <f t="shared" si="2"/>
        <v>17603</v>
      </c>
      <c r="E40">
        <f t="shared" si="3"/>
        <v>18000</v>
      </c>
      <c r="I40">
        <f t="shared" si="4"/>
        <v>1170000</v>
      </c>
      <c r="J40">
        <f t="shared" si="5"/>
        <v>397</v>
      </c>
      <c r="K40">
        <f t="shared" si="6"/>
        <v>50</v>
      </c>
      <c r="L40">
        <f t="shared" si="7"/>
        <v>19850</v>
      </c>
      <c r="M40">
        <f t="shared" si="8"/>
        <v>1150150</v>
      </c>
    </row>
    <row r="41" spans="1:16" x14ac:dyDescent="0.2">
      <c r="A41">
        <v>9</v>
      </c>
      <c r="B41">
        <f t="shared" si="1"/>
        <v>579914633</v>
      </c>
      <c r="C41">
        <f t="shared" si="0"/>
        <v>0.27004379465712414</v>
      </c>
      <c r="D41">
        <f t="shared" si="2"/>
        <v>17632</v>
      </c>
      <c r="E41">
        <f t="shared" si="3"/>
        <v>18000</v>
      </c>
      <c r="I41">
        <f t="shared" si="4"/>
        <v>1170000</v>
      </c>
      <c r="J41">
        <f t="shared" si="5"/>
        <v>368</v>
      </c>
      <c r="K41">
        <f t="shared" si="6"/>
        <v>50</v>
      </c>
      <c r="L41">
        <f t="shared" si="7"/>
        <v>18400</v>
      </c>
      <c r="M41">
        <f t="shared" si="8"/>
        <v>1151600</v>
      </c>
    </row>
    <row r="42" spans="1:16" x14ac:dyDescent="0.2">
      <c r="A42">
        <v>10</v>
      </c>
      <c r="B42">
        <f t="shared" si="1"/>
        <v>1196963098</v>
      </c>
      <c r="C42">
        <f t="shared" si="0"/>
        <v>0.55737937733408971</v>
      </c>
      <c r="D42">
        <f t="shared" si="2"/>
        <v>18087</v>
      </c>
      <c r="E42">
        <f t="shared" si="3"/>
        <v>19000</v>
      </c>
      <c r="I42">
        <f t="shared" si="4"/>
        <v>1235000</v>
      </c>
      <c r="J42">
        <f t="shared" si="5"/>
        <v>913</v>
      </c>
      <c r="K42">
        <f t="shared" si="6"/>
        <v>45</v>
      </c>
      <c r="L42">
        <f t="shared" si="7"/>
        <v>41085</v>
      </c>
      <c r="M42">
        <f t="shared" si="8"/>
        <v>1193915</v>
      </c>
    </row>
    <row r="43" spans="1:16" x14ac:dyDescent="0.2">
      <c r="A43">
        <v>11</v>
      </c>
      <c r="B43">
        <f t="shared" si="1"/>
        <v>1731982990</v>
      </c>
      <c r="C43">
        <f t="shared" si="0"/>
        <v>0.8065174290940712</v>
      </c>
      <c r="D43">
        <f t="shared" si="2"/>
        <v>18519</v>
      </c>
      <c r="E43">
        <f t="shared" si="3"/>
        <v>19000</v>
      </c>
      <c r="I43">
        <f t="shared" si="4"/>
        <v>1235000</v>
      </c>
      <c r="J43">
        <f t="shared" si="5"/>
        <v>481</v>
      </c>
      <c r="K43">
        <f t="shared" si="6"/>
        <v>45</v>
      </c>
      <c r="L43">
        <f t="shared" si="7"/>
        <v>21645</v>
      </c>
      <c r="M43">
        <f t="shared" si="8"/>
        <v>1213355</v>
      </c>
    </row>
    <row r="44" spans="1:16" x14ac:dyDescent="0.2">
      <c r="A44">
        <v>12</v>
      </c>
      <c r="B44">
        <f t="shared" si="1"/>
        <v>149794198</v>
      </c>
      <c r="C44">
        <f t="shared" si="0"/>
        <v>6.9753359104391816E-2</v>
      </c>
      <c r="D44">
        <f t="shared" si="2"/>
        <v>17113</v>
      </c>
      <c r="E44">
        <f t="shared" si="3"/>
        <v>18000</v>
      </c>
      <c r="I44">
        <f t="shared" si="4"/>
        <v>1170000</v>
      </c>
      <c r="J44">
        <f t="shared" si="5"/>
        <v>887</v>
      </c>
      <c r="K44">
        <f t="shared" si="6"/>
        <v>45</v>
      </c>
      <c r="L44">
        <f t="shared" si="7"/>
        <v>39915</v>
      </c>
      <c r="M44">
        <f t="shared" si="8"/>
        <v>1130085</v>
      </c>
    </row>
    <row r="45" spans="1:16" x14ac:dyDescent="0.2">
      <c r="A45">
        <v>13</v>
      </c>
      <c r="B45">
        <f t="shared" si="1"/>
        <v>592767855</v>
      </c>
      <c r="C45">
        <f t="shared" si="0"/>
        <v>0.27602904256248334</v>
      </c>
      <c r="D45">
        <f t="shared" si="2"/>
        <v>17643</v>
      </c>
      <c r="E45">
        <f t="shared" si="3"/>
        <v>18000</v>
      </c>
      <c r="I45">
        <f t="shared" si="4"/>
        <v>1170000</v>
      </c>
      <c r="J45">
        <f t="shared" si="5"/>
        <v>357</v>
      </c>
      <c r="K45">
        <f t="shared" si="6"/>
        <v>50</v>
      </c>
      <c r="L45">
        <f t="shared" si="7"/>
        <v>17850</v>
      </c>
      <c r="M45">
        <f t="shared" si="8"/>
        <v>1152150</v>
      </c>
    </row>
    <row r="46" spans="1:16" x14ac:dyDescent="0.2">
      <c r="A46">
        <v>14</v>
      </c>
      <c r="B46">
        <f t="shared" si="1"/>
        <v>325216905</v>
      </c>
      <c r="C46">
        <f t="shared" si="0"/>
        <v>0.15144092270705892</v>
      </c>
      <c r="D46">
        <f t="shared" si="2"/>
        <v>17382</v>
      </c>
      <c r="E46">
        <f t="shared" si="3"/>
        <v>18000</v>
      </c>
      <c r="I46">
        <f t="shared" si="4"/>
        <v>1170000</v>
      </c>
      <c r="J46">
        <f t="shared" si="5"/>
        <v>618</v>
      </c>
      <c r="K46">
        <f t="shared" si="6"/>
        <v>45</v>
      </c>
      <c r="L46">
        <f t="shared" si="7"/>
        <v>27810</v>
      </c>
      <c r="M46">
        <f t="shared" si="8"/>
        <v>1142190</v>
      </c>
    </row>
    <row r="47" spans="1:16" x14ac:dyDescent="0.2">
      <c r="A47">
        <v>15</v>
      </c>
      <c r="B47">
        <f t="shared" si="1"/>
        <v>427157073</v>
      </c>
      <c r="C47">
        <f t="shared" si="0"/>
        <v>0.19891051258841089</v>
      </c>
      <c r="D47">
        <f t="shared" si="2"/>
        <v>17493</v>
      </c>
      <c r="E47">
        <f t="shared" si="3"/>
        <v>18000</v>
      </c>
      <c r="I47">
        <f t="shared" si="4"/>
        <v>1170000</v>
      </c>
      <c r="J47">
        <f t="shared" si="5"/>
        <v>507</v>
      </c>
      <c r="K47">
        <f t="shared" si="6"/>
        <v>45</v>
      </c>
      <c r="L47">
        <f t="shared" si="7"/>
        <v>22815</v>
      </c>
      <c r="M47">
        <f t="shared" si="8"/>
        <v>1147185</v>
      </c>
    </row>
    <row r="48" spans="1:16" x14ac:dyDescent="0.2">
      <c r="A48">
        <v>16</v>
      </c>
      <c r="B48">
        <f t="shared" si="1"/>
        <v>43610343</v>
      </c>
      <c r="C48">
        <f t="shared" si="0"/>
        <v>2.030764847076854E-2</v>
      </c>
      <c r="D48">
        <f t="shared" si="2"/>
        <v>16772</v>
      </c>
      <c r="E48">
        <f t="shared" si="3"/>
        <v>17000</v>
      </c>
      <c r="I48">
        <f t="shared" si="4"/>
        <v>1105000</v>
      </c>
      <c r="J48">
        <f t="shared" si="5"/>
        <v>228</v>
      </c>
      <c r="K48">
        <f t="shared" si="6"/>
        <v>50</v>
      </c>
      <c r="L48">
        <f t="shared" si="7"/>
        <v>11400</v>
      </c>
      <c r="M48">
        <f t="shared" si="8"/>
        <v>1093600</v>
      </c>
    </row>
    <row r="49" spans="1:13" x14ac:dyDescent="0.2">
      <c r="A49">
        <v>17</v>
      </c>
      <c r="B49">
        <f t="shared" si="1"/>
        <v>519627527</v>
      </c>
      <c r="C49">
        <f t="shared" si="0"/>
        <v>0.2419704232560333</v>
      </c>
      <c r="D49">
        <f t="shared" si="2"/>
        <v>17580</v>
      </c>
      <c r="E49">
        <f t="shared" si="3"/>
        <v>18000</v>
      </c>
      <c r="I49">
        <f t="shared" si="4"/>
        <v>1170000</v>
      </c>
      <c r="J49">
        <f t="shared" si="5"/>
        <v>420</v>
      </c>
      <c r="K49">
        <f t="shared" si="6"/>
        <v>45</v>
      </c>
      <c r="L49">
        <f t="shared" si="7"/>
        <v>18900</v>
      </c>
      <c r="M49">
        <f t="shared" si="8"/>
        <v>1151100</v>
      </c>
    </row>
    <row r="50" spans="1:13" x14ac:dyDescent="0.2">
      <c r="A50">
        <v>18</v>
      </c>
      <c r="B50">
        <f t="shared" si="1"/>
        <v>1563853940</v>
      </c>
      <c r="C50">
        <f t="shared" si="0"/>
        <v>0.72822623920078677</v>
      </c>
      <c r="D50">
        <f t="shared" si="2"/>
        <v>18364</v>
      </c>
      <c r="E50">
        <f t="shared" si="3"/>
        <v>19000</v>
      </c>
      <c r="I50">
        <f t="shared" si="4"/>
        <v>1235000</v>
      </c>
      <c r="J50">
        <f t="shared" si="5"/>
        <v>636</v>
      </c>
      <c r="K50">
        <f t="shared" si="6"/>
        <v>45</v>
      </c>
      <c r="L50">
        <f t="shared" si="7"/>
        <v>28620</v>
      </c>
      <c r="M50">
        <f t="shared" si="8"/>
        <v>1206380</v>
      </c>
    </row>
    <row r="51" spans="1:13" x14ac:dyDescent="0.2">
      <c r="A51">
        <v>19</v>
      </c>
      <c r="B51">
        <f t="shared" si="1"/>
        <v>493330300</v>
      </c>
      <c r="C51">
        <f t="shared" si="0"/>
        <v>0.22972482267288716</v>
      </c>
      <c r="D51">
        <f t="shared" si="2"/>
        <v>17556</v>
      </c>
      <c r="E51">
        <f t="shared" si="3"/>
        <v>18000</v>
      </c>
      <c r="I51">
        <f t="shared" si="4"/>
        <v>1170000</v>
      </c>
      <c r="J51">
        <f t="shared" si="5"/>
        <v>444</v>
      </c>
      <c r="K51">
        <f t="shared" si="6"/>
        <v>45</v>
      </c>
      <c r="L51">
        <f t="shared" si="7"/>
        <v>19980</v>
      </c>
      <c r="M51">
        <f t="shared" si="8"/>
        <v>1150020</v>
      </c>
    </row>
    <row r="52" spans="1:13" x14ac:dyDescent="0.2">
      <c r="A52">
        <v>20</v>
      </c>
      <c r="B52">
        <f t="shared" si="1"/>
        <v>1967991033</v>
      </c>
      <c r="C52">
        <f t="shared" si="0"/>
        <v>0.91641723826360755</v>
      </c>
      <c r="D52">
        <f t="shared" si="2"/>
        <v>18829</v>
      </c>
      <c r="E52">
        <f t="shared" si="3"/>
        <v>19000</v>
      </c>
      <c r="I52">
        <f t="shared" si="4"/>
        <v>1235000</v>
      </c>
      <c r="J52">
        <f t="shared" si="5"/>
        <v>171</v>
      </c>
      <c r="K52">
        <f t="shared" si="6"/>
        <v>55</v>
      </c>
      <c r="L52">
        <f t="shared" si="7"/>
        <v>9405</v>
      </c>
      <c r="M52">
        <f t="shared" si="8"/>
        <v>1225595</v>
      </c>
    </row>
    <row r="53" spans="1:13" x14ac:dyDescent="0.2">
      <c r="A53">
        <v>21</v>
      </c>
      <c r="B53">
        <f t="shared" si="1"/>
        <v>334676890</v>
      </c>
      <c r="C53">
        <f t="shared" si="0"/>
        <v>0.15584607150212212</v>
      </c>
      <c r="D53">
        <f t="shared" si="2"/>
        <v>17393</v>
      </c>
      <c r="E53">
        <f t="shared" si="3"/>
        <v>18000</v>
      </c>
      <c r="I53">
        <f t="shared" si="4"/>
        <v>1170000</v>
      </c>
      <c r="J53">
        <f t="shared" si="5"/>
        <v>607</v>
      </c>
      <c r="K53">
        <f t="shared" si="6"/>
        <v>45</v>
      </c>
      <c r="L53">
        <f t="shared" si="7"/>
        <v>27315</v>
      </c>
      <c r="M53">
        <f t="shared" si="8"/>
        <v>1142685</v>
      </c>
    </row>
    <row r="54" spans="1:13" x14ac:dyDescent="0.2">
      <c r="A54">
        <v>22</v>
      </c>
      <c r="B54">
        <f t="shared" si="1"/>
        <v>507335090</v>
      </c>
      <c r="C54">
        <f t="shared" si="0"/>
        <v>0.2362463112157985</v>
      </c>
      <c r="D54">
        <f t="shared" si="2"/>
        <v>17569</v>
      </c>
      <c r="E54">
        <f t="shared" si="3"/>
        <v>18000</v>
      </c>
      <c r="I54">
        <f t="shared" si="4"/>
        <v>1170000</v>
      </c>
      <c r="J54">
        <f t="shared" si="5"/>
        <v>431</v>
      </c>
      <c r="K54">
        <f t="shared" si="6"/>
        <v>45</v>
      </c>
      <c r="L54">
        <f t="shared" si="7"/>
        <v>19395</v>
      </c>
      <c r="M54">
        <f t="shared" si="8"/>
        <v>1150605</v>
      </c>
    </row>
    <row r="55" spans="1:13" x14ac:dyDescent="0.2">
      <c r="A55">
        <v>23</v>
      </c>
      <c r="B55">
        <f t="shared" si="1"/>
        <v>1123295393</v>
      </c>
      <c r="C55">
        <f t="shared" si="0"/>
        <v>0.52307517897480871</v>
      </c>
      <c r="D55">
        <f t="shared" si="2"/>
        <v>18035</v>
      </c>
      <c r="E55">
        <f t="shared" si="3"/>
        <v>19000</v>
      </c>
      <c r="I55">
        <f t="shared" si="4"/>
        <v>1235000</v>
      </c>
      <c r="J55">
        <f t="shared" si="5"/>
        <v>965</v>
      </c>
      <c r="K55">
        <f t="shared" si="6"/>
        <v>45</v>
      </c>
      <c r="L55">
        <f t="shared" si="7"/>
        <v>43425</v>
      </c>
      <c r="M55">
        <f t="shared" si="8"/>
        <v>1191575</v>
      </c>
    </row>
    <row r="56" spans="1:13" x14ac:dyDescent="0.2">
      <c r="A56">
        <v>24</v>
      </c>
      <c r="B56">
        <f t="shared" si="1"/>
        <v>549445727</v>
      </c>
      <c r="C56">
        <f t="shared" si="0"/>
        <v>0.2558556046596987</v>
      </c>
      <c r="D56">
        <f t="shared" si="2"/>
        <v>17606</v>
      </c>
      <c r="E56">
        <f t="shared" si="3"/>
        <v>18000</v>
      </c>
      <c r="I56">
        <f t="shared" si="4"/>
        <v>1170000</v>
      </c>
      <c r="J56">
        <f t="shared" si="5"/>
        <v>394</v>
      </c>
      <c r="K56">
        <f t="shared" si="6"/>
        <v>50</v>
      </c>
      <c r="L56">
        <f t="shared" si="7"/>
        <v>19700</v>
      </c>
      <c r="M56">
        <f t="shared" si="8"/>
        <v>1150300</v>
      </c>
    </row>
    <row r="57" spans="1:13" x14ac:dyDescent="0.2">
      <c r="A57">
        <v>25</v>
      </c>
      <c r="B57">
        <f t="shared" si="1"/>
        <v>207167942</v>
      </c>
      <c r="C57">
        <f t="shared" si="0"/>
        <v>9.6470090605537448E-2</v>
      </c>
      <c r="D57">
        <f t="shared" si="2"/>
        <v>17219</v>
      </c>
      <c r="E57">
        <f t="shared" si="3"/>
        <v>18000</v>
      </c>
      <c r="I57">
        <f t="shared" si="4"/>
        <v>1170000</v>
      </c>
      <c r="J57">
        <f t="shared" si="5"/>
        <v>781</v>
      </c>
      <c r="K57">
        <f t="shared" si="6"/>
        <v>45</v>
      </c>
      <c r="L57">
        <f t="shared" si="7"/>
        <v>35145</v>
      </c>
      <c r="M57">
        <f t="shared" si="8"/>
        <v>1134855</v>
      </c>
    </row>
    <row r="58" spans="1:13" x14ac:dyDescent="0.2">
      <c r="A58">
        <v>26</v>
      </c>
      <c r="B58">
        <f t="shared" si="1"/>
        <v>653125760</v>
      </c>
      <c r="C58">
        <f t="shared" si="0"/>
        <v>0.30413538231706966</v>
      </c>
      <c r="D58">
        <f t="shared" si="2"/>
        <v>17692</v>
      </c>
      <c r="E58">
        <f t="shared" si="3"/>
        <v>18000</v>
      </c>
      <c r="I58">
        <f t="shared" si="4"/>
        <v>1170000</v>
      </c>
      <c r="J58">
        <f t="shared" si="5"/>
        <v>308</v>
      </c>
      <c r="K58">
        <f t="shared" si="6"/>
        <v>50</v>
      </c>
      <c r="L58">
        <f t="shared" si="7"/>
        <v>15400</v>
      </c>
      <c r="M58">
        <f t="shared" si="8"/>
        <v>1154600</v>
      </c>
    </row>
    <row r="59" spans="1:13" x14ac:dyDescent="0.2">
      <c r="A59">
        <v>27</v>
      </c>
      <c r="B59">
        <f t="shared" si="1"/>
        <v>1148244856</v>
      </c>
      <c r="C59">
        <f t="shared" si="0"/>
        <v>0.53469317803843563</v>
      </c>
      <c r="D59">
        <f t="shared" si="2"/>
        <v>18052</v>
      </c>
      <c r="E59">
        <f t="shared" si="3"/>
        <v>19000</v>
      </c>
      <c r="I59">
        <f t="shared" si="4"/>
        <v>1235000</v>
      </c>
      <c r="J59">
        <f t="shared" si="5"/>
        <v>948</v>
      </c>
      <c r="K59">
        <f t="shared" si="6"/>
        <v>45</v>
      </c>
      <c r="L59">
        <f t="shared" si="7"/>
        <v>42660</v>
      </c>
      <c r="M59">
        <f t="shared" si="8"/>
        <v>1192340</v>
      </c>
    </row>
    <row r="60" spans="1:13" x14ac:dyDescent="0.2">
      <c r="A60">
        <v>28</v>
      </c>
      <c r="B60">
        <f t="shared" si="1"/>
        <v>1115759203</v>
      </c>
      <c r="C60">
        <f t="shared" si="0"/>
        <v>0.51956586703637886</v>
      </c>
      <c r="D60">
        <f t="shared" si="2"/>
        <v>18029</v>
      </c>
      <c r="E60">
        <f t="shared" si="3"/>
        <v>19000</v>
      </c>
      <c r="I60">
        <f t="shared" si="4"/>
        <v>1235000</v>
      </c>
      <c r="J60">
        <f t="shared" si="5"/>
        <v>971</v>
      </c>
      <c r="K60">
        <f t="shared" si="6"/>
        <v>45</v>
      </c>
      <c r="L60">
        <f t="shared" si="7"/>
        <v>43695</v>
      </c>
      <c r="M60">
        <f t="shared" si="8"/>
        <v>1191305</v>
      </c>
    </row>
    <row r="61" spans="1:13" x14ac:dyDescent="0.2">
      <c r="A61">
        <v>29</v>
      </c>
      <c r="B61">
        <f t="shared" si="1"/>
        <v>590235570</v>
      </c>
      <c r="C61">
        <f t="shared" si="0"/>
        <v>0.2748498554690042</v>
      </c>
      <c r="D61">
        <f t="shared" si="2"/>
        <v>17641</v>
      </c>
      <c r="E61">
        <f t="shared" si="3"/>
        <v>18000</v>
      </c>
      <c r="I61">
        <f t="shared" si="4"/>
        <v>1170000</v>
      </c>
      <c r="J61">
        <f t="shared" si="5"/>
        <v>359</v>
      </c>
      <c r="K61">
        <f t="shared" si="6"/>
        <v>50</v>
      </c>
      <c r="L61">
        <f t="shared" si="7"/>
        <v>17950</v>
      </c>
      <c r="M61">
        <f t="shared" si="8"/>
        <v>1152050</v>
      </c>
    </row>
    <row r="62" spans="1:13" x14ac:dyDescent="0.2">
      <c r="A62">
        <v>30</v>
      </c>
      <c r="B62">
        <f t="shared" si="1"/>
        <v>714775850</v>
      </c>
      <c r="C62">
        <f t="shared" si="0"/>
        <v>0.33284344260247584</v>
      </c>
      <c r="D62">
        <f t="shared" si="2"/>
        <v>17741</v>
      </c>
      <c r="E62">
        <f t="shared" si="3"/>
        <v>18000</v>
      </c>
      <c r="I62">
        <f t="shared" si="4"/>
        <v>1170000</v>
      </c>
      <c r="J62">
        <f t="shared" si="5"/>
        <v>259</v>
      </c>
      <c r="K62">
        <f t="shared" si="6"/>
        <v>50</v>
      </c>
      <c r="L62">
        <f t="shared" si="7"/>
        <v>12950</v>
      </c>
      <c r="M62">
        <f t="shared" si="8"/>
        <v>1157050</v>
      </c>
    </row>
    <row r="63" spans="1:13" x14ac:dyDescent="0.2">
      <c r="A63">
        <v>31</v>
      </c>
      <c r="B63">
        <f t="shared" si="1"/>
        <v>66705985</v>
      </c>
      <c r="C63">
        <f t="shared" si="0"/>
        <v>3.10623948606953E-2</v>
      </c>
      <c r="D63">
        <f t="shared" si="2"/>
        <v>16881</v>
      </c>
      <c r="E63">
        <f t="shared" si="3"/>
        <v>17000</v>
      </c>
      <c r="I63">
        <f t="shared" si="4"/>
        <v>1105000</v>
      </c>
      <c r="J63">
        <f t="shared" si="5"/>
        <v>119</v>
      </c>
      <c r="K63">
        <f t="shared" si="6"/>
        <v>55</v>
      </c>
      <c r="L63">
        <f t="shared" si="7"/>
        <v>6545</v>
      </c>
      <c r="M63">
        <f t="shared" si="8"/>
        <v>1098455</v>
      </c>
    </row>
    <row r="64" spans="1:13" x14ac:dyDescent="0.2">
      <c r="A64">
        <v>32</v>
      </c>
      <c r="B64">
        <f t="shared" si="1"/>
        <v>2141026161</v>
      </c>
      <c r="C64">
        <f t="shared" si="0"/>
        <v>0.99699299875506808</v>
      </c>
      <c r="D64">
        <f t="shared" si="2"/>
        <v>19648</v>
      </c>
      <c r="E64">
        <f t="shared" si="3"/>
        <v>20000</v>
      </c>
      <c r="I64">
        <f t="shared" si="4"/>
        <v>1300000</v>
      </c>
      <c r="J64">
        <f t="shared" si="5"/>
        <v>352</v>
      </c>
      <c r="K64">
        <f t="shared" si="6"/>
        <v>50</v>
      </c>
      <c r="L64">
        <f t="shared" si="7"/>
        <v>17600</v>
      </c>
      <c r="M64">
        <f t="shared" si="8"/>
        <v>1282400</v>
      </c>
    </row>
    <row r="65" spans="1:13" x14ac:dyDescent="0.2">
      <c r="A65">
        <v>33</v>
      </c>
      <c r="B65">
        <f t="shared" si="1"/>
        <v>843215148</v>
      </c>
      <c r="C65">
        <f t="shared" si="0"/>
        <v>0.39265265147790901</v>
      </c>
      <c r="D65">
        <f t="shared" si="2"/>
        <v>17837</v>
      </c>
      <c r="E65">
        <f t="shared" si="3"/>
        <v>18000</v>
      </c>
      <c r="I65">
        <f t="shared" si="4"/>
        <v>1170000</v>
      </c>
      <c r="J65">
        <f t="shared" si="5"/>
        <v>163</v>
      </c>
      <c r="K65">
        <f t="shared" si="6"/>
        <v>55</v>
      </c>
      <c r="L65">
        <f t="shared" si="7"/>
        <v>8965</v>
      </c>
      <c r="M65">
        <f t="shared" si="8"/>
        <v>1161035</v>
      </c>
    </row>
    <row r="66" spans="1:13" x14ac:dyDescent="0.2">
      <c r="A66">
        <v>34</v>
      </c>
      <c r="B66">
        <f t="shared" si="1"/>
        <v>524922236</v>
      </c>
      <c r="C66">
        <f t="shared" si="0"/>
        <v>0.24443596426604128</v>
      </c>
      <c r="D66">
        <f t="shared" si="2"/>
        <v>17585</v>
      </c>
      <c r="E66">
        <f t="shared" si="3"/>
        <v>18000</v>
      </c>
      <c r="I66">
        <f t="shared" si="4"/>
        <v>1170000</v>
      </c>
      <c r="J66">
        <f t="shared" si="5"/>
        <v>415</v>
      </c>
      <c r="K66">
        <f t="shared" si="6"/>
        <v>45</v>
      </c>
      <c r="L66">
        <f t="shared" si="7"/>
        <v>18675</v>
      </c>
      <c r="M66">
        <f t="shared" si="8"/>
        <v>1151325</v>
      </c>
    </row>
    <row r="67" spans="1:13" x14ac:dyDescent="0.2">
      <c r="A67">
        <v>35</v>
      </c>
      <c r="B67">
        <f t="shared" si="1"/>
        <v>357714929</v>
      </c>
      <c r="C67">
        <f t="shared" si="0"/>
        <v>0.16657399440490361</v>
      </c>
      <c r="D67">
        <f t="shared" si="2"/>
        <v>17419</v>
      </c>
      <c r="E67">
        <f t="shared" si="3"/>
        <v>18000</v>
      </c>
      <c r="I67">
        <f t="shared" si="4"/>
        <v>1170000</v>
      </c>
      <c r="J67">
        <f t="shared" si="5"/>
        <v>581</v>
      </c>
      <c r="K67">
        <f t="shared" si="6"/>
        <v>45</v>
      </c>
      <c r="L67">
        <f t="shared" si="7"/>
        <v>26145</v>
      </c>
      <c r="M67">
        <f t="shared" si="8"/>
        <v>1143855</v>
      </c>
    </row>
    <row r="68" spans="1:13" x14ac:dyDescent="0.2">
      <c r="A68">
        <v>36</v>
      </c>
      <c r="B68">
        <f t="shared" si="1"/>
        <v>1160600103</v>
      </c>
      <c r="C68">
        <f t="shared" si="0"/>
        <v>0.5404465382641398</v>
      </c>
      <c r="D68">
        <f t="shared" si="2"/>
        <v>18061</v>
      </c>
      <c r="E68">
        <f t="shared" si="3"/>
        <v>19000</v>
      </c>
      <c r="I68">
        <f t="shared" si="4"/>
        <v>1235000</v>
      </c>
      <c r="J68">
        <f t="shared" si="5"/>
        <v>939</v>
      </c>
      <c r="K68">
        <f t="shared" si="6"/>
        <v>45</v>
      </c>
      <c r="L68">
        <f t="shared" si="7"/>
        <v>42255</v>
      </c>
      <c r="M68">
        <f t="shared" si="8"/>
        <v>1192745</v>
      </c>
    </row>
    <row r="69" spans="1:13" x14ac:dyDescent="0.2">
      <c r="A69">
        <v>37</v>
      </c>
      <c r="B69">
        <f t="shared" si="1"/>
        <v>464481773</v>
      </c>
      <c r="C69">
        <f t="shared" si="0"/>
        <v>0.21629118044687956</v>
      </c>
      <c r="D69">
        <f t="shared" si="2"/>
        <v>17529</v>
      </c>
      <c r="E69">
        <f t="shared" si="3"/>
        <v>18000</v>
      </c>
      <c r="I69">
        <f t="shared" si="4"/>
        <v>1170000</v>
      </c>
      <c r="J69">
        <f t="shared" si="5"/>
        <v>471</v>
      </c>
      <c r="K69">
        <f t="shared" si="6"/>
        <v>45</v>
      </c>
      <c r="L69">
        <f t="shared" si="7"/>
        <v>21195</v>
      </c>
      <c r="M69">
        <f t="shared" si="8"/>
        <v>1148805</v>
      </c>
    </row>
    <row r="70" spans="1:13" x14ac:dyDescent="0.2">
      <c r="A70">
        <v>38</v>
      </c>
      <c r="B70">
        <f t="shared" si="1"/>
        <v>294618319</v>
      </c>
      <c r="C70">
        <f t="shared" si="0"/>
        <v>0.13719234575386735</v>
      </c>
      <c r="D70">
        <f t="shared" si="2"/>
        <v>17344</v>
      </c>
      <c r="E70">
        <f t="shared" si="3"/>
        <v>18000</v>
      </c>
      <c r="I70">
        <f t="shared" si="4"/>
        <v>1170000</v>
      </c>
      <c r="J70">
        <f t="shared" si="5"/>
        <v>656</v>
      </c>
      <c r="K70">
        <f t="shared" si="6"/>
        <v>45</v>
      </c>
      <c r="L70">
        <f t="shared" si="7"/>
        <v>29520</v>
      </c>
      <c r="M70">
        <f t="shared" si="8"/>
        <v>1140480</v>
      </c>
    </row>
    <row r="71" spans="1:13" x14ac:dyDescent="0.2">
      <c r="A71">
        <v>39</v>
      </c>
      <c r="B71">
        <f t="shared" si="1"/>
        <v>1552797451</v>
      </c>
      <c r="C71">
        <f t="shared" si="0"/>
        <v>0.7230776602975455</v>
      </c>
      <c r="D71">
        <f t="shared" si="2"/>
        <v>18355</v>
      </c>
      <c r="E71">
        <f t="shared" si="3"/>
        <v>19000</v>
      </c>
      <c r="I71">
        <f t="shared" si="4"/>
        <v>1235000</v>
      </c>
      <c r="J71">
        <f t="shared" si="5"/>
        <v>645</v>
      </c>
      <c r="K71">
        <f t="shared" si="6"/>
        <v>45</v>
      </c>
      <c r="L71">
        <f t="shared" si="7"/>
        <v>29025</v>
      </c>
      <c r="M71">
        <f t="shared" si="8"/>
        <v>1205975</v>
      </c>
    </row>
    <row r="72" spans="1:13" x14ac:dyDescent="0.2">
      <c r="A72">
        <v>40</v>
      </c>
      <c r="B72">
        <f t="shared" si="1"/>
        <v>1497996966</v>
      </c>
      <c r="C72">
        <f t="shared" si="0"/>
        <v>0.69755919589547399</v>
      </c>
      <c r="D72">
        <f t="shared" si="2"/>
        <v>18310</v>
      </c>
      <c r="E72">
        <f t="shared" si="3"/>
        <v>19000</v>
      </c>
      <c r="I72">
        <f t="shared" si="4"/>
        <v>1235000</v>
      </c>
      <c r="J72">
        <f t="shared" si="5"/>
        <v>690</v>
      </c>
      <c r="K72">
        <f t="shared" si="6"/>
        <v>45</v>
      </c>
      <c r="L72">
        <f t="shared" si="7"/>
        <v>31050</v>
      </c>
      <c r="M72">
        <f t="shared" si="8"/>
        <v>1203950</v>
      </c>
    </row>
    <row r="73" spans="1:13" x14ac:dyDescent="0.2">
      <c r="A73">
        <v>41</v>
      </c>
      <c r="B73">
        <f t="shared" si="1"/>
        <v>1736730134</v>
      </c>
      <c r="C73">
        <f t="shared" si="0"/>
        <v>0.80872799028117581</v>
      </c>
      <c r="D73">
        <f t="shared" si="2"/>
        <v>18524</v>
      </c>
      <c r="E73">
        <f t="shared" si="3"/>
        <v>19000</v>
      </c>
      <c r="I73">
        <f t="shared" si="4"/>
        <v>1235000</v>
      </c>
      <c r="J73">
        <f t="shared" si="5"/>
        <v>476</v>
      </c>
      <c r="K73">
        <f t="shared" si="6"/>
        <v>45</v>
      </c>
      <c r="L73">
        <f t="shared" si="7"/>
        <v>21420</v>
      </c>
      <c r="M73">
        <f t="shared" si="8"/>
        <v>1213580</v>
      </c>
    </row>
    <row r="74" spans="1:13" x14ac:dyDescent="0.2">
      <c r="A74">
        <v>42</v>
      </c>
      <c r="B74">
        <f t="shared" si="1"/>
        <v>478148467</v>
      </c>
      <c r="C74">
        <f t="shared" si="0"/>
        <v>0.22265523077112401</v>
      </c>
      <c r="D74">
        <f t="shared" si="2"/>
        <v>17542</v>
      </c>
      <c r="E74">
        <f t="shared" si="3"/>
        <v>18000</v>
      </c>
      <c r="I74">
        <f t="shared" si="4"/>
        <v>1170000</v>
      </c>
      <c r="J74">
        <f t="shared" si="5"/>
        <v>458</v>
      </c>
      <c r="K74">
        <f t="shared" si="6"/>
        <v>45</v>
      </c>
      <c r="L74">
        <f t="shared" si="7"/>
        <v>20610</v>
      </c>
      <c r="M74">
        <f t="shared" si="8"/>
        <v>1149390</v>
      </c>
    </row>
    <row r="75" spans="1:13" x14ac:dyDescent="0.2">
      <c r="A75">
        <v>43</v>
      </c>
      <c r="B75">
        <f t="shared" si="1"/>
        <v>209994148</v>
      </c>
      <c r="C75">
        <f t="shared" si="0"/>
        <v>9.7786145330307148E-2</v>
      </c>
      <c r="D75">
        <f t="shared" si="2"/>
        <v>17223</v>
      </c>
      <c r="E75">
        <f t="shared" si="3"/>
        <v>18000</v>
      </c>
      <c r="I75">
        <f t="shared" si="4"/>
        <v>1170000</v>
      </c>
      <c r="J75">
        <f t="shared" si="5"/>
        <v>777</v>
      </c>
      <c r="K75">
        <f t="shared" si="6"/>
        <v>45</v>
      </c>
      <c r="L75">
        <f t="shared" si="7"/>
        <v>34965</v>
      </c>
      <c r="M75">
        <f t="shared" si="8"/>
        <v>1135035</v>
      </c>
    </row>
    <row r="76" spans="1:13" x14ac:dyDescent="0.2">
      <c r="A76">
        <v>44</v>
      </c>
      <c r="B76">
        <f t="shared" si="1"/>
        <v>908529768</v>
      </c>
      <c r="C76">
        <f t="shared" si="0"/>
        <v>0.42306714152128766</v>
      </c>
      <c r="D76">
        <f t="shared" si="2"/>
        <v>17884</v>
      </c>
      <c r="E76">
        <f t="shared" si="3"/>
        <v>18000</v>
      </c>
      <c r="I76">
        <f t="shared" si="4"/>
        <v>1170000</v>
      </c>
      <c r="J76">
        <f t="shared" si="5"/>
        <v>116</v>
      </c>
      <c r="K76">
        <f t="shared" si="6"/>
        <v>55</v>
      </c>
      <c r="L76">
        <f t="shared" si="7"/>
        <v>6380</v>
      </c>
      <c r="M76">
        <f t="shared" si="8"/>
        <v>1163620</v>
      </c>
    </row>
    <row r="77" spans="1:13" x14ac:dyDescent="0.2">
      <c r="A77">
        <v>45</v>
      </c>
      <c r="B77">
        <f t="shared" si="1"/>
        <v>903596959</v>
      </c>
      <c r="C77">
        <f t="shared" si="0"/>
        <v>0.42077012333123487</v>
      </c>
      <c r="D77">
        <f t="shared" si="2"/>
        <v>17880</v>
      </c>
      <c r="E77">
        <f t="shared" si="3"/>
        <v>18000</v>
      </c>
      <c r="I77">
        <f t="shared" si="4"/>
        <v>1170000</v>
      </c>
      <c r="J77">
        <f t="shared" si="5"/>
        <v>120</v>
      </c>
      <c r="K77">
        <f t="shared" si="6"/>
        <v>55</v>
      </c>
      <c r="L77">
        <f t="shared" si="7"/>
        <v>6600</v>
      </c>
      <c r="M77">
        <f t="shared" si="8"/>
        <v>1163400</v>
      </c>
    </row>
    <row r="78" spans="1:13" x14ac:dyDescent="0.2">
      <c r="A78">
        <v>46</v>
      </c>
      <c r="B78">
        <f t="shared" si="1"/>
        <v>1749738329</v>
      </c>
      <c r="C78">
        <f t="shared" si="0"/>
        <v>0.81478540311324665</v>
      </c>
      <c r="D78">
        <f t="shared" si="2"/>
        <v>18537</v>
      </c>
      <c r="E78">
        <f t="shared" si="3"/>
        <v>19000</v>
      </c>
      <c r="I78">
        <f t="shared" si="4"/>
        <v>1235000</v>
      </c>
      <c r="J78">
        <f t="shared" si="5"/>
        <v>463</v>
      </c>
      <c r="K78">
        <f t="shared" si="6"/>
        <v>45</v>
      </c>
      <c r="L78">
        <f t="shared" si="7"/>
        <v>20835</v>
      </c>
      <c r="M78">
        <f t="shared" si="8"/>
        <v>1214165</v>
      </c>
    </row>
    <row r="79" spans="1:13" x14ac:dyDescent="0.2">
      <c r="A79">
        <v>47</v>
      </c>
      <c r="B79">
        <f t="shared" si="1"/>
        <v>63549838</v>
      </c>
      <c r="C79">
        <f t="shared" si="0"/>
        <v>2.9592699385058461E-2</v>
      </c>
      <c r="D79">
        <f t="shared" si="2"/>
        <v>16868</v>
      </c>
      <c r="E79">
        <f t="shared" si="3"/>
        <v>17000</v>
      </c>
      <c r="I79">
        <f t="shared" si="4"/>
        <v>1105000</v>
      </c>
      <c r="J79">
        <f t="shared" si="5"/>
        <v>132</v>
      </c>
      <c r="K79">
        <f t="shared" si="6"/>
        <v>55</v>
      </c>
      <c r="L79">
        <f t="shared" si="7"/>
        <v>7260</v>
      </c>
      <c r="M79">
        <f t="shared" si="8"/>
        <v>1097740</v>
      </c>
    </row>
    <row r="80" spans="1:13" x14ac:dyDescent="0.2">
      <c r="A80">
        <v>48</v>
      </c>
      <c r="B80">
        <f t="shared" si="1"/>
        <v>635271060</v>
      </c>
      <c r="C80">
        <f t="shared" si="0"/>
        <v>0.29582113972670454</v>
      </c>
      <c r="D80">
        <f t="shared" si="2"/>
        <v>17678</v>
      </c>
      <c r="E80">
        <f t="shared" si="3"/>
        <v>18000</v>
      </c>
      <c r="I80">
        <f t="shared" si="4"/>
        <v>1170000</v>
      </c>
      <c r="J80">
        <f t="shared" si="5"/>
        <v>322</v>
      </c>
      <c r="K80">
        <f t="shared" si="6"/>
        <v>50</v>
      </c>
      <c r="L80">
        <f t="shared" si="7"/>
        <v>16100</v>
      </c>
      <c r="M80">
        <f t="shared" si="8"/>
        <v>1153900</v>
      </c>
    </row>
    <row r="81" spans="1:13" x14ac:dyDescent="0.2">
      <c r="A81">
        <v>49</v>
      </c>
      <c r="B81">
        <f t="shared" si="1"/>
        <v>1712012536</v>
      </c>
      <c r="C81">
        <f t="shared" si="0"/>
        <v>0.79721796177198079</v>
      </c>
      <c r="D81">
        <f t="shared" si="2"/>
        <v>18499</v>
      </c>
      <c r="E81">
        <f t="shared" si="3"/>
        <v>19000</v>
      </c>
      <c r="I81">
        <f t="shared" si="4"/>
        <v>1235000</v>
      </c>
      <c r="J81">
        <f t="shared" si="5"/>
        <v>501</v>
      </c>
      <c r="K81">
        <f t="shared" si="6"/>
        <v>45</v>
      </c>
      <c r="L81">
        <f t="shared" si="7"/>
        <v>22545</v>
      </c>
      <c r="M81">
        <f t="shared" si="8"/>
        <v>1212455</v>
      </c>
    </row>
    <row r="82" spans="1:13" x14ac:dyDescent="0.2">
      <c r="A82">
        <v>50</v>
      </c>
      <c r="B82">
        <f t="shared" si="1"/>
        <v>1661306399</v>
      </c>
      <c r="C82">
        <f t="shared" si="0"/>
        <v>0.77360607673116311</v>
      </c>
      <c r="D82">
        <f t="shared" si="2"/>
        <v>18450</v>
      </c>
      <c r="E82">
        <f t="shared" si="3"/>
        <v>19000</v>
      </c>
      <c r="I82">
        <f t="shared" si="4"/>
        <v>1235000</v>
      </c>
      <c r="J82">
        <f t="shared" si="5"/>
        <v>550</v>
      </c>
      <c r="K82">
        <f t="shared" si="6"/>
        <v>45</v>
      </c>
      <c r="L82">
        <f t="shared" si="7"/>
        <v>24750</v>
      </c>
      <c r="M82">
        <f t="shared" si="8"/>
        <v>1210250</v>
      </c>
    </row>
    <row r="83" spans="1:13" x14ac:dyDescent="0.2">
      <c r="A83">
        <v>51</v>
      </c>
      <c r="B83">
        <f t="shared" si="1"/>
        <v>1994269699</v>
      </c>
      <c r="C83">
        <f t="shared" si="0"/>
        <v>0.928654195707596</v>
      </c>
      <c r="D83">
        <f t="shared" si="2"/>
        <v>18880</v>
      </c>
      <c r="E83">
        <f t="shared" si="3"/>
        <v>19000</v>
      </c>
      <c r="I83">
        <f t="shared" si="4"/>
        <v>1235000</v>
      </c>
      <c r="J83">
        <f t="shared" si="5"/>
        <v>120</v>
      </c>
      <c r="K83">
        <f t="shared" si="6"/>
        <v>55</v>
      </c>
      <c r="L83">
        <f t="shared" si="7"/>
        <v>6600</v>
      </c>
      <c r="M83">
        <f t="shared" si="8"/>
        <v>1228400</v>
      </c>
    </row>
    <row r="84" spans="1:13" x14ac:dyDescent="0.2">
      <c r="A84">
        <v>52</v>
      </c>
      <c r="B84">
        <f t="shared" si="1"/>
        <v>1766068717</v>
      </c>
      <c r="C84">
        <f t="shared" si="0"/>
        <v>0.82238983261510257</v>
      </c>
      <c r="D84">
        <f t="shared" si="2"/>
        <v>18555</v>
      </c>
      <c r="E84">
        <f t="shared" si="3"/>
        <v>19000</v>
      </c>
      <c r="I84">
        <f t="shared" si="4"/>
        <v>1235000</v>
      </c>
      <c r="J84">
        <f t="shared" si="5"/>
        <v>445</v>
      </c>
      <c r="K84">
        <f t="shared" si="6"/>
        <v>45</v>
      </c>
      <c r="L84">
        <f t="shared" si="7"/>
        <v>20025</v>
      </c>
      <c r="M84">
        <f t="shared" si="8"/>
        <v>1214975</v>
      </c>
    </row>
    <row r="85" spans="1:13" x14ac:dyDescent="0.2">
      <c r="A85">
        <v>53</v>
      </c>
      <c r="B85">
        <f t="shared" si="1"/>
        <v>1797957785</v>
      </c>
      <c r="C85">
        <f t="shared" si="0"/>
        <v>0.8372393370779414</v>
      </c>
      <c r="D85">
        <f t="shared" si="2"/>
        <v>18590</v>
      </c>
      <c r="E85">
        <f t="shared" si="3"/>
        <v>19000</v>
      </c>
      <c r="I85">
        <f t="shared" si="4"/>
        <v>1235000</v>
      </c>
      <c r="J85">
        <f t="shared" si="5"/>
        <v>410</v>
      </c>
      <c r="K85">
        <f t="shared" si="6"/>
        <v>45</v>
      </c>
      <c r="L85">
        <f t="shared" si="7"/>
        <v>18450</v>
      </c>
      <c r="M85">
        <f t="shared" si="8"/>
        <v>1216550</v>
      </c>
    </row>
    <row r="86" spans="1:13" x14ac:dyDescent="0.2">
      <c r="A86">
        <v>54</v>
      </c>
      <c r="B86">
        <f t="shared" si="1"/>
        <v>886611911</v>
      </c>
      <c r="C86">
        <f t="shared" si="0"/>
        <v>0.41286084401088807</v>
      </c>
      <c r="D86">
        <f t="shared" si="2"/>
        <v>17868</v>
      </c>
      <c r="E86">
        <f t="shared" si="3"/>
        <v>18000</v>
      </c>
      <c r="I86">
        <f t="shared" si="4"/>
        <v>1170000</v>
      </c>
      <c r="J86">
        <f t="shared" si="5"/>
        <v>132</v>
      </c>
      <c r="K86">
        <f t="shared" si="6"/>
        <v>55</v>
      </c>
      <c r="L86">
        <f t="shared" si="7"/>
        <v>7260</v>
      </c>
      <c r="M86">
        <f t="shared" si="8"/>
        <v>1162740</v>
      </c>
    </row>
    <row r="87" spans="1:13" x14ac:dyDescent="0.2">
      <c r="A87">
        <v>55</v>
      </c>
      <c r="B87">
        <f t="shared" si="1"/>
        <v>1897361644</v>
      </c>
      <c r="C87">
        <f t="shared" si="0"/>
        <v>0.88352786604479316</v>
      </c>
      <c r="D87">
        <f t="shared" si="2"/>
        <v>18716</v>
      </c>
      <c r="E87">
        <f t="shared" si="3"/>
        <v>19000</v>
      </c>
      <c r="I87">
        <f t="shared" si="4"/>
        <v>1235000</v>
      </c>
      <c r="J87">
        <f t="shared" si="5"/>
        <v>284</v>
      </c>
      <c r="K87">
        <f t="shared" si="6"/>
        <v>50</v>
      </c>
      <c r="L87">
        <f t="shared" si="7"/>
        <v>14200</v>
      </c>
      <c r="M87">
        <f t="shared" si="8"/>
        <v>1220800</v>
      </c>
    </row>
    <row r="88" spans="1:13" x14ac:dyDescent="0.2">
      <c r="A88">
        <v>56</v>
      </c>
      <c r="B88">
        <f t="shared" si="1"/>
        <v>824992758</v>
      </c>
      <c r="C88">
        <f t="shared" si="0"/>
        <v>0.384167189888734</v>
      </c>
      <c r="D88">
        <f t="shared" si="2"/>
        <v>17823</v>
      </c>
      <c r="E88">
        <f t="shared" si="3"/>
        <v>18000</v>
      </c>
      <c r="I88">
        <f t="shared" si="4"/>
        <v>1170000</v>
      </c>
      <c r="J88">
        <f t="shared" si="5"/>
        <v>177</v>
      </c>
      <c r="K88">
        <f t="shared" si="6"/>
        <v>55</v>
      </c>
      <c r="L88">
        <f t="shared" si="7"/>
        <v>9735</v>
      </c>
      <c r="M88">
        <f t="shared" si="8"/>
        <v>1160265</v>
      </c>
    </row>
    <row r="89" spans="1:13" x14ac:dyDescent="0.2">
      <c r="A89">
        <v>57</v>
      </c>
      <c r="B89">
        <f t="shared" si="1"/>
        <v>1351375027</v>
      </c>
      <c r="C89">
        <f t="shared" si="0"/>
        <v>0.62928303500138361</v>
      </c>
      <c r="D89">
        <f t="shared" si="2"/>
        <v>18198</v>
      </c>
      <c r="E89">
        <f t="shared" si="3"/>
        <v>19000</v>
      </c>
      <c r="I89">
        <f t="shared" si="4"/>
        <v>1235000</v>
      </c>
      <c r="J89">
        <f t="shared" si="5"/>
        <v>802</v>
      </c>
      <c r="K89">
        <f t="shared" si="6"/>
        <v>45</v>
      </c>
      <c r="L89">
        <f t="shared" si="7"/>
        <v>36090</v>
      </c>
      <c r="M89">
        <f t="shared" si="8"/>
        <v>1198910</v>
      </c>
    </row>
    <row r="90" spans="1:13" x14ac:dyDescent="0.2">
      <c r="A90">
        <v>58</v>
      </c>
      <c r="B90">
        <f t="shared" si="1"/>
        <v>625544470</v>
      </c>
      <c r="C90">
        <f t="shared" si="0"/>
        <v>0.29129184330408081</v>
      </c>
      <c r="D90">
        <f t="shared" si="2"/>
        <v>17670</v>
      </c>
      <c r="E90">
        <f t="shared" si="3"/>
        <v>18000</v>
      </c>
      <c r="I90">
        <f t="shared" si="4"/>
        <v>1170000</v>
      </c>
      <c r="J90">
        <f t="shared" si="5"/>
        <v>330</v>
      </c>
      <c r="K90">
        <f t="shared" si="6"/>
        <v>50</v>
      </c>
      <c r="L90">
        <f t="shared" si="7"/>
        <v>16500</v>
      </c>
      <c r="M90">
        <f t="shared" si="8"/>
        <v>1153500</v>
      </c>
    </row>
    <row r="91" spans="1:13" x14ac:dyDescent="0.2">
      <c r="A91">
        <v>59</v>
      </c>
      <c r="B91">
        <f t="shared" si="1"/>
        <v>1445971578</v>
      </c>
      <c r="C91">
        <f t="shared" si="0"/>
        <v>0.67333298673542819</v>
      </c>
      <c r="D91">
        <f t="shared" si="2"/>
        <v>18269</v>
      </c>
      <c r="E91">
        <f t="shared" si="3"/>
        <v>19000</v>
      </c>
      <c r="I91">
        <f t="shared" si="4"/>
        <v>1235000</v>
      </c>
      <c r="J91">
        <f t="shared" si="5"/>
        <v>731</v>
      </c>
      <c r="K91">
        <f t="shared" si="6"/>
        <v>45</v>
      </c>
      <c r="L91">
        <f t="shared" si="7"/>
        <v>32895</v>
      </c>
      <c r="M91">
        <f t="shared" si="8"/>
        <v>1202105</v>
      </c>
    </row>
    <row r="92" spans="1:13" x14ac:dyDescent="0.2">
      <c r="A92">
        <v>60</v>
      </c>
      <c r="B92">
        <f t="shared" si="1"/>
        <v>1371878347</v>
      </c>
      <c r="C92">
        <f t="shared" si="0"/>
        <v>0.63883063739111212</v>
      </c>
      <c r="D92">
        <f t="shared" si="2"/>
        <v>18213</v>
      </c>
      <c r="E92">
        <f t="shared" si="3"/>
        <v>19000</v>
      </c>
      <c r="I92">
        <f t="shared" si="4"/>
        <v>1235000</v>
      </c>
      <c r="J92">
        <f t="shared" si="5"/>
        <v>787</v>
      </c>
      <c r="K92">
        <f t="shared" si="6"/>
        <v>45</v>
      </c>
      <c r="L92">
        <f t="shared" si="7"/>
        <v>35415</v>
      </c>
      <c r="M92">
        <f t="shared" si="8"/>
        <v>1199585</v>
      </c>
    </row>
    <row r="93" spans="1:13" x14ac:dyDescent="0.2">
      <c r="A93">
        <v>61</v>
      </c>
      <c r="B93">
        <f t="shared" si="1"/>
        <v>1627460190</v>
      </c>
      <c r="C93">
        <f t="shared" si="0"/>
        <v>0.75784520747039708</v>
      </c>
      <c r="D93">
        <f t="shared" si="2"/>
        <v>18420</v>
      </c>
      <c r="E93">
        <f t="shared" si="3"/>
        <v>19000</v>
      </c>
      <c r="I93">
        <f t="shared" si="4"/>
        <v>1235000</v>
      </c>
      <c r="J93">
        <f t="shared" si="5"/>
        <v>580</v>
      </c>
      <c r="K93">
        <f t="shared" si="6"/>
        <v>45</v>
      </c>
      <c r="L93">
        <f t="shared" si="7"/>
        <v>26100</v>
      </c>
      <c r="M93">
        <f t="shared" si="8"/>
        <v>1208900</v>
      </c>
    </row>
    <row r="94" spans="1:13" x14ac:dyDescent="0.2">
      <c r="A94">
        <v>62</v>
      </c>
      <c r="B94">
        <f t="shared" si="1"/>
        <v>76717844</v>
      </c>
      <c r="C94">
        <f t="shared" si="0"/>
        <v>3.5724530013149854E-2</v>
      </c>
      <c r="D94">
        <f t="shared" si="2"/>
        <v>16918</v>
      </c>
      <c r="E94">
        <f t="shared" si="3"/>
        <v>17000</v>
      </c>
      <c r="I94">
        <f t="shared" si="4"/>
        <v>1105000</v>
      </c>
      <c r="J94">
        <f t="shared" si="5"/>
        <v>82</v>
      </c>
      <c r="K94">
        <f t="shared" si="6"/>
        <v>55</v>
      </c>
      <c r="L94">
        <f t="shared" si="7"/>
        <v>4510</v>
      </c>
      <c r="M94">
        <f t="shared" si="8"/>
        <v>1100490</v>
      </c>
    </row>
    <row r="95" spans="1:13" x14ac:dyDescent="0.2">
      <c r="A95">
        <v>63</v>
      </c>
      <c r="B95">
        <f t="shared" si="1"/>
        <v>759132261</v>
      </c>
      <c r="C95">
        <f t="shared" si="0"/>
        <v>0.35349850605870525</v>
      </c>
      <c r="D95">
        <f t="shared" si="2"/>
        <v>17774</v>
      </c>
      <c r="E95">
        <f t="shared" si="3"/>
        <v>18000</v>
      </c>
      <c r="I95">
        <f t="shared" si="4"/>
        <v>1170000</v>
      </c>
      <c r="J95">
        <f t="shared" si="5"/>
        <v>226</v>
      </c>
      <c r="K95">
        <f t="shared" si="6"/>
        <v>50</v>
      </c>
      <c r="L95">
        <f t="shared" si="7"/>
        <v>11300</v>
      </c>
      <c r="M95">
        <f t="shared" si="8"/>
        <v>1158700</v>
      </c>
    </row>
    <row r="96" spans="1:13" x14ac:dyDescent="0.2">
      <c r="A96">
        <v>64</v>
      </c>
      <c r="B96">
        <f t="shared" si="1"/>
        <v>388080153</v>
      </c>
      <c r="C96">
        <f t="shared" si="0"/>
        <v>0.18071390370871587</v>
      </c>
      <c r="D96">
        <f t="shared" si="2"/>
        <v>17452</v>
      </c>
      <c r="E96">
        <f t="shared" si="3"/>
        <v>18000</v>
      </c>
      <c r="I96">
        <f t="shared" si="4"/>
        <v>1170000</v>
      </c>
      <c r="J96">
        <f t="shared" si="5"/>
        <v>548</v>
      </c>
      <c r="K96">
        <f t="shared" si="6"/>
        <v>45</v>
      </c>
      <c r="L96">
        <f t="shared" si="7"/>
        <v>24660</v>
      </c>
      <c r="M96">
        <f t="shared" si="8"/>
        <v>1145340</v>
      </c>
    </row>
    <row r="97" spans="1:13" x14ac:dyDescent="0.2">
      <c r="A97">
        <v>65</v>
      </c>
      <c r="B97">
        <f t="shared" si="1"/>
        <v>407811885</v>
      </c>
      <c r="C97">
        <f t="shared" ref="C97:C160" si="9">B97/$B$26</f>
        <v>0.18990220743692582</v>
      </c>
      <c r="D97">
        <f t="shared" si="2"/>
        <v>17473</v>
      </c>
      <c r="E97">
        <f t="shared" si="3"/>
        <v>18000</v>
      </c>
      <c r="I97">
        <f t="shared" si="4"/>
        <v>1170000</v>
      </c>
      <c r="J97">
        <f t="shared" si="5"/>
        <v>527</v>
      </c>
      <c r="K97">
        <f t="shared" si="6"/>
        <v>45</v>
      </c>
      <c r="L97">
        <f t="shared" si="7"/>
        <v>23715</v>
      </c>
      <c r="M97">
        <f t="shared" si="8"/>
        <v>1146285</v>
      </c>
    </row>
    <row r="98" spans="1:13" x14ac:dyDescent="0.2">
      <c r="A98">
        <v>66</v>
      </c>
      <c r="B98">
        <f t="shared" ref="B98:B161" si="10">MOD($B$27*B97+$B$28,$B$26)</f>
        <v>1326549971</v>
      </c>
      <c r="C98">
        <f t="shared" si="9"/>
        <v>0.61772296746155386</v>
      </c>
      <c r="D98">
        <f t="shared" ref="D98:D161" si="11">ROUND(_xlfn.NORM.INV(C98,$E$21,$E$22),0)</f>
        <v>18180</v>
      </c>
      <c r="E98">
        <f t="shared" ref="E98:E161" si="12">ROUNDUP(D98,-3)</f>
        <v>19000</v>
      </c>
      <c r="I98">
        <f t="shared" ref="I98:I161" si="13">E98*$I$21</f>
        <v>1235000</v>
      </c>
      <c r="J98">
        <f t="shared" ref="J98:J161" si="14">E98-D98</f>
        <v>820</v>
      </c>
      <c r="K98">
        <f t="shared" ref="K98:K161" si="15">VLOOKUP(J98,$L$22:$M$24,2,TRUE)</f>
        <v>45</v>
      </c>
      <c r="L98">
        <f t="shared" ref="L98:L161" si="16">J98*K98</f>
        <v>36900</v>
      </c>
      <c r="M98">
        <f t="shared" ref="M98:M161" si="17">I98-L98</f>
        <v>1198100</v>
      </c>
    </row>
    <row r="99" spans="1:13" x14ac:dyDescent="0.2">
      <c r="A99">
        <v>67</v>
      </c>
      <c r="B99">
        <f t="shared" si="10"/>
        <v>2655796</v>
      </c>
      <c r="C99">
        <f t="shared" si="9"/>
        <v>1.2367013847626286E-3</v>
      </c>
      <c r="D99">
        <f t="shared" si="11"/>
        <v>16184</v>
      </c>
      <c r="E99">
        <f t="shared" si="12"/>
        <v>17000</v>
      </c>
      <c r="I99">
        <f t="shared" si="13"/>
        <v>1105000</v>
      </c>
      <c r="J99">
        <f t="shared" si="14"/>
        <v>816</v>
      </c>
      <c r="K99">
        <f t="shared" si="15"/>
        <v>45</v>
      </c>
      <c r="L99">
        <f t="shared" si="16"/>
        <v>36720</v>
      </c>
      <c r="M99">
        <f t="shared" si="17"/>
        <v>1068280</v>
      </c>
    </row>
    <row r="100" spans="1:13" x14ac:dyDescent="0.2">
      <c r="A100">
        <v>68</v>
      </c>
      <c r="B100">
        <f t="shared" si="10"/>
        <v>1538806785</v>
      </c>
      <c r="C100">
        <f t="shared" si="9"/>
        <v>0.71656274875465908</v>
      </c>
      <c r="D100">
        <f t="shared" si="11"/>
        <v>18344</v>
      </c>
      <c r="E100">
        <f t="shared" si="12"/>
        <v>19000</v>
      </c>
      <c r="I100">
        <f t="shared" si="13"/>
        <v>1235000</v>
      </c>
      <c r="J100">
        <f t="shared" si="14"/>
        <v>656</v>
      </c>
      <c r="K100">
        <f t="shared" si="15"/>
        <v>45</v>
      </c>
      <c r="L100">
        <f t="shared" si="16"/>
        <v>29520</v>
      </c>
      <c r="M100">
        <f t="shared" si="17"/>
        <v>1205480</v>
      </c>
    </row>
    <row r="101" spans="1:13" x14ac:dyDescent="0.2">
      <c r="A101">
        <v>69</v>
      </c>
      <c r="B101">
        <f t="shared" si="10"/>
        <v>432591027</v>
      </c>
      <c r="C101">
        <f t="shared" si="9"/>
        <v>0.20144089460440021</v>
      </c>
      <c r="D101">
        <f t="shared" si="11"/>
        <v>17498</v>
      </c>
      <c r="E101">
        <f t="shared" si="12"/>
        <v>18000</v>
      </c>
      <c r="I101">
        <f t="shared" si="13"/>
        <v>1170000</v>
      </c>
      <c r="J101">
        <f t="shared" si="14"/>
        <v>502</v>
      </c>
      <c r="K101">
        <f t="shared" si="15"/>
        <v>45</v>
      </c>
      <c r="L101">
        <f t="shared" si="16"/>
        <v>22590</v>
      </c>
      <c r="M101">
        <f t="shared" si="17"/>
        <v>1147410</v>
      </c>
    </row>
    <row r="102" spans="1:13" x14ac:dyDescent="0.2">
      <c r="A102">
        <v>70</v>
      </c>
      <c r="B102">
        <f t="shared" si="10"/>
        <v>1177762047</v>
      </c>
      <c r="C102">
        <f t="shared" si="9"/>
        <v>0.54843819120360449</v>
      </c>
      <c r="D102">
        <f t="shared" si="11"/>
        <v>18073</v>
      </c>
      <c r="E102">
        <f t="shared" si="12"/>
        <v>19000</v>
      </c>
      <c r="I102">
        <f t="shared" si="13"/>
        <v>1235000</v>
      </c>
      <c r="J102">
        <f t="shared" si="14"/>
        <v>927</v>
      </c>
      <c r="K102">
        <f t="shared" si="15"/>
        <v>45</v>
      </c>
      <c r="L102">
        <f t="shared" si="16"/>
        <v>41715</v>
      </c>
      <c r="M102">
        <f t="shared" si="17"/>
        <v>1193285</v>
      </c>
    </row>
    <row r="103" spans="1:13" x14ac:dyDescent="0.2">
      <c r="A103">
        <v>71</v>
      </c>
      <c r="B103">
        <f t="shared" si="10"/>
        <v>1142465883</v>
      </c>
      <c r="C103">
        <f t="shared" si="9"/>
        <v>0.53200213403068586</v>
      </c>
      <c r="D103">
        <f t="shared" si="11"/>
        <v>18048</v>
      </c>
      <c r="E103">
        <f t="shared" si="12"/>
        <v>19000</v>
      </c>
      <c r="I103">
        <f t="shared" si="13"/>
        <v>1235000</v>
      </c>
      <c r="J103">
        <f t="shared" si="14"/>
        <v>952</v>
      </c>
      <c r="K103">
        <f t="shared" si="15"/>
        <v>45</v>
      </c>
      <c r="L103">
        <f t="shared" si="16"/>
        <v>42840</v>
      </c>
      <c r="M103">
        <f t="shared" si="17"/>
        <v>1192160</v>
      </c>
    </row>
    <row r="104" spans="1:13" x14ac:dyDescent="0.2">
      <c r="A104">
        <v>72</v>
      </c>
      <c r="B104">
        <f t="shared" si="10"/>
        <v>625324107</v>
      </c>
      <c r="C104">
        <f t="shared" si="9"/>
        <v>0.29118922878577802</v>
      </c>
      <c r="D104">
        <f t="shared" si="11"/>
        <v>17670</v>
      </c>
      <c r="E104">
        <f t="shared" si="12"/>
        <v>18000</v>
      </c>
      <c r="I104">
        <f t="shared" si="13"/>
        <v>1170000</v>
      </c>
      <c r="J104">
        <f t="shared" si="14"/>
        <v>330</v>
      </c>
      <c r="K104">
        <f t="shared" si="15"/>
        <v>50</v>
      </c>
      <c r="L104">
        <f t="shared" si="16"/>
        <v>16500</v>
      </c>
      <c r="M104">
        <f t="shared" si="17"/>
        <v>1153500</v>
      </c>
    </row>
    <row r="105" spans="1:13" x14ac:dyDescent="0.2">
      <c r="A105">
        <v>73</v>
      </c>
      <c r="B105">
        <f t="shared" si="10"/>
        <v>2037297931</v>
      </c>
      <c r="C105">
        <f t="shared" si="9"/>
        <v>0.94869077762062237</v>
      </c>
      <c r="D105">
        <f t="shared" si="11"/>
        <v>18979</v>
      </c>
      <c r="E105">
        <f t="shared" si="12"/>
        <v>19000</v>
      </c>
      <c r="I105">
        <f t="shared" si="13"/>
        <v>1235000</v>
      </c>
      <c r="J105">
        <f t="shared" si="14"/>
        <v>21</v>
      </c>
      <c r="K105">
        <f t="shared" si="15"/>
        <v>55</v>
      </c>
      <c r="L105">
        <f t="shared" si="16"/>
        <v>1155</v>
      </c>
      <c r="M105">
        <f t="shared" si="17"/>
        <v>1233845</v>
      </c>
    </row>
    <row r="106" spans="1:13" x14ac:dyDescent="0.2">
      <c r="A106">
        <v>74</v>
      </c>
      <c r="B106">
        <f t="shared" si="10"/>
        <v>1239574902</v>
      </c>
      <c r="C106">
        <f t="shared" si="9"/>
        <v>0.57722204484847472</v>
      </c>
      <c r="D106">
        <f t="shared" si="11"/>
        <v>18117</v>
      </c>
      <c r="E106">
        <f t="shared" si="12"/>
        <v>19000</v>
      </c>
      <c r="I106">
        <f t="shared" si="13"/>
        <v>1235000</v>
      </c>
      <c r="J106">
        <f t="shared" si="14"/>
        <v>883</v>
      </c>
      <c r="K106">
        <f t="shared" si="15"/>
        <v>45</v>
      </c>
      <c r="L106">
        <f t="shared" si="16"/>
        <v>39735</v>
      </c>
      <c r="M106">
        <f t="shared" si="17"/>
        <v>1195265</v>
      </c>
    </row>
    <row r="107" spans="1:13" x14ac:dyDescent="0.2">
      <c r="A107">
        <v>75</v>
      </c>
      <c r="B107">
        <f t="shared" si="10"/>
        <v>649034720</v>
      </c>
      <c r="C107">
        <f t="shared" si="9"/>
        <v>0.30223034336335508</v>
      </c>
      <c r="D107">
        <f t="shared" si="11"/>
        <v>17689</v>
      </c>
      <c r="E107">
        <f t="shared" si="12"/>
        <v>18000</v>
      </c>
      <c r="I107">
        <f t="shared" si="13"/>
        <v>1170000</v>
      </c>
      <c r="J107">
        <f t="shared" si="14"/>
        <v>311</v>
      </c>
      <c r="K107">
        <f t="shared" si="15"/>
        <v>50</v>
      </c>
      <c r="L107">
        <f t="shared" si="16"/>
        <v>15550</v>
      </c>
      <c r="M107">
        <f t="shared" si="17"/>
        <v>1154450</v>
      </c>
    </row>
    <row r="108" spans="1:13" x14ac:dyDescent="0.2">
      <c r="A108">
        <v>76</v>
      </c>
      <c r="B108">
        <f t="shared" si="10"/>
        <v>1109612280</v>
      </c>
      <c r="C108">
        <f t="shared" si="9"/>
        <v>0.51670348295788437</v>
      </c>
      <c r="D108">
        <f t="shared" si="11"/>
        <v>18025</v>
      </c>
      <c r="E108">
        <f t="shared" si="12"/>
        <v>19000</v>
      </c>
      <c r="I108">
        <f t="shared" si="13"/>
        <v>1235000</v>
      </c>
      <c r="J108">
        <f t="shared" si="14"/>
        <v>975</v>
      </c>
      <c r="K108">
        <f t="shared" si="15"/>
        <v>45</v>
      </c>
      <c r="L108">
        <f t="shared" si="16"/>
        <v>43875</v>
      </c>
      <c r="M108">
        <f t="shared" si="17"/>
        <v>1191125</v>
      </c>
    </row>
    <row r="109" spans="1:13" x14ac:dyDescent="0.2">
      <c r="A109">
        <v>77</v>
      </c>
      <c r="B109">
        <f t="shared" si="10"/>
        <v>358115765</v>
      </c>
      <c r="C109">
        <f t="shared" si="9"/>
        <v>0.1667606482127498</v>
      </c>
      <c r="D109">
        <f t="shared" si="11"/>
        <v>17420</v>
      </c>
      <c r="E109">
        <f t="shared" si="12"/>
        <v>18000</v>
      </c>
      <c r="I109">
        <f t="shared" si="13"/>
        <v>1170000</v>
      </c>
      <c r="J109">
        <f t="shared" si="14"/>
        <v>580</v>
      </c>
      <c r="K109">
        <f t="shared" si="15"/>
        <v>45</v>
      </c>
      <c r="L109">
        <f t="shared" si="16"/>
        <v>26100</v>
      </c>
      <c r="M109">
        <f t="shared" si="17"/>
        <v>1143900</v>
      </c>
    </row>
    <row r="110" spans="1:13" x14ac:dyDescent="0.2">
      <c r="A110">
        <v>78</v>
      </c>
      <c r="B110">
        <f t="shared" si="10"/>
        <v>1454999814</v>
      </c>
      <c r="C110">
        <f t="shared" si="9"/>
        <v>0.67753708673526403</v>
      </c>
      <c r="D110">
        <f t="shared" si="11"/>
        <v>18276</v>
      </c>
      <c r="E110">
        <f t="shared" si="12"/>
        <v>19000</v>
      </c>
      <c r="I110">
        <f t="shared" si="13"/>
        <v>1235000</v>
      </c>
      <c r="J110">
        <f t="shared" si="14"/>
        <v>724</v>
      </c>
      <c r="K110">
        <f t="shared" si="15"/>
        <v>45</v>
      </c>
      <c r="L110">
        <f t="shared" si="16"/>
        <v>32580</v>
      </c>
      <c r="M110">
        <f t="shared" si="17"/>
        <v>1202420</v>
      </c>
    </row>
    <row r="111" spans="1:13" x14ac:dyDescent="0.2">
      <c r="A111">
        <v>79</v>
      </c>
      <c r="B111">
        <f t="shared" si="10"/>
        <v>638101862</v>
      </c>
      <c r="C111">
        <f t="shared" si="9"/>
        <v>0.29713933463075165</v>
      </c>
      <c r="D111">
        <f t="shared" si="11"/>
        <v>17680</v>
      </c>
      <c r="E111">
        <f t="shared" si="12"/>
        <v>18000</v>
      </c>
      <c r="I111">
        <f t="shared" si="13"/>
        <v>1170000</v>
      </c>
      <c r="J111">
        <f t="shared" si="14"/>
        <v>320</v>
      </c>
      <c r="K111">
        <f t="shared" si="15"/>
        <v>50</v>
      </c>
      <c r="L111">
        <f t="shared" si="16"/>
        <v>16000</v>
      </c>
      <c r="M111">
        <f t="shared" si="17"/>
        <v>1154000</v>
      </c>
    </row>
    <row r="112" spans="1:13" x14ac:dyDescent="0.2">
      <c r="A112">
        <v>80</v>
      </c>
      <c r="B112">
        <f t="shared" si="10"/>
        <v>2044661516</v>
      </c>
      <c r="C112">
        <f t="shared" si="9"/>
        <v>0.95211971409251905</v>
      </c>
      <c r="D112">
        <f t="shared" si="11"/>
        <v>18999</v>
      </c>
      <c r="E112">
        <f t="shared" si="12"/>
        <v>19000</v>
      </c>
      <c r="I112">
        <f t="shared" si="13"/>
        <v>1235000</v>
      </c>
      <c r="J112">
        <f t="shared" si="14"/>
        <v>1</v>
      </c>
      <c r="K112">
        <f t="shared" si="15"/>
        <v>55</v>
      </c>
      <c r="L112">
        <f t="shared" si="16"/>
        <v>55</v>
      </c>
      <c r="M112">
        <f t="shared" si="17"/>
        <v>1234945</v>
      </c>
    </row>
    <row r="113" spans="1:13" x14ac:dyDescent="0.2">
      <c r="A113">
        <v>81</v>
      </c>
      <c r="B113">
        <f t="shared" si="10"/>
        <v>445296471</v>
      </c>
      <c r="C113">
        <f t="shared" si="9"/>
        <v>0.20735732801601167</v>
      </c>
      <c r="D113">
        <f t="shared" si="11"/>
        <v>17511</v>
      </c>
      <c r="E113">
        <f t="shared" si="12"/>
        <v>18000</v>
      </c>
      <c r="I113">
        <f t="shared" si="13"/>
        <v>1170000</v>
      </c>
      <c r="J113">
        <f t="shared" si="14"/>
        <v>489</v>
      </c>
      <c r="K113">
        <f t="shared" si="15"/>
        <v>45</v>
      </c>
      <c r="L113">
        <f t="shared" si="16"/>
        <v>22005</v>
      </c>
      <c r="M113">
        <f t="shared" si="17"/>
        <v>1147995</v>
      </c>
    </row>
    <row r="114" spans="1:13" x14ac:dyDescent="0.2">
      <c r="A114">
        <v>82</v>
      </c>
      <c r="B114">
        <f t="shared" si="10"/>
        <v>2117278302</v>
      </c>
      <c r="C114">
        <f t="shared" si="9"/>
        <v>0.98593454015717585</v>
      </c>
      <c r="D114">
        <f t="shared" si="11"/>
        <v>19317</v>
      </c>
      <c r="E114">
        <f t="shared" si="12"/>
        <v>20000</v>
      </c>
      <c r="I114">
        <f t="shared" si="13"/>
        <v>1300000</v>
      </c>
      <c r="J114">
        <f t="shared" si="14"/>
        <v>683</v>
      </c>
      <c r="K114">
        <f t="shared" si="15"/>
        <v>45</v>
      </c>
      <c r="L114">
        <f t="shared" si="16"/>
        <v>30735</v>
      </c>
      <c r="M114">
        <f t="shared" si="17"/>
        <v>1269265</v>
      </c>
    </row>
    <row r="115" spans="1:13" x14ac:dyDescent="0.2">
      <c r="A115">
        <v>83</v>
      </c>
      <c r="B115">
        <f t="shared" si="10"/>
        <v>1144907277</v>
      </c>
      <c r="C115">
        <f t="shared" si="9"/>
        <v>0.5331389967040806</v>
      </c>
      <c r="D115">
        <f t="shared" si="11"/>
        <v>18050</v>
      </c>
      <c r="E115">
        <f t="shared" si="12"/>
        <v>19000</v>
      </c>
      <c r="I115">
        <f t="shared" si="13"/>
        <v>1235000</v>
      </c>
      <c r="J115">
        <f t="shared" si="14"/>
        <v>950</v>
      </c>
      <c r="K115">
        <f t="shared" si="15"/>
        <v>45</v>
      </c>
      <c r="L115">
        <f t="shared" si="16"/>
        <v>42750</v>
      </c>
      <c r="M115">
        <f t="shared" si="17"/>
        <v>1192250</v>
      </c>
    </row>
    <row r="116" spans="1:13" x14ac:dyDescent="0.2">
      <c r="A116">
        <v>84</v>
      </c>
      <c r="B116">
        <f t="shared" si="10"/>
        <v>855643772</v>
      </c>
      <c r="C116">
        <f t="shared" si="9"/>
        <v>0.39844018053190788</v>
      </c>
      <c r="D116">
        <f t="shared" si="11"/>
        <v>17846</v>
      </c>
      <c r="E116">
        <f t="shared" si="12"/>
        <v>18000</v>
      </c>
      <c r="I116">
        <f t="shared" si="13"/>
        <v>1170000</v>
      </c>
      <c r="J116">
        <f t="shared" si="14"/>
        <v>154</v>
      </c>
      <c r="K116">
        <f t="shared" si="15"/>
        <v>55</v>
      </c>
      <c r="L116">
        <f t="shared" si="16"/>
        <v>8470</v>
      </c>
      <c r="M116">
        <f t="shared" si="17"/>
        <v>1161530</v>
      </c>
    </row>
    <row r="117" spans="1:13" x14ac:dyDescent="0.2">
      <c r="A117">
        <v>85</v>
      </c>
      <c r="B117">
        <f t="shared" si="10"/>
        <v>1106892045</v>
      </c>
      <c r="C117">
        <f t="shared" si="9"/>
        <v>0.51543677482541506</v>
      </c>
      <c r="D117">
        <f t="shared" si="11"/>
        <v>18023</v>
      </c>
      <c r="E117">
        <f t="shared" si="12"/>
        <v>19000</v>
      </c>
      <c r="I117">
        <f t="shared" si="13"/>
        <v>1235000</v>
      </c>
      <c r="J117">
        <f t="shared" si="14"/>
        <v>977</v>
      </c>
      <c r="K117">
        <f t="shared" si="15"/>
        <v>45</v>
      </c>
      <c r="L117">
        <f t="shared" si="16"/>
        <v>43965</v>
      </c>
      <c r="M117">
        <f t="shared" si="17"/>
        <v>1191035</v>
      </c>
    </row>
    <row r="118" spans="1:13" x14ac:dyDescent="0.2">
      <c r="A118">
        <v>86</v>
      </c>
      <c r="B118">
        <f t="shared" si="10"/>
        <v>1883766354</v>
      </c>
      <c r="C118">
        <f t="shared" si="9"/>
        <v>0.87719706579912315</v>
      </c>
      <c r="D118">
        <f t="shared" si="11"/>
        <v>18697</v>
      </c>
      <c r="E118">
        <f t="shared" si="12"/>
        <v>19000</v>
      </c>
      <c r="I118">
        <f t="shared" si="13"/>
        <v>1235000</v>
      </c>
      <c r="J118">
        <f t="shared" si="14"/>
        <v>303</v>
      </c>
      <c r="K118">
        <f t="shared" si="15"/>
        <v>50</v>
      </c>
      <c r="L118">
        <f t="shared" si="16"/>
        <v>15150</v>
      </c>
      <c r="M118">
        <f t="shared" si="17"/>
        <v>1219850</v>
      </c>
    </row>
    <row r="119" spans="1:13" x14ac:dyDescent="0.2">
      <c r="A119">
        <v>87</v>
      </c>
      <c r="B119">
        <f t="shared" si="10"/>
        <v>2109703957</v>
      </c>
      <c r="C119">
        <f t="shared" si="9"/>
        <v>0.98240746091232056</v>
      </c>
      <c r="D119">
        <f t="shared" si="11"/>
        <v>19264</v>
      </c>
      <c r="E119">
        <f t="shared" si="12"/>
        <v>20000</v>
      </c>
      <c r="I119">
        <f t="shared" si="13"/>
        <v>1300000</v>
      </c>
      <c r="J119">
        <f t="shared" si="14"/>
        <v>736</v>
      </c>
      <c r="K119">
        <f t="shared" si="15"/>
        <v>45</v>
      </c>
      <c r="L119">
        <f t="shared" si="16"/>
        <v>33120</v>
      </c>
      <c r="M119">
        <f t="shared" si="17"/>
        <v>1266880</v>
      </c>
    </row>
    <row r="120" spans="1:13" x14ac:dyDescent="0.2">
      <c r="A120">
        <v>88</v>
      </c>
      <c r="B120">
        <f t="shared" si="10"/>
        <v>544426035</v>
      </c>
      <c r="C120">
        <f t="shared" si="9"/>
        <v>0.25351812842000188</v>
      </c>
      <c r="D120">
        <f t="shared" si="11"/>
        <v>17602</v>
      </c>
      <c r="E120">
        <f t="shared" si="12"/>
        <v>18000</v>
      </c>
      <c r="I120">
        <f t="shared" si="13"/>
        <v>1170000</v>
      </c>
      <c r="J120">
        <f t="shared" si="14"/>
        <v>398</v>
      </c>
      <c r="K120">
        <f t="shared" si="15"/>
        <v>50</v>
      </c>
      <c r="L120">
        <f t="shared" si="16"/>
        <v>19900</v>
      </c>
      <c r="M120">
        <f t="shared" si="17"/>
        <v>1150100</v>
      </c>
    </row>
    <row r="121" spans="1:13" x14ac:dyDescent="0.2">
      <c r="A121">
        <v>89</v>
      </c>
      <c r="B121">
        <f t="shared" si="10"/>
        <v>1740550378</v>
      </c>
      <c r="C121">
        <f t="shared" si="9"/>
        <v>0.81050693002087382</v>
      </c>
      <c r="D121">
        <f t="shared" si="11"/>
        <v>18528</v>
      </c>
      <c r="E121">
        <f t="shared" si="12"/>
        <v>19000</v>
      </c>
      <c r="I121">
        <f t="shared" si="13"/>
        <v>1235000</v>
      </c>
      <c r="J121">
        <f t="shared" si="14"/>
        <v>472</v>
      </c>
      <c r="K121">
        <f t="shared" si="15"/>
        <v>45</v>
      </c>
      <c r="L121">
        <f t="shared" si="16"/>
        <v>21240</v>
      </c>
      <c r="M121">
        <f t="shared" si="17"/>
        <v>1213760</v>
      </c>
    </row>
    <row r="122" spans="1:13" x14ac:dyDescent="0.2">
      <c r="A122">
        <v>90</v>
      </c>
      <c r="B122">
        <f t="shared" si="10"/>
        <v>260479965</v>
      </c>
      <c r="C122">
        <f t="shared" si="9"/>
        <v>0.12129543587625745</v>
      </c>
      <c r="D122">
        <f t="shared" si="11"/>
        <v>17299</v>
      </c>
      <c r="E122">
        <f t="shared" si="12"/>
        <v>18000</v>
      </c>
      <c r="I122">
        <f t="shared" si="13"/>
        <v>1170000</v>
      </c>
      <c r="J122">
        <f t="shared" si="14"/>
        <v>701</v>
      </c>
      <c r="K122">
        <f t="shared" si="15"/>
        <v>45</v>
      </c>
      <c r="L122">
        <f t="shared" si="16"/>
        <v>31545</v>
      </c>
      <c r="M122">
        <f t="shared" si="17"/>
        <v>1138455</v>
      </c>
    </row>
    <row r="123" spans="1:13" x14ac:dyDescent="0.2">
      <c r="A123">
        <v>91</v>
      </c>
      <c r="B123">
        <f t="shared" si="10"/>
        <v>1167615522</v>
      </c>
      <c r="C123">
        <f t="shared" si="9"/>
        <v>0.5437133473082042</v>
      </c>
      <c r="D123">
        <f t="shared" si="11"/>
        <v>18066</v>
      </c>
      <c r="E123">
        <f t="shared" si="12"/>
        <v>19000</v>
      </c>
      <c r="I123">
        <f t="shared" si="13"/>
        <v>1235000</v>
      </c>
      <c r="J123">
        <f t="shared" si="14"/>
        <v>934</v>
      </c>
      <c r="K123">
        <f t="shared" si="15"/>
        <v>45</v>
      </c>
      <c r="L123">
        <f t="shared" si="16"/>
        <v>42030</v>
      </c>
      <c r="M123">
        <f t="shared" si="17"/>
        <v>1192970</v>
      </c>
    </row>
    <row r="124" spans="1:13" x14ac:dyDescent="0.2">
      <c r="A124">
        <v>92</v>
      </c>
      <c r="B124">
        <f t="shared" si="10"/>
        <v>261028321</v>
      </c>
      <c r="C124">
        <f t="shared" si="9"/>
        <v>0.12155078403723929</v>
      </c>
      <c r="D124">
        <f t="shared" si="11"/>
        <v>17300</v>
      </c>
      <c r="E124">
        <f t="shared" si="12"/>
        <v>18000</v>
      </c>
      <c r="I124">
        <f t="shared" si="13"/>
        <v>1170000</v>
      </c>
      <c r="J124">
        <f t="shared" si="14"/>
        <v>700</v>
      </c>
      <c r="K124">
        <f t="shared" si="15"/>
        <v>45</v>
      </c>
      <c r="L124">
        <f t="shared" si="16"/>
        <v>31500</v>
      </c>
      <c r="M124">
        <f t="shared" si="17"/>
        <v>1138500</v>
      </c>
    </row>
    <row r="125" spans="1:13" x14ac:dyDescent="0.2">
      <c r="A125">
        <v>93</v>
      </c>
      <c r="B125">
        <f t="shared" si="10"/>
        <v>1793900226</v>
      </c>
      <c r="C125">
        <f t="shared" si="9"/>
        <v>0.83534988892979445</v>
      </c>
      <c r="D125">
        <f t="shared" si="11"/>
        <v>18585</v>
      </c>
      <c r="E125">
        <f t="shared" si="12"/>
        <v>19000</v>
      </c>
      <c r="I125">
        <f t="shared" si="13"/>
        <v>1235000</v>
      </c>
      <c r="J125">
        <f t="shared" si="14"/>
        <v>415</v>
      </c>
      <c r="K125">
        <f t="shared" si="15"/>
        <v>45</v>
      </c>
      <c r="L125">
        <f t="shared" si="16"/>
        <v>18675</v>
      </c>
      <c r="M125">
        <f t="shared" si="17"/>
        <v>1216325</v>
      </c>
    </row>
    <row r="126" spans="1:13" x14ac:dyDescent="0.2">
      <c r="A126">
        <v>94</v>
      </c>
      <c r="B126">
        <f t="shared" si="10"/>
        <v>1410694502</v>
      </c>
      <c r="C126">
        <f t="shared" si="9"/>
        <v>0.6569058181051658</v>
      </c>
      <c r="D126">
        <f t="shared" si="11"/>
        <v>18242</v>
      </c>
      <c r="E126">
        <f t="shared" si="12"/>
        <v>19000</v>
      </c>
      <c r="I126">
        <f t="shared" si="13"/>
        <v>1235000</v>
      </c>
      <c r="J126">
        <f t="shared" si="14"/>
        <v>758</v>
      </c>
      <c r="K126">
        <f t="shared" si="15"/>
        <v>45</v>
      </c>
      <c r="L126">
        <f t="shared" si="16"/>
        <v>34110</v>
      </c>
      <c r="M126">
        <f t="shared" si="17"/>
        <v>1200890</v>
      </c>
    </row>
    <row r="127" spans="1:13" x14ac:dyDescent="0.2">
      <c r="A127">
        <v>95</v>
      </c>
      <c r="B127">
        <f t="shared" si="10"/>
        <v>1175548587</v>
      </c>
      <c r="C127">
        <f t="shared" si="9"/>
        <v>0.54740746857012035</v>
      </c>
      <c r="D127">
        <f t="shared" si="11"/>
        <v>18071</v>
      </c>
      <c r="E127">
        <f t="shared" si="12"/>
        <v>19000</v>
      </c>
      <c r="I127">
        <f t="shared" si="13"/>
        <v>1235000</v>
      </c>
      <c r="J127">
        <f t="shared" si="14"/>
        <v>929</v>
      </c>
      <c r="K127">
        <f t="shared" si="15"/>
        <v>45</v>
      </c>
      <c r="L127">
        <f t="shared" si="16"/>
        <v>41805</v>
      </c>
      <c r="M127">
        <f t="shared" si="17"/>
        <v>1193195</v>
      </c>
    </row>
    <row r="128" spans="1:13" x14ac:dyDescent="0.2">
      <c r="A128">
        <v>96</v>
      </c>
      <c r="B128">
        <f t="shared" si="10"/>
        <v>448065662</v>
      </c>
      <c r="C128">
        <f t="shared" si="9"/>
        <v>0.20864683306247314</v>
      </c>
      <c r="D128">
        <f t="shared" si="11"/>
        <v>17513</v>
      </c>
      <c r="E128">
        <f t="shared" si="12"/>
        <v>18000</v>
      </c>
      <c r="I128">
        <f t="shared" si="13"/>
        <v>1170000</v>
      </c>
      <c r="J128">
        <f t="shared" si="14"/>
        <v>487</v>
      </c>
      <c r="K128">
        <f t="shared" si="15"/>
        <v>45</v>
      </c>
      <c r="L128">
        <f t="shared" si="16"/>
        <v>21915</v>
      </c>
      <c r="M128">
        <f t="shared" si="17"/>
        <v>1148085</v>
      </c>
    </row>
    <row r="129" spans="1:13" x14ac:dyDescent="0.2">
      <c r="A129">
        <v>97</v>
      </c>
      <c r="B129">
        <f t="shared" si="10"/>
        <v>1414431205</v>
      </c>
      <c r="C129">
        <f t="shared" si="9"/>
        <v>0.65864585603524273</v>
      </c>
      <c r="D129">
        <f t="shared" si="11"/>
        <v>18245</v>
      </c>
      <c r="E129">
        <f t="shared" si="12"/>
        <v>19000</v>
      </c>
      <c r="I129">
        <f t="shared" si="13"/>
        <v>1235000</v>
      </c>
      <c r="J129">
        <f t="shared" si="14"/>
        <v>755</v>
      </c>
      <c r="K129">
        <f t="shared" si="15"/>
        <v>45</v>
      </c>
      <c r="L129">
        <f t="shared" si="16"/>
        <v>33975</v>
      </c>
      <c r="M129">
        <f t="shared" si="17"/>
        <v>1201025</v>
      </c>
    </row>
    <row r="130" spans="1:13" x14ac:dyDescent="0.2">
      <c r="A130">
        <v>98</v>
      </c>
      <c r="B130">
        <f t="shared" si="10"/>
        <v>1701290145</v>
      </c>
      <c r="C130">
        <f t="shared" si="9"/>
        <v>0.79222495937357884</v>
      </c>
      <c r="D130">
        <f t="shared" si="11"/>
        <v>18488</v>
      </c>
      <c r="E130">
        <f t="shared" si="12"/>
        <v>19000</v>
      </c>
      <c r="I130">
        <f t="shared" si="13"/>
        <v>1235000</v>
      </c>
      <c r="J130">
        <f t="shared" si="14"/>
        <v>512</v>
      </c>
      <c r="K130">
        <f t="shared" si="15"/>
        <v>45</v>
      </c>
      <c r="L130">
        <f t="shared" si="16"/>
        <v>23040</v>
      </c>
      <c r="M130">
        <f t="shared" si="17"/>
        <v>1211960</v>
      </c>
    </row>
    <row r="131" spans="1:13" x14ac:dyDescent="0.2">
      <c r="A131">
        <v>99</v>
      </c>
      <c r="B131">
        <f t="shared" si="10"/>
        <v>1838707210</v>
      </c>
      <c r="C131">
        <f t="shared" si="9"/>
        <v>0.85621476678932773</v>
      </c>
      <c r="D131">
        <f t="shared" si="11"/>
        <v>18638</v>
      </c>
      <c r="E131">
        <f t="shared" si="12"/>
        <v>19000</v>
      </c>
      <c r="I131">
        <f t="shared" si="13"/>
        <v>1235000</v>
      </c>
      <c r="J131">
        <f t="shared" si="14"/>
        <v>362</v>
      </c>
      <c r="K131">
        <f t="shared" si="15"/>
        <v>50</v>
      </c>
      <c r="L131">
        <f t="shared" si="16"/>
        <v>18100</v>
      </c>
      <c r="M131">
        <f t="shared" si="17"/>
        <v>1216900</v>
      </c>
    </row>
    <row r="132" spans="1:13" x14ac:dyDescent="0.2">
      <c r="A132">
        <v>100</v>
      </c>
      <c r="B132">
        <f t="shared" si="10"/>
        <v>714914493</v>
      </c>
      <c r="C132">
        <f t="shared" si="9"/>
        <v>0.33290800328036213</v>
      </c>
      <c r="D132">
        <f t="shared" si="11"/>
        <v>17741</v>
      </c>
      <c r="E132">
        <f t="shared" si="12"/>
        <v>18000</v>
      </c>
      <c r="I132">
        <f t="shared" si="13"/>
        <v>1170000</v>
      </c>
      <c r="J132">
        <f t="shared" si="14"/>
        <v>259</v>
      </c>
      <c r="K132">
        <f t="shared" si="15"/>
        <v>50</v>
      </c>
      <c r="L132">
        <f t="shared" si="16"/>
        <v>12950</v>
      </c>
      <c r="M132">
        <f t="shared" si="17"/>
        <v>1157050</v>
      </c>
    </row>
    <row r="133" spans="1:13" x14ac:dyDescent="0.2">
      <c r="A133">
        <v>101</v>
      </c>
      <c r="B133">
        <f t="shared" si="10"/>
        <v>249395239</v>
      </c>
      <c r="C133">
        <f t="shared" si="9"/>
        <v>0.11613370809524028</v>
      </c>
      <c r="D133">
        <f t="shared" si="11"/>
        <v>17283</v>
      </c>
      <c r="E133">
        <f t="shared" si="12"/>
        <v>18000</v>
      </c>
      <c r="I133">
        <f t="shared" si="13"/>
        <v>1170000</v>
      </c>
      <c r="J133">
        <f t="shared" si="14"/>
        <v>717</v>
      </c>
      <c r="K133">
        <f t="shared" si="15"/>
        <v>45</v>
      </c>
      <c r="L133">
        <f t="shared" si="16"/>
        <v>32265</v>
      </c>
      <c r="M133">
        <f t="shared" si="17"/>
        <v>1137735</v>
      </c>
    </row>
    <row r="134" spans="1:13" x14ac:dyDescent="0.2">
      <c r="A134">
        <v>102</v>
      </c>
      <c r="B134">
        <f t="shared" si="10"/>
        <v>1697702929</v>
      </c>
      <c r="C134">
        <f t="shared" si="9"/>
        <v>0.7905545317523901</v>
      </c>
      <c r="D134">
        <f t="shared" si="11"/>
        <v>18485</v>
      </c>
      <c r="E134">
        <f t="shared" si="12"/>
        <v>19000</v>
      </c>
      <c r="I134">
        <f t="shared" si="13"/>
        <v>1235000</v>
      </c>
      <c r="J134">
        <f t="shared" si="14"/>
        <v>515</v>
      </c>
      <c r="K134">
        <f t="shared" si="15"/>
        <v>45</v>
      </c>
      <c r="L134">
        <f t="shared" si="16"/>
        <v>23175</v>
      </c>
      <c r="M134">
        <f t="shared" si="17"/>
        <v>1211825</v>
      </c>
    </row>
    <row r="135" spans="1:13" x14ac:dyDescent="0.2">
      <c r="A135">
        <v>103</v>
      </c>
      <c r="B135">
        <f t="shared" si="10"/>
        <v>1677910014</v>
      </c>
      <c r="C135">
        <f t="shared" si="9"/>
        <v>0.78133773746962554</v>
      </c>
      <c r="D135">
        <f t="shared" si="11"/>
        <v>18466</v>
      </c>
      <c r="E135">
        <f t="shared" si="12"/>
        <v>19000</v>
      </c>
      <c r="I135">
        <f t="shared" si="13"/>
        <v>1235000</v>
      </c>
      <c r="J135">
        <f t="shared" si="14"/>
        <v>534</v>
      </c>
      <c r="K135">
        <f t="shared" si="15"/>
        <v>45</v>
      </c>
      <c r="L135">
        <f t="shared" si="16"/>
        <v>24030</v>
      </c>
      <c r="M135">
        <f t="shared" si="17"/>
        <v>1210970</v>
      </c>
    </row>
    <row r="136" spans="1:13" x14ac:dyDescent="0.2">
      <c r="A136">
        <v>104</v>
      </c>
      <c r="B136">
        <f t="shared" si="10"/>
        <v>1878352894</v>
      </c>
      <c r="C136">
        <f t="shared" si="9"/>
        <v>0.87467622704556036</v>
      </c>
      <c r="D136">
        <f t="shared" si="11"/>
        <v>18689</v>
      </c>
      <c r="E136">
        <f t="shared" si="12"/>
        <v>19000</v>
      </c>
      <c r="I136">
        <f t="shared" si="13"/>
        <v>1235000</v>
      </c>
      <c r="J136">
        <f t="shared" si="14"/>
        <v>311</v>
      </c>
      <c r="K136">
        <f t="shared" si="15"/>
        <v>50</v>
      </c>
      <c r="L136">
        <f t="shared" si="16"/>
        <v>15550</v>
      </c>
      <c r="M136">
        <f t="shared" si="17"/>
        <v>1219450</v>
      </c>
    </row>
    <row r="137" spans="1:13" x14ac:dyDescent="0.2">
      <c r="A137">
        <v>105</v>
      </c>
      <c r="B137">
        <f t="shared" si="10"/>
        <v>1319994911</v>
      </c>
      <c r="C137">
        <f t="shared" si="9"/>
        <v>0.61467052978215297</v>
      </c>
      <c r="D137">
        <f t="shared" si="11"/>
        <v>18175</v>
      </c>
      <c r="E137">
        <f t="shared" si="12"/>
        <v>19000</v>
      </c>
      <c r="I137">
        <f t="shared" si="13"/>
        <v>1235000</v>
      </c>
      <c r="J137">
        <f t="shared" si="14"/>
        <v>825</v>
      </c>
      <c r="K137">
        <f t="shared" si="15"/>
        <v>45</v>
      </c>
      <c r="L137">
        <f t="shared" si="16"/>
        <v>37125</v>
      </c>
      <c r="M137">
        <f t="shared" si="17"/>
        <v>1197875</v>
      </c>
    </row>
    <row r="138" spans="1:13" x14ac:dyDescent="0.2">
      <c r="A138">
        <v>106</v>
      </c>
      <c r="B138">
        <f t="shared" si="10"/>
        <v>1500912020</v>
      </c>
      <c r="C138">
        <f t="shared" si="9"/>
        <v>0.69891662369431773</v>
      </c>
      <c r="D138">
        <f t="shared" si="11"/>
        <v>18313</v>
      </c>
      <c r="E138">
        <f t="shared" si="12"/>
        <v>19000</v>
      </c>
      <c r="I138">
        <f t="shared" si="13"/>
        <v>1235000</v>
      </c>
      <c r="J138">
        <f t="shared" si="14"/>
        <v>687</v>
      </c>
      <c r="K138">
        <f t="shared" si="15"/>
        <v>45</v>
      </c>
      <c r="L138">
        <f t="shared" si="16"/>
        <v>30915</v>
      </c>
      <c r="M138">
        <f t="shared" si="17"/>
        <v>1204085</v>
      </c>
    </row>
    <row r="139" spans="1:13" x14ac:dyDescent="0.2">
      <c r="A139">
        <v>107</v>
      </c>
      <c r="B139">
        <f t="shared" si="10"/>
        <v>1337918831</v>
      </c>
      <c r="C139">
        <f t="shared" si="9"/>
        <v>0.62301700544684058</v>
      </c>
      <c r="D139">
        <f t="shared" si="11"/>
        <v>18188</v>
      </c>
      <c r="E139">
        <f t="shared" si="12"/>
        <v>19000</v>
      </c>
      <c r="I139">
        <f t="shared" si="13"/>
        <v>1235000</v>
      </c>
      <c r="J139">
        <f t="shared" si="14"/>
        <v>812</v>
      </c>
      <c r="K139">
        <f t="shared" si="15"/>
        <v>45</v>
      </c>
      <c r="L139">
        <f t="shared" si="16"/>
        <v>36540</v>
      </c>
      <c r="M139">
        <f t="shared" si="17"/>
        <v>1198460</v>
      </c>
    </row>
    <row r="140" spans="1:13" x14ac:dyDescent="0.2">
      <c r="A140">
        <v>108</v>
      </c>
      <c r="B140">
        <f t="shared" si="10"/>
        <v>2100524880</v>
      </c>
      <c r="C140">
        <f t="shared" si="9"/>
        <v>0.97813312009821329</v>
      </c>
      <c r="D140">
        <f t="shared" si="11"/>
        <v>19210</v>
      </c>
      <c r="E140">
        <f t="shared" si="12"/>
        <v>20000</v>
      </c>
      <c r="I140">
        <f t="shared" si="13"/>
        <v>1300000</v>
      </c>
      <c r="J140">
        <f t="shared" si="14"/>
        <v>790</v>
      </c>
      <c r="K140">
        <f t="shared" si="15"/>
        <v>45</v>
      </c>
      <c r="L140">
        <f t="shared" si="16"/>
        <v>35550</v>
      </c>
      <c r="M140">
        <f t="shared" si="17"/>
        <v>1264450</v>
      </c>
    </row>
    <row r="141" spans="1:13" x14ac:dyDescent="0.2">
      <c r="A141">
        <v>109</v>
      </c>
      <c r="B141">
        <f t="shared" si="10"/>
        <v>890501480</v>
      </c>
      <c r="C141">
        <f t="shared" si="9"/>
        <v>0.41467206571934373</v>
      </c>
      <c r="D141">
        <f t="shared" si="11"/>
        <v>17871</v>
      </c>
      <c r="E141">
        <f t="shared" si="12"/>
        <v>18000</v>
      </c>
      <c r="I141">
        <f t="shared" si="13"/>
        <v>1170000</v>
      </c>
      <c r="J141">
        <f t="shared" si="14"/>
        <v>129</v>
      </c>
      <c r="K141">
        <f t="shared" si="15"/>
        <v>55</v>
      </c>
      <c r="L141">
        <f t="shared" si="16"/>
        <v>7095</v>
      </c>
      <c r="M141">
        <f t="shared" si="17"/>
        <v>1162905</v>
      </c>
    </row>
    <row r="142" spans="1:13" x14ac:dyDescent="0.2">
      <c r="A142">
        <v>110</v>
      </c>
      <c r="B142">
        <f t="shared" si="10"/>
        <v>697354770</v>
      </c>
      <c r="C142">
        <f t="shared" si="9"/>
        <v>0.32473112005960714</v>
      </c>
      <c r="D142">
        <f t="shared" si="11"/>
        <v>17727</v>
      </c>
      <c r="E142">
        <f t="shared" si="12"/>
        <v>18000</v>
      </c>
      <c r="I142">
        <f t="shared" si="13"/>
        <v>1170000</v>
      </c>
      <c r="J142">
        <f t="shared" si="14"/>
        <v>273</v>
      </c>
      <c r="K142">
        <f t="shared" si="15"/>
        <v>50</v>
      </c>
      <c r="L142">
        <f t="shared" si="16"/>
        <v>13650</v>
      </c>
      <c r="M142">
        <f t="shared" si="17"/>
        <v>1156350</v>
      </c>
    </row>
    <row r="143" spans="1:13" x14ac:dyDescent="0.2">
      <c r="A143">
        <v>111</v>
      </c>
      <c r="B143">
        <f t="shared" si="10"/>
        <v>1475874064</v>
      </c>
      <c r="C143">
        <f t="shared" si="9"/>
        <v>0.68725741686637398</v>
      </c>
      <c r="D143">
        <f t="shared" si="11"/>
        <v>18293</v>
      </c>
      <c r="E143">
        <f t="shared" si="12"/>
        <v>19000</v>
      </c>
      <c r="I143">
        <f t="shared" si="13"/>
        <v>1235000</v>
      </c>
      <c r="J143">
        <f t="shared" si="14"/>
        <v>707</v>
      </c>
      <c r="K143">
        <f t="shared" si="15"/>
        <v>45</v>
      </c>
      <c r="L143">
        <f t="shared" si="16"/>
        <v>31815</v>
      </c>
      <c r="M143">
        <f t="shared" si="17"/>
        <v>1203185</v>
      </c>
    </row>
    <row r="144" spans="1:13" x14ac:dyDescent="0.2">
      <c r="A144">
        <v>112</v>
      </c>
      <c r="B144">
        <f t="shared" si="10"/>
        <v>1431787151</v>
      </c>
      <c r="C144">
        <f t="shared" si="9"/>
        <v>0.66672784819580977</v>
      </c>
      <c r="D144">
        <f t="shared" si="11"/>
        <v>18259</v>
      </c>
      <c r="E144">
        <f t="shared" si="12"/>
        <v>19000</v>
      </c>
      <c r="I144">
        <f t="shared" si="13"/>
        <v>1235000</v>
      </c>
      <c r="J144">
        <f t="shared" si="14"/>
        <v>741</v>
      </c>
      <c r="K144">
        <f t="shared" si="15"/>
        <v>45</v>
      </c>
      <c r="L144">
        <f t="shared" si="16"/>
        <v>33345</v>
      </c>
      <c r="M144">
        <f t="shared" si="17"/>
        <v>1201655</v>
      </c>
    </row>
    <row r="145" spans="1:13" x14ac:dyDescent="0.2">
      <c r="A145">
        <v>113</v>
      </c>
      <c r="B145">
        <f t="shared" si="10"/>
        <v>1344898575</v>
      </c>
      <c r="C145">
        <f t="shared" si="9"/>
        <v>0.6262672020244725</v>
      </c>
      <c r="D145">
        <f t="shared" si="11"/>
        <v>18193</v>
      </c>
      <c r="E145">
        <f t="shared" si="12"/>
        <v>19000</v>
      </c>
      <c r="I145">
        <f t="shared" si="13"/>
        <v>1235000</v>
      </c>
      <c r="J145">
        <f t="shared" si="14"/>
        <v>807</v>
      </c>
      <c r="K145">
        <f t="shared" si="15"/>
        <v>45</v>
      </c>
      <c r="L145">
        <f t="shared" si="16"/>
        <v>36315</v>
      </c>
      <c r="M145">
        <f t="shared" si="17"/>
        <v>1198685</v>
      </c>
    </row>
    <row r="146" spans="1:13" x14ac:dyDescent="0.2">
      <c r="A146">
        <v>114</v>
      </c>
      <c r="B146">
        <f t="shared" si="10"/>
        <v>1297481703</v>
      </c>
      <c r="C146">
        <f t="shared" si="9"/>
        <v>0.60418700035856432</v>
      </c>
      <c r="D146">
        <f t="shared" si="11"/>
        <v>18159</v>
      </c>
      <c r="E146">
        <f t="shared" si="12"/>
        <v>19000</v>
      </c>
      <c r="I146">
        <f t="shared" si="13"/>
        <v>1235000</v>
      </c>
      <c r="J146">
        <f t="shared" si="14"/>
        <v>841</v>
      </c>
      <c r="K146">
        <f t="shared" si="15"/>
        <v>45</v>
      </c>
      <c r="L146">
        <f t="shared" si="16"/>
        <v>37845</v>
      </c>
      <c r="M146">
        <f t="shared" si="17"/>
        <v>1197155</v>
      </c>
    </row>
    <row r="147" spans="1:13" x14ac:dyDescent="0.2">
      <c r="A147">
        <v>115</v>
      </c>
      <c r="B147">
        <f t="shared" si="10"/>
        <v>1078547036</v>
      </c>
      <c r="C147">
        <f t="shared" si="9"/>
        <v>0.50223760143957918</v>
      </c>
      <c r="D147">
        <f t="shared" si="11"/>
        <v>18003</v>
      </c>
      <c r="E147">
        <f t="shared" si="12"/>
        <v>19000</v>
      </c>
      <c r="I147">
        <f t="shared" si="13"/>
        <v>1235000</v>
      </c>
      <c r="J147">
        <f t="shared" si="14"/>
        <v>997</v>
      </c>
      <c r="K147">
        <f t="shared" si="15"/>
        <v>45</v>
      </c>
      <c r="L147">
        <f t="shared" si="16"/>
        <v>44865</v>
      </c>
      <c r="M147">
        <f t="shared" si="17"/>
        <v>1190135</v>
      </c>
    </row>
    <row r="148" spans="1:13" x14ac:dyDescent="0.2">
      <c r="A148">
        <v>116</v>
      </c>
      <c r="B148">
        <f t="shared" si="10"/>
        <v>83086078</v>
      </c>
      <c r="C148">
        <f t="shared" si="9"/>
        <v>3.8689970056847656E-2</v>
      </c>
      <c r="D148">
        <f t="shared" si="11"/>
        <v>16940</v>
      </c>
      <c r="E148">
        <f t="shared" si="12"/>
        <v>17000</v>
      </c>
      <c r="I148">
        <f t="shared" si="13"/>
        <v>1105000</v>
      </c>
      <c r="J148">
        <f t="shared" si="14"/>
        <v>60</v>
      </c>
      <c r="K148">
        <f t="shared" si="15"/>
        <v>55</v>
      </c>
      <c r="L148">
        <f t="shared" si="16"/>
        <v>3300</v>
      </c>
      <c r="M148">
        <f t="shared" si="17"/>
        <v>1101700</v>
      </c>
    </row>
    <row r="149" spans="1:13" x14ac:dyDescent="0.2">
      <c r="A149">
        <v>117</v>
      </c>
      <c r="B149">
        <f t="shared" si="10"/>
        <v>415858749</v>
      </c>
      <c r="C149">
        <f t="shared" si="9"/>
        <v>0.193649320487701</v>
      </c>
      <c r="D149">
        <f t="shared" si="11"/>
        <v>17481</v>
      </c>
      <c r="E149">
        <f t="shared" si="12"/>
        <v>18000</v>
      </c>
      <c r="I149">
        <f t="shared" si="13"/>
        <v>1170000</v>
      </c>
      <c r="J149">
        <f t="shared" si="14"/>
        <v>519</v>
      </c>
      <c r="K149">
        <f t="shared" si="15"/>
        <v>45</v>
      </c>
      <c r="L149">
        <f t="shared" si="16"/>
        <v>23355</v>
      </c>
      <c r="M149">
        <f t="shared" si="17"/>
        <v>1146645</v>
      </c>
    </row>
    <row r="150" spans="1:13" x14ac:dyDescent="0.2">
      <c r="A150">
        <v>118</v>
      </c>
      <c r="B150">
        <f t="shared" si="10"/>
        <v>1278723458</v>
      </c>
      <c r="C150">
        <f t="shared" si="9"/>
        <v>0.59545201184016283</v>
      </c>
      <c r="D150">
        <f t="shared" si="11"/>
        <v>18145</v>
      </c>
      <c r="E150">
        <f t="shared" si="12"/>
        <v>19000</v>
      </c>
      <c r="I150">
        <f t="shared" si="13"/>
        <v>1235000</v>
      </c>
      <c r="J150">
        <f t="shared" si="14"/>
        <v>855</v>
      </c>
      <c r="K150">
        <f t="shared" si="15"/>
        <v>45</v>
      </c>
      <c r="L150">
        <f t="shared" si="16"/>
        <v>38475</v>
      </c>
      <c r="M150">
        <f t="shared" si="17"/>
        <v>1196525</v>
      </c>
    </row>
    <row r="151" spans="1:13" x14ac:dyDescent="0.2">
      <c r="A151">
        <v>119</v>
      </c>
      <c r="B151">
        <f t="shared" si="10"/>
        <v>1488819430</v>
      </c>
      <c r="C151">
        <f t="shared" si="9"/>
        <v>0.6932855726654108</v>
      </c>
      <c r="D151">
        <f t="shared" si="11"/>
        <v>18303</v>
      </c>
      <c r="E151">
        <f t="shared" si="12"/>
        <v>19000</v>
      </c>
      <c r="I151">
        <f t="shared" si="13"/>
        <v>1235000</v>
      </c>
      <c r="J151">
        <f t="shared" si="14"/>
        <v>697</v>
      </c>
      <c r="K151">
        <f t="shared" si="15"/>
        <v>45</v>
      </c>
      <c r="L151">
        <f t="shared" si="16"/>
        <v>31365</v>
      </c>
      <c r="M151">
        <f t="shared" si="17"/>
        <v>1203635</v>
      </c>
    </row>
    <row r="152" spans="1:13" x14ac:dyDescent="0.2">
      <c r="A152">
        <v>120</v>
      </c>
      <c r="B152">
        <f t="shared" si="10"/>
        <v>2108705166</v>
      </c>
      <c r="C152">
        <f t="shared" si="9"/>
        <v>0.98194236260929257</v>
      </c>
      <c r="D152">
        <f t="shared" si="11"/>
        <v>19257</v>
      </c>
      <c r="E152">
        <f t="shared" si="12"/>
        <v>20000</v>
      </c>
      <c r="I152">
        <f t="shared" si="13"/>
        <v>1300000</v>
      </c>
      <c r="J152">
        <f t="shared" si="14"/>
        <v>743</v>
      </c>
      <c r="K152">
        <f t="shared" si="15"/>
        <v>45</v>
      </c>
      <c r="L152">
        <f t="shared" si="16"/>
        <v>33435</v>
      </c>
      <c r="M152">
        <f t="shared" si="17"/>
        <v>1266565</v>
      </c>
    </row>
    <row r="153" spans="1:13" x14ac:dyDescent="0.2">
      <c r="A153">
        <v>121</v>
      </c>
      <c r="B153">
        <f t="shared" si="10"/>
        <v>937614874</v>
      </c>
      <c r="C153">
        <f t="shared" si="9"/>
        <v>0.43661094942903655</v>
      </c>
      <c r="D153">
        <f t="shared" si="11"/>
        <v>17904</v>
      </c>
      <c r="E153">
        <f t="shared" si="12"/>
        <v>18000</v>
      </c>
      <c r="I153">
        <f t="shared" si="13"/>
        <v>1170000</v>
      </c>
      <c r="J153">
        <f t="shared" si="14"/>
        <v>96</v>
      </c>
      <c r="K153">
        <f t="shared" si="15"/>
        <v>55</v>
      </c>
      <c r="L153">
        <f t="shared" si="16"/>
        <v>5280</v>
      </c>
      <c r="M153">
        <f t="shared" si="17"/>
        <v>1164720</v>
      </c>
    </row>
    <row r="154" spans="1:13" x14ac:dyDescent="0.2">
      <c r="A154">
        <v>122</v>
      </c>
      <c r="B154">
        <f t="shared" si="10"/>
        <v>110701985</v>
      </c>
      <c r="C154">
        <f t="shared" si="9"/>
        <v>5.1549628866626708E-2</v>
      </c>
      <c r="D154">
        <f t="shared" si="11"/>
        <v>17022</v>
      </c>
      <c r="E154">
        <f t="shared" si="12"/>
        <v>18000</v>
      </c>
      <c r="I154">
        <f t="shared" si="13"/>
        <v>1170000</v>
      </c>
      <c r="J154">
        <f t="shared" si="14"/>
        <v>978</v>
      </c>
      <c r="K154">
        <f t="shared" si="15"/>
        <v>45</v>
      </c>
      <c r="L154">
        <f t="shared" si="16"/>
        <v>44010</v>
      </c>
      <c r="M154">
        <f t="shared" si="17"/>
        <v>1125990</v>
      </c>
    </row>
    <row r="155" spans="1:13" x14ac:dyDescent="0.2">
      <c r="A155">
        <v>123</v>
      </c>
      <c r="B155">
        <f t="shared" si="10"/>
        <v>699939946</v>
      </c>
      <c r="C155">
        <f t="shared" si="9"/>
        <v>0.32593493644424476</v>
      </c>
      <c r="D155">
        <f t="shared" si="11"/>
        <v>17729</v>
      </c>
      <c r="E155">
        <f t="shared" si="12"/>
        <v>18000</v>
      </c>
      <c r="I155">
        <f t="shared" si="13"/>
        <v>1170000</v>
      </c>
      <c r="J155">
        <f t="shared" si="14"/>
        <v>271</v>
      </c>
      <c r="K155">
        <f t="shared" si="15"/>
        <v>50</v>
      </c>
      <c r="L155">
        <f t="shared" si="16"/>
        <v>13550</v>
      </c>
      <c r="M155">
        <f t="shared" si="17"/>
        <v>1156450</v>
      </c>
    </row>
    <row r="156" spans="1:13" x14ac:dyDescent="0.2">
      <c r="A156">
        <v>124</v>
      </c>
      <c r="B156">
        <f t="shared" si="10"/>
        <v>1975254156</v>
      </c>
      <c r="C156">
        <f t="shared" si="9"/>
        <v>0.91979939347123696</v>
      </c>
      <c r="D156">
        <f t="shared" si="11"/>
        <v>18842</v>
      </c>
      <c r="E156">
        <f t="shared" si="12"/>
        <v>19000</v>
      </c>
      <c r="I156">
        <f t="shared" si="13"/>
        <v>1235000</v>
      </c>
      <c r="J156">
        <f t="shared" si="14"/>
        <v>158</v>
      </c>
      <c r="K156">
        <f t="shared" si="15"/>
        <v>55</v>
      </c>
      <c r="L156">
        <f t="shared" si="16"/>
        <v>8690</v>
      </c>
      <c r="M156">
        <f t="shared" si="17"/>
        <v>1226310</v>
      </c>
    </row>
    <row r="157" spans="1:13" x14ac:dyDescent="0.2">
      <c r="A157">
        <v>125</v>
      </c>
      <c r="B157">
        <f t="shared" si="10"/>
        <v>2146900919</v>
      </c>
      <c r="C157">
        <f t="shared" si="9"/>
        <v>0.99972864612924339</v>
      </c>
      <c r="D157">
        <f t="shared" si="11"/>
        <v>20075</v>
      </c>
      <c r="E157">
        <f t="shared" si="12"/>
        <v>21000</v>
      </c>
      <c r="I157">
        <f t="shared" si="13"/>
        <v>1365000</v>
      </c>
      <c r="J157">
        <f t="shared" si="14"/>
        <v>925</v>
      </c>
      <c r="K157">
        <f t="shared" si="15"/>
        <v>45</v>
      </c>
      <c r="L157">
        <f t="shared" si="16"/>
        <v>41625</v>
      </c>
      <c r="M157">
        <f t="shared" si="17"/>
        <v>1323375</v>
      </c>
    </row>
    <row r="158" spans="1:13" x14ac:dyDescent="0.2">
      <c r="A158">
        <v>126</v>
      </c>
      <c r="B158">
        <f t="shared" si="10"/>
        <v>796025092</v>
      </c>
      <c r="C158">
        <f t="shared" si="9"/>
        <v>0.370678069242592</v>
      </c>
      <c r="D158">
        <f t="shared" si="11"/>
        <v>17802</v>
      </c>
      <c r="E158">
        <f t="shared" si="12"/>
        <v>18000</v>
      </c>
      <c r="I158">
        <f t="shared" si="13"/>
        <v>1170000</v>
      </c>
      <c r="J158">
        <f t="shared" si="14"/>
        <v>198</v>
      </c>
      <c r="K158">
        <f t="shared" si="15"/>
        <v>55</v>
      </c>
      <c r="L158">
        <f t="shared" si="16"/>
        <v>10890</v>
      </c>
      <c r="M158">
        <f t="shared" si="17"/>
        <v>1159110</v>
      </c>
    </row>
    <row r="159" spans="1:13" x14ac:dyDescent="0.2">
      <c r="A159">
        <v>127</v>
      </c>
      <c r="B159">
        <f t="shared" si="10"/>
        <v>1970600434</v>
      </c>
      <c r="C159">
        <f t="shared" si="9"/>
        <v>0.91763233529293553</v>
      </c>
      <c r="D159">
        <f t="shared" si="11"/>
        <v>18834</v>
      </c>
      <c r="E159">
        <f t="shared" si="12"/>
        <v>19000</v>
      </c>
      <c r="I159">
        <f t="shared" si="13"/>
        <v>1235000</v>
      </c>
      <c r="J159">
        <f t="shared" si="14"/>
        <v>166</v>
      </c>
      <c r="K159">
        <f t="shared" si="15"/>
        <v>55</v>
      </c>
      <c r="L159">
        <f t="shared" si="16"/>
        <v>9130</v>
      </c>
      <c r="M159">
        <f t="shared" si="17"/>
        <v>1225870</v>
      </c>
    </row>
    <row r="160" spans="1:13" x14ac:dyDescent="0.2">
      <c r="A160">
        <v>128</v>
      </c>
      <c r="B160">
        <f t="shared" si="10"/>
        <v>1241206557</v>
      </c>
      <c r="C160">
        <f t="shared" si="9"/>
        <v>0.57798184341657066</v>
      </c>
      <c r="D160">
        <f t="shared" si="11"/>
        <v>18118</v>
      </c>
      <c r="E160">
        <f t="shared" si="12"/>
        <v>19000</v>
      </c>
      <c r="I160">
        <f t="shared" si="13"/>
        <v>1235000</v>
      </c>
      <c r="J160">
        <f t="shared" si="14"/>
        <v>882</v>
      </c>
      <c r="K160">
        <f t="shared" si="15"/>
        <v>45</v>
      </c>
      <c r="L160">
        <f t="shared" si="16"/>
        <v>39690</v>
      </c>
      <c r="M160">
        <f t="shared" si="17"/>
        <v>1195310</v>
      </c>
    </row>
    <row r="161" spans="1:13" x14ac:dyDescent="0.2">
      <c r="A161">
        <v>129</v>
      </c>
      <c r="B161">
        <f t="shared" si="10"/>
        <v>154972894</v>
      </c>
      <c r="C161">
        <f t="shared" ref="C161:C224" si="18">B161/$B$26</f>
        <v>7.2164877351450205E-2</v>
      </c>
      <c r="D161">
        <f t="shared" si="11"/>
        <v>17124</v>
      </c>
      <c r="E161">
        <f t="shared" si="12"/>
        <v>18000</v>
      </c>
      <c r="I161">
        <f t="shared" si="13"/>
        <v>1170000</v>
      </c>
      <c r="J161">
        <f t="shared" si="14"/>
        <v>876</v>
      </c>
      <c r="K161">
        <f t="shared" si="15"/>
        <v>45</v>
      </c>
      <c r="L161">
        <f t="shared" si="16"/>
        <v>39420</v>
      </c>
      <c r="M161">
        <f t="shared" si="17"/>
        <v>1130580</v>
      </c>
    </row>
    <row r="162" spans="1:13" x14ac:dyDescent="0.2">
      <c r="A162">
        <v>130</v>
      </c>
      <c r="B162">
        <f t="shared" ref="B162:B225" si="19">MOD($B$27*B161+$B$28,$B$26)</f>
        <v>1731765647</v>
      </c>
      <c r="C162">
        <f t="shared" si="18"/>
        <v>0.8064162208728568</v>
      </c>
      <c r="D162">
        <f t="shared" ref="D162:D225" si="20">ROUND(_xlfn.NORM.INV(C162,$E$21,$E$22),0)</f>
        <v>18519</v>
      </c>
      <c r="E162">
        <f t="shared" ref="E162:E225" si="21">ROUNDUP(D162,-3)</f>
        <v>19000</v>
      </c>
      <c r="I162">
        <f t="shared" ref="I162:I225" si="22">E162*$I$21</f>
        <v>1235000</v>
      </c>
      <c r="J162">
        <f t="shared" ref="J162:J225" si="23">E162-D162</f>
        <v>481</v>
      </c>
      <c r="K162">
        <f t="shared" ref="K162:K225" si="24">VLOOKUP(J162,$L$22:$M$24,2,TRUE)</f>
        <v>45</v>
      </c>
      <c r="L162">
        <f t="shared" ref="L162:L225" si="25">J162*K162</f>
        <v>21645</v>
      </c>
      <c r="M162">
        <f t="shared" ref="M162:M225" si="26">I162-L162</f>
        <v>1213355</v>
      </c>
    </row>
    <row r="163" spans="1:13" x14ac:dyDescent="0.2">
      <c r="A163">
        <v>131</v>
      </c>
      <c r="B163">
        <f t="shared" si="19"/>
        <v>791877691</v>
      </c>
      <c r="C163">
        <f t="shared" si="18"/>
        <v>0.36874678515305126</v>
      </c>
      <c r="D163">
        <f t="shared" si="20"/>
        <v>17799</v>
      </c>
      <c r="E163">
        <f t="shared" si="21"/>
        <v>18000</v>
      </c>
      <c r="I163">
        <f t="shared" si="22"/>
        <v>1170000</v>
      </c>
      <c r="J163">
        <f t="shared" si="23"/>
        <v>201</v>
      </c>
      <c r="K163">
        <f t="shared" si="24"/>
        <v>50</v>
      </c>
      <c r="L163">
        <f t="shared" si="25"/>
        <v>10050</v>
      </c>
      <c r="M163">
        <f t="shared" si="26"/>
        <v>1159950</v>
      </c>
    </row>
    <row r="164" spans="1:13" x14ac:dyDescent="0.2">
      <c r="A164">
        <v>132</v>
      </c>
      <c r="B164">
        <f t="shared" si="19"/>
        <v>984708531</v>
      </c>
      <c r="C164">
        <f t="shared" si="18"/>
        <v>0.45854064238189751</v>
      </c>
      <c r="D164">
        <f t="shared" si="20"/>
        <v>17938</v>
      </c>
      <c r="E164">
        <f t="shared" si="21"/>
        <v>18000</v>
      </c>
      <c r="I164">
        <f t="shared" si="22"/>
        <v>1170000</v>
      </c>
      <c r="J164">
        <f t="shared" si="23"/>
        <v>62</v>
      </c>
      <c r="K164">
        <f t="shared" si="24"/>
        <v>55</v>
      </c>
      <c r="L164">
        <f t="shared" si="25"/>
        <v>3410</v>
      </c>
      <c r="M164">
        <f t="shared" si="26"/>
        <v>1166590</v>
      </c>
    </row>
    <row r="165" spans="1:13" x14ac:dyDescent="0.2">
      <c r="A165">
        <v>133</v>
      </c>
      <c r="B165">
        <f t="shared" si="19"/>
        <v>1339813088</v>
      </c>
      <c r="C165">
        <f t="shared" si="18"/>
        <v>0.62389908760036294</v>
      </c>
      <c r="D165">
        <f t="shared" si="20"/>
        <v>18189</v>
      </c>
      <c r="E165">
        <f t="shared" si="21"/>
        <v>19000</v>
      </c>
      <c r="I165">
        <f t="shared" si="22"/>
        <v>1235000</v>
      </c>
      <c r="J165">
        <f t="shared" si="23"/>
        <v>811</v>
      </c>
      <c r="K165">
        <f t="shared" si="24"/>
        <v>45</v>
      </c>
      <c r="L165">
        <f t="shared" si="25"/>
        <v>36495</v>
      </c>
      <c r="M165">
        <f t="shared" si="26"/>
        <v>1198505</v>
      </c>
    </row>
    <row r="166" spans="1:13" x14ac:dyDescent="0.2">
      <c r="A166">
        <v>134</v>
      </c>
      <c r="B166">
        <f t="shared" si="19"/>
        <v>1725047574</v>
      </c>
      <c r="C166">
        <f t="shared" si="18"/>
        <v>0.80328787434999271</v>
      </c>
      <c r="D166">
        <f t="shared" si="20"/>
        <v>18512</v>
      </c>
      <c r="E166">
        <f t="shared" si="21"/>
        <v>19000</v>
      </c>
      <c r="I166">
        <f t="shared" si="22"/>
        <v>1235000</v>
      </c>
      <c r="J166">
        <f t="shared" si="23"/>
        <v>488</v>
      </c>
      <c r="K166">
        <f t="shared" si="24"/>
        <v>45</v>
      </c>
      <c r="L166">
        <f t="shared" si="25"/>
        <v>21960</v>
      </c>
      <c r="M166">
        <f t="shared" si="26"/>
        <v>1213040</v>
      </c>
    </row>
    <row r="167" spans="1:13" x14ac:dyDescent="0.2">
      <c r="A167">
        <v>135</v>
      </c>
      <c r="B167">
        <f t="shared" si="19"/>
        <v>1697858071</v>
      </c>
      <c r="C167">
        <f t="shared" si="18"/>
        <v>0.79062677537585924</v>
      </c>
      <c r="D167">
        <f t="shared" si="20"/>
        <v>18485</v>
      </c>
      <c r="E167">
        <f t="shared" si="21"/>
        <v>19000</v>
      </c>
      <c r="I167">
        <f t="shared" si="22"/>
        <v>1235000</v>
      </c>
      <c r="J167">
        <f t="shared" si="23"/>
        <v>515</v>
      </c>
      <c r="K167">
        <f t="shared" si="24"/>
        <v>45</v>
      </c>
      <c r="L167">
        <f t="shared" si="25"/>
        <v>23175</v>
      </c>
      <c r="M167">
        <f t="shared" si="26"/>
        <v>1211825</v>
      </c>
    </row>
    <row r="168" spans="1:13" x14ac:dyDescent="0.2">
      <c r="A168">
        <v>136</v>
      </c>
      <c r="B168">
        <f t="shared" si="19"/>
        <v>2137897961</v>
      </c>
      <c r="C168">
        <f t="shared" si="18"/>
        <v>0.99553631711543367</v>
      </c>
      <c r="D168">
        <f t="shared" si="20"/>
        <v>19569</v>
      </c>
      <c r="E168">
        <f t="shared" si="21"/>
        <v>20000</v>
      </c>
      <c r="I168">
        <f t="shared" si="22"/>
        <v>1300000</v>
      </c>
      <c r="J168">
        <f t="shared" si="23"/>
        <v>431</v>
      </c>
      <c r="K168">
        <f t="shared" si="24"/>
        <v>45</v>
      </c>
      <c r="L168">
        <f t="shared" si="25"/>
        <v>19395</v>
      </c>
      <c r="M168">
        <f t="shared" si="26"/>
        <v>1280605</v>
      </c>
    </row>
    <row r="169" spans="1:13" x14ac:dyDescent="0.2">
      <c r="A169">
        <v>137</v>
      </c>
      <c r="B169">
        <f t="shared" si="19"/>
        <v>1954648923</v>
      </c>
      <c r="C169">
        <f t="shared" si="18"/>
        <v>0.91020433414271307</v>
      </c>
      <c r="D169">
        <f t="shared" si="20"/>
        <v>18805</v>
      </c>
      <c r="E169">
        <f t="shared" si="21"/>
        <v>19000</v>
      </c>
      <c r="I169">
        <f t="shared" si="22"/>
        <v>1235000</v>
      </c>
      <c r="J169">
        <f t="shared" si="23"/>
        <v>195</v>
      </c>
      <c r="K169">
        <f t="shared" si="24"/>
        <v>55</v>
      </c>
      <c r="L169">
        <f t="shared" si="25"/>
        <v>10725</v>
      </c>
      <c r="M169">
        <f t="shared" si="26"/>
        <v>1224275</v>
      </c>
    </row>
    <row r="170" spans="1:13" x14ac:dyDescent="0.2">
      <c r="A170">
        <v>138</v>
      </c>
      <c r="B170">
        <f t="shared" si="19"/>
        <v>1579617055</v>
      </c>
      <c r="C170">
        <f t="shared" si="18"/>
        <v>0.73556651162708486</v>
      </c>
      <c r="D170">
        <f t="shared" si="20"/>
        <v>18378</v>
      </c>
      <c r="E170">
        <f t="shared" si="21"/>
        <v>19000</v>
      </c>
      <c r="I170">
        <f t="shared" si="22"/>
        <v>1235000</v>
      </c>
      <c r="J170">
        <f t="shared" si="23"/>
        <v>622</v>
      </c>
      <c r="K170">
        <f t="shared" si="24"/>
        <v>45</v>
      </c>
      <c r="L170">
        <f t="shared" si="25"/>
        <v>27990</v>
      </c>
      <c r="M170">
        <f t="shared" si="26"/>
        <v>1207010</v>
      </c>
    </row>
    <row r="171" spans="1:13" x14ac:dyDescent="0.2">
      <c r="A171">
        <v>139</v>
      </c>
      <c r="B171">
        <f t="shared" si="19"/>
        <v>1283515524</v>
      </c>
      <c r="C171">
        <f t="shared" si="18"/>
        <v>0.59768349146362554</v>
      </c>
      <c r="D171">
        <f t="shared" si="20"/>
        <v>18148</v>
      </c>
      <c r="E171">
        <f t="shared" si="21"/>
        <v>19000</v>
      </c>
      <c r="I171">
        <f t="shared" si="22"/>
        <v>1235000</v>
      </c>
      <c r="J171">
        <f t="shared" si="23"/>
        <v>852</v>
      </c>
      <c r="K171">
        <f t="shared" si="24"/>
        <v>45</v>
      </c>
      <c r="L171">
        <f t="shared" si="25"/>
        <v>38340</v>
      </c>
      <c r="M171">
        <f t="shared" si="26"/>
        <v>1196660</v>
      </c>
    </row>
    <row r="172" spans="1:13" x14ac:dyDescent="0.2">
      <c r="A172">
        <v>140</v>
      </c>
      <c r="B172">
        <f t="shared" si="19"/>
        <v>424694106</v>
      </c>
      <c r="C172">
        <f t="shared" si="18"/>
        <v>0.19776360420406033</v>
      </c>
      <c r="D172">
        <f t="shared" si="20"/>
        <v>17490</v>
      </c>
      <c r="E172">
        <f t="shared" si="21"/>
        <v>18000</v>
      </c>
      <c r="I172">
        <f t="shared" si="22"/>
        <v>1170000</v>
      </c>
      <c r="J172">
        <f t="shared" si="23"/>
        <v>510</v>
      </c>
      <c r="K172">
        <f t="shared" si="24"/>
        <v>45</v>
      </c>
      <c r="L172">
        <f t="shared" si="25"/>
        <v>22950</v>
      </c>
      <c r="M172">
        <f t="shared" si="26"/>
        <v>1147050</v>
      </c>
    </row>
    <row r="173" spans="1:13" x14ac:dyDescent="0.2">
      <c r="A173">
        <v>141</v>
      </c>
      <c r="B173">
        <f t="shared" si="19"/>
        <v>1598196914</v>
      </c>
      <c r="C173">
        <f t="shared" si="18"/>
        <v>0.74421843269104992</v>
      </c>
      <c r="D173">
        <f t="shared" si="20"/>
        <v>18394</v>
      </c>
      <c r="E173">
        <f t="shared" si="21"/>
        <v>19000</v>
      </c>
      <c r="I173">
        <f t="shared" si="22"/>
        <v>1235000</v>
      </c>
      <c r="J173">
        <f t="shared" si="23"/>
        <v>606</v>
      </c>
      <c r="K173">
        <f t="shared" si="24"/>
        <v>45</v>
      </c>
      <c r="L173">
        <f t="shared" si="25"/>
        <v>27270</v>
      </c>
      <c r="M173">
        <f t="shared" si="26"/>
        <v>1207730</v>
      </c>
    </row>
    <row r="174" spans="1:13" x14ac:dyDescent="0.2">
      <c r="A174">
        <v>142</v>
      </c>
      <c r="B174">
        <f t="shared" si="19"/>
        <v>22593275</v>
      </c>
      <c r="C174">
        <f t="shared" si="18"/>
        <v>1.0520813525896898E-2</v>
      </c>
      <c r="D174">
        <f t="shared" si="20"/>
        <v>16616</v>
      </c>
      <c r="E174">
        <f t="shared" si="21"/>
        <v>17000</v>
      </c>
      <c r="I174">
        <f t="shared" si="22"/>
        <v>1105000</v>
      </c>
      <c r="J174">
        <f t="shared" si="23"/>
        <v>384</v>
      </c>
      <c r="K174">
        <f t="shared" si="24"/>
        <v>50</v>
      </c>
      <c r="L174">
        <f t="shared" si="25"/>
        <v>19200</v>
      </c>
      <c r="M174">
        <f t="shared" si="26"/>
        <v>1085800</v>
      </c>
    </row>
    <row r="175" spans="1:13" x14ac:dyDescent="0.2">
      <c r="A175">
        <v>143</v>
      </c>
      <c r="B175">
        <f t="shared" si="19"/>
        <v>1620567406</v>
      </c>
      <c r="C175">
        <f t="shared" si="18"/>
        <v>0.7546355047983283</v>
      </c>
      <c r="D175">
        <f t="shared" si="20"/>
        <v>18413</v>
      </c>
      <c r="E175">
        <f t="shared" si="21"/>
        <v>19000</v>
      </c>
      <c r="I175">
        <f t="shared" si="22"/>
        <v>1235000</v>
      </c>
      <c r="J175">
        <f t="shared" si="23"/>
        <v>587</v>
      </c>
      <c r="K175">
        <f t="shared" si="24"/>
        <v>45</v>
      </c>
      <c r="L175">
        <f t="shared" si="25"/>
        <v>26415</v>
      </c>
      <c r="M175">
        <f t="shared" si="26"/>
        <v>1208585</v>
      </c>
    </row>
    <row r="176" spans="1:13" x14ac:dyDescent="0.2">
      <c r="A176">
        <v>144</v>
      </c>
      <c r="B176">
        <f t="shared" si="19"/>
        <v>193814094</v>
      </c>
      <c r="C176">
        <f t="shared" si="18"/>
        <v>9.0251720552449913E-2</v>
      </c>
      <c r="D176">
        <f t="shared" si="20"/>
        <v>17196</v>
      </c>
      <c r="E176">
        <f t="shared" si="21"/>
        <v>18000</v>
      </c>
      <c r="I176">
        <f t="shared" si="22"/>
        <v>1170000</v>
      </c>
      <c r="J176">
        <f t="shared" si="23"/>
        <v>804</v>
      </c>
      <c r="K176">
        <f t="shared" si="24"/>
        <v>45</v>
      </c>
      <c r="L176">
        <f t="shared" si="25"/>
        <v>36180</v>
      </c>
      <c r="M176">
        <f t="shared" si="26"/>
        <v>1133820</v>
      </c>
    </row>
    <row r="177" spans="1:13" x14ac:dyDescent="0.2">
      <c r="A177">
        <v>145</v>
      </c>
      <c r="B177">
        <f t="shared" si="19"/>
        <v>1700785359</v>
      </c>
      <c r="C177">
        <f t="shared" si="18"/>
        <v>0.79198990007489445</v>
      </c>
      <c r="D177">
        <f t="shared" si="20"/>
        <v>18488</v>
      </c>
      <c r="E177">
        <f t="shared" si="21"/>
        <v>19000</v>
      </c>
      <c r="I177">
        <f t="shared" si="22"/>
        <v>1235000</v>
      </c>
      <c r="J177">
        <f t="shared" si="23"/>
        <v>512</v>
      </c>
      <c r="K177">
        <f t="shared" si="24"/>
        <v>45</v>
      </c>
      <c r="L177">
        <f t="shared" si="25"/>
        <v>23040</v>
      </c>
      <c r="M177">
        <f t="shared" si="26"/>
        <v>1211960</v>
      </c>
    </row>
    <row r="178" spans="1:13" x14ac:dyDescent="0.2">
      <c r="A178">
        <v>146</v>
      </c>
      <c r="B178">
        <f t="shared" si="19"/>
        <v>1944703496</v>
      </c>
      <c r="C178">
        <f t="shared" si="18"/>
        <v>0.90557313380091131</v>
      </c>
      <c r="D178">
        <f t="shared" si="20"/>
        <v>18788</v>
      </c>
      <c r="E178">
        <f t="shared" si="21"/>
        <v>19000</v>
      </c>
      <c r="I178">
        <f t="shared" si="22"/>
        <v>1235000</v>
      </c>
      <c r="J178">
        <f t="shared" si="23"/>
        <v>212</v>
      </c>
      <c r="K178">
        <f t="shared" si="24"/>
        <v>50</v>
      </c>
      <c r="L178">
        <f t="shared" si="25"/>
        <v>10600</v>
      </c>
      <c r="M178">
        <f t="shared" si="26"/>
        <v>1224400</v>
      </c>
    </row>
    <row r="179" spans="1:13" x14ac:dyDescent="0.2">
      <c r="A179">
        <v>147</v>
      </c>
      <c r="B179">
        <f t="shared" si="19"/>
        <v>1930549932</v>
      </c>
      <c r="C179">
        <f t="shared" si="18"/>
        <v>0.89898236696560974</v>
      </c>
      <c r="D179">
        <f t="shared" si="20"/>
        <v>18765</v>
      </c>
      <c r="E179">
        <f t="shared" si="21"/>
        <v>19000</v>
      </c>
      <c r="I179">
        <f t="shared" si="22"/>
        <v>1235000</v>
      </c>
      <c r="J179">
        <f t="shared" si="23"/>
        <v>235</v>
      </c>
      <c r="K179">
        <f t="shared" si="24"/>
        <v>50</v>
      </c>
      <c r="L179">
        <f t="shared" si="25"/>
        <v>11750</v>
      </c>
      <c r="M179">
        <f t="shared" si="26"/>
        <v>1223250</v>
      </c>
    </row>
    <row r="180" spans="1:13" x14ac:dyDescent="0.2">
      <c r="A180">
        <v>148</v>
      </c>
      <c r="B180">
        <f t="shared" si="19"/>
        <v>274800954</v>
      </c>
      <c r="C180">
        <f t="shared" si="18"/>
        <v>0.12796416605262279</v>
      </c>
      <c r="D180">
        <f t="shared" si="20"/>
        <v>17318</v>
      </c>
      <c r="E180">
        <f t="shared" si="21"/>
        <v>18000</v>
      </c>
      <c r="I180">
        <f t="shared" si="22"/>
        <v>1170000</v>
      </c>
      <c r="J180">
        <f t="shared" si="23"/>
        <v>682</v>
      </c>
      <c r="K180">
        <f t="shared" si="24"/>
        <v>45</v>
      </c>
      <c r="L180">
        <f t="shared" si="25"/>
        <v>30690</v>
      </c>
      <c r="M180">
        <f t="shared" si="26"/>
        <v>1139310</v>
      </c>
    </row>
    <row r="181" spans="1:13" x14ac:dyDescent="0.2">
      <c r="A181">
        <v>149</v>
      </c>
      <c r="B181">
        <f t="shared" si="19"/>
        <v>1342309181</v>
      </c>
      <c r="C181">
        <f t="shared" si="18"/>
        <v>0.62506142148052413</v>
      </c>
      <c r="D181">
        <f t="shared" si="20"/>
        <v>18191</v>
      </c>
      <c r="E181">
        <f t="shared" si="21"/>
        <v>19000</v>
      </c>
      <c r="I181">
        <f t="shared" si="22"/>
        <v>1235000</v>
      </c>
      <c r="J181">
        <f t="shared" si="23"/>
        <v>809</v>
      </c>
      <c r="K181">
        <f t="shared" si="24"/>
        <v>45</v>
      </c>
      <c r="L181">
        <f t="shared" si="25"/>
        <v>36405</v>
      </c>
      <c r="M181">
        <f t="shared" si="26"/>
        <v>1198595</v>
      </c>
    </row>
    <row r="182" spans="1:13" x14ac:dyDescent="0.2">
      <c r="A182">
        <v>150</v>
      </c>
      <c r="B182">
        <f t="shared" si="19"/>
        <v>727209685</v>
      </c>
      <c r="C182">
        <f t="shared" si="18"/>
        <v>0.33863339821744404</v>
      </c>
      <c r="D182">
        <f t="shared" si="20"/>
        <v>17750</v>
      </c>
      <c r="E182">
        <f t="shared" si="21"/>
        <v>18000</v>
      </c>
      <c r="I182">
        <f t="shared" si="22"/>
        <v>1170000</v>
      </c>
      <c r="J182">
        <f t="shared" si="23"/>
        <v>250</v>
      </c>
      <c r="K182">
        <f t="shared" si="24"/>
        <v>50</v>
      </c>
      <c r="L182">
        <f t="shared" si="25"/>
        <v>12500</v>
      </c>
      <c r="M182">
        <f t="shared" si="26"/>
        <v>1157500</v>
      </c>
    </row>
    <row r="183" spans="1:13" x14ac:dyDescent="0.2">
      <c r="A183">
        <v>151</v>
      </c>
      <c r="B183">
        <f t="shared" si="19"/>
        <v>736257071</v>
      </c>
      <c r="C183">
        <f t="shared" si="18"/>
        <v>0.34284641563093587</v>
      </c>
      <c r="D183">
        <f t="shared" si="20"/>
        <v>17757</v>
      </c>
      <c r="E183">
        <f t="shared" si="21"/>
        <v>18000</v>
      </c>
      <c r="I183">
        <f t="shared" si="22"/>
        <v>1170000</v>
      </c>
      <c r="J183">
        <f t="shared" si="23"/>
        <v>243</v>
      </c>
      <c r="K183">
        <f t="shared" si="24"/>
        <v>50</v>
      </c>
      <c r="L183">
        <f t="shared" si="25"/>
        <v>12150</v>
      </c>
      <c r="M183">
        <f t="shared" si="26"/>
        <v>1157850</v>
      </c>
    </row>
    <row r="184" spans="1:13" x14ac:dyDescent="0.2">
      <c r="A184">
        <v>152</v>
      </c>
      <c r="B184">
        <f t="shared" si="19"/>
        <v>324334636</v>
      </c>
      <c r="C184">
        <f t="shared" si="18"/>
        <v>0.15103008418857589</v>
      </c>
      <c r="D184">
        <f t="shared" si="20"/>
        <v>17381</v>
      </c>
      <c r="E184">
        <f t="shared" si="21"/>
        <v>18000</v>
      </c>
      <c r="I184">
        <f t="shared" si="22"/>
        <v>1170000</v>
      </c>
      <c r="J184">
        <f t="shared" si="23"/>
        <v>619</v>
      </c>
      <c r="K184">
        <f t="shared" si="24"/>
        <v>45</v>
      </c>
      <c r="L184">
        <f t="shared" si="25"/>
        <v>27855</v>
      </c>
      <c r="M184">
        <f t="shared" si="26"/>
        <v>1142145</v>
      </c>
    </row>
    <row r="185" spans="1:13" x14ac:dyDescent="0.2">
      <c r="A185">
        <v>153</v>
      </c>
      <c r="B185">
        <f t="shared" si="19"/>
        <v>631247519</v>
      </c>
      <c r="C185">
        <f t="shared" si="18"/>
        <v>0.2939475324442366</v>
      </c>
      <c r="D185">
        <f t="shared" si="20"/>
        <v>17675</v>
      </c>
      <c r="E185">
        <f t="shared" si="21"/>
        <v>18000</v>
      </c>
      <c r="I185">
        <f t="shared" si="22"/>
        <v>1170000</v>
      </c>
      <c r="J185">
        <f t="shared" si="23"/>
        <v>325</v>
      </c>
      <c r="K185">
        <f t="shared" si="24"/>
        <v>50</v>
      </c>
      <c r="L185">
        <f t="shared" si="25"/>
        <v>16250</v>
      </c>
      <c r="M185">
        <f t="shared" si="26"/>
        <v>1153750</v>
      </c>
    </row>
    <row r="186" spans="1:13" x14ac:dyDescent="0.2">
      <c r="A186">
        <v>154</v>
      </c>
      <c r="B186">
        <f t="shared" si="19"/>
        <v>660352006</v>
      </c>
      <c r="C186">
        <f t="shared" si="18"/>
        <v>0.30750036533339897</v>
      </c>
      <c r="D186">
        <f t="shared" si="20"/>
        <v>17698</v>
      </c>
      <c r="E186">
        <f t="shared" si="21"/>
        <v>18000</v>
      </c>
      <c r="I186">
        <f t="shared" si="22"/>
        <v>1170000</v>
      </c>
      <c r="J186">
        <f t="shared" si="23"/>
        <v>302</v>
      </c>
      <c r="K186">
        <f t="shared" si="24"/>
        <v>50</v>
      </c>
      <c r="L186">
        <f t="shared" si="25"/>
        <v>15100</v>
      </c>
      <c r="M186">
        <f t="shared" si="26"/>
        <v>1154900</v>
      </c>
    </row>
    <row r="187" spans="1:13" x14ac:dyDescent="0.2">
      <c r="A187">
        <v>155</v>
      </c>
      <c r="B187">
        <f t="shared" si="19"/>
        <v>193193499</v>
      </c>
      <c r="C187">
        <f t="shared" si="18"/>
        <v>8.9962733485718593E-2</v>
      </c>
      <c r="D187">
        <f t="shared" si="20"/>
        <v>17195</v>
      </c>
      <c r="E187">
        <f t="shared" si="21"/>
        <v>18000</v>
      </c>
      <c r="I187">
        <f t="shared" si="22"/>
        <v>1170000</v>
      </c>
      <c r="J187">
        <f t="shared" si="23"/>
        <v>805</v>
      </c>
      <c r="K187">
        <f t="shared" si="24"/>
        <v>45</v>
      </c>
      <c r="L187">
        <f t="shared" si="25"/>
        <v>36225</v>
      </c>
      <c r="M187">
        <f t="shared" si="26"/>
        <v>1133775</v>
      </c>
    </row>
    <row r="188" spans="1:13" x14ac:dyDescent="0.2">
      <c r="A188">
        <v>156</v>
      </c>
      <c r="B188">
        <f t="shared" si="19"/>
        <v>2007863429</v>
      </c>
      <c r="C188">
        <f t="shared" si="18"/>
        <v>0.93498426952165747</v>
      </c>
      <c r="D188">
        <f t="shared" si="20"/>
        <v>18908</v>
      </c>
      <c r="E188">
        <f t="shared" si="21"/>
        <v>19000</v>
      </c>
      <c r="I188">
        <f t="shared" si="22"/>
        <v>1235000</v>
      </c>
      <c r="J188">
        <f t="shared" si="23"/>
        <v>92</v>
      </c>
      <c r="K188">
        <f t="shared" si="24"/>
        <v>55</v>
      </c>
      <c r="L188">
        <f t="shared" si="25"/>
        <v>5060</v>
      </c>
      <c r="M188">
        <f t="shared" si="26"/>
        <v>1229940</v>
      </c>
    </row>
    <row r="189" spans="1:13" x14ac:dyDescent="0.2">
      <c r="A189">
        <v>157</v>
      </c>
      <c r="B189">
        <f t="shared" si="19"/>
        <v>455138598</v>
      </c>
      <c r="C189">
        <f t="shared" si="18"/>
        <v>0.21194042554681208</v>
      </c>
      <c r="D189">
        <f t="shared" si="20"/>
        <v>17520</v>
      </c>
      <c r="E189">
        <f t="shared" si="21"/>
        <v>18000</v>
      </c>
      <c r="I189">
        <f t="shared" si="22"/>
        <v>1170000</v>
      </c>
      <c r="J189">
        <f t="shared" si="23"/>
        <v>480</v>
      </c>
      <c r="K189">
        <f t="shared" si="24"/>
        <v>45</v>
      </c>
      <c r="L189">
        <f t="shared" si="25"/>
        <v>21600</v>
      </c>
      <c r="M189">
        <f t="shared" si="26"/>
        <v>1148400</v>
      </c>
    </row>
    <row r="190" spans="1:13" x14ac:dyDescent="0.2">
      <c r="A190">
        <v>158</v>
      </c>
      <c r="B190">
        <f t="shared" si="19"/>
        <v>30182325</v>
      </c>
      <c r="C190">
        <f t="shared" si="18"/>
        <v>1.405474031998531E-2</v>
      </c>
      <c r="D190">
        <f t="shared" si="20"/>
        <v>16683</v>
      </c>
      <c r="E190">
        <f t="shared" si="21"/>
        <v>17000</v>
      </c>
      <c r="I190">
        <f t="shared" si="22"/>
        <v>1105000</v>
      </c>
      <c r="J190">
        <f t="shared" si="23"/>
        <v>317</v>
      </c>
      <c r="K190">
        <f t="shared" si="24"/>
        <v>50</v>
      </c>
      <c r="L190">
        <f t="shared" si="25"/>
        <v>15850</v>
      </c>
      <c r="M190">
        <f t="shared" si="26"/>
        <v>1089150</v>
      </c>
    </row>
    <row r="191" spans="1:13" x14ac:dyDescent="0.2">
      <c r="A191">
        <v>159</v>
      </c>
      <c r="B191">
        <f t="shared" si="19"/>
        <v>320711936</v>
      </c>
      <c r="C191">
        <f t="shared" si="18"/>
        <v>0.1493431330422606</v>
      </c>
      <c r="D191">
        <f t="shared" si="20"/>
        <v>17376</v>
      </c>
      <c r="E191">
        <f t="shared" si="21"/>
        <v>18000</v>
      </c>
      <c r="I191">
        <f t="shared" si="22"/>
        <v>1170000</v>
      </c>
      <c r="J191">
        <f t="shared" si="23"/>
        <v>624</v>
      </c>
      <c r="K191">
        <f t="shared" si="24"/>
        <v>45</v>
      </c>
      <c r="L191">
        <f t="shared" si="25"/>
        <v>28080</v>
      </c>
      <c r="M191">
        <f t="shared" si="26"/>
        <v>1141920</v>
      </c>
    </row>
    <row r="192" spans="1:13" x14ac:dyDescent="0.2">
      <c r="A192">
        <v>160</v>
      </c>
      <c r="B192">
        <f t="shared" si="19"/>
        <v>2021554382</v>
      </c>
      <c r="C192">
        <f t="shared" si="18"/>
        <v>0.94135961632307597</v>
      </c>
      <c r="D192">
        <f t="shared" si="20"/>
        <v>18940</v>
      </c>
      <c r="E192">
        <f t="shared" si="21"/>
        <v>19000</v>
      </c>
      <c r="I192">
        <f t="shared" si="22"/>
        <v>1235000</v>
      </c>
      <c r="J192">
        <f t="shared" si="23"/>
        <v>60</v>
      </c>
      <c r="K192">
        <f t="shared" si="24"/>
        <v>55</v>
      </c>
      <c r="L192">
        <f t="shared" si="25"/>
        <v>3300</v>
      </c>
      <c r="M192">
        <f t="shared" si="26"/>
        <v>1231700</v>
      </c>
    </row>
    <row r="193" spans="1:13" x14ac:dyDescent="0.2">
      <c r="A193">
        <v>161</v>
      </c>
      <c r="B193">
        <f t="shared" si="19"/>
        <v>778235440</v>
      </c>
      <c r="C193">
        <f t="shared" si="18"/>
        <v>0.36239411698765778</v>
      </c>
      <c r="D193">
        <f t="shared" si="20"/>
        <v>17789</v>
      </c>
      <c r="E193">
        <f t="shared" si="21"/>
        <v>18000</v>
      </c>
      <c r="I193">
        <f t="shared" si="22"/>
        <v>1170000</v>
      </c>
      <c r="J193">
        <f t="shared" si="23"/>
        <v>211</v>
      </c>
      <c r="K193">
        <f t="shared" si="24"/>
        <v>50</v>
      </c>
      <c r="L193">
        <f t="shared" si="25"/>
        <v>10550</v>
      </c>
      <c r="M193">
        <f t="shared" si="26"/>
        <v>1159450</v>
      </c>
    </row>
    <row r="194" spans="1:13" x14ac:dyDescent="0.2">
      <c r="A194">
        <v>162</v>
      </c>
      <c r="B194">
        <f t="shared" si="19"/>
        <v>1480146203</v>
      </c>
      <c r="C194">
        <f t="shared" si="18"/>
        <v>0.68924678661359795</v>
      </c>
      <c r="D194">
        <f t="shared" si="20"/>
        <v>18296</v>
      </c>
      <c r="E194">
        <f t="shared" si="21"/>
        <v>19000</v>
      </c>
      <c r="I194">
        <f t="shared" si="22"/>
        <v>1235000</v>
      </c>
      <c r="J194">
        <f t="shared" si="23"/>
        <v>704</v>
      </c>
      <c r="K194">
        <f t="shared" si="24"/>
        <v>45</v>
      </c>
      <c r="L194">
        <f t="shared" si="25"/>
        <v>31680</v>
      </c>
      <c r="M194">
        <f t="shared" si="26"/>
        <v>1203320</v>
      </c>
    </row>
    <row r="195" spans="1:13" x14ac:dyDescent="0.2">
      <c r="A195">
        <v>163</v>
      </c>
      <c r="B195">
        <f t="shared" si="19"/>
        <v>219183326</v>
      </c>
      <c r="C195">
        <f t="shared" si="18"/>
        <v>0.10206518978907968</v>
      </c>
      <c r="D195">
        <f t="shared" si="20"/>
        <v>17238</v>
      </c>
      <c r="E195">
        <f t="shared" si="21"/>
        <v>18000</v>
      </c>
      <c r="I195">
        <f t="shared" si="22"/>
        <v>1170000</v>
      </c>
      <c r="J195">
        <f t="shared" si="23"/>
        <v>762</v>
      </c>
      <c r="K195">
        <f t="shared" si="24"/>
        <v>45</v>
      </c>
      <c r="L195">
        <f t="shared" si="25"/>
        <v>34290</v>
      </c>
      <c r="M195">
        <f t="shared" si="26"/>
        <v>1135710</v>
      </c>
    </row>
    <row r="196" spans="1:13" x14ac:dyDescent="0.2">
      <c r="A196">
        <v>164</v>
      </c>
      <c r="B196">
        <f t="shared" si="19"/>
        <v>732221830</v>
      </c>
      <c r="C196">
        <f t="shared" si="18"/>
        <v>0.34096736011140394</v>
      </c>
      <c r="D196">
        <f t="shared" si="20"/>
        <v>17754</v>
      </c>
      <c r="E196">
        <f t="shared" si="21"/>
        <v>18000</v>
      </c>
      <c r="I196">
        <f t="shared" si="22"/>
        <v>1170000</v>
      </c>
      <c r="J196">
        <f t="shared" si="23"/>
        <v>246</v>
      </c>
      <c r="K196">
        <f t="shared" si="24"/>
        <v>50</v>
      </c>
      <c r="L196">
        <f t="shared" si="25"/>
        <v>12300</v>
      </c>
      <c r="M196">
        <f t="shared" si="26"/>
        <v>1157700</v>
      </c>
    </row>
    <row r="197" spans="1:13" x14ac:dyDescent="0.2">
      <c r="A197">
        <v>165</v>
      </c>
      <c r="B197">
        <f t="shared" si="19"/>
        <v>1223515853</v>
      </c>
      <c r="C197">
        <f t="shared" si="18"/>
        <v>0.56974396741471434</v>
      </c>
      <c r="D197">
        <f t="shared" si="20"/>
        <v>18105</v>
      </c>
      <c r="E197">
        <f t="shared" si="21"/>
        <v>19000</v>
      </c>
      <c r="I197">
        <f t="shared" si="22"/>
        <v>1235000</v>
      </c>
      <c r="J197">
        <f t="shared" si="23"/>
        <v>895</v>
      </c>
      <c r="K197">
        <f t="shared" si="24"/>
        <v>45</v>
      </c>
      <c r="L197">
        <f t="shared" si="25"/>
        <v>40275</v>
      </c>
      <c r="M197">
        <f t="shared" si="26"/>
        <v>1194725</v>
      </c>
    </row>
    <row r="198" spans="1:13" x14ac:dyDescent="0.2">
      <c r="A198">
        <v>166</v>
      </c>
      <c r="B198">
        <f t="shared" si="19"/>
        <v>1327537699</v>
      </c>
      <c r="C198">
        <f t="shared" si="18"/>
        <v>0.61818291415375792</v>
      </c>
      <c r="D198">
        <f t="shared" si="20"/>
        <v>18180</v>
      </c>
      <c r="E198">
        <f t="shared" si="21"/>
        <v>19000</v>
      </c>
      <c r="I198">
        <f t="shared" si="22"/>
        <v>1235000</v>
      </c>
      <c r="J198">
        <f t="shared" si="23"/>
        <v>820</v>
      </c>
      <c r="K198">
        <f t="shared" si="24"/>
        <v>45</v>
      </c>
      <c r="L198">
        <f t="shared" si="25"/>
        <v>36900</v>
      </c>
      <c r="M198">
        <f t="shared" si="26"/>
        <v>1198100</v>
      </c>
    </row>
    <row r="199" spans="1:13" x14ac:dyDescent="0.2">
      <c r="A199">
        <v>167</v>
      </c>
      <c r="B199">
        <f t="shared" si="19"/>
        <v>1571014763</v>
      </c>
      <c r="C199">
        <f t="shared" si="18"/>
        <v>0.7315607572587024</v>
      </c>
      <c r="D199">
        <f t="shared" si="20"/>
        <v>18371</v>
      </c>
      <c r="E199">
        <f t="shared" si="21"/>
        <v>19000</v>
      </c>
      <c r="I199">
        <f t="shared" si="22"/>
        <v>1235000</v>
      </c>
      <c r="J199">
        <f t="shared" si="23"/>
        <v>629</v>
      </c>
      <c r="K199">
        <f t="shared" si="24"/>
        <v>45</v>
      </c>
      <c r="L199">
        <f t="shared" si="25"/>
        <v>28305</v>
      </c>
      <c r="M199">
        <f t="shared" si="26"/>
        <v>1206695</v>
      </c>
    </row>
    <row r="200" spans="1:13" x14ac:dyDescent="0.2">
      <c r="A200">
        <v>168</v>
      </c>
      <c r="B200">
        <f t="shared" si="19"/>
        <v>586198229</v>
      </c>
      <c r="C200">
        <f t="shared" si="18"/>
        <v>0.27296982206076842</v>
      </c>
      <c r="D200">
        <f t="shared" si="20"/>
        <v>17638</v>
      </c>
      <c r="E200">
        <f t="shared" si="21"/>
        <v>18000</v>
      </c>
      <c r="I200">
        <f t="shared" si="22"/>
        <v>1170000</v>
      </c>
      <c r="J200">
        <f t="shared" si="23"/>
        <v>362</v>
      </c>
      <c r="K200">
        <f t="shared" si="24"/>
        <v>50</v>
      </c>
      <c r="L200">
        <f t="shared" si="25"/>
        <v>18100</v>
      </c>
      <c r="M200">
        <f t="shared" si="26"/>
        <v>1151900</v>
      </c>
    </row>
    <row r="201" spans="1:13" x14ac:dyDescent="0.2">
      <c r="A201">
        <v>169</v>
      </c>
      <c r="B201">
        <f t="shared" si="19"/>
        <v>1578662367</v>
      </c>
      <c r="C201">
        <f t="shared" si="18"/>
        <v>0.73512195038382055</v>
      </c>
      <c r="D201">
        <f t="shared" si="20"/>
        <v>18377</v>
      </c>
      <c r="E201">
        <f t="shared" si="21"/>
        <v>19000</v>
      </c>
      <c r="I201">
        <f t="shared" si="22"/>
        <v>1235000</v>
      </c>
      <c r="J201">
        <f t="shared" si="23"/>
        <v>623</v>
      </c>
      <c r="K201">
        <f t="shared" si="24"/>
        <v>45</v>
      </c>
      <c r="L201">
        <f t="shared" si="25"/>
        <v>28035</v>
      </c>
      <c r="M201">
        <f t="shared" si="26"/>
        <v>1206965</v>
      </c>
    </row>
    <row r="202" spans="1:13" x14ac:dyDescent="0.2">
      <c r="A202">
        <v>170</v>
      </c>
      <c r="B202">
        <f t="shared" si="19"/>
        <v>270459837</v>
      </c>
      <c r="C202">
        <f t="shared" si="18"/>
        <v>0.12594267592110794</v>
      </c>
      <c r="D202">
        <f t="shared" si="20"/>
        <v>17313</v>
      </c>
      <c r="E202">
        <f t="shared" si="21"/>
        <v>18000</v>
      </c>
      <c r="I202">
        <f t="shared" si="22"/>
        <v>1170000</v>
      </c>
      <c r="J202">
        <f t="shared" si="23"/>
        <v>687</v>
      </c>
      <c r="K202">
        <f t="shared" si="24"/>
        <v>45</v>
      </c>
      <c r="L202">
        <f t="shared" si="25"/>
        <v>30915</v>
      </c>
      <c r="M202">
        <f t="shared" si="26"/>
        <v>1139085</v>
      </c>
    </row>
    <row r="203" spans="1:13" x14ac:dyDescent="0.2">
      <c r="A203">
        <v>171</v>
      </c>
      <c r="B203">
        <f t="shared" si="19"/>
        <v>1395599760</v>
      </c>
      <c r="C203">
        <f t="shared" si="18"/>
        <v>0.64987678111059444</v>
      </c>
      <c r="D203">
        <f t="shared" si="20"/>
        <v>18231</v>
      </c>
      <c r="E203">
        <f t="shared" si="21"/>
        <v>19000</v>
      </c>
      <c r="I203">
        <f t="shared" si="22"/>
        <v>1235000</v>
      </c>
      <c r="J203">
        <f t="shared" si="23"/>
        <v>769</v>
      </c>
      <c r="K203">
        <f t="shared" si="24"/>
        <v>45</v>
      </c>
      <c r="L203">
        <f t="shared" si="25"/>
        <v>34605</v>
      </c>
      <c r="M203">
        <f t="shared" si="26"/>
        <v>1200395</v>
      </c>
    </row>
    <row r="204" spans="1:13" x14ac:dyDescent="0.2">
      <c r="A204">
        <v>172</v>
      </c>
      <c r="B204">
        <f t="shared" si="19"/>
        <v>881290139</v>
      </c>
      <c r="C204">
        <f t="shared" si="18"/>
        <v>0.41038270080945582</v>
      </c>
      <c r="D204">
        <f t="shared" si="20"/>
        <v>17864</v>
      </c>
      <c r="E204">
        <f t="shared" si="21"/>
        <v>18000</v>
      </c>
      <c r="I204">
        <f t="shared" si="22"/>
        <v>1170000</v>
      </c>
      <c r="J204">
        <f t="shared" si="23"/>
        <v>136</v>
      </c>
      <c r="K204">
        <f t="shared" si="24"/>
        <v>55</v>
      </c>
      <c r="L204">
        <f t="shared" si="25"/>
        <v>7480</v>
      </c>
      <c r="M204">
        <f t="shared" si="26"/>
        <v>1162520</v>
      </c>
    </row>
    <row r="205" spans="1:13" x14ac:dyDescent="0.2">
      <c r="A205">
        <v>173</v>
      </c>
      <c r="B205">
        <f t="shared" si="19"/>
        <v>501169167</v>
      </c>
      <c r="C205">
        <f t="shared" si="18"/>
        <v>0.23337507957284109</v>
      </c>
      <c r="D205">
        <f t="shared" si="20"/>
        <v>17563</v>
      </c>
      <c r="E205">
        <f t="shared" si="21"/>
        <v>18000</v>
      </c>
      <c r="I205">
        <f t="shared" si="22"/>
        <v>1170000</v>
      </c>
      <c r="J205">
        <f t="shared" si="23"/>
        <v>437</v>
      </c>
      <c r="K205">
        <f t="shared" si="24"/>
        <v>45</v>
      </c>
      <c r="L205">
        <f t="shared" si="25"/>
        <v>19665</v>
      </c>
      <c r="M205">
        <f t="shared" si="26"/>
        <v>1150335</v>
      </c>
    </row>
    <row r="206" spans="1:13" x14ac:dyDescent="0.2">
      <c r="A206">
        <v>174</v>
      </c>
      <c r="B206">
        <f t="shared" si="19"/>
        <v>571842588</v>
      </c>
      <c r="C206">
        <f t="shared" si="18"/>
        <v>0.26628495578946776</v>
      </c>
      <c r="D206">
        <f t="shared" si="20"/>
        <v>17626</v>
      </c>
      <c r="E206">
        <f t="shared" si="21"/>
        <v>18000</v>
      </c>
      <c r="I206">
        <f t="shared" si="22"/>
        <v>1170000</v>
      </c>
      <c r="J206">
        <f t="shared" si="23"/>
        <v>374</v>
      </c>
      <c r="K206">
        <f t="shared" si="24"/>
        <v>50</v>
      </c>
      <c r="L206">
        <f t="shared" si="25"/>
        <v>18700</v>
      </c>
      <c r="M206">
        <f t="shared" si="26"/>
        <v>1151300</v>
      </c>
    </row>
    <row r="207" spans="1:13" x14ac:dyDescent="0.2">
      <c r="A207">
        <v>175</v>
      </c>
      <c r="B207">
        <f t="shared" si="19"/>
        <v>821572544</v>
      </c>
      <c r="C207">
        <f t="shared" si="18"/>
        <v>0.38257452863388441</v>
      </c>
      <c r="D207">
        <f t="shared" si="20"/>
        <v>17821</v>
      </c>
      <c r="E207">
        <f t="shared" si="21"/>
        <v>18000</v>
      </c>
      <c r="I207">
        <f t="shared" si="22"/>
        <v>1170000</v>
      </c>
      <c r="J207">
        <f t="shared" si="23"/>
        <v>179</v>
      </c>
      <c r="K207">
        <f t="shared" si="24"/>
        <v>55</v>
      </c>
      <c r="L207">
        <f t="shared" si="25"/>
        <v>9845</v>
      </c>
      <c r="M207">
        <f t="shared" si="26"/>
        <v>1160155</v>
      </c>
    </row>
    <row r="208" spans="1:13" x14ac:dyDescent="0.2">
      <c r="A208">
        <v>176</v>
      </c>
      <c r="B208">
        <f t="shared" si="19"/>
        <v>1849896798</v>
      </c>
      <c r="C208">
        <f t="shared" si="18"/>
        <v>0.86142532474427735</v>
      </c>
      <c r="D208">
        <f t="shared" si="20"/>
        <v>18652</v>
      </c>
      <c r="E208">
        <f t="shared" si="21"/>
        <v>19000</v>
      </c>
      <c r="I208">
        <f t="shared" si="22"/>
        <v>1235000</v>
      </c>
      <c r="J208">
        <f t="shared" si="23"/>
        <v>348</v>
      </c>
      <c r="K208">
        <f t="shared" si="24"/>
        <v>50</v>
      </c>
      <c r="L208">
        <f t="shared" si="25"/>
        <v>17400</v>
      </c>
      <c r="M208">
        <f t="shared" si="26"/>
        <v>1217600</v>
      </c>
    </row>
    <row r="209" spans="1:13" x14ac:dyDescent="0.2">
      <c r="A209">
        <v>177</v>
      </c>
      <c r="B209">
        <f t="shared" si="19"/>
        <v>1947242720</v>
      </c>
      <c r="C209">
        <f t="shared" si="18"/>
        <v>0.90675555211806458</v>
      </c>
      <c r="D209">
        <f t="shared" si="20"/>
        <v>18793</v>
      </c>
      <c r="E209">
        <f t="shared" si="21"/>
        <v>19000</v>
      </c>
      <c r="I209">
        <f t="shared" si="22"/>
        <v>1235000</v>
      </c>
      <c r="J209">
        <f t="shared" si="23"/>
        <v>207</v>
      </c>
      <c r="K209">
        <f t="shared" si="24"/>
        <v>50</v>
      </c>
      <c r="L209">
        <f t="shared" si="25"/>
        <v>10350</v>
      </c>
      <c r="M209">
        <f t="shared" si="26"/>
        <v>1224650</v>
      </c>
    </row>
    <row r="210" spans="1:13" x14ac:dyDescent="0.2">
      <c r="A210">
        <v>178</v>
      </c>
      <c r="B210">
        <f t="shared" si="19"/>
        <v>1657614760</v>
      </c>
      <c r="C210">
        <f t="shared" si="18"/>
        <v>0.77188702336134718</v>
      </c>
      <c r="D210">
        <f t="shared" si="20"/>
        <v>18447</v>
      </c>
      <c r="E210">
        <f t="shared" si="21"/>
        <v>19000</v>
      </c>
      <c r="I210">
        <f t="shared" si="22"/>
        <v>1235000</v>
      </c>
      <c r="J210">
        <f t="shared" si="23"/>
        <v>553</v>
      </c>
      <c r="K210">
        <f t="shared" si="24"/>
        <v>45</v>
      </c>
      <c r="L210">
        <f t="shared" si="25"/>
        <v>24885</v>
      </c>
      <c r="M210">
        <f t="shared" si="26"/>
        <v>1210115</v>
      </c>
    </row>
    <row r="211" spans="1:13" x14ac:dyDescent="0.2">
      <c r="A211">
        <v>179</v>
      </c>
      <c r="B211">
        <f t="shared" si="19"/>
        <v>78435142</v>
      </c>
      <c r="C211">
        <f t="shared" si="18"/>
        <v>3.6524209210893235E-2</v>
      </c>
      <c r="D211">
        <f t="shared" si="20"/>
        <v>16924</v>
      </c>
      <c r="E211">
        <f t="shared" si="21"/>
        <v>17000</v>
      </c>
      <c r="I211">
        <f t="shared" si="22"/>
        <v>1105000</v>
      </c>
      <c r="J211">
        <f t="shared" si="23"/>
        <v>76</v>
      </c>
      <c r="K211">
        <f t="shared" si="24"/>
        <v>55</v>
      </c>
      <c r="L211">
        <f t="shared" si="25"/>
        <v>4180</v>
      </c>
      <c r="M211">
        <f t="shared" si="26"/>
        <v>1100820</v>
      </c>
    </row>
    <row r="212" spans="1:13" x14ac:dyDescent="0.2">
      <c r="A212">
        <v>180</v>
      </c>
      <c r="B212">
        <f t="shared" si="19"/>
        <v>1704472336</v>
      </c>
      <c r="C212">
        <f t="shared" si="18"/>
        <v>0.79370678253178806</v>
      </c>
      <c r="D212">
        <f t="shared" si="20"/>
        <v>18492</v>
      </c>
      <c r="E212">
        <f t="shared" si="21"/>
        <v>19000</v>
      </c>
      <c r="I212">
        <f t="shared" si="22"/>
        <v>1235000</v>
      </c>
      <c r="J212">
        <f t="shared" si="23"/>
        <v>508</v>
      </c>
      <c r="K212">
        <f t="shared" si="24"/>
        <v>45</v>
      </c>
      <c r="L212">
        <f t="shared" si="25"/>
        <v>22860</v>
      </c>
      <c r="M212">
        <f t="shared" si="26"/>
        <v>1212140</v>
      </c>
    </row>
    <row r="213" spans="1:13" x14ac:dyDescent="0.2">
      <c r="A213">
        <v>181</v>
      </c>
      <c r="B213">
        <f t="shared" si="19"/>
        <v>1634700172</v>
      </c>
      <c r="C213">
        <f t="shared" si="18"/>
        <v>0.7612165868101719</v>
      </c>
      <c r="D213">
        <f t="shared" si="20"/>
        <v>18426</v>
      </c>
      <c r="E213">
        <f t="shared" si="21"/>
        <v>19000</v>
      </c>
      <c r="I213">
        <f t="shared" si="22"/>
        <v>1235000</v>
      </c>
      <c r="J213">
        <f t="shared" si="23"/>
        <v>574</v>
      </c>
      <c r="K213">
        <f t="shared" si="24"/>
        <v>45</v>
      </c>
      <c r="L213">
        <f t="shared" si="25"/>
        <v>25830</v>
      </c>
      <c r="M213">
        <f t="shared" si="26"/>
        <v>1209170</v>
      </c>
    </row>
    <row r="214" spans="1:13" x14ac:dyDescent="0.2">
      <c r="A214">
        <v>182</v>
      </c>
      <c r="B214">
        <f t="shared" si="19"/>
        <v>1500011086</v>
      </c>
      <c r="C214">
        <f t="shared" si="18"/>
        <v>0.69849709360790302</v>
      </c>
      <c r="D214">
        <f t="shared" si="20"/>
        <v>18312</v>
      </c>
      <c r="E214">
        <f t="shared" si="21"/>
        <v>19000</v>
      </c>
      <c r="I214">
        <f t="shared" si="22"/>
        <v>1235000</v>
      </c>
      <c r="J214">
        <f t="shared" si="23"/>
        <v>688</v>
      </c>
      <c r="K214">
        <f t="shared" si="24"/>
        <v>45</v>
      </c>
      <c r="L214">
        <f t="shared" si="25"/>
        <v>30960</v>
      </c>
      <c r="M214">
        <f t="shared" si="26"/>
        <v>1204040</v>
      </c>
    </row>
    <row r="215" spans="1:13" x14ac:dyDescent="0.2">
      <c r="A215">
        <v>183</v>
      </c>
      <c r="B215">
        <f t="shared" si="19"/>
        <v>1228306622</v>
      </c>
      <c r="C215">
        <f t="shared" si="18"/>
        <v>0.57197484307548718</v>
      </c>
      <c r="D215">
        <f t="shared" si="20"/>
        <v>18109</v>
      </c>
      <c r="E215">
        <f t="shared" si="21"/>
        <v>19000</v>
      </c>
      <c r="I215">
        <f t="shared" si="22"/>
        <v>1235000</v>
      </c>
      <c r="J215">
        <f t="shared" si="23"/>
        <v>891</v>
      </c>
      <c r="K215">
        <f t="shared" si="24"/>
        <v>45</v>
      </c>
      <c r="L215">
        <f t="shared" si="25"/>
        <v>40095</v>
      </c>
      <c r="M215">
        <f t="shared" si="26"/>
        <v>1194905</v>
      </c>
    </row>
    <row r="216" spans="1:13" x14ac:dyDescent="0.2">
      <c r="A216">
        <v>184</v>
      </c>
      <c r="B216">
        <f t="shared" si="19"/>
        <v>241613696</v>
      </c>
      <c r="C216">
        <f t="shared" si="18"/>
        <v>0.11251014476293239</v>
      </c>
      <c r="D216">
        <f t="shared" si="20"/>
        <v>17272</v>
      </c>
      <c r="E216">
        <f t="shared" si="21"/>
        <v>18000</v>
      </c>
      <c r="I216">
        <f t="shared" si="22"/>
        <v>1170000</v>
      </c>
      <c r="J216">
        <f t="shared" si="23"/>
        <v>728</v>
      </c>
      <c r="K216">
        <f t="shared" si="24"/>
        <v>45</v>
      </c>
      <c r="L216">
        <f t="shared" si="25"/>
        <v>32760</v>
      </c>
      <c r="M216">
        <f t="shared" si="26"/>
        <v>1137240</v>
      </c>
    </row>
    <row r="217" spans="1:13" x14ac:dyDescent="0.2">
      <c r="A217">
        <v>185</v>
      </c>
      <c r="B217">
        <f t="shared" si="19"/>
        <v>1909812195</v>
      </c>
      <c r="C217">
        <f t="shared" si="18"/>
        <v>0.88932560565384366</v>
      </c>
      <c r="D217">
        <f t="shared" si="20"/>
        <v>18734</v>
      </c>
      <c r="E217">
        <f t="shared" si="21"/>
        <v>19000</v>
      </c>
      <c r="I217">
        <f t="shared" si="22"/>
        <v>1235000</v>
      </c>
      <c r="J217">
        <f t="shared" si="23"/>
        <v>266</v>
      </c>
      <c r="K217">
        <f t="shared" si="24"/>
        <v>50</v>
      </c>
      <c r="L217">
        <f t="shared" si="25"/>
        <v>13300</v>
      </c>
      <c r="M217">
        <f t="shared" si="26"/>
        <v>1221700</v>
      </c>
    </row>
    <row r="218" spans="1:13" x14ac:dyDescent="0.2">
      <c r="A218">
        <v>186</v>
      </c>
      <c r="B218">
        <f t="shared" si="19"/>
        <v>1775489656</v>
      </c>
      <c r="C218">
        <f t="shared" si="18"/>
        <v>0.82677679919953306</v>
      </c>
      <c r="D218">
        <f t="shared" si="20"/>
        <v>18565</v>
      </c>
      <c r="E218">
        <f t="shared" si="21"/>
        <v>19000</v>
      </c>
      <c r="I218">
        <f t="shared" si="22"/>
        <v>1235000</v>
      </c>
      <c r="J218">
        <f t="shared" si="23"/>
        <v>435</v>
      </c>
      <c r="K218">
        <f t="shared" si="24"/>
        <v>45</v>
      </c>
      <c r="L218">
        <f t="shared" si="25"/>
        <v>19575</v>
      </c>
      <c r="M218">
        <f t="shared" si="26"/>
        <v>1215425</v>
      </c>
    </row>
    <row r="219" spans="1:13" x14ac:dyDescent="0.2">
      <c r="A219">
        <v>187</v>
      </c>
      <c r="B219">
        <f t="shared" si="19"/>
        <v>1221889680</v>
      </c>
      <c r="C219">
        <f t="shared" si="18"/>
        <v>0.56898672160179664</v>
      </c>
      <c r="D219">
        <f t="shared" si="20"/>
        <v>18104</v>
      </c>
      <c r="E219">
        <f t="shared" si="21"/>
        <v>19000</v>
      </c>
      <c r="I219">
        <f t="shared" si="22"/>
        <v>1235000</v>
      </c>
      <c r="J219">
        <f t="shared" si="23"/>
        <v>896</v>
      </c>
      <c r="K219">
        <f t="shared" si="24"/>
        <v>45</v>
      </c>
      <c r="L219">
        <f t="shared" si="25"/>
        <v>40320</v>
      </c>
      <c r="M219">
        <f t="shared" si="26"/>
        <v>1194680</v>
      </c>
    </row>
    <row r="220" spans="1:13" x14ac:dyDescent="0.2">
      <c r="A220">
        <v>188</v>
      </c>
      <c r="B220">
        <f t="shared" si="19"/>
        <v>1913735499</v>
      </c>
      <c r="C220">
        <f t="shared" si="18"/>
        <v>0.89115253644583403</v>
      </c>
      <c r="D220">
        <f t="shared" si="20"/>
        <v>18740</v>
      </c>
      <c r="E220">
        <f t="shared" si="21"/>
        <v>19000</v>
      </c>
      <c r="I220">
        <f t="shared" si="22"/>
        <v>1235000</v>
      </c>
      <c r="J220">
        <f t="shared" si="23"/>
        <v>260</v>
      </c>
      <c r="K220">
        <f t="shared" si="24"/>
        <v>50</v>
      </c>
      <c r="L220">
        <f t="shared" si="25"/>
        <v>13000</v>
      </c>
      <c r="M220">
        <f t="shared" si="26"/>
        <v>1222000</v>
      </c>
    </row>
    <row r="221" spans="1:13" x14ac:dyDescent="0.2">
      <c r="A221">
        <v>189</v>
      </c>
      <c r="B221">
        <f t="shared" si="19"/>
        <v>1142466927</v>
      </c>
      <c r="C221">
        <f t="shared" si="18"/>
        <v>0.53200262018107003</v>
      </c>
      <c r="D221">
        <f t="shared" si="20"/>
        <v>18048</v>
      </c>
      <c r="E221">
        <f t="shared" si="21"/>
        <v>19000</v>
      </c>
      <c r="I221">
        <f t="shared" si="22"/>
        <v>1235000</v>
      </c>
      <c r="J221">
        <f t="shared" si="23"/>
        <v>952</v>
      </c>
      <c r="K221">
        <f t="shared" si="24"/>
        <v>45</v>
      </c>
      <c r="L221">
        <f t="shared" si="25"/>
        <v>42840</v>
      </c>
      <c r="M221">
        <f t="shared" si="26"/>
        <v>1192160</v>
      </c>
    </row>
    <row r="222" spans="1:13" x14ac:dyDescent="0.2">
      <c r="A222">
        <v>190</v>
      </c>
      <c r="B222">
        <f t="shared" si="19"/>
        <v>642870615</v>
      </c>
      <c r="C222">
        <f t="shared" si="18"/>
        <v>0.29935995829261836</v>
      </c>
      <c r="D222">
        <f t="shared" si="20"/>
        <v>17684</v>
      </c>
      <c r="E222">
        <f t="shared" si="21"/>
        <v>18000</v>
      </c>
      <c r="I222">
        <f t="shared" si="22"/>
        <v>1170000</v>
      </c>
      <c r="J222">
        <f t="shared" si="23"/>
        <v>316</v>
      </c>
      <c r="K222">
        <f t="shared" si="24"/>
        <v>50</v>
      </c>
      <c r="L222">
        <f t="shared" si="25"/>
        <v>15800</v>
      </c>
      <c r="M222">
        <f t="shared" si="26"/>
        <v>1154200</v>
      </c>
    </row>
    <row r="223" spans="1:13" x14ac:dyDescent="0.2">
      <c r="A223">
        <v>191</v>
      </c>
      <c r="B223">
        <f t="shared" si="19"/>
        <v>588714601</v>
      </c>
      <c r="C223">
        <f t="shared" si="18"/>
        <v>0.27414159908617919</v>
      </c>
      <c r="D223">
        <f t="shared" si="20"/>
        <v>17640</v>
      </c>
      <c r="E223">
        <f t="shared" si="21"/>
        <v>18000</v>
      </c>
      <c r="I223">
        <f t="shared" si="22"/>
        <v>1170000</v>
      </c>
      <c r="J223">
        <f t="shared" si="23"/>
        <v>360</v>
      </c>
      <c r="K223">
        <f t="shared" si="24"/>
        <v>50</v>
      </c>
      <c r="L223">
        <f t="shared" si="25"/>
        <v>18000</v>
      </c>
      <c r="M223">
        <f t="shared" si="26"/>
        <v>1152000</v>
      </c>
    </row>
    <row r="224" spans="1:13" x14ac:dyDescent="0.2">
      <c r="A224">
        <v>192</v>
      </c>
      <c r="B224">
        <f t="shared" si="19"/>
        <v>921653631</v>
      </c>
      <c r="C224">
        <f t="shared" si="18"/>
        <v>0.42917841646316385</v>
      </c>
      <c r="D224">
        <f t="shared" si="20"/>
        <v>17893</v>
      </c>
      <c r="E224">
        <f t="shared" si="21"/>
        <v>18000</v>
      </c>
      <c r="I224">
        <f t="shared" si="22"/>
        <v>1170000</v>
      </c>
      <c r="J224">
        <f t="shared" si="23"/>
        <v>107</v>
      </c>
      <c r="K224">
        <f t="shared" si="24"/>
        <v>55</v>
      </c>
      <c r="L224">
        <f t="shared" si="25"/>
        <v>5885</v>
      </c>
      <c r="M224">
        <f t="shared" si="26"/>
        <v>1164115</v>
      </c>
    </row>
    <row r="225" spans="1:13" x14ac:dyDescent="0.2">
      <c r="A225">
        <v>193</v>
      </c>
      <c r="B225">
        <f t="shared" si="19"/>
        <v>285546759</v>
      </c>
      <c r="C225">
        <f t="shared" ref="C225:C288" si="27">B225/$B$26</f>
        <v>0.13296807144441086</v>
      </c>
      <c r="D225">
        <f t="shared" si="20"/>
        <v>17333</v>
      </c>
      <c r="E225">
        <f t="shared" si="21"/>
        <v>18000</v>
      </c>
      <c r="I225">
        <f t="shared" si="22"/>
        <v>1170000</v>
      </c>
      <c r="J225">
        <f t="shared" si="23"/>
        <v>667</v>
      </c>
      <c r="K225">
        <f t="shared" si="24"/>
        <v>45</v>
      </c>
      <c r="L225">
        <f t="shared" si="25"/>
        <v>30015</v>
      </c>
      <c r="M225">
        <f t="shared" si="26"/>
        <v>1139985</v>
      </c>
    </row>
    <row r="226" spans="1:13" x14ac:dyDescent="0.2">
      <c r="A226">
        <v>194</v>
      </c>
      <c r="B226">
        <f t="shared" ref="B226:B289" si="28">MOD($B$27*B225+$B$28,$B$26)</f>
        <v>1558427468</v>
      </c>
      <c r="C226">
        <f t="shared" si="27"/>
        <v>0.72569934126255076</v>
      </c>
      <c r="D226">
        <f t="shared" ref="D226:D289" si="29">ROUND(_xlfn.NORM.INV(C226,$E$21,$E$22),0)</f>
        <v>18360</v>
      </c>
      <c r="E226">
        <f t="shared" ref="E226:E289" si="30">ROUNDUP(D226,-3)</f>
        <v>19000</v>
      </c>
      <c r="I226">
        <f t="shared" ref="I226:I289" si="31">E226*$I$21</f>
        <v>1235000</v>
      </c>
      <c r="J226">
        <f t="shared" ref="J226:J289" si="32">E226-D226</f>
        <v>640</v>
      </c>
      <c r="K226">
        <f t="shared" ref="K226:K289" si="33">VLOOKUP(J226,$L$22:$M$24,2,TRUE)</f>
        <v>45</v>
      </c>
      <c r="L226">
        <f t="shared" ref="L226:L289" si="34">J226*K226</f>
        <v>28800</v>
      </c>
      <c r="M226">
        <f t="shared" ref="M226:M289" si="35">I226-L226</f>
        <v>1206200</v>
      </c>
    </row>
    <row r="227" spans="1:13" x14ac:dyDescent="0.2">
      <c r="A227">
        <v>195</v>
      </c>
      <c r="B227">
        <f t="shared" si="28"/>
        <v>1632412217</v>
      </c>
      <c r="C227">
        <f t="shared" si="27"/>
        <v>0.76015117473907357</v>
      </c>
      <c r="D227">
        <f t="shared" si="29"/>
        <v>18424</v>
      </c>
      <c r="E227">
        <f t="shared" si="30"/>
        <v>19000</v>
      </c>
      <c r="I227">
        <f t="shared" si="31"/>
        <v>1235000</v>
      </c>
      <c r="J227">
        <f t="shared" si="32"/>
        <v>576</v>
      </c>
      <c r="K227">
        <f t="shared" si="33"/>
        <v>45</v>
      </c>
      <c r="L227">
        <f t="shared" si="34"/>
        <v>25920</v>
      </c>
      <c r="M227">
        <f t="shared" si="35"/>
        <v>1209080</v>
      </c>
    </row>
    <row r="228" spans="1:13" x14ac:dyDescent="0.2">
      <c r="A228">
        <v>196</v>
      </c>
      <c r="B228">
        <f t="shared" si="28"/>
        <v>1701057047</v>
      </c>
      <c r="C228">
        <f t="shared" si="27"/>
        <v>0.79211641465877947</v>
      </c>
      <c r="D228">
        <f t="shared" si="29"/>
        <v>18488</v>
      </c>
      <c r="E228">
        <f t="shared" si="30"/>
        <v>19000</v>
      </c>
      <c r="I228">
        <f t="shared" si="31"/>
        <v>1235000</v>
      </c>
      <c r="J228">
        <f t="shared" si="32"/>
        <v>512</v>
      </c>
      <c r="K228">
        <f t="shared" si="33"/>
        <v>45</v>
      </c>
      <c r="L228">
        <f t="shared" si="34"/>
        <v>23040</v>
      </c>
      <c r="M228">
        <f t="shared" si="35"/>
        <v>1211960</v>
      </c>
    </row>
    <row r="229" spans="1:13" x14ac:dyDescent="0.2">
      <c r="A229">
        <v>197</v>
      </c>
      <c r="B229">
        <f t="shared" si="28"/>
        <v>68512771</v>
      </c>
      <c r="C229">
        <f t="shared" si="27"/>
        <v>3.1903745155736685E-2</v>
      </c>
      <c r="D229">
        <f t="shared" si="29"/>
        <v>16888</v>
      </c>
      <c r="E229">
        <f t="shared" si="30"/>
        <v>17000</v>
      </c>
      <c r="I229">
        <f t="shared" si="31"/>
        <v>1105000</v>
      </c>
      <c r="J229">
        <f t="shared" si="32"/>
        <v>112</v>
      </c>
      <c r="K229">
        <f t="shared" si="33"/>
        <v>55</v>
      </c>
      <c r="L229">
        <f t="shared" si="34"/>
        <v>6160</v>
      </c>
      <c r="M229">
        <f t="shared" si="35"/>
        <v>1098840</v>
      </c>
    </row>
    <row r="230" spans="1:13" x14ac:dyDescent="0.2">
      <c r="A230">
        <v>198</v>
      </c>
      <c r="B230">
        <f t="shared" si="28"/>
        <v>295423758</v>
      </c>
      <c r="C230">
        <f t="shared" si="27"/>
        <v>0.13756740751562985</v>
      </c>
      <c r="D230">
        <f t="shared" si="29"/>
        <v>17345</v>
      </c>
      <c r="E230">
        <f t="shared" si="30"/>
        <v>18000</v>
      </c>
      <c r="I230">
        <f t="shared" si="31"/>
        <v>1170000</v>
      </c>
      <c r="J230">
        <f t="shared" si="32"/>
        <v>655</v>
      </c>
      <c r="K230">
        <f t="shared" si="33"/>
        <v>45</v>
      </c>
      <c r="L230">
        <f t="shared" si="34"/>
        <v>29475</v>
      </c>
      <c r="M230">
        <f t="shared" si="35"/>
        <v>1140525</v>
      </c>
    </row>
    <row r="231" spans="1:13" x14ac:dyDescent="0.2">
      <c r="A231">
        <v>199</v>
      </c>
      <c r="B231">
        <f t="shared" si="28"/>
        <v>57425195</v>
      </c>
      <c r="C231">
        <f t="shared" si="27"/>
        <v>2.6740690240050057E-2</v>
      </c>
      <c r="D231">
        <f t="shared" si="29"/>
        <v>16841</v>
      </c>
      <c r="E231">
        <f t="shared" si="30"/>
        <v>17000</v>
      </c>
      <c r="I231">
        <f t="shared" si="31"/>
        <v>1105000</v>
      </c>
      <c r="J231">
        <f t="shared" si="32"/>
        <v>159</v>
      </c>
      <c r="K231">
        <f t="shared" si="33"/>
        <v>55</v>
      </c>
      <c r="L231">
        <f t="shared" si="34"/>
        <v>8745</v>
      </c>
      <c r="M231">
        <f t="shared" si="35"/>
        <v>1096255</v>
      </c>
    </row>
    <row r="232" spans="1:13" x14ac:dyDescent="0.2">
      <c r="A232">
        <v>200</v>
      </c>
      <c r="B232">
        <f t="shared" si="28"/>
        <v>777611215</v>
      </c>
      <c r="C232">
        <f t="shared" si="27"/>
        <v>0.36210343957045277</v>
      </c>
      <c r="D232">
        <f t="shared" si="29"/>
        <v>17788</v>
      </c>
      <c r="E232">
        <f t="shared" si="30"/>
        <v>18000</v>
      </c>
      <c r="I232">
        <f t="shared" si="31"/>
        <v>1170000</v>
      </c>
      <c r="J232">
        <f t="shared" si="32"/>
        <v>212</v>
      </c>
      <c r="K232">
        <f t="shared" si="33"/>
        <v>50</v>
      </c>
      <c r="L232">
        <f t="shared" si="34"/>
        <v>10600</v>
      </c>
      <c r="M232">
        <f t="shared" si="35"/>
        <v>1159400</v>
      </c>
    </row>
    <row r="233" spans="1:13" x14ac:dyDescent="0.2">
      <c r="A233">
        <v>201</v>
      </c>
      <c r="B233">
        <f t="shared" si="28"/>
        <v>1726214863</v>
      </c>
      <c r="C233">
        <f t="shared" si="27"/>
        <v>0.8038314356486459</v>
      </c>
      <c r="D233">
        <f t="shared" si="29"/>
        <v>18513</v>
      </c>
      <c r="E233">
        <f t="shared" si="30"/>
        <v>19000</v>
      </c>
      <c r="I233">
        <f t="shared" si="31"/>
        <v>1235000</v>
      </c>
      <c r="J233">
        <f t="shared" si="32"/>
        <v>487</v>
      </c>
      <c r="K233">
        <f t="shared" si="33"/>
        <v>45</v>
      </c>
      <c r="L233">
        <f t="shared" si="34"/>
        <v>21915</v>
      </c>
      <c r="M233">
        <f t="shared" si="35"/>
        <v>1213085</v>
      </c>
    </row>
    <row r="234" spans="1:13" x14ac:dyDescent="0.2">
      <c r="A234">
        <v>202</v>
      </c>
      <c r="B234">
        <f t="shared" si="28"/>
        <v>1989131471</v>
      </c>
      <c r="C234">
        <f t="shared" si="27"/>
        <v>0.92626152184152111</v>
      </c>
      <c r="D234">
        <f t="shared" si="29"/>
        <v>18869</v>
      </c>
      <c r="E234">
        <f t="shared" si="30"/>
        <v>19000</v>
      </c>
      <c r="I234">
        <f t="shared" si="31"/>
        <v>1235000</v>
      </c>
      <c r="J234">
        <f t="shared" si="32"/>
        <v>131</v>
      </c>
      <c r="K234">
        <f t="shared" si="33"/>
        <v>55</v>
      </c>
      <c r="L234">
        <f t="shared" si="34"/>
        <v>7205</v>
      </c>
      <c r="M234">
        <f t="shared" si="35"/>
        <v>1227795</v>
      </c>
    </row>
    <row r="235" spans="1:13" x14ac:dyDescent="0.2">
      <c r="A235">
        <v>203</v>
      </c>
      <c r="B235">
        <f t="shared" si="28"/>
        <v>1307216601</v>
      </c>
      <c r="C235">
        <f t="shared" si="27"/>
        <v>0.60872016549516472</v>
      </c>
      <c r="D235">
        <f t="shared" si="29"/>
        <v>18166</v>
      </c>
      <c r="E235">
        <f t="shared" si="30"/>
        <v>19000</v>
      </c>
      <c r="I235">
        <f t="shared" si="31"/>
        <v>1235000</v>
      </c>
      <c r="J235">
        <f t="shared" si="32"/>
        <v>834</v>
      </c>
      <c r="K235">
        <f t="shared" si="33"/>
        <v>45</v>
      </c>
      <c r="L235">
        <f t="shared" si="34"/>
        <v>37530</v>
      </c>
      <c r="M235">
        <f t="shared" si="35"/>
        <v>1197470</v>
      </c>
    </row>
    <row r="236" spans="1:13" x14ac:dyDescent="0.2">
      <c r="A236">
        <v>204</v>
      </c>
      <c r="B236">
        <f t="shared" si="28"/>
        <v>1484220550</v>
      </c>
      <c r="C236">
        <f t="shared" si="27"/>
        <v>0.69114405228343978</v>
      </c>
      <c r="D236">
        <f t="shared" si="29"/>
        <v>18299</v>
      </c>
      <c r="E236">
        <f t="shared" si="30"/>
        <v>19000</v>
      </c>
      <c r="I236">
        <f t="shared" si="31"/>
        <v>1235000</v>
      </c>
      <c r="J236">
        <f t="shared" si="32"/>
        <v>701</v>
      </c>
      <c r="K236">
        <f t="shared" si="33"/>
        <v>45</v>
      </c>
      <c r="L236">
        <f t="shared" si="34"/>
        <v>31545</v>
      </c>
      <c r="M236">
        <f t="shared" si="35"/>
        <v>1203455</v>
      </c>
    </row>
    <row r="237" spans="1:13" x14ac:dyDescent="0.2">
      <c r="A237">
        <v>205</v>
      </c>
      <c r="B237">
        <f t="shared" si="28"/>
        <v>2124740298</v>
      </c>
      <c r="C237">
        <f t="shared" si="27"/>
        <v>0.98940930282203909</v>
      </c>
      <c r="D237">
        <f t="shared" si="29"/>
        <v>19383</v>
      </c>
      <c r="E237">
        <f t="shared" si="30"/>
        <v>20000</v>
      </c>
      <c r="I237">
        <f t="shared" si="31"/>
        <v>1300000</v>
      </c>
      <c r="J237">
        <f t="shared" si="32"/>
        <v>617</v>
      </c>
      <c r="K237">
        <f t="shared" si="33"/>
        <v>45</v>
      </c>
      <c r="L237">
        <f t="shared" si="34"/>
        <v>27765</v>
      </c>
      <c r="M237">
        <f t="shared" si="35"/>
        <v>1272235</v>
      </c>
    </row>
    <row r="238" spans="1:13" x14ac:dyDescent="0.2">
      <c r="A238">
        <v>206</v>
      </c>
      <c r="B238">
        <f t="shared" si="28"/>
        <v>2004622523</v>
      </c>
      <c r="C238">
        <f t="shared" si="27"/>
        <v>0.93347510506095133</v>
      </c>
      <c r="D238">
        <f t="shared" si="29"/>
        <v>18901</v>
      </c>
      <c r="E238">
        <f t="shared" si="30"/>
        <v>19000</v>
      </c>
      <c r="I238">
        <f t="shared" si="31"/>
        <v>1235000</v>
      </c>
      <c r="J238">
        <f t="shared" si="32"/>
        <v>99</v>
      </c>
      <c r="K238">
        <f t="shared" si="33"/>
        <v>55</v>
      </c>
      <c r="L238">
        <f t="shared" si="34"/>
        <v>5445</v>
      </c>
      <c r="M238">
        <f t="shared" si="35"/>
        <v>1229555</v>
      </c>
    </row>
    <row r="239" spans="1:13" x14ac:dyDescent="0.2">
      <c r="A239">
        <v>207</v>
      </c>
      <c r="B239">
        <f t="shared" si="28"/>
        <v>1819806278</v>
      </c>
      <c r="C239">
        <f t="shared" si="27"/>
        <v>0.84741333445879319</v>
      </c>
      <c r="D239">
        <f t="shared" si="29"/>
        <v>18615</v>
      </c>
      <c r="E239">
        <f t="shared" si="30"/>
        <v>19000</v>
      </c>
      <c r="I239">
        <f t="shared" si="31"/>
        <v>1235000</v>
      </c>
      <c r="J239">
        <f t="shared" si="32"/>
        <v>385</v>
      </c>
      <c r="K239">
        <f t="shared" si="33"/>
        <v>50</v>
      </c>
      <c r="L239">
        <f t="shared" si="34"/>
        <v>19250</v>
      </c>
      <c r="M239">
        <f t="shared" si="35"/>
        <v>1215750</v>
      </c>
    </row>
    <row r="240" spans="1:13" x14ac:dyDescent="0.2">
      <c r="A240">
        <v>208</v>
      </c>
      <c r="B240">
        <f t="shared" si="28"/>
        <v>874530125</v>
      </c>
      <c r="C240">
        <f t="shared" si="27"/>
        <v>0.4072348239865316</v>
      </c>
      <c r="D240">
        <f t="shared" si="29"/>
        <v>17859</v>
      </c>
      <c r="E240">
        <f t="shared" si="30"/>
        <v>18000</v>
      </c>
      <c r="I240">
        <f t="shared" si="31"/>
        <v>1170000</v>
      </c>
      <c r="J240">
        <f t="shared" si="32"/>
        <v>141</v>
      </c>
      <c r="K240">
        <f t="shared" si="33"/>
        <v>55</v>
      </c>
      <c r="L240">
        <f t="shared" si="34"/>
        <v>7755</v>
      </c>
      <c r="M240">
        <f t="shared" si="35"/>
        <v>1162245</v>
      </c>
    </row>
    <row r="241" spans="1:13" x14ac:dyDescent="0.2">
      <c r="A241">
        <v>209</v>
      </c>
      <c r="B241">
        <f t="shared" si="28"/>
        <v>702247160</v>
      </c>
      <c r="C241">
        <f t="shared" si="27"/>
        <v>0.32700931668607952</v>
      </c>
      <c r="D241">
        <f t="shared" si="29"/>
        <v>17731</v>
      </c>
      <c r="E241">
        <f t="shared" si="30"/>
        <v>18000</v>
      </c>
      <c r="I241">
        <f t="shared" si="31"/>
        <v>1170000</v>
      </c>
      <c r="J241">
        <f t="shared" si="32"/>
        <v>269</v>
      </c>
      <c r="K241">
        <f t="shared" si="33"/>
        <v>50</v>
      </c>
      <c r="L241">
        <f t="shared" si="34"/>
        <v>13450</v>
      </c>
      <c r="M241">
        <f t="shared" si="35"/>
        <v>1156550</v>
      </c>
    </row>
    <row r="242" spans="1:13" x14ac:dyDescent="0.2">
      <c r="A242">
        <v>210</v>
      </c>
      <c r="B242">
        <f t="shared" si="28"/>
        <v>2097894208</v>
      </c>
      <c r="C242">
        <f t="shared" si="27"/>
        <v>0.97690811798763844</v>
      </c>
      <c r="D242">
        <f t="shared" si="29"/>
        <v>19196</v>
      </c>
      <c r="E242">
        <f t="shared" si="30"/>
        <v>20000</v>
      </c>
      <c r="I242">
        <f t="shared" si="31"/>
        <v>1300000</v>
      </c>
      <c r="J242">
        <f t="shared" si="32"/>
        <v>804</v>
      </c>
      <c r="K242">
        <f t="shared" si="33"/>
        <v>45</v>
      </c>
      <c r="L242">
        <f t="shared" si="34"/>
        <v>36180</v>
      </c>
      <c r="M242">
        <f t="shared" si="35"/>
        <v>1263820</v>
      </c>
    </row>
    <row r="243" spans="1:13" x14ac:dyDescent="0.2">
      <c r="A243">
        <v>211</v>
      </c>
      <c r="B243">
        <f t="shared" si="28"/>
        <v>1773953763</v>
      </c>
      <c r="C243">
        <f t="shared" si="27"/>
        <v>0.82606159328765305</v>
      </c>
      <c r="D243">
        <f t="shared" si="29"/>
        <v>18563</v>
      </c>
      <c r="E243">
        <f t="shared" si="30"/>
        <v>19000</v>
      </c>
      <c r="I243">
        <f t="shared" si="31"/>
        <v>1235000</v>
      </c>
      <c r="J243">
        <f t="shared" si="32"/>
        <v>437</v>
      </c>
      <c r="K243">
        <f t="shared" si="33"/>
        <v>45</v>
      </c>
      <c r="L243">
        <f t="shared" si="34"/>
        <v>19665</v>
      </c>
      <c r="M243">
        <f t="shared" si="35"/>
        <v>1215335</v>
      </c>
    </row>
    <row r="244" spans="1:13" x14ac:dyDescent="0.2">
      <c r="A244">
        <v>212</v>
      </c>
      <c r="B244">
        <f t="shared" si="28"/>
        <v>1177939793</v>
      </c>
      <c r="C244">
        <f t="shared" si="27"/>
        <v>0.54852096063481692</v>
      </c>
      <c r="D244">
        <f t="shared" si="29"/>
        <v>18073</v>
      </c>
      <c r="E244">
        <f t="shared" si="30"/>
        <v>19000</v>
      </c>
      <c r="I244">
        <f t="shared" si="31"/>
        <v>1235000</v>
      </c>
      <c r="J244">
        <f t="shared" si="32"/>
        <v>927</v>
      </c>
      <c r="K244">
        <f t="shared" si="33"/>
        <v>45</v>
      </c>
      <c r="L244">
        <f t="shared" si="34"/>
        <v>41715</v>
      </c>
      <c r="M244">
        <f t="shared" si="35"/>
        <v>1193285</v>
      </c>
    </row>
    <row r="245" spans="1:13" x14ac:dyDescent="0.2">
      <c r="A245">
        <v>213</v>
      </c>
      <c r="B245">
        <f t="shared" si="28"/>
        <v>1982359258</v>
      </c>
      <c r="C245">
        <f t="shared" si="27"/>
        <v>0.92310796441655041</v>
      </c>
      <c r="D245">
        <f t="shared" si="29"/>
        <v>18856</v>
      </c>
      <c r="E245">
        <f t="shared" si="30"/>
        <v>19000</v>
      </c>
      <c r="I245">
        <f t="shared" si="31"/>
        <v>1235000</v>
      </c>
      <c r="J245">
        <f t="shared" si="32"/>
        <v>144</v>
      </c>
      <c r="K245">
        <f t="shared" si="33"/>
        <v>55</v>
      </c>
      <c r="L245">
        <f t="shared" si="34"/>
        <v>7920</v>
      </c>
      <c r="M245">
        <f t="shared" si="35"/>
        <v>1227080</v>
      </c>
    </row>
    <row r="246" spans="1:13" x14ac:dyDescent="0.2">
      <c r="A246">
        <v>214</v>
      </c>
      <c r="B246">
        <f t="shared" si="28"/>
        <v>1303266001</v>
      </c>
      <c r="C246">
        <f t="shared" si="27"/>
        <v>0.60688052401267012</v>
      </c>
      <c r="D246">
        <f t="shared" si="29"/>
        <v>18163</v>
      </c>
      <c r="E246">
        <f t="shared" si="30"/>
        <v>19000</v>
      </c>
      <c r="I246">
        <f t="shared" si="31"/>
        <v>1235000</v>
      </c>
      <c r="J246">
        <f t="shared" si="32"/>
        <v>837</v>
      </c>
      <c r="K246">
        <f t="shared" si="33"/>
        <v>45</v>
      </c>
      <c r="L246">
        <f t="shared" si="34"/>
        <v>37665</v>
      </c>
      <c r="M246">
        <f t="shared" si="35"/>
        <v>1197335</v>
      </c>
    </row>
    <row r="247" spans="1:13" x14ac:dyDescent="0.2">
      <c r="A247">
        <v>215</v>
      </c>
      <c r="B247">
        <f t="shared" si="28"/>
        <v>1658479407</v>
      </c>
      <c r="C247">
        <f t="shared" si="27"/>
        <v>0.77228965599662147</v>
      </c>
      <c r="D247">
        <f t="shared" si="29"/>
        <v>18448</v>
      </c>
      <c r="E247">
        <f t="shared" si="30"/>
        <v>19000</v>
      </c>
      <c r="I247">
        <f t="shared" si="31"/>
        <v>1235000</v>
      </c>
      <c r="J247">
        <f t="shared" si="32"/>
        <v>552</v>
      </c>
      <c r="K247">
        <f t="shared" si="33"/>
        <v>45</v>
      </c>
      <c r="L247">
        <f t="shared" si="34"/>
        <v>24840</v>
      </c>
      <c r="M247">
        <f t="shared" si="35"/>
        <v>1210160</v>
      </c>
    </row>
    <row r="248" spans="1:13" x14ac:dyDescent="0.2">
      <c r="A248">
        <v>216</v>
      </c>
      <c r="B248">
        <f t="shared" si="28"/>
        <v>1725655389</v>
      </c>
      <c r="C248">
        <f t="shared" si="27"/>
        <v>0.80357091026546945</v>
      </c>
      <c r="D248">
        <f t="shared" si="29"/>
        <v>18513</v>
      </c>
      <c r="E248">
        <f t="shared" si="30"/>
        <v>19000</v>
      </c>
      <c r="I248">
        <f t="shared" si="31"/>
        <v>1235000</v>
      </c>
      <c r="J248">
        <f t="shared" si="32"/>
        <v>487</v>
      </c>
      <c r="K248">
        <f t="shared" si="33"/>
        <v>45</v>
      </c>
      <c r="L248">
        <f t="shared" si="34"/>
        <v>21915</v>
      </c>
      <c r="M248">
        <f t="shared" si="35"/>
        <v>1213085</v>
      </c>
    </row>
    <row r="249" spans="1:13" x14ac:dyDescent="0.2">
      <c r="A249">
        <v>217</v>
      </c>
      <c r="B249">
        <f t="shared" si="28"/>
        <v>1175986541</v>
      </c>
      <c r="C249">
        <f t="shared" si="27"/>
        <v>0.54761140679363696</v>
      </c>
      <c r="D249">
        <f t="shared" si="29"/>
        <v>18072</v>
      </c>
      <c r="E249">
        <f t="shared" si="30"/>
        <v>19000</v>
      </c>
      <c r="I249">
        <f t="shared" si="31"/>
        <v>1235000</v>
      </c>
      <c r="J249">
        <f t="shared" si="32"/>
        <v>928</v>
      </c>
      <c r="K249">
        <f t="shared" si="33"/>
        <v>45</v>
      </c>
      <c r="L249">
        <f t="shared" si="34"/>
        <v>41760</v>
      </c>
      <c r="M249">
        <f t="shared" si="35"/>
        <v>1193240</v>
      </c>
    </row>
    <row r="250" spans="1:13" x14ac:dyDescent="0.2">
      <c r="A250">
        <v>218</v>
      </c>
      <c r="B250">
        <f t="shared" si="28"/>
        <v>1366307599</v>
      </c>
      <c r="C250">
        <f t="shared" si="27"/>
        <v>0.63623655570495719</v>
      </c>
      <c r="D250">
        <f t="shared" si="29"/>
        <v>18209</v>
      </c>
      <c r="E250">
        <f t="shared" si="30"/>
        <v>19000</v>
      </c>
      <c r="I250">
        <f t="shared" si="31"/>
        <v>1235000</v>
      </c>
      <c r="J250">
        <f t="shared" si="32"/>
        <v>791</v>
      </c>
      <c r="K250">
        <f t="shared" si="33"/>
        <v>45</v>
      </c>
      <c r="L250">
        <f t="shared" si="34"/>
        <v>35595</v>
      </c>
      <c r="M250">
        <f t="shared" si="35"/>
        <v>1199405</v>
      </c>
    </row>
    <row r="251" spans="1:13" x14ac:dyDescent="0.2">
      <c r="A251">
        <v>219</v>
      </c>
      <c r="B251">
        <f t="shared" si="28"/>
        <v>341695375</v>
      </c>
      <c r="C251">
        <f t="shared" si="27"/>
        <v>0.15911430826369408</v>
      </c>
      <c r="D251">
        <f t="shared" si="29"/>
        <v>17401</v>
      </c>
      <c r="E251">
        <f t="shared" si="30"/>
        <v>18000</v>
      </c>
      <c r="I251">
        <f t="shared" si="31"/>
        <v>1170000</v>
      </c>
      <c r="J251">
        <f t="shared" si="32"/>
        <v>599</v>
      </c>
      <c r="K251">
        <f t="shared" si="33"/>
        <v>45</v>
      </c>
      <c r="L251">
        <f t="shared" si="34"/>
        <v>26955</v>
      </c>
      <c r="M251">
        <f t="shared" si="35"/>
        <v>1143045</v>
      </c>
    </row>
    <row r="252" spans="1:13" x14ac:dyDescent="0.2">
      <c r="A252">
        <v>220</v>
      </c>
      <c r="B252">
        <f t="shared" si="28"/>
        <v>355411900</v>
      </c>
      <c r="C252">
        <f t="shared" si="27"/>
        <v>0.16550156295555715</v>
      </c>
      <c r="D252">
        <f t="shared" si="29"/>
        <v>17417</v>
      </c>
      <c r="E252">
        <f t="shared" si="30"/>
        <v>18000</v>
      </c>
      <c r="I252">
        <f t="shared" si="31"/>
        <v>1170000</v>
      </c>
      <c r="J252">
        <f t="shared" si="32"/>
        <v>583</v>
      </c>
      <c r="K252">
        <f t="shared" si="33"/>
        <v>45</v>
      </c>
      <c r="L252">
        <f t="shared" si="34"/>
        <v>26235</v>
      </c>
      <c r="M252">
        <f t="shared" si="35"/>
        <v>1143765</v>
      </c>
    </row>
    <row r="253" spans="1:13" x14ac:dyDescent="0.2">
      <c r="A253">
        <v>221</v>
      </c>
      <c r="B253">
        <f t="shared" si="28"/>
        <v>1108297346</v>
      </c>
      <c r="C253">
        <f t="shared" si="27"/>
        <v>0.51609116909843455</v>
      </c>
      <c r="D253">
        <f t="shared" si="29"/>
        <v>18024</v>
      </c>
      <c r="E253">
        <f t="shared" si="30"/>
        <v>19000</v>
      </c>
      <c r="I253">
        <f t="shared" si="31"/>
        <v>1235000</v>
      </c>
      <c r="J253">
        <f t="shared" si="32"/>
        <v>976</v>
      </c>
      <c r="K253">
        <f t="shared" si="33"/>
        <v>45</v>
      </c>
      <c r="L253">
        <f t="shared" si="34"/>
        <v>43920</v>
      </c>
      <c r="M253">
        <f t="shared" si="35"/>
        <v>1191080</v>
      </c>
    </row>
    <row r="254" spans="1:13" x14ac:dyDescent="0.2">
      <c r="A254">
        <v>222</v>
      </c>
      <c r="B254">
        <f t="shared" si="28"/>
        <v>1880340144</v>
      </c>
      <c r="C254">
        <f t="shared" si="27"/>
        <v>0.87560161243919354</v>
      </c>
      <c r="D254">
        <f t="shared" si="29"/>
        <v>18692</v>
      </c>
      <c r="E254">
        <f t="shared" si="30"/>
        <v>19000</v>
      </c>
      <c r="I254">
        <f t="shared" si="31"/>
        <v>1235000</v>
      </c>
      <c r="J254">
        <f t="shared" si="32"/>
        <v>308</v>
      </c>
      <c r="K254">
        <f t="shared" si="33"/>
        <v>50</v>
      </c>
      <c r="L254">
        <f t="shared" si="34"/>
        <v>15400</v>
      </c>
      <c r="M254">
        <f t="shared" si="35"/>
        <v>1219600</v>
      </c>
    </row>
    <row r="255" spans="1:13" x14ac:dyDescent="0.2">
      <c r="A255">
        <v>223</v>
      </c>
      <c r="B255">
        <f t="shared" si="28"/>
        <v>359967309</v>
      </c>
      <c r="C255">
        <f t="shared" si="27"/>
        <v>0.16762284057569823</v>
      </c>
      <c r="D255">
        <f t="shared" si="29"/>
        <v>17422</v>
      </c>
      <c r="E255">
        <f t="shared" si="30"/>
        <v>18000</v>
      </c>
      <c r="I255">
        <f t="shared" si="31"/>
        <v>1170000</v>
      </c>
      <c r="J255">
        <f t="shared" si="32"/>
        <v>578</v>
      </c>
      <c r="K255">
        <f t="shared" si="33"/>
        <v>45</v>
      </c>
      <c r="L255">
        <f t="shared" si="34"/>
        <v>26010</v>
      </c>
      <c r="M255">
        <f t="shared" si="35"/>
        <v>1143990</v>
      </c>
    </row>
    <row r="256" spans="1:13" x14ac:dyDescent="0.2">
      <c r="A256">
        <v>224</v>
      </c>
      <c r="B256">
        <f t="shared" si="28"/>
        <v>361645117</v>
      </c>
      <c r="C256">
        <f t="shared" si="27"/>
        <v>0.16840413080919725</v>
      </c>
      <c r="D256">
        <f t="shared" si="29"/>
        <v>17424</v>
      </c>
      <c r="E256">
        <f t="shared" si="30"/>
        <v>18000</v>
      </c>
      <c r="I256">
        <f t="shared" si="31"/>
        <v>1170000</v>
      </c>
      <c r="J256">
        <f t="shared" si="32"/>
        <v>576</v>
      </c>
      <c r="K256">
        <f t="shared" si="33"/>
        <v>45</v>
      </c>
      <c r="L256">
        <f t="shared" si="34"/>
        <v>25920</v>
      </c>
      <c r="M256">
        <f t="shared" si="35"/>
        <v>1144080</v>
      </c>
    </row>
    <row r="257" spans="1:13" x14ac:dyDescent="0.2">
      <c r="A257">
        <v>225</v>
      </c>
      <c r="B257">
        <f t="shared" si="28"/>
        <v>643276762</v>
      </c>
      <c r="C257">
        <f t="shared" si="27"/>
        <v>0.29954908522756263</v>
      </c>
      <c r="D257">
        <f t="shared" si="29"/>
        <v>17685</v>
      </c>
      <c r="E257">
        <f t="shared" si="30"/>
        <v>18000</v>
      </c>
      <c r="I257">
        <f t="shared" si="31"/>
        <v>1170000</v>
      </c>
      <c r="J257">
        <f t="shared" si="32"/>
        <v>315</v>
      </c>
      <c r="K257">
        <f t="shared" si="33"/>
        <v>50</v>
      </c>
      <c r="L257">
        <f t="shared" si="34"/>
        <v>15750</v>
      </c>
      <c r="M257">
        <f t="shared" si="35"/>
        <v>1154250</v>
      </c>
    </row>
    <row r="258" spans="1:13" x14ac:dyDescent="0.2">
      <c r="A258">
        <v>226</v>
      </c>
      <c r="B258">
        <f t="shared" si="28"/>
        <v>972376289</v>
      </c>
      <c r="C258">
        <f t="shared" si="27"/>
        <v>0.4527979946941128</v>
      </c>
      <c r="D258">
        <f t="shared" si="29"/>
        <v>17929</v>
      </c>
      <c r="E258">
        <f t="shared" si="30"/>
        <v>18000</v>
      </c>
      <c r="I258">
        <f t="shared" si="31"/>
        <v>1170000</v>
      </c>
      <c r="J258">
        <f t="shared" si="32"/>
        <v>71</v>
      </c>
      <c r="K258">
        <f t="shared" si="33"/>
        <v>55</v>
      </c>
      <c r="L258">
        <f t="shared" si="34"/>
        <v>3905</v>
      </c>
      <c r="M258">
        <f t="shared" si="35"/>
        <v>1166095</v>
      </c>
    </row>
    <row r="259" spans="1:13" x14ac:dyDescent="0.2">
      <c r="A259">
        <v>227</v>
      </c>
      <c r="B259">
        <f t="shared" si="28"/>
        <v>230251906</v>
      </c>
      <c r="C259">
        <f t="shared" si="27"/>
        <v>0.1072193990029485</v>
      </c>
      <c r="D259">
        <f t="shared" si="29"/>
        <v>17255</v>
      </c>
      <c r="E259">
        <f t="shared" si="30"/>
        <v>18000</v>
      </c>
      <c r="I259">
        <f t="shared" si="31"/>
        <v>1170000</v>
      </c>
      <c r="J259">
        <f t="shared" si="32"/>
        <v>745</v>
      </c>
      <c r="K259">
        <f t="shared" si="33"/>
        <v>45</v>
      </c>
      <c r="L259">
        <f t="shared" si="34"/>
        <v>33525</v>
      </c>
      <c r="M259">
        <f t="shared" si="35"/>
        <v>1136475</v>
      </c>
    </row>
    <row r="260" spans="1:13" x14ac:dyDescent="0.2">
      <c r="A260">
        <v>228</v>
      </c>
      <c r="B260">
        <f t="shared" si="28"/>
        <v>2078252248</v>
      </c>
      <c r="C260">
        <f t="shared" si="27"/>
        <v>0.96776161760453205</v>
      </c>
      <c r="D260">
        <f t="shared" si="29"/>
        <v>19109</v>
      </c>
      <c r="E260">
        <f t="shared" si="30"/>
        <v>20000</v>
      </c>
      <c r="I260">
        <f t="shared" si="31"/>
        <v>1300000</v>
      </c>
      <c r="J260">
        <f t="shared" si="32"/>
        <v>891</v>
      </c>
      <c r="K260">
        <f t="shared" si="33"/>
        <v>45</v>
      </c>
      <c r="L260">
        <f t="shared" si="34"/>
        <v>40095</v>
      </c>
      <c r="M260">
        <f t="shared" si="35"/>
        <v>1259905</v>
      </c>
    </row>
    <row r="261" spans="1:13" x14ac:dyDescent="0.2">
      <c r="A261">
        <v>229</v>
      </c>
      <c r="B261">
        <f t="shared" si="28"/>
        <v>216530034</v>
      </c>
      <c r="C261">
        <f t="shared" si="27"/>
        <v>0.10082965442018102</v>
      </c>
      <c r="D261">
        <f t="shared" si="29"/>
        <v>17234</v>
      </c>
      <c r="E261">
        <f t="shared" si="30"/>
        <v>18000</v>
      </c>
      <c r="I261">
        <f t="shared" si="31"/>
        <v>1170000</v>
      </c>
      <c r="J261">
        <f t="shared" si="32"/>
        <v>766</v>
      </c>
      <c r="K261">
        <f t="shared" si="33"/>
        <v>45</v>
      </c>
      <c r="L261">
        <f t="shared" si="34"/>
        <v>34470</v>
      </c>
      <c r="M261">
        <f t="shared" si="35"/>
        <v>1135530</v>
      </c>
    </row>
    <row r="262" spans="1:13" x14ac:dyDescent="0.2">
      <c r="A262">
        <v>230</v>
      </c>
      <c r="B262">
        <f t="shared" si="28"/>
        <v>1235499773</v>
      </c>
      <c r="C262">
        <f t="shared" si="27"/>
        <v>0.57532441503150589</v>
      </c>
      <c r="D262">
        <f t="shared" si="29"/>
        <v>18114</v>
      </c>
      <c r="E262">
        <f t="shared" si="30"/>
        <v>19000</v>
      </c>
      <c r="I262">
        <f t="shared" si="31"/>
        <v>1235000</v>
      </c>
      <c r="J262">
        <f t="shared" si="32"/>
        <v>886</v>
      </c>
      <c r="K262">
        <f t="shared" si="33"/>
        <v>45</v>
      </c>
      <c r="L262">
        <f t="shared" si="34"/>
        <v>39870</v>
      </c>
      <c r="M262">
        <f t="shared" si="35"/>
        <v>1195130</v>
      </c>
    </row>
    <row r="263" spans="1:13" x14ac:dyDescent="0.2">
      <c r="A263">
        <v>231</v>
      </c>
      <c r="B263">
        <f t="shared" si="28"/>
        <v>877818321</v>
      </c>
      <c r="C263">
        <f t="shared" si="27"/>
        <v>0.4087660095695248</v>
      </c>
      <c r="D263">
        <f t="shared" si="29"/>
        <v>17862</v>
      </c>
      <c r="E263">
        <f t="shared" si="30"/>
        <v>18000</v>
      </c>
      <c r="I263">
        <f t="shared" si="31"/>
        <v>1170000</v>
      </c>
      <c r="J263">
        <f t="shared" si="32"/>
        <v>138</v>
      </c>
      <c r="K263">
        <f t="shared" si="33"/>
        <v>55</v>
      </c>
      <c r="L263">
        <f t="shared" si="34"/>
        <v>7590</v>
      </c>
      <c r="M263">
        <f t="shared" si="35"/>
        <v>1162410</v>
      </c>
    </row>
    <row r="264" spans="1:13" x14ac:dyDescent="0.2">
      <c r="A264">
        <v>232</v>
      </c>
      <c r="B264">
        <f t="shared" si="28"/>
        <v>132382510</v>
      </c>
      <c r="C264">
        <f t="shared" si="27"/>
        <v>6.1645410052335543E-2</v>
      </c>
      <c r="D264">
        <f t="shared" si="29"/>
        <v>17075</v>
      </c>
      <c r="E264">
        <f t="shared" si="30"/>
        <v>18000</v>
      </c>
      <c r="I264">
        <f t="shared" si="31"/>
        <v>1170000</v>
      </c>
      <c r="J264">
        <f t="shared" si="32"/>
        <v>925</v>
      </c>
      <c r="K264">
        <f t="shared" si="33"/>
        <v>45</v>
      </c>
      <c r="L264">
        <f t="shared" si="34"/>
        <v>41625</v>
      </c>
      <c r="M264">
        <f t="shared" si="35"/>
        <v>1128375</v>
      </c>
    </row>
    <row r="265" spans="1:13" x14ac:dyDescent="0.2">
      <c r="A265">
        <v>233</v>
      </c>
      <c r="B265">
        <f t="shared" si="28"/>
        <v>12303631</v>
      </c>
      <c r="C265">
        <f t="shared" si="27"/>
        <v>5.7293246526873322E-3</v>
      </c>
      <c r="D265">
        <f t="shared" si="29"/>
        <v>16483</v>
      </c>
      <c r="E265">
        <f t="shared" si="30"/>
        <v>17000</v>
      </c>
      <c r="I265">
        <f t="shared" si="31"/>
        <v>1105000</v>
      </c>
      <c r="J265">
        <f t="shared" si="32"/>
        <v>517</v>
      </c>
      <c r="K265">
        <f t="shared" si="33"/>
        <v>45</v>
      </c>
      <c r="L265">
        <f t="shared" si="34"/>
        <v>23265</v>
      </c>
      <c r="M265">
        <f t="shared" si="35"/>
        <v>1081735</v>
      </c>
    </row>
    <row r="266" spans="1:13" x14ac:dyDescent="0.2">
      <c r="A266">
        <v>234</v>
      </c>
      <c r="B266">
        <f t="shared" si="28"/>
        <v>481212458</v>
      </c>
      <c r="C266">
        <f t="shared" si="27"/>
        <v>0.22408201276514772</v>
      </c>
      <c r="D266">
        <f t="shared" si="29"/>
        <v>17545</v>
      </c>
      <c r="E266">
        <f t="shared" si="30"/>
        <v>18000</v>
      </c>
      <c r="I266">
        <f t="shared" si="31"/>
        <v>1170000</v>
      </c>
      <c r="J266">
        <f t="shared" si="32"/>
        <v>455</v>
      </c>
      <c r="K266">
        <f t="shared" si="33"/>
        <v>45</v>
      </c>
      <c r="L266">
        <f t="shared" si="34"/>
        <v>20475</v>
      </c>
      <c r="M266">
        <f t="shared" si="35"/>
        <v>1149525</v>
      </c>
    </row>
    <row r="267" spans="1:13" x14ac:dyDescent="0.2">
      <c r="A267">
        <v>235</v>
      </c>
      <c r="B267">
        <f t="shared" si="28"/>
        <v>166883357</v>
      </c>
      <c r="C267">
        <f t="shared" si="27"/>
        <v>7.7711118887044073E-2</v>
      </c>
      <c r="D267">
        <f t="shared" si="29"/>
        <v>17148</v>
      </c>
      <c r="E267">
        <f t="shared" si="30"/>
        <v>18000</v>
      </c>
      <c r="I267">
        <f t="shared" si="31"/>
        <v>1170000</v>
      </c>
      <c r="J267">
        <f t="shared" si="32"/>
        <v>852</v>
      </c>
      <c r="K267">
        <f t="shared" si="33"/>
        <v>45</v>
      </c>
      <c r="L267">
        <f t="shared" si="34"/>
        <v>38340</v>
      </c>
      <c r="M267">
        <f t="shared" si="35"/>
        <v>1131660</v>
      </c>
    </row>
    <row r="268" spans="1:13" x14ac:dyDescent="0.2">
      <c r="A268">
        <v>236</v>
      </c>
      <c r="B268">
        <f t="shared" si="28"/>
        <v>47454470</v>
      </c>
      <c r="C268">
        <f t="shared" si="27"/>
        <v>2.209770959899654E-2</v>
      </c>
      <c r="D268">
        <f t="shared" si="29"/>
        <v>16793</v>
      </c>
      <c r="E268">
        <f t="shared" si="30"/>
        <v>17000</v>
      </c>
      <c r="I268">
        <f t="shared" si="31"/>
        <v>1105000</v>
      </c>
      <c r="J268">
        <f t="shared" si="32"/>
        <v>207</v>
      </c>
      <c r="K268">
        <f t="shared" si="33"/>
        <v>50</v>
      </c>
      <c r="L268">
        <f t="shared" si="34"/>
        <v>10350</v>
      </c>
      <c r="M268">
        <f t="shared" si="35"/>
        <v>1094650</v>
      </c>
    </row>
    <row r="269" spans="1:13" x14ac:dyDescent="0.2">
      <c r="A269">
        <v>237</v>
      </c>
      <c r="B269">
        <f t="shared" si="28"/>
        <v>703360606</v>
      </c>
      <c r="C269">
        <f t="shared" si="27"/>
        <v>0.32752780538402859</v>
      </c>
      <c r="D269">
        <f t="shared" si="29"/>
        <v>17732</v>
      </c>
      <c r="E269">
        <f t="shared" si="30"/>
        <v>18000</v>
      </c>
      <c r="I269">
        <f t="shared" si="31"/>
        <v>1170000</v>
      </c>
      <c r="J269">
        <f t="shared" si="32"/>
        <v>268</v>
      </c>
      <c r="K269">
        <f t="shared" si="33"/>
        <v>50</v>
      </c>
      <c r="L269">
        <f t="shared" si="34"/>
        <v>13400</v>
      </c>
      <c r="M269">
        <f t="shared" si="35"/>
        <v>1156600</v>
      </c>
    </row>
    <row r="270" spans="1:13" x14ac:dyDescent="0.2">
      <c r="A270">
        <v>238</v>
      </c>
      <c r="B270">
        <f t="shared" si="28"/>
        <v>1484228307</v>
      </c>
      <c r="C270">
        <f t="shared" si="27"/>
        <v>0.69114766441804709</v>
      </c>
      <c r="D270">
        <f t="shared" si="29"/>
        <v>18299</v>
      </c>
      <c r="E270">
        <f t="shared" si="30"/>
        <v>19000</v>
      </c>
      <c r="I270">
        <f t="shared" si="31"/>
        <v>1235000</v>
      </c>
      <c r="J270">
        <f t="shared" si="32"/>
        <v>701</v>
      </c>
      <c r="K270">
        <f t="shared" si="33"/>
        <v>45</v>
      </c>
      <c r="L270">
        <f t="shared" si="34"/>
        <v>31545</v>
      </c>
      <c r="M270">
        <f t="shared" si="35"/>
        <v>1203455</v>
      </c>
    </row>
    <row r="271" spans="1:13" x14ac:dyDescent="0.2">
      <c r="A271">
        <v>239</v>
      </c>
      <c r="B271">
        <f t="shared" si="28"/>
        <v>107628550</v>
      </c>
      <c r="C271">
        <f t="shared" si="27"/>
        <v>5.01184491674036E-2</v>
      </c>
      <c r="D271">
        <f t="shared" si="29"/>
        <v>17014</v>
      </c>
      <c r="E271">
        <f t="shared" si="30"/>
        <v>18000</v>
      </c>
      <c r="I271">
        <f t="shared" si="31"/>
        <v>1170000</v>
      </c>
      <c r="J271">
        <f t="shared" si="32"/>
        <v>986</v>
      </c>
      <c r="K271">
        <f t="shared" si="33"/>
        <v>45</v>
      </c>
      <c r="L271">
        <f t="shared" si="34"/>
        <v>44370</v>
      </c>
      <c r="M271">
        <f t="shared" si="35"/>
        <v>1125630</v>
      </c>
    </row>
    <row r="272" spans="1:13" x14ac:dyDescent="0.2">
      <c r="A272">
        <v>240</v>
      </c>
      <c r="B272">
        <f t="shared" si="28"/>
        <v>584325429</v>
      </c>
      <c r="C272">
        <f t="shared" si="27"/>
        <v>0.27209773160149237</v>
      </c>
      <c r="D272">
        <f t="shared" si="29"/>
        <v>17636</v>
      </c>
      <c r="E272">
        <f t="shared" si="30"/>
        <v>18000</v>
      </c>
      <c r="I272">
        <f t="shared" si="31"/>
        <v>1170000</v>
      </c>
      <c r="J272">
        <f t="shared" si="32"/>
        <v>364</v>
      </c>
      <c r="K272">
        <f t="shared" si="33"/>
        <v>50</v>
      </c>
      <c r="L272">
        <f t="shared" si="34"/>
        <v>18200</v>
      </c>
      <c r="M272">
        <f t="shared" si="35"/>
        <v>1151800</v>
      </c>
    </row>
    <row r="273" spans="1:13" x14ac:dyDescent="0.2">
      <c r="A273">
        <v>241</v>
      </c>
      <c r="B273">
        <f t="shared" si="28"/>
        <v>167283825</v>
      </c>
      <c r="C273">
        <f t="shared" si="27"/>
        <v>7.7897601331536476E-2</v>
      </c>
      <c r="D273">
        <f t="shared" si="29"/>
        <v>17148</v>
      </c>
      <c r="E273">
        <f t="shared" si="30"/>
        <v>18000</v>
      </c>
      <c r="I273">
        <f t="shared" si="31"/>
        <v>1170000</v>
      </c>
      <c r="J273">
        <f t="shared" si="32"/>
        <v>852</v>
      </c>
      <c r="K273">
        <f t="shared" si="33"/>
        <v>45</v>
      </c>
      <c r="L273">
        <f t="shared" si="34"/>
        <v>38340</v>
      </c>
      <c r="M273">
        <f t="shared" si="35"/>
        <v>1131660</v>
      </c>
    </row>
    <row r="274" spans="1:13" x14ac:dyDescent="0.2">
      <c r="A274">
        <v>242</v>
      </c>
      <c r="B274">
        <f t="shared" si="28"/>
        <v>335669205</v>
      </c>
      <c r="C274">
        <f t="shared" si="27"/>
        <v>0.15630815418265209</v>
      </c>
      <c r="D274">
        <f t="shared" si="29"/>
        <v>17394</v>
      </c>
      <c r="E274">
        <f t="shared" si="30"/>
        <v>18000</v>
      </c>
      <c r="I274">
        <f t="shared" si="31"/>
        <v>1170000</v>
      </c>
      <c r="J274">
        <f t="shared" si="32"/>
        <v>606</v>
      </c>
      <c r="K274">
        <f t="shared" si="33"/>
        <v>45</v>
      </c>
      <c r="L274">
        <f t="shared" si="34"/>
        <v>27270</v>
      </c>
      <c r="M274">
        <f t="shared" si="35"/>
        <v>1142730</v>
      </c>
    </row>
    <row r="275" spans="1:13" x14ac:dyDescent="0.2">
      <c r="A275">
        <v>243</v>
      </c>
      <c r="B275">
        <f t="shared" si="28"/>
        <v>5304119</v>
      </c>
      <c r="C275">
        <f t="shared" si="27"/>
        <v>2.4699228827235863E-3</v>
      </c>
      <c r="D275">
        <f t="shared" si="29"/>
        <v>16313</v>
      </c>
      <c r="E275">
        <f t="shared" si="30"/>
        <v>17000</v>
      </c>
      <c r="I275">
        <f t="shared" si="31"/>
        <v>1105000</v>
      </c>
      <c r="J275">
        <f t="shared" si="32"/>
        <v>687</v>
      </c>
      <c r="K275">
        <f t="shared" si="33"/>
        <v>45</v>
      </c>
      <c r="L275">
        <f t="shared" si="34"/>
        <v>30915</v>
      </c>
      <c r="M275">
        <f t="shared" si="35"/>
        <v>1074085</v>
      </c>
    </row>
    <row r="276" spans="1:13" x14ac:dyDescent="0.2">
      <c r="A276">
        <v>244</v>
      </c>
      <c r="B276">
        <f t="shared" si="28"/>
        <v>952014859</v>
      </c>
      <c r="C276">
        <f t="shared" si="27"/>
        <v>0.44331646498447119</v>
      </c>
      <c r="D276">
        <f t="shared" si="29"/>
        <v>17914</v>
      </c>
      <c r="E276">
        <f t="shared" si="30"/>
        <v>18000</v>
      </c>
      <c r="I276">
        <f t="shared" si="31"/>
        <v>1170000</v>
      </c>
      <c r="J276">
        <f t="shared" si="32"/>
        <v>86</v>
      </c>
      <c r="K276">
        <f t="shared" si="33"/>
        <v>55</v>
      </c>
      <c r="L276">
        <f t="shared" si="34"/>
        <v>4730</v>
      </c>
      <c r="M276">
        <f t="shared" si="35"/>
        <v>1165270</v>
      </c>
    </row>
    <row r="277" spans="1:13" x14ac:dyDescent="0.2">
      <c r="A277">
        <v>245</v>
      </c>
      <c r="B277">
        <f t="shared" si="28"/>
        <v>1613081416</v>
      </c>
      <c r="C277">
        <f t="shared" si="27"/>
        <v>0.75114956905653218</v>
      </c>
      <c r="D277">
        <f t="shared" si="29"/>
        <v>18407</v>
      </c>
      <c r="E277">
        <f t="shared" si="30"/>
        <v>19000</v>
      </c>
      <c r="I277">
        <f t="shared" si="31"/>
        <v>1235000</v>
      </c>
      <c r="J277">
        <f t="shared" si="32"/>
        <v>593</v>
      </c>
      <c r="K277">
        <f t="shared" si="33"/>
        <v>45</v>
      </c>
      <c r="L277">
        <f t="shared" si="34"/>
        <v>26685</v>
      </c>
      <c r="M277">
        <f t="shared" si="35"/>
        <v>1208315</v>
      </c>
    </row>
    <row r="278" spans="1:13" x14ac:dyDescent="0.2">
      <c r="A278">
        <v>246</v>
      </c>
      <c r="B278">
        <f t="shared" si="28"/>
        <v>1078315337</v>
      </c>
      <c r="C278">
        <f t="shared" si="27"/>
        <v>0.50212970818492109</v>
      </c>
      <c r="D278">
        <f t="shared" si="29"/>
        <v>18003</v>
      </c>
      <c r="E278">
        <f t="shared" si="30"/>
        <v>19000</v>
      </c>
      <c r="I278">
        <f t="shared" si="31"/>
        <v>1235000</v>
      </c>
      <c r="J278">
        <f t="shared" si="32"/>
        <v>997</v>
      </c>
      <c r="K278">
        <f t="shared" si="33"/>
        <v>45</v>
      </c>
      <c r="L278">
        <f t="shared" si="34"/>
        <v>44865</v>
      </c>
      <c r="M278">
        <f t="shared" si="35"/>
        <v>1190135</v>
      </c>
    </row>
    <row r="279" spans="1:13" x14ac:dyDescent="0.2">
      <c r="A279">
        <v>247</v>
      </c>
      <c r="B279">
        <f t="shared" si="28"/>
        <v>483888279</v>
      </c>
      <c r="C279">
        <f t="shared" si="27"/>
        <v>0.22532803901719303</v>
      </c>
      <c r="D279">
        <f t="shared" si="29"/>
        <v>17547</v>
      </c>
      <c r="E279">
        <f t="shared" si="30"/>
        <v>18000</v>
      </c>
      <c r="I279">
        <f t="shared" si="31"/>
        <v>1170000</v>
      </c>
      <c r="J279">
        <f t="shared" si="32"/>
        <v>453</v>
      </c>
      <c r="K279">
        <f t="shared" si="33"/>
        <v>45</v>
      </c>
      <c r="L279">
        <f t="shared" si="34"/>
        <v>20385</v>
      </c>
      <c r="M279">
        <f t="shared" si="35"/>
        <v>1149615</v>
      </c>
    </row>
    <row r="280" spans="1:13" x14ac:dyDescent="0.2">
      <c r="A280">
        <v>248</v>
      </c>
      <c r="B280">
        <f t="shared" si="28"/>
        <v>42250317</v>
      </c>
      <c r="C280">
        <f t="shared" si="27"/>
        <v>1.9674337012541638E-2</v>
      </c>
      <c r="D280">
        <f t="shared" si="29"/>
        <v>16764</v>
      </c>
      <c r="E280">
        <f t="shared" si="30"/>
        <v>17000</v>
      </c>
      <c r="I280">
        <f t="shared" si="31"/>
        <v>1105000</v>
      </c>
      <c r="J280">
        <f t="shared" si="32"/>
        <v>236</v>
      </c>
      <c r="K280">
        <f t="shared" si="33"/>
        <v>50</v>
      </c>
      <c r="L280">
        <f t="shared" si="34"/>
        <v>11800</v>
      </c>
      <c r="M280">
        <f t="shared" si="35"/>
        <v>1093200</v>
      </c>
    </row>
    <row r="281" spans="1:13" x14ac:dyDescent="0.2">
      <c r="A281">
        <v>249</v>
      </c>
      <c r="B281">
        <f t="shared" si="28"/>
        <v>1283990662</v>
      </c>
      <c r="C281">
        <f t="shared" si="27"/>
        <v>0.59790474483645739</v>
      </c>
      <c r="D281">
        <f t="shared" si="29"/>
        <v>18149</v>
      </c>
      <c r="E281">
        <f t="shared" si="30"/>
        <v>19000</v>
      </c>
      <c r="I281">
        <f t="shared" si="31"/>
        <v>1235000</v>
      </c>
      <c r="J281">
        <f t="shared" si="32"/>
        <v>851</v>
      </c>
      <c r="K281">
        <f t="shared" si="33"/>
        <v>45</v>
      </c>
      <c r="L281">
        <f t="shared" si="34"/>
        <v>38295</v>
      </c>
      <c r="M281">
        <f t="shared" si="35"/>
        <v>1196705</v>
      </c>
    </row>
    <row r="282" spans="1:13" x14ac:dyDescent="0.2">
      <c r="A282">
        <v>250</v>
      </c>
      <c r="B282">
        <f t="shared" si="28"/>
        <v>1967887531</v>
      </c>
      <c r="C282">
        <f t="shared" si="27"/>
        <v>0.9163690413890262</v>
      </c>
      <c r="D282">
        <f t="shared" si="29"/>
        <v>18829</v>
      </c>
      <c r="E282">
        <f t="shared" si="30"/>
        <v>19000</v>
      </c>
      <c r="I282">
        <f t="shared" si="31"/>
        <v>1235000</v>
      </c>
      <c r="J282">
        <f t="shared" si="32"/>
        <v>171</v>
      </c>
      <c r="K282">
        <f t="shared" si="33"/>
        <v>55</v>
      </c>
      <c r="L282">
        <f t="shared" si="34"/>
        <v>9405</v>
      </c>
      <c r="M282">
        <f t="shared" si="35"/>
        <v>1225595</v>
      </c>
    </row>
    <row r="283" spans="1:13" x14ac:dyDescent="0.2">
      <c r="A283">
        <v>251</v>
      </c>
      <c r="B283">
        <f t="shared" si="28"/>
        <v>742602423</v>
      </c>
      <c r="C283">
        <f t="shared" si="27"/>
        <v>0.34580120041305257</v>
      </c>
      <c r="D283">
        <f t="shared" si="29"/>
        <v>17762</v>
      </c>
      <c r="E283">
        <f t="shared" si="30"/>
        <v>18000</v>
      </c>
      <c r="I283">
        <f t="shared" si="31"/>
        <v>1170000</v>
      </c>
      <c r="J283">
        <f t="shared" si="32"/>
        <v>238</v>
      </c>
      <c r="K283">
        <f t="shared" si="33"/>
        <v>50</v>
      </c>
      <c r="L283">
        <f t="shared" si="34"/>
        <v>11900</v>
      </c>
      <c r="M283">
        <f t="shared" si="35"/>
        <v>1158100</v>
      </c>
    </row>
    <row r="284" spans="1:13" x14ac:dyDescent="0.2">
      <c r="A284">
        <v>252</v>
      </c>
      <c r="B284">
        <f t="shared" si="28"/>
        <v>1743966997</v>
      </c>
      <c r="C284">
        <f t="shared" si="27"/>
        <v>0.81209791722339486</v>
      </c>
      <c r="D284">
        <f t="shared" si="29"/>
        <v>18531</v>
      </c>
      <c r="E284">
        <f t="shared" si="30"/>
        <v>19000</v>
      </c>
      <c r="I284">
        <f t="shared" si="31"/>
        <v>1235000</v>
      </c>
      <c r="J284">
        <f t="shared" si="32"/>
        <v>469</v>
      </c>
      <c r="K284">
        <f t="shared" si="33"/>
        <v>45</v>
      </c>
      <c r="L284">
        <f t="shared" si="34"/>
        <v>21105</v>
      </c>
      <c r="M284">
        <f t="shared" si="35"/>
        <v>1213895</v>
      </c>
    </row>
    <row r="285" spans="1:13" x14ac:dyDescent="0.2">
      <c r="A285">
        <v>253</v>
      </c>
      <c r="B285">
        <f t="shared" si="28"/>
        <v>1849020676</v>
      </c>
      <c r="C285">
        <f t="shared" si="27"/>
        <v>0.86101734864572876</v>
      </c>
      <c r="D285">
        <f t="shared" si="29"/>
        <v>18651</v>
      </c>
      <c r="E285">
        <f t="shared" si="30"/>
        <v>19000</v>
      </c>
      <c r="I285">
        <f t="shared" si="31"/>
        <v>1235000</v>
      </c>
      <c r="J285">
        <f t="shared" si="32"/>
        <v>349</v>
      </c>
      <c r="K285">
        <f t="shared" si="33"/>
        <v>50</v>
      </c>
      <c r="L285">
        <f t="shared" si="34"/>
        <v>17450</v>
      </c>
      <c r="M285">
        <f t="shared" si="35"/>
        <v>1217550</v>
      </c>
    </row>
    <row r="286" spans="1:13" x14ac:dyDescent="0.2">
      <c r="A286">
        <v>254</v>
      </c>
      <c r="B286">
        <f t="shared" si="28"/>
        <v>107162148</v>
      </c>
      <c r="C286">
        <f t="shared" si="27"/>
        <v>4.9901263811579562E-2</v>
      </c>
      <c r="D286">
        <f t="shared" si="29"/>
        <v>17013</v>
      </c>
      <c r="E286">
        <f t="shared" si="30"/>
        <v>18000</v>
      </c>
      <c r="I286">
        <f t="shared" si="31"/>
        <v>1170000</v>
      </c>
      <c r="J286">
        <f t="shared" si="32"/>
        <v>987</v>
      </c>
      <c r="K286">
        <f t="shared" si="33"/>
        <v>45</v>
      </c>
      <c r="L286">
        <f t="shared" si="34"/>
        <v>44415</v>
      </c>
      <c r="M286">
        <f t="shared" si="35"/>
        <v>1125585</v>
      </c>
    </row>
    <row r="287" spans="1:13" x14ac:dyDescent="0.2">
      <c r="A287">
        <v>255</v>
      </c>
      <c r="B287">
        <f t="shared" si="28"/>
        <v>1335441603</v>
      </c>
      <c r="C287">
        <f t="shared" si="27"/>
        <v>0.62186345626686856</v>
      </c>
      <c r="D287">
        <f t="shared" si="29"/>
        <v>18186</v>
      </c>
      <c r="E287">
        <f t="shared" si="30"/>
        <v>19000</v>
      </c>
      <c r="I287">
        <f t="shared" si="31"/>
        <v>1235000</v>
      </c>
      <c r="J287">
        <f t="shared" si="32"/>
        <v>814</v>
      </c>
      <c r="K287">
        <f t="shared" si="33"/>
        <v>45</v>
      </c>
      <c r="L287">
        <f t="shared" si="34"/>
        <v>36630</v>
      </c>
      <c r="M287">
        <f t="shared" si="35"/>
        <v>1198370</v>
      </c>
    </row>
    <row r="288" spans="1:13" x14ac:dyDescent="0.2">
      <c r="A288">
        <v>256</v>
      </c>
      <c r="B288">
        <f t="shared" si="28"/>
        <v>1267943177</v>
      </c>
      <c r="C288">
        <f t="shared" si="27"/>
        <v>0.59043205230982609</v>
      </c>
      <c r="D288">
        <f t="shared" si="29"/>
        <v>18137</v>
      </c>
      <c r="E288">
        <f t="shared" si="30"/>
        <v>19000</v>
      </c>
      <c r="I288">
        <f t="shared" si="31"/>
        <v>1235000</v>
      </c>
      <c r="J288">
        <f t="shared" si="32"/>
        <v>863</v>
      </c>
      <c r="K288">
        <f t="shared" si="33"/>
        <v>45</v>
      </c>
      <c r="L288">
        <f t="shared" si="34"/>
        <v>38835</v>
      </c>
      <c r="M288">
        <f t="shared" si="35"/>
        <v>1196165</v>
      </c>
    </row>
    <row r="289" spans="1:13" x14ac:dyDescent="0.2">
      <c r="A289">
        <v>257</v>
      </c>
      <c r="B289">
        <f t="shared" si="28"/>
        <v>693263011</v>
      </c>
      <c r="C289">
        <f t="shared" ref="C289:C332" si="36">B289/$B$26</f>
        <v>0.32282574629542687</v>
      </c>
      <c r="D289">
        <f t="shared" si="29"/>
        <v>17724</v>
      </c>
      <c r="E289">
        <f t="shared" si="30"/>
        <v>18000</v>
      </c>
      <c r="I289">
        <f t="shared" si="31"/>
        <v>1170000</v>
      </c>
      <c r="J289">
        <f t="shared" si="32"/>
        <v>276</v>
      </c>
      <c r="K289">
        <f t="shared" si="33"/>
        <v>50</v>
      </c>
      <c r="L289">
        <f t="shared" si="34"/>
        <v>13800</v>
      </c>
      <c r="M289">
        <f t="shared" si="35"/>
        <v>1156200</v>
      </c>
    </row>
    <row r="290" spans="1:13" x14ac:dyDescent="0.2">
      <c r="A290">
        <v>258</v>
      </c>
      <c r="B290">
        <f t="shared" ref="B290:B332" si="37">MOD($B$27*B289+$B$28,$B$26)</f>
        <v>1425157255</v>
      </c>
      <c r="C290">
        <f t="shared" si="36"/>
        <v>0.66364056228829571</v>
      </c>
      <c r="D290">
        <f t="shared" ref="D290:D332" si="38">ROUND(_xlfn.NORM.INV(C290,$E$21,$E$22),0)</f>
        <v>18253</v>
      </c>
      <c r="E290">
        <f t="shared" ref="E290:E332" si="39">ROUNDUP(D290,-3)</f>
        <v>19000</v>
      </c>
      <c r="I290">
        <f t="shared" ref="I290:I332" si="40">E290*$I$21</f>
        <v>1235000</v>
      </c>
      <c r="J290">
        <f t="shared" ref="J290:J332" si="41">E290-D290</f>
        <v>747</v>
      </c>
      <c r="K290">
        <f t="shared" ref="K290:K332" si="42">VLOOKUP(J290,$L$22:$M$24,2,TRUE)</f>
        <v>45</v>
      </c>
      <c r="L290">
        <f t="shared" ref="L290:L332" si="43">J290*K290</f>
        <v>33615</v>
      </c>
      <c r="M290">
        <f t="shared" ref="M290:M332" si="44">I290-L290</f>
        <v>1201385</v>
      </c>
    </row>
    <row r="291" spans="1:13" x14ac:dyDescent="0.2">
      <c r="A291">
        <v>259</v>
      </c>
      <c r="B291">
        <f t="shared" si="37"/>
        <v>1585386147</v>
      </c>
      <c r="C291">
        <f t="shared" si="36"/>
        <v>0.73825295443565253</v>
      </c>
      <c r="D291">
        <f t="shared" si="38"/>
        <v>18383</v>
      </c>
      <c r="E291">
        <f t="shared" si="39"/>
        <v>19000</v>
      </c>
      <c r="I291">
        <f t="shared" si="40"/>
        <v>1235000</v>
      </c>
      <c r="J291">
        <f t="shared" si="41"/>
        <v>617</v>
      </c>
      <c r="K291">
        <f t="shared" si="42"/>
        <v>45</v>
      </c>
      <c r="L291">
        <f t="shared" si="43"/>
        <v>27765</v>
      </c>
      <c r="M291">
        <f t="shared" si="44"/>
        <v>1207235</v>
      </c>
    </row>
    <row r="292" spans="1:13" x14ac:dyDescent="0.2">
      <c r="A292">
        <v>260</v>
      </c>
      <c r="B292">
        <f t="shared" si="37"/>
        <v>1607880653</v>
      </c>
      <c r="C292">
        <f t="shared" si="36"/>
        <v>0.74872777506184196</v>
      </c>
      <c r="D292">
        <f t="shared" si="38"/>
        <v>18402</v>
      </c>
      <c r="E292">
        <f t="shared" si="39"/>
        <v>19000</v>
      </c>
      <c r="I292">
        <f t="shared" si="40"/>
        <v>1235000</v>
      </c>
      <c r="J292">
        <f t="shared" si="41"/>
        <v>598</v>
      </c>
      <c r="K292">
        <f t="shared" si="42"/>
        <v>45</v>
      </c>
      <c r="L292">
        <f t="shared" si="43"/>
        <v>26910</v>
      </c>
      <c r="M292">
        <f t="shared" si="44"/>
        <v>1208090</v>
      </c>
    </row>
    <row r="293" spans="1:13" x14ac:dyDescent="0.2">
      <c r="A293">
        <v>261</v>
      </c>
      <c r="B293">
        <f t="shared" si="37"/>
        <v>1715921123</v>
      </c>
      <c r="C293">
        <f t="shared" si="36"/>
        <v>0.79903803942680263</v>
      </c>
      <c r="D293">
        <f t="shared" si="38"/>
        <v>18503</v>
      </c>
      <c r="E293">
        <f t="shared" si="39"/>
        <v>19000</v>
      </c>
      <c r="I293">
        <f t="shared" si="40"/>
        <v>1235000</v>
      </c>
      <c r="J293">
        <f t="shared" si="41"/>
        <v>497</v>
      </c>
      <c r="K293">
        <f t="shared" si="42"/>
        <v>45</v>
      </c>
      <c r="L293">
        <f t="shared" si="43"/>
        <v>22365</v>
      </c>
      <c r="M293">
        <f t="shared" si="44"/>
        <v>1212635</v>
      </c>
    </row>
    <row r="294" spans="1:13" x14ac:dyDescent="0.2">
      <c r="A294">
        <v>262</v>
      </c>
      <c r="B294">
        <f t="shared" si="37"/>
        <v>780935051</v>
      </c>
      <c r="C294">
        <f t="shared" si="36"/>
        <v>0.36365122132173333</v>
      </c>
      <c r="D294">
        <f t="shared" si="38"/>
        <v>17791</v>
      </c>
      <c r="E294">
        <f t="shared" si="39"/>
        <v>18000</v>
      </c>
      <c r="I294">
        <f t="shared" si="40"/>
        <v>1170000</v>
      </c>
      <c r="J294">
        <f t="shared" si="41"/>
        <v>209</v>
      </c>
      <c r="K294">
        <f t="shared" si="42"/>
        <v>50</v>
      </c>
      <c r="L294">
        <f t="shared" si="43"/>
        <v>10450</v>
      </c>
      <c r="M294">
        <f t="shared" si="44"/>
        <v>1159550</v>
      </c>
    </row>
    <row r="295" spans="1:13" x14ac:dyDescent="0.2">
      <c r="A295">
        <v>263</v>
      </c>
      <c r="B295">
        <f t="shared" si="37"/>
        <v>1755351693</v>
      </c>
      <c r="C295">
        <f t="shared" si="36"/>
        <v>0.81739932942083071</v>
      </c>
      <c r="D295">
        <f t="shared" si="38"/>
        <v>18543</v>
      </c>
      <c r="E295">
        <f t="shared" si="39"/>
        <v>19000</v>
      </c>
      <c r="I295">
        <f t="shared" si="40"/>
        <v>1235000</v>
      </c>
      <c r="J295">
        <f t="shared" si="41"/>
        <v>457</v>
      </c>
      <c r="K295">
        <f t="shared" si="42"/>
        <v>45</v>
      </c>
      <c r="L295">
        <f t="shared" si="43"/>
        <v>20565</v>
      </c>
      <c r="M295">
        <f t="shared" si="44"/>
        <v>1214435</v>
      </c>
    </row>
    <row r="296" spans="1:13" x14ac:dyDescent="0.2">
      <c r="A296">
        <v>264</v>
      </c>
      <c r="B296">
        <f t="shared" si="37"/>
        <v>2065561765</v>
      </c>
      <c r="C296">
        <f t="shared" si="36"/>
        <v>0.96185215095144327</v>
      </c>
      <c r="D296">
        <f t="shared" si="38"/>
        <v>19064</v>
      </c>
      <c r="E296">
        <f t="shared" si="39"/>
        <v>20000</v>
      </c>
      <c r="I296">
        <f t="shared" si="40"/>
        <v>1300000</v>
      </c>
      <c r="J296">
        <f t="shared" si="41"/>
        <v>936</v>
      </c>
      <c r="K296">
        <f t="shared" si="42"/>
        <v>45</v>
      </c>
      <c r="L296">
        <f t="shared" si="43"/>
        <v>42120</v>
      </c>
      <c r="M296">
        <f t="shared" si="44"/>
        <v>1257880</v>
      </c>
    </row>
    <row r="297" spans="1:13" x14ac:dyDescent="0.2">
      <c r="A297">
        <v>265</v>
      </c>
      <c r="B297">
        <f t="shared" si="37"/>
        <v>1675946953</v>
      </c>
      <c r="C297">
        <f t="shared" si="36"/>
        <v>0.78042361595687626</v>
      </c>
      <c r="D297">
        <f t="shared" si="38"/>
        <v>18464</v>
      </c>
      <c r="E297">
        <f t="shared" si="39"/>
        <v>19000</v>
      </c>
      <c r="I297">
        <f t="shared" si="40"/>
        <v>1235000</v>
      </c>
      <c r="J297">
        <f t="shared" si="41"/>
        <v>536</v>
      </c>
      <c r="K297">
        <f t="shared" si="42"/>
        <v>45</v>
      </c>
      <c r="L297">
        <f t="shared" si="43"/>
        <v>24120</v>
      </c>
      <c r="M297">
        <f t="shared" si="44"/>
        <v>1210880</v>
      </c>
    </row>
    <row r="298" spans="1:13" x14ac:dyDescent="0.2">
      <c r="A298">
        <v>266</v>
      </c>
      <c r="B298">
        <f t="shared" si="37"/>
        <v>1097441372</v>
      </c>
      <c r="C298">
        <f t="shared" si="36"/>
        <v>0.5110359622682612</v>
      </c>
      <c r="D298">
        <f t="shared" si="38"/>
        <v>18017</v>
      </c>
      <c r="E298">
        <f t="shared" si="39"/>
        <v>19000</v>
      </c>
      <c r="I298">
        <f t="shared" si="40"/>
        <v>1235000</v>
      </c>
      <c r="J298">
        <f t="shared" si="41"/>
        <v>983</v>
      </c>
      <c r="K298">
        <f t="shared" si="42"/>
        <v>45</v>
      </c>
      <c r="L298">
        <f t="shared" si="43"/>
        <v>44235</v>
      </c>
      <c r="M298">
        <f t="shared" si="44"/>
        <v>1190765</v>
      </c>
    </row>
    <row r="299" spans="1:13" x14ac:dyDescent="0.2">
      <c r="A299">
        <v>267</v>
      </c>
      <c r="B299">
        <f t="shared" si="37"/>
        <v>1960095121</v>
      </c>
      <c r="C299">
        <f t="shared" si="36"/>
        <v>0.91274041771550685</v>
      </c>
      <c r="D299">
        <f t="shared" si="38"/>
        <v>18815</v>
      </c>
      <c r="E299">
        <f t="shared" si="39"/>
        <v>19000</v>
      </c>
      <c r="I299">
        <f t="shared" si="40"/>
        <v>1235000</v>
      </c>
      <c r="J299">
        <f t="shared" si="41"/>
        <v>185</v>
      </c>
      <c r="K299">
        <f t="shared" si="42"/>
        <v>55</v>
      </c>
      <c r="L299">
        <f t="shared" si="43"/>
        <v>10175</v>
      </c>
      <c r="M299">
        <f t="shared" si="44"/>
        <v>1224825</v>
      </c>
    </row>
    <row r="300" spans="1:13" x14ac:dyDescent="0.2">
      <c r="A300">
        <v>268</v>
      </c>
      <c r="B300">
        <f t="shared" si="37"/>
        <v>772070020</v>
      </c>
      <c r="C300">
        <f t="shared" si="36"/>
        <v>0.35952311957232802</v>
      </c>
      <c r="D300">
        <f t="shared" si="38"/>
        <v>17784</v>
      </c>
      <c r="E300">
        <f t="shared" si="39"/>
        <v>18000</v>
      </c>
      <c r="I300">
        <f t="shared" si="40"/>
        <v>1170000</v>
      </c>
      <c r="J300">
        <f t="shared" si="41"/>
        <v>216</v>
      </c>
      <c r="K300">
        <f t="shared" si="42"/>
        <v>50</v>
      </c>
      <c r="L300">
        <f t="shared" si="43"/>
        <v>10800</v>
      </c>
      <c r="M300">
        <f t="shared" si="44"/>
        <v>1159200</v>
      </c>
    </row>
    <row r="301" spans="1:13" x14ac:dyDescent="0.2">
      <c r="A301">
        <v>269</v>
      </c>
      <c r="B301">
        <f t="shared" si="37"/>
        <v>937147319</v>
      </c>
      <c r="C301">
        <f t="shared" si="36"/>
        <v>0.43639322716574802</v>
      </c>
      <c r="D301">
        <f t="shared" si="38"/>
        <v>17904</v>
      </c>
      <c r="E301">
        <f t="shared" si="39"/>
        <v>18000</v>
      </c>
      <c r="I301">
        <f t="shared" si="40"/>
        <v>1170000</v>
      </c>
      <c r="J301">
        <f t="shared" si="41"/>
        <v>96</v>
      </c>
      <c r="K301">
        <f t="shared" si="42"/>
        <v>55</v>
      </c>
      <c r="L301">
        <f t="shared" si="43"/>
        <v>5280</v>
      </c>
      <c r="M301">
        <f t="shared" si="44"/>
        <v>1164720</v>
      </c>
    </row>
    <row r="302" spans="1:13" x14ac:dyDescent="0.2">
      <c r="A302">
        <v>270</v>
      </c>
      <c r="B302">
        <f t="shared" si="37"/>
        <v>842439688</v>
      </c>
      <c r="C302">
        <f t="shared" si="36"/>
        <v>0.39229154977588521</v>
      </c>
      <c r="D302">
        <f t="shared" si="38"/>
        <v>17836</v>
      </c>
      <c r="E302">
        <f t="shared" si="39"/>
        <v>18000</v>
      </c>
      <c r="I302">
        <f t="shared" si="40"/>
        <v>1170000</v>
      </c>
      <c r="J302">
        <f t="shared" si="41"/>
        <v>164</v>
      </c>
      <c r="K302">
        <f t="shared" si="42"/>
        <v>55</v>
      </c>
      <c r="L302">
        <f t="shared" si="43"/>
        <v>9020</v>
      </c>
      <c r="M302">
        <f t="shared" si="44"/>
        <v>1160980</v>
      </c>
    </row>
    <row r="303" spans="1:13" x14ac:dyDescent="0.2">
      <c r="A303">
        <v>271</v>
      </c>
      <c r="B303">
        <f t="shared" si="37"/>
        <v>376667898</v>
      </c>
      <c r="C303">
        <f t="shared" si="36"/>
        <v>0.17539965835185706</v>
      </c>
      <c r="D303">
        <f t="shared" si="38"/>
        <v>17440</v>
      </c>
      <c r="E303">
        <f t="shared" si="39"/>
        <v>18000</v>
      </c>
      <c r="I303">
        <f t="shared" si="40"/>
        <v>1170000</v>
      </c>
      <c r="J303">
        <f t="shared" si="41"/>
        <v>560</v>
      </c>
      <c r="K303">
        <f t="shared" si="42"/>
        <v>45</v>
      </c>
      <c r="L303">
        <f t="shared" si="43"/>
        <v>25200</v>
      </c>
      <c r="M303">
        <f t="shared" si="44"/>
        <v>1144800</v>
      </c>
    </row>
    <row r="304" spans="1:13" x14ac:dyDescent="0.2">
      <c r="A304">
        <v>272</v>
      </c>
      <c r="B304">
        <f t="shared" si="37"/>
        <v>1875570330</v>
      </c>
      <c r="C304">
        <f t="shared" si="36"/>
        <v>0.87338049471070078</v>
      </c>
      <c r="D304">
        <f t="shared" si="38"/>
        <v>18686</v>
      </c>
      <c r="E304">
        <f t="shared" si="39"/>
        <v>19000</v>
      </c>
      <c r="I304">
        <f t="shared" si="40"/>
        <v>1235000</v>
      </c>
      <c r="J304">
        <f t="shared" si="41"/>
        <v>314</v>
      </c>
      <c r="K304">
        <f t="shared" si="42"/>
        <v>50</v>
      </c>
      <c r="L304">
        <f t="shared" si="43"/>
        <v>15700</v>
      </c>
      <c r="M304">
        <f t="shared" si="44"/>
        <v>1219300</v>
      </c>
    </row>
    <row r="305" spans="1:13" x14ac:dyDescent="0.2">
      <c r="A305">
        <v>273</v>
      </c>
      <c r="B305">
        <f t="shared" si="37"/>
        <v>1798081997</v>
      </c>
      <c r="C305">
        <f t="shared" si="36"/>
        <v>0.83729717779778745</v>
      </c>
      <c r="D305">
        <f t="shared" si="38"/>
        <v>18590</v>
      </c>
      <c r="E305">
        <f t="shared" si="39"/>
        <v>19000</v>
      </c>
      <c r="I305">
        <f t="shared" si="40"/>
        <v>1235000</v>
      </c>
      <c r="J305">
        <f t="shared" si="41"/>
        <v>410</v>
      </c>
      <c r="K305">
        <f t="shared" si="42"/>
        <v>45</v>
      </c>
      <c r="L305">
        <f t="shared" si="43"/>
        <v>18450</v>
      </c>
      <c r="M305">
        <f t="shared" si="44"/>
        <v>1216550</v>
      </c>
    </row>
    <row r="306" spans="1:13" x14ac:dyDescent="0.2">
      <c r="A306">
        <v>274</v>
      </c>
      <c r="B306">
        <f t="shared" si="37"/>
        <v>826759348</v>
      </c>
      <c r="C306">
        <f t="shared" si="36"/>
        <v>0.38498982246266206</v>
      </c>
      <c r="D306">
        <f t="shared" si="38"/>
        <v>17825</v>
      </c>
      <c r="E306">
        <f t="shared" si="39"/>
        <v>18000</v>
      </c>
      <c r="I306">
        <f t="shared" si="40"/>
        <v>1170000</v>
      </c>
      <c r="J306">
        <f t="shared" si="41"/>
        <v>175</v>
      </c>
      <c r="K306">
        <f t="shared" si="42"/>
        <v>55</v>
      </c>
      <c r="L306">
        <f t="shared" si="43"/>
        <v>9625</v>
      </c>
      <c r="M306">
        <f t="shared" si="44"/>
        <v>1160375</v>
      </c>
    </row>
    <row r="307" spans="1:13" x14ac:dyDescent="0.2">
      <c r="A307">
        <v>275</v>
      </c>
      <c r="B307">
        <f t="shared" si="37"/>
        <v>977682099</v>
      </c>
      <c r="C307">
        <f t="shared" si="36"/>
        <v>0.4552687050100736</v>
      </c>
      <c r="D307">
        <f t="shared" si="38"/>
        <v>17933</v>
      </c>
      <c r="E307">
        <f t="shared" si="39"/>
        <v>18000</v>
      </c>
      <c r="I307">
        <f t="shared" si="40"/>
        <v>1170000</v>
      </c>
      <c r="J307">
        <f t="shared" si="41"/>
        <v>67</v>
      </c>
      <c r="K307">
        <f t="shared" si="42"/>
        <v>55</v>
      </c>
      <c r="L307">
        <f t="shared" si="43"/>
        <v>3685</v>
      </c>
      <c r="M307">
        <f t="shared" si="44"/>
        <v>1166315</v>
      </c>
    </row>
    <row r="308" spans="1:13" x14ac:dyDescent="0.2">
      <c r="A308">
        <v>276</v>
      </c>
      <c r="B308">
        <f t="shared" si="37"/>
        <v>1358171049</v>
      </c>
      <c r="C308">
        <f t="shared" si="36"/>
        <v>0.63244767935594903</v>
      </c>
      <c r="D308">
        <f t="shared" si="38"/>
        <v>18203</v>
      </c>
      <c r="E308">
        <f t="shared" si="39"/>
        <v>19000</v>
      </c>
      <c r="I308">
        <f t="shared" si="40"/>
        <v>1235000</v>
      </c>
      <c r="J308">
        <f t="shared" si="41"/>
        <v>797</v>
      </c>
      <c r="K308">
        <f t="shared" si="42"/>
        <v>45</v>
      </c>
      <c r="L308">
        <f t="shared" si="43"/>
        <v>35865</v>
      </c>
      <c r="M308">
        <f t="shared" si="44"/>
        <v>1199135</v>
      </c>
    </row>
    <row r="309" spans="1:13" x14ac:dyDescent="0.2">
      <c r="A309">
        <v>277</v>
      </c>
      <c r="B309">
        <f t="shared" si="37"/>
        <v>1029652933</v>
      </c>
      <c r="C309">
        <f t="shared" si="36"/>
        <v>0.4794695104842398</v>
      </c>
      <c r="D309">
        <f t="shared" si="38"/>
        <v>17969</v>
      </c>
      <c r="E309">
        <f t="shared" si="39"/>
        <v>18000</v>
      </c>
      <c r="I309">
        <f t="shared" si="40"/>
        <v>1170000</v>
      </c>
      <c r="J309">
        <f t="shared" si="41"/>
        <v>31</v>
      </c>
      <c r="K309">
        <f t="shared" si="42"/>
        <v>55</v>
      </c>
      <c r="L309">
        <f t="shared" si="43"/>
        <v>1705</v>
      </c>
      <c r="M309">
        <f t="shared" si="44"/>
        <v>1168295</v>
      </c>
    </row>
    <row r="310" spans="1:13" x14ac:dyDescent="0.2">
      <c r="A310">
        <v>278</v>
      </c>
      <c r="B310">
        <f t="shared" si="37"/>
        <v>806133758</v>
      </c>
      <c r="C310">
        <f t="shared" si="36"/>
        <v>0.37538528366730795</v>
      </c>
      <c r="D310">
        <f t="shared" si="38"/>
        <v>17809</v>
      </c>
      <c r="E310">
        <f t="shared" si="39"/>
        <v>18000</v>
      </c>
      <c r="I310">
        <f t="shared" si="40"/>
        <v>1170000</v>
      </c>
      <c r="J310">
        <f t="shared" si="41"/>
        <v>191</v>
      </c>
      <c r="K310">
        <f t="shared" si="42"/>
        <v>55</v>
      </c>
      <c r="L310">
        <f t="shared" si="43"/>
        <v>10505</v>
      </c>
      <c r="M310">
        <f t="shared" si="44"/>
        <v>1159495</v>
      </c>
    </row>
    <row r="311" spans="1:13" x14ac:dyDescent="0.2">
      <c r="A311">
        <v>279</v>
      </c>
      <c r="B311">
        <f t="shared" si="37"/>
        <v>68258136</v>
      </c>
      <c r="C311">
        <f t="shared" si="36"/>
        <v>3.1785171493787866E-2</v>
      </c>
      <c r="D311">
        <f t="shared" si="38"/>
        <v>16887</v>
      </c>
      <c r="E311">
        <f t="shared" si="39"/>
        <v>17000</v>
      </c>
      <c r="I311">
        <f t="shared" si="40"/>
        <v>1105000</v>
      </c>
      <c r="J311">
        <f t="shared" si="41"/>
        <v>113</v>
      </c>
      <c r="K311">
        <f t="shared" si="42"/>
        <v>55</v>
      </c>
      <c r="L311">
        <f t="shared" si="43"/>
        <v>6215</v>
      </c>
      <c r="M311">
        <f t="shared" si="44"/>
        <v>1098785</v>
      </c>
    </row>
    <row r="312" spans="1:13" x14ac:dyDescent="0.2">
      <c r="A312">
        <v>280</v>
      </c>
      <c r="B312">
        <f t="shared" si="37"/>
        <v>310740607</v>
      </c>
      <c r="C312">
        <f t="shared" si="36"/>
        <v>0.14469987114178942</v>
      </c>
      <c r="D312">
        <f t="shared" si="38"/>
        <v>17364</v>
      </c>
      <c r="E312">
        <f t="shared" si="39"/>
        <v>18000</v>
      </c>
      <c r="I312">
        <f t="shared" si="40"/>
        <v>1170000</v>
      </c>
      <c r="J312">
        <f t="shared" si="41"/>
        <v>636</v>
      </c>
      <c r="K312">
        <f t="shared" si="42"/>
        <v>45</v>
      </c>
      <c r="L312">
        <f t="shared" si="43"/>
        <v>28620</v>
      </c>
      <c r="M312">
        <f t="shared" si="44"/>
        <v>1141380</v>
      </c>
    </row>
    <row r="313" spans="1:13" x14ac:dyDescent="0.2">
      <c r="A313">
        <v>281</v>
      </c>
      <c r="B313">
        <f t="shared" si="37"/>
        <v>1937152345</v>
      </c>
      <c r="C313">
        <f t="shared" si="36"/>
        <v>0.90205685510395883</v>
      </c>
      <c r="D313">
        <f t="shared" si="38"/>
        <v>18776</v>
      </c>
      <c r="E313">
        <f t="shared" si="39"/>
        <v>19000</v>
      </c>
      <c r="I313">
        <f t="shared" si="40"/>
        <v>1235000</v>
      </c>
      <c r="J313">
        <f t="shared" si="41"/>
        <v>224</v>
      </c>
      <c r="K313">
        <f t="shared" si="42"/>
        <v>50</v>
      </c>
      <c r="L313">
        <f t="shared" si="43"/>
        <v>11200</v>
      </c>
      <c r="M313">
        <f t="shared" si="44"/>
        <v>1223800</v>
      </c>
    </row>
    <row r="314" spans="1:13" x14ac:dyDescent="0.2">
      <c r="A314">
        <v>282</v>
      </c>
      <c r="B314">
        <f t="shared" si="37"/>
        <v>1719890248</v>
      </c>
      <c r="C314">
        <f t="shared" si="36"/>
        <v>0.80088630728464871</v>
      </c>
      <c r="D314">
        <f t="shared" si="38"/>
        <v>18507</v>
      </c>
      <c r="E314">
        <f t="shared" si="39"/>
        <v>19000</v>
      </c>
      <c r="I314">
        <f t="shared" si="40"/>
        <v>1235000</v>
      </c>
      <c r="J314">
        <f t="shared" si="41"/>
        <v>493</v>
      </c>
      <c r="K314">
        <f t="shared" si="42"/>
        <v>45</v>
      </c>
      <c r="L314">
        <f t="shared" si="43"/>
        <v>22185</v>
      </c>
      <c r="M314">
        <f t="shared" si="44"/>
        <v>1212815</v>
      </c>
    </row>
    <row r="315" spans="1:13" x14ac:dyDescent="0.2">
      <c r="A315">
        <v>283</v>
      </c>
      <c r="B315">
        <f t="shared" si="37"/>
        <v>918025869</v>
      </c>
      <c r="C315">
        <f t="shared" si="36"/>
        <v>0.42748910813941116</v>
      </c>
      <c r="D315">
        <f t="shared" si="38"/>
        <v>17890</v>
      </c>
      <c r="E315">
        <f t="shared" si="39"/>
        <v>18000</v>
      </c>
      <c r="I315">
        <f t="shared" si="40"/>
        <v>1170000</v>
      </c>
      <c r="J315">
        <f t="shared" si="41"/>
        <v>110</v>
      </c>
      <c r="K315">
        <f t="shared" si="42"/>
        <v>55</v>
      </c>
      <c r="L315">
        <f t="shared" si="43"/>
        <v>6050</v>
      </c>
      <c r="M315">
        <f t="shared" si="44"/>
        <v>1163950</v>
      </c>
    </row>
    <row r="316" spans="1:13" x14ac:dyDescent="0.2">
      <c r="A316">
        <v>284</v>
      </c>
      <c r="B316">
        <f t="shared" si="37"/>
        <v>1590776588</v>
      </c>
      <c r="C316">
        <f t="shared" si="36"/>
        <v>0.7407630741320379</v>
      </c>
      <c r="D316">
        <f t="shared" si="38"/>
        <v>18387</v>
      </c>
      <c r="E316">
        <f t="shared" si="39"/>
        <v>19000</v>
      </c>
      <c r="I316">
        <f t="shared" si="40"/>
        <v>1235000</v>
      </c>
      <c r="J316">
        <f t="shared" si="41"/>
        <v>613</v>
      </c>
      <c r="K316">
        <f t="shared" si="42"/>
        <v>45</v>
      </c>
      <c r="L316">
        <f t="shared" si="43"/>
        <v>27585</v>
      </c>
      <c r="M316">
        <f t="shared" si="44"/>
        <v>1207415</v>
      </c>
    </row>
    <row r="317" spans="1:13" x14ac:dyDescent="0.2">
      <c r="A317">
        <v>285</v>
      </c>
      <c r="B317">
        <f t="shared" si="37"/>
        <v>2010709366</v>
      </c>
      <c r="C317">
        <f t="shared" si="36"/>
        <v>0.93630951220929137</v>
      </c>
      <c r="D317">
        <f t="shared" si="38"/>
        <v>18915</v>
      </c>
      <c r="E317">
        <f t="shared" si="39"/>
        <v>19000</v>
      </c>
      <c r="I317">
        <f t="shared" si="40"/>
        <v>1235000</v>
      </c>
      <c r="J317">
        <f t="shared" si="41"/>
        <v>85</v>
      </c>
      <c r="K317">
        <f t="shared" si="42"/>
        <v>55</v>
      </c>
      <c r="L317">
        <f t="shared" si="43"/>
        <v>4675</v>
      </c>
      <c r="M317">
        <f t="shared" si="44"/>
        <v>1230325</v>
      </c>
    </row>
    <row r="318" spans="1:13" x14ac:dyDescent="0.2">
      <c r="A318">
        <v>286</v>
      </c>
      <c r="B318">
        <f t="shared" si="37"/>
        <v>1042161523</v>
      </c>
      <c r="C318">
        <f t="shared" si="36"/>
        <v>0.48529427660875685</v>
      </c>
      <c r="D318">
        <f t="shared" si="38"/>
        <v>17978</v>
      </c>
      <c r="E318">
        <f t="shared" si="39"/>
        <v>18000</v>
      </c>
      <c r="I318">
        <f t="shared" si="40"/>
        <v>1170000</v>
      </c>
      <c r="J318">
        <f t="shared" si="41"/>
        <v>22</v>
      </c>
      <c r="K318">
        <f t="shared" si="42"/>
        <v>55</v>
      </c>
      <c r="L318">
        <f t="shared" si="43"/>
        <v>1210</v>
      </c>
      <c r="M318">
        <f t="shared" si="44"/>
        <v>1168790</v>
      </c>
    </row>
    <row r="319" spans="1:13" x14ac:dyDescent="0.2">
      <c r="A319">
        <v>287</v>
      </c>
      <c r="B319">
        <f t="shared" si="37"/>
        <v>584608482</v>
      </c>
      <c r="C319">
        <f t="shared" si="36"/>
        <v>0.27222953842591008</v>
      </c>
      <c r="D319">
        <f t="shared" si="38"/>
        <v>17636</v>
      </c>
      <c r="E319">
        <f t="shared" si="39"/>
        <v>18000</v>
      </c>
      <c r="I319">
        <f t="shared" si="40"/>
        <v>1170000</v>
      </c>
      <c r="J319">
        <f t="shared" si="41"/>
        <v>364</v>
      </c>
      <c r="K319">
        <f t="shared" si="42"/>
        <v>50</v>
      </c>
      <c r="L319">
        <f t="shared" si="43"/>
        <v>18200</v>
      </c>
      <c r="M319">
        <f t="shared" si="44"/>
        <v>1151800</v>
      </c>
    </row>
    <row r="320" spans="1:13" x14ac:dyDescent="0.2">
      <c r="A320">
        <v>288</v>
      </c>
      <c r="B320">
        <f t="shared" si="37"/>
        <v>629588302</v>
      </c>
      <c r="C320">
        <f t="shared" si="36"/>
        <v>0.29317489931973389</v>
      </c>
      <c r="D320">
        <f t="shared" si="38"/>
        <v>17674</v>
      </c>
      <c r="E320">
        <f t="shared" si="39"/>
        <v>18000</v>
      </c>
      <c r="I320">
        <f t="shared" si="40"/>
        <v>1170000</v>
      </c>
      <c r="J320">
        <f t="shared" si="41"/>
        <v>326</v>
      </c>
      <c r="K320">
        <f t="shared" si="42"/>
        <v>50</v>
      </c>
      <c r="L320">
        <f t="shared" si="43"/>
        <v>16300</v>
      </c>
      <c r="M320">
        <f t="shared" si="44"/>
        <v>1153700</v>
      </c>
    </row>
    <row r="321" spans="1:13" x14ac:dyDescent="0.2">
      <c r="A321">
        <v>289</v>
      </c>
      <c r="B321">
        <f t="shared" si="37"/>
        <v>691179298</v>
      </c>
      <c r="C321">
        <f t="shared" si="36"/>
        <v>0.32185544181701514</v>
      </c>
      <c r="D321">
        <f t="shared" si="38"/>
        <v>17722</v>
      </c>
      <c r="E321">
        <f t="shared" si="39"/>
        <v>18000</v>
      </c>
      <c r="I321">
        <f t="shared" si="40"/>
        <v>1170000</v>
      </c>
      <c r="J321">
        <f t="shared" si="41"/>
        <v>278</v>
      </c>
      <c r="K321">
        <f t="shared" si="42"/>
        <v>50</v>
      </c>
      <c r="L321">
        <f t="shared" si="43"/>
        <v>13900</v>
      </c>
      <c r="M321">
        <f t="shared" si="44"/>
        <v>1156100</v>
      </c>
    </row>
    <row r="322" spans="1:13" x14ac:dyDescent="0.2">
      <c r="A322">
        <v>290</v>
      </c>
      <c r="B322">
        <f t="shared" si="37"/>
        <v>763931216</v>
      </c>
      <c r="C322">
        <f t="shared" si="36"/>
        <v>0.35573319362277778</v>
      </c>
      <c r="D322">
        <f t="shared" si="38"/>
        <v>17778</v>
      </c>
      <c r="E322">
        <f t="shared" si="39"/>
        <v>18000</v>
      </c>
      <c r="I322">
        <f t="shared" si="40"/>
        <v>1170000</v>
      </c>
      <c r="J322">
        <f t="shared" si="41"/>
        <v>222</v>
      </c>
      <c r="K322">
        <f t="shared" si="42"/>
        <v>50</v>
      </c>
      <c r="L322">
        <f t="shared" si="43"/>
        <v>11100</v>
      </c>
      <c r="M322">
        <f t="shared" si="44"/>
        <v>1158900</v>
      </c>
    </row>
    <row r="323" spans="1:13" x14ac:dyDescent="0.2">
      <c r="A323">
        <v>291</v>
      </c>
      <c r="B323">
        <f t="shared" si="37"/>
        <v>1587221899</v>
      </c>
      <c r="C323">
        <f t="shared" si="36"/>
        <v>0.73910779307554841</v>
      </c>
      <c r="D323">
        <f t="shared" si="38"/>
        <v>18384</v>
      </c>
      <c r="E323">
        <f t="shared" si="39"/>
        <v>19000</v>
      </c>
      <c r="I323">
        <f t="shared" si="40"/>
        <v>1235000</v>
      </c>
      <c r="J323">
        <f t="shared" si="41"/>
        <v>616</v>
      </c>
      <c r="K323">
        <f t="shared" si="42"/>
        <v>45</v>
      </c>
      <c r="L323">
        <f t="shared" si="43"/>
        <v>27720</v>
      </c>
      <c r="M323">
        <f t="shared" si="44"/>
        <v>1207280</v>
      </c>
    </row>
    <row r="324" spans="1:13" x14ac:dyDescent="0.2">
      <c r="A324">
        <v>292</v>
      </c>
      <c r="B324">
        <f t="shared" si="37"/>
        <v>249109812</v>
      </c>
      <c r="C324">
        <f t="shared" si="36"/>
        <v>0.116000795790926</v>
      </c>
      <c r="D324">
        <f t="shared" si="38"/>
        <v>17283</v>
      </c>
      <c r="E324">
        <f t="shared" si="39"/>
        <v>18000</v>
      </c>
      <c r="I324">
        <f t="shared" si="40"/>
        <v>1170000</v>
      </c>
      <c r="J324">
        <f t="shared" si="41"/>
        <v>717</v>
      </c>
      <c r="K324">
        <f t="shared" si="42"/>
        <v>45</v>
      </c>
      <c r="L324">
        <f t="shared" si="43"/>
        <v>32265</v>
      </c>
      <c r="M324">
        <f t="shared" si="44"/>
        <v>1137735</v>
      </c>
    </row>
    <row r="325" spans="1:13" x14ac:dyDescent="0.2">
      <c r="A325">
        <v>293</v>
      </c>
      <c r="B325">
        <f t="shared" si="37"/>
        <v>1195498634</v>
      </c>
      <c r="C325">
        <f t="shared" si="36"/>
        <v>0.55669743314231623</v>
      </c>
      <c r="D325">
        <f t="shared" si="38"/>
        <v>18086</v>
      </c>
      <c r="E325">
        <f t="shared" si="39"/>
        <v>19000</v>
      </c>
      <c r="I325">
        <f t="shared" si="40"/>
        <v>1235000</v>
      </c>
      <c r="J325">
        <f t="shared" si="41"/>
        <v>914</v>
      </c>
      <c r="K325">
        <f t="shared" si="42"/>
        <v>45</v>
      </c>
      <c r="L325">
        <f t="shared" si="43"/>
        <v>41130</v>
      </c>
      <c r="M325">
        <f t="shared" si="44"/>
        <v>1193870</v>
      </c>
    </row>
    <row r="326" spans="1:13" x14ac:dyDescent="0.2">
      <c r="A326">
        <v>294</v>
      </c>
      <c r="B326">
        <f t="shared" si="37"/>
        <v>741056659</v>
      </c>
      <c r="C326">
        <f t="shared" si="36"/>
        <v>0.34508139795860343</v>
      </c>
      <c r="D326">
        <f t="shared" si="38"/>
        <v>17761</v>
      </c>
      <c r="E326">
        <f t="shared" si="39"/>
        <v>18000</v>
      </c>
      <c r="I326">
        <f t="shared" si="40"/>
        <v>1170000</v>
      </c>
      <c r="J326">
        <f t="shared" si="41"/>
        <v>239</v>
      </c>
      <c r="K326">
        <f t="shared" si="42"/>
        <v>50</v>
      </c>
      <c r="L326">
        <f t="shared" si="43"/>
        <v>11950</v>
      </c>
      <c r="M326">
        <f t="shared" si="44"/>
        <v>1158050</v>
      </c>
    </row>
    <row r="327" spans="1:13" x14ac:dyDescent="0.2">
      <c r="A327">
        <v>295</v>
      </c>
      <c r="B327">
        <f t="shared" si="37"/>
        <v>1534115213</v>
      </c>
      <c r="C327">
        <f t="shared" si="36"/>
        <v>0.71437806529662484</v>
      </c>
      <c r="D327">
        <f t="shared" si="38"/>
        <v>18340</v>
      </c>
      <c r="E327">
        <f t="shared" si="39"/>
        <v>19000</v>
      </c>
      <c r="I327">
        <f t="shared" si="40"/>
        <v>1235000</v>
      </c>
      <c r="J327">
        <f t="shared" si="41"/>
        <v>660</v>
      </c>
      <c r="K327">
        <f t="shared" si="42"/>
        <v>45</v>
      </c>
      <c r="L327">
        <f t="shared" si="43"/>
        <v>29700</v>
      </c>
      <c r="M327">
        <f t="shared" si="44"/>
        <v>1205300</v>
      </c>
    </row>
    <row r="328" spans="1:13" x14ac:dyDescent="0.2">
      <c r="A328">
        <v>296</v>
      </c>
      <c r="B328">
        <f t="shared" si="37"/>
        <v>1038235362</v>
      </c>
      <c r="C328">
        <f t="shared" si="36"/>
        <v>0.48346601542246809</v>
      </c>
      <c r="D328">
        <f t="shared" si="38"/>
        <v>17975</v>
      </c>
      <c r="E328">
        <f t="shared" si="39"/>
        <v>18000</v>
      </c>
      <c r="I328">
        <f t="shared" si="40"/>
        <v>1170000</v>
      </c>
      <c r="J328">
        <f t="shared" si="41"/>
        <v>25</v>
      </c>
      <c r="K328">
        <f t="shared" si="42"/>
        <v>55</v>
      </c>
      <c r="L328">
        <f t="shared" si="43"/>
        <v>1375</v>
      </c>
      <c r="M328">
        <f t="shared" si="44"/>
        <v>1168625</v>
      </c>
    </row>
    <row r="329" spans="1:13" x14ac:dyDescent="0.2">
      <c r="A329">
        <v>297</v>
      </c>
      <c r="B329">
        <f t="shared" si="37"/>
        <v>1169613612</v>
      </c>
      <c r="C329">
        <f t="shared" si="36"/>
        <v>0.54464378047019424</v>
      </c>
      <c r="D329">
        <f t="shared" si="38"/>
        <v>18067</v>
      </c>
      <c r="E329">
        <f t="shared" si="39"/>
        <v>19000</v>
      </c>
      <c r="I329">
        <f t="shared" si="40"/>
        <v>1235000</v>
      </c>
      <c r="J329">
        <f t="shared" si="41"/>
        <v>933</v>
      </c>
      <c r="K329">
        <f t="shared" si="42"/>
        <v>45</v>
      </c>
      <c r="L329">
        <f t="shared" si="43"/>
        <v>41985</v>
      </c>
      <c r="M329">
        <f t="shared" si="44"/>
        <v>1193015</v>
      </c>
    </row>
    <row r="330" spans="1:13" x14ac:dyDescent="0.2">
      <c r="A330">
        <v>298</v>
      </c>
      <c r="B330">
        <f t="shared" si="37"/>
        <v>1630672246</v>
      </c>
      <c r="C330">
        <f t="shared" si="36"/>
        <v>0.75934093760295818</v>
      </c>
      <c r="D330">
        <f t="shared" si="38"/>
        <v>18423</v>
      </c>
      <c r="E330">
        <f t="shared" si="39"/>
        <v>19000</v>
      </c>
      <c r="I330">
        <f t="shared" si="40"/>
        <v>1235000</v>
      </c>
      <c r="J330">
        <f t="shared" si="41"/>
        <v>577</v>
      </c>
      <c r="K330">
        <f t="shared" si="42"/>
        <v>45</v>
      </c>
      <c r="L330">
        <f t="shared" si="43"/>
        <v>25965</v>
      </c>
      <c r="M330">
        <f t="shared" si="44"/>
        <v>1209035</v>
      </c>
    </row>
    <row r="331" spans="1:13" x14ac:dyDescent="0.2">
      <c r="A331">
        <v>299</v>
      </c>
      <c r="B331">
        <f t="shared" si="37"/>
        <v>374651861</v>
      </c>
      <c r="C331">
        <f t="shared" si="36"/>
        <v>0.17446086796673987</v>
      </c>
      <c r="D331">
        <f t="shared" si="38"/>
        <v>17438</v>
      </c>
      <c r="E331">
        <f t="shared" si="39"/>
        <v>18000</v>
      </c>
      <c r="I331">
        <f t="shared" si="40"/>
        <v>1170000</v>
      </c>
      <c r="J331">
        <f t="shared" si="41"/>
        <v>562</v>
      </c>
      <c r="K331">
        <f t="shared" si="42"/>
        <v>45</v>
      </c>
      <c r="L331">
        <f t="shared" si="43"/>
        <v>25290</v>
      </c>
      <c r="M331">
        <f t="shared" si="44"/>
        <v>1144710</v>
      </c>
    </row>
    <row r="332" spans="1:13" x14ac:dyDescent="0.2">
      <c r="A332">
        <v>300</v>
      </c>
      <c r="B332">
        <f t="shared" si="37"/>
        <v>204291176</v>
      </c>
      <c r="C332">
        <f t="shared" si="36"/>
        <v>9.5130492046070519E-2</v>
      </c>
      <c r="D332">
        <f t="shared" si="38"/>
        <v>17214</v>
      </c>
      <c r="E332">
        <f t="shared" si="39"/>
        <v>18000</v>
      </c>
      <c r="I332">
        <f t="shared" si="40"/>
        <v>1170000</v>
      </c>
      <c r="J332">
        <f t="shared" si="41"/>
        <v>786</v>
      </c>
      <c r="K332">
        <f t="shared" si="42"/>
        <v>45</v>
      </c>
      <c r="L332">
        <f t="shared" si="43"/>
        <v>35370</v>
      </c>
      <c r="M332">
        <f t="shared" si="44"/>
        <v>1134630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Q2 for 19 Sep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Freiboth, Heinrich [hwf@sun.ac.za]</dc:creator>
  <cp:lastModifiedBy>Adam Green</cp:lastModifiedBy>
  <dcterms:created xsi:type="dcterms:W3CDTF">2021-10-11T06:41:25Z</dcterms:created>
  <dcterms:modified xsi:type="dcterms:W3CDTF">2022-11-04T10:24:10Z</dcterms:modified>
</cp:coreProperties>
</file>