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30" windowWidth="18915" windowHeight="11145" tabRatio="913" activeTab="1"/>
  </bookViews>
  <sheets>
    <sheet name="MGL Summary" sheetId="4" r:id="rId1"/>
    <sheet name="MGL By Campaign" sheetId="6" r:id="rId2"/>
    <sheet name="MGL By Campaign Total" sheetId="8" r:id="rId3"/>
    <sheet name="Plan LV Template" sheetId="5" r:id="rId4"/>
  </sheets>
  <externalReferences>
    <externalReference r:id="rId5"/>
  </externalReferences>
  <definedNames>
    <definedName name="_xlnm.Print_Area" localSheetId="0">'MGL Summary'!$A$5:$K$13</definedName>
  </definedNames>
  <calcPr calcId="125725"/>
</workbook>
</file>

<file path=xl/calcChain.xml><?xml version="1.0" encoding="utf-8"?>
<calcChain xmlns="http://schemas.openxmlformats.org/spreadsheetml/2006/main">
  <c r="G10" i="5"/>
  <c r="F10"/>
  <c r="E10"/>
  <c r="D10"/>
  <c r="C10"/>
  <c r="B10"/>
  <c r="H9"/>
  <c r="H8"/>
  <c r="G6"/>
  <c r="F6"/>
  <c r="E6"/>
  <c r="D6"/>
  <c r="C6"/>
  <c r="B6"/>
  <c r="H5"/>
  <c r="H4"/>
  <c r="A3"/>
  <c r="H6" l="1"/>
  <c r="H10"/>
  <c r="X13" i="8" l="1"/>
  <c r="T13"/>
  <c r="N13"/>
  <c r="K13"/>
  <c r="H13"/>
  <c r="G13"/>
  <c r="D13"/>
  <c r="C13"/>
  <c r="V13" l="1"/>
  <c r="W13" s="1"/>
  <c r="U13" l="1"/>
</calcChain>
</file>

<file path=xl/sharedStrings.xml><?xml version="1.0" encoding="utf-8"?>
<sst xmlns="http://schemas.openxmlformats.org/spreadsheetml/2006/main" count="336" uniqueCount="79">
  <si>
    <t>App(s)</t>
  </si>
  <si>
    <t>TARP</t>
  </si>
  <si>
    <t>Total</t>
  </si>
  <si>
    <t>Issued
Rate</t>
  </si>
  <si>
    <t>Paid
Rate</t>
  </si>
  <si>
    <t>Campaign Name</t>
  </si>
  <si>
    <t>Campaign Code</t>
  </si>
  <si>
    <t>IAP
(YTD)</t>
  </si>
  <si>
    <t>IAP
(MTD)</t>
  </si>
  <si>
    <t>YTD</t>
  </si>
  <si>
    <t>Production as of MMM yyyy</t>
  </si>
  <si>
    <t>MTD (MMM)</t>
  </si>
  <si>
    <t>Production Report</t>
  </si>
  <si>
    <t>PRODUCTION  RESULTS  FOR  THE  MONTH OF December, 2014</t>
  </si>
  <si>
    <t>Campaign :</t>
  </si>
  <si>
    <t>021DP1714L04</t>
  </si>
  <si>
    <t>Calling Date :</t>
  </si>
  <si>
    <t>2014-12-25</t>
  </si>
  <si>
    <t>Solicitation Code  :</t>
  </si>
  <si>
    <t>ADF14</t>
  </si>
  <si>
    <t>Calling Site :</t>
  </si>
  <si>
    <t>Tele Intel</t>
  </si>
  <si>
    <t>Records Received  :</t>
  </si>
  <si>
    <t/>
  </si>
  <si>
    <t>Print Date :</t>
  </si>
  <si>
    <t>26/12/2014 11:47:18 AM</t>
  </si>
  <si>
    <t>Day</t>
  </si>
  <si>
    <t>Date</t>
  </si>
  <si>
    <t>Hours</t>
  </si>
  <si>
    <t>Minutes</t>
  </si>
  <si>
    <t>HH:MM:SS</t>
  </si>
  <si>
    <t>Dialing</t>
  </si>
  <si>
    <t>Completed</t>
  </si>
  <si>
    <t>Comp/Hour</t>
  </si>
  <si>
    <t>Comp/Dial</t>
  </si>
  <si>
    <t>Contact</t>
  </si>
  <si>
    <t>Con/Hour</t>
  </si>
  <si>
    <t>Con/Dial</t>
  </si>
  <si>
    <t>Sales</t>
  </si>
  <si>
    <t>SPH</t>
  </si>
  <si>
    <t>SPCon%</t>
  </si>
  <si>
    <t>ABAN%</t>
  </si>
  <si>
    <t>Abandons</t>
  </si>
  <si>
    <t>UW Release Sales</t>
  </si>
  <si>
    <t>TYP</t>
  </si>
  <si>
    <t>TMP</t>
  </si>
  <si>
    <t>AMP</t>
  </si>
  <si>
    <t>AYP</t>
  </si>
  <si>
    <t>Total Cost</t>
  </si>
  <si>
    <t>Release Sales</t>
  </si>
  <si>
    <t>NET SPC%</t>
  </si>
  <si>
    <t>AMP Post UW</t>
  </si>
  <si>
    <t>Declines</t>
  </si>
  <si>
    <t>Decline Rate%</t>
  </si>
  <si>
    <t>Monday</t>
  </si>
  <si>
    <t>2014-12-01</t>
  </si>
  <si>
    <t>180:6:51</t>
  </si>
  <si>
    <t>0.00%</t>
  </si>
  <si>
    <t>0</t>
  </si>
  <si>
    <t>Tuesday</t>
  </si>
  <si>
    <t>2014-12-02</t>
  </si>
  <si>
    <t>7:7:58</t>
  </si>
  <si>
    <t>Wednesday</t>
  </si>
  <si>
    <t>2014-12-03</t>
  </si>
  <si>
    <t>0:0:0</t>
  </si>
  <si>
    <t>ADE14</t>
  </si>
  <si>
    <t>187:14:49</t>
  </si>
  <si>
    <t>Month to date</t>
  </si>
  <si>
    <t>PRODUCTION  RESULTS  FOR  Y2014</t>
  </si>
  <si>
    <t>Campaign to Date</t>
  </si>
  <si>
    <t>MMM-yy</t>
  </si>
  <si>
    <t>141BK1714L09</t>
  </si>
  <si>
    <t>Month</t>
  </si>
  <si>
    <t>Main Insured/ individual</t>
  </si>
  <si>
    <t>Spouse/ couple</t>
  </si>
  <si>
    <t>Plan 1</t>
  </si>
  <si>
    <t>Plan 2</t>
  </si>
  <si>
    <t>Plan 3</t>
  </si>
  <si>
    <t>No. of Yes file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</si>
</sst>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_-;\-* #,##0.00_-;_-* &quot;-&quot;_-;_-@_-"/>
    <numFmt numFmtId="167" formatCode="[$-1010409]General"/>
    <numFmt numFmtId="168" formatCode="[$-1010409]#,##0;\-#,##0"/>
    <numFmt numFmtId="169" formatCode="[$-1010409]#,##0.00;\-#,##0.00"/>
    <numFmt numFmtId="170" formatCode="[$-1010409]#,##0.00%"/>
  </numFmts>
  <fonts count="22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b/>
      <sz val="11"/>
      <color rgb="FF000066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8"/>
      <color theme="0"/>
      <name val="Verdana"/>
      <family val="2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22"/>
      <name val="Arial"/>
      <charset val="1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2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0" borderId="0">
      <alignment wrapText="1"/>
    </xf>
    <xf numFmtId="0" fontId="8" fillId="0" borderId="0">
      <alignment wrapText="1"/>
    </xf>
    <xf numFmtId="43" fontId="6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5" xfId="0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10" fontId="2" fillId="0" borderId="5" xfId="0" applyNumberFormat="1" applyFont="1" applyFill="1" applyBorder="1" applyAlignment="1">
      <alignment horizontal="right" vertical="center"/>
    </xf>
    <xf numFmtId="166" fontId="2" fillId="0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8" borderId="5" xfId="0" applyNumberFormat="1" applyFont="1" applyFill="1" applyBorder="1" applyAlignment="1">
      <alignment horizontal="right" vertical="center"/>
    </xf>
    <xf numFmtId="10" fontId="2" fillId="8" borderId="4" xfId="0" applyNumberFormat="1" applyFont="1" applyFill="1" applyBorder="1" applyAlignment="1">
      <alignment horizontal="right" vertical="center"/>
    </xf>
    <xf numFmtId="166" fontId="2" fillId="8" borderId="4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65" fontId="1" fillId="4" borderId="6" xfId="0" applyNumberFormat="1" applyFont="1" applyFill="1" applyBorder="1" applyAlignment="1">
      <alignment horizontal="right" vertical="top"/>
    </xf>
    <xf numFmtId="164" fontId="1" fillId="4" borderId="6" xfId="0" applyNumberFormat="1" applyFont="1" applyFill="1" applyBorder="1" applyAlignment="1">
      <alignment horizontal="right" vertical="top"/>
    </xf>
    <xf numFmtId="165" fontId="1" fillId="2" borderId="6" xfId="0" applyNumberFormat="1" applyFont="1" applyFill="1" applyBorder="1" applyAlignment="1">
      <alignment horizontal="right" vertical="top"/>
    </xf>
    <xf numFmtId="164" fontId="1" fillId="2" borderId="6" xfId="0" applyNumberFormat="1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166" fontId="4" fillId="6" borderId="6" xfId="0" applyNumberFormat="1" applyFont="1" applyFill="1" applyBorder="1" applyAlignment="1">
      <alignment horizontal="right" vertical="top"/>
    </xf>
    <xf numFmtId="166" fontId="4" fillId="7" borderId="6" xfId="0" applyNumberFormat="1" applyFont="1" applyFill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10" fontId="10" fillId="8" borderId="0" xfId="1" applyNumberFormat="1" applyFont="1" applyFill="1" applyBorder="1" applyAlignment="1" applyProtection="1">
      <alignment vertical="center" wrapText="1"/>
      <protection locked="0"/>
    </xf>
    <xf numFmtId="0" fontId="7" fillId="9" borderId="0" xfId="2" applyFill="1" applyBorder="1" applyAlignment="1">
      <alignment horizontal="center" vertical="top" readingOrder="1"/>
    </xf>
    <xf numFmtId="0" fontId="7" fillId="0" borderId="0" xfId="2">
      <alignment wrapText="1"/>
    </xf>
    <xf numFmtId="167" fontId="13" fillId="9" borderId="0" xfId="2" applyNumberFormat="1" applyFont="1" applyFill="1" applyBorder="1" applyAlignment="1">
      <alignment horizontal="center" vertical="center" wrapText="1" readingOrder="1"/>
    </xf>
    <xf numFmtId="167" fontId="13" fillId="9" borderId="13" xfId="2" applyNumberFormat="1" applyFont="1" applyFill="1" applyBorder="1" applyAlignment="1">
      <alignment horizontal="center" vertical="center" wrapText="1" readingOrder="1"/>
    </xf>
    <xf numFmtId="167" fontId="13" fillId="10" borderId="13" xfId="2" applyNumberFormat="1" applyFont="1" applyFill="1" applyBorder="1" applyAlignment="1">
      <alignment horizontal="center" vertical="center" wrapText="1" readingOrder="1"/>
    </xf>
    <xf numFmtId="167" fontId="14" fillId="9" borderId="13" xfId="2" applyNumberFormat="1" applyFont="1" applyFill="1" applyBorder="1" applyAlignment="1">
      <alignment horizontal="center" vertical="top" wrapText="1" readingOrder="1"/>
    </xf>
    <xf numFmtId="169" fontId="14" fillId="10" borderId="13" xfId="2" applyNumberFormat="1" applyFont="1" applyFill="1" applyBorder="1" applyAlignment="1">
      <alignment horizontal="center" vertical="top" wrapText="1" readingOrder="1"/>
    </xf>
    <xf numFmtId="168" fontId="14" fillId="10" borderId="13" xfId="2" applyNumberFormat="1" applyFont="1" applyFill="1" applyBorder="1" applyAlignment="1">
      <alignment horizontal="center" vertical="top" wrapText="1" readingOrder="1"/>
    </xf>
    <xf numFmtId="169" fontId="14" fillId="9" borderId="13" xfId="2" applyNumberFormat="1" applyFont="1" applyFill="1" applyBorder="1" applyAlignment="1">
      <alignment horizontal="center" vertical="top" wrapText="1" readingOrder="1"/>
    </xf>
    <xf numFmtId="167" fontId="14" fillId="10" borderId="13" xfId="2" applyNumberFormat="1" applyFont="1" applyFill="1" applyBorder="1" applyAlignment="1">
      <alignment horizontal="center" vertical="top" wrapText="1" readingOrder="1"/>
    </xf>
    <xf numFmtId="170" fontId="14" fillId="9" borderId="13" xfId="2" applyNumberFormat="1" applyFont="1" applyFill="1" applyBorder="1" applyAlignment="1">
      <alignment horizontal="center" vertical="top" wrapText="1" readingOrder="1"/>
    </xf>
    <xf numFmtId="167" fontId="14" fillId="9" borderId="13" xfId="2" applyNumberFormat="1" applyFont="1" applyFill="1" applyBorder="1" applyAlignment="1">
      <alignment horizontal="right" vertical="top" wrapText="1" readingOrder="1"/>
    </xf>
    <xf numFmtId="170" fontId="14" fillId="10" borderId="13" xfId="2" applyNumberFormat="1" applyFont="1" applyFill="1" applyBorder="1" applyAlignment="1">
      <alignment horizontal="center" vertical="top" wrapText="1" readingOrder="1"/>
    </xf>
    <xf numFmtId="169" fontId="14" fillId="10" borderId="13" xfId="2" applyNumberFormat="1" applyFont="1" applyFill="1" applyBorder="1" applyAlignment="1">
      <alignment horizontal="right" vertical="top" wrapText="1" readingOrder="1"/>
    </xf>
    <xf numFmtId="167" fontId="14" fillId="11" borderId="13" xfId="2" applyNumberFormat="1" applyFont="1" applyFill="1" applyBorder="1" applyAlignment="1">
      <alignment horizontal="center" vertical="top" wrapText="1" readingOrder="1"/>
    </xf>
    <xf numFmtId="169" fontId="14" fillId="11" borderId="13" xfId="2" applyNumberFormat="1" applyFont="1" applyFill="1" applyBorder="1" applyAlignment="1">
      <alignment horizontal="center" vertical="top" wrapText="1" readingOrder="1"/>
    </xf>
    <xf numFmtId="168" fontId="14" fillId="11" borderId="13" xfId="2" applyNumberFormat="1" applyFont="1" applyFill="1" applyBorder="1" applyAlignment="1">
      <alignment horizontal="center" vertical="top" wrapText="1" readingOrder="1"/>
    </xf>
    <xf numFmtId="170" fontId="14" fillId="11" borderId="13" xfId="2" applyNumberFormat="1" applyFont="1" applyFill="1" applyBorder="1" applyAlignment="1">
      <alignment horizontal="center" vertical="top" wrapText="1" readingOrder="1"/>
    </xf>
    <xf numFmtId="169" fontId="14" fillId="11" borderId="13" xfId="2" applyNumberFormat="1" applyFont="1" applyFill="1" applyBorder="1" applyAlignment="1">
      <alignment horizontal="right" vertical="top" wrapText="1" readingOrder="1"/>
    </xf>
    <xf numFmtId="167" fontId="16" fillId="2" borderId="13" xfId="2" applyNumberFormat="1" applyFont="1" applyFill="1" applyBorder="1" applyAlignment="1">
      <alignment horizontal="center" vertical="top" wrapText="1" readingOrder="1"/>
    </xf>
    <xf numFmtId="169" fontId="16" fillId="2" borderId="13" xfId="2" applyNumberFormat="1" applyFont="1" applyFill="1" applyBorder="1" applyAlignment="1">
      <alignment horizontal="center" vertical="top" wrapText="1" readingOrder="1"/>
    </xf>
    <xf numFmtId="168" fontId="16" fillId="2" borderId="13" xfId="2" applyNumberFormat="1" applyFont="1" applyFill="1" applyBorder="1" applyAlignment="1">
      <alignment horizontal="center" vertical="top" wrapText="1" readingOrder="1"/>
    </xf>
    <xf numFmtId="170" fontId="16" fillId="2" borderId="13" xfId="2" applyNumberFormat="1" applyFont="1" applyFill="1" applyBorder="1" applyAlignment="1">
      <alignment horizontal="center" vertical="top" wrapText="1" readingOrder="1"/>
    </xf>
    <xf numFmtId="167" fontId="16" fillId="9" borderId="13" xfId="2" applyNumberFormat="1" applyFont="1" applyFill="1" applyBorder="1" applyAlignment="1">
      <alignment horizontal="right" vertical="top" wrapText="1" readingOrder="1"/>
    </xf>
    <xf numFmtId="169" fontId="16" fillId="2" borderId="13" xfId="2" applyNumberFormat="1" applyFont="1" applyFill="1" applyBorder="1" applyAlignment="1">
      <alignment horizontal="right" vertical="top" wrapText="1" readingOrder="1"/>
    </xf>
    <xf numFmtId="167" fontId="17" fillId="9" borderId="0" xfId="3" applyNumberFormat="1" applyFont="1" applyFill="1" applyBorder="1" applyAlignment="1">
      <alignment horizontal="left" vertical="top" readingOrder="1"/>
    </xf>
    <xf numFmtId="167" fontId="17" fillId="9" borderId="0" xfId="3" applyNumberFormat="1" applyFont="1" applyFill="1" applyBorder="1" applyAlignment="1">
      <alignment horizontal="left" vertical="top" wrapText="1" readingOrder="1"/>
    </xf>
    <xf numFmtId="0" fontId="8" fillId="9" borderId="0" xfId="3" applyFill="1" applyBorder="1" applyAlignment="1">
      <alignment horizontal="center" vertical="top" readingOrder="1"/>
    </xf>
    <xf numFmtId="0" fontId="8" fillId="0" borderId="0" xfId="3">
      <alignment wrapText="1"/>
    </xf>
    <xf numFmtId="167" fontId="18" fillId="9" borderId="0" xfId="3" applyNumberFormat="1" applyFont="1" applyFill="1" applyBorder="1" applyAlignment="1">
      <alignment horizontal="left" vertical="top" readingOrder="1"/>
    </xf>
    <xf numFmtId="167" fontId="18" fillId="9" borderId="0" xfId="3" applyNumberFormat="1" applyFont="1" applyFill="1" applyBorder="1" applyAlignment="1">
      <alignment horizontal="left" vertical="top" wrapText="1" readingOrder="1"/>
    </xf>
    <xf numFmtId="167" fontId="18" fillId="9" borderId="0" xfId="3" applyNumberFormat="1" applyFont="1" applyFill="1" applyBorder="1" applyAlignment="1">
      <alignment horizontal="left" vertical="center" readingOrder="1"/>
    </xf>
    <xf numFmtId="167" fontId="18" fillId="9" borderId="0" xfId="3" applyNumberFormat="1" applyFont="1" applyFill="1" applyBorder="1" applyAlignment="1">
      <alignment horizontal="left" vertical="center" wrapText="1" readingOrder="1"/>
    </xf>
    <xf numFmtId="167" fontId="16" fillId="9" borderId="12" xfId="0" applyNumberFormat="1" applyFont="1" applyFill="1" applyBorder="1" applyAlignment="1">
      <alignment horizontal="left" vertical="center" wrapText="1" readingOrder="1"/>
    </xf>
    <xf numFmtId="167" fontId="16" fillId="9" borderId="12" xfId="3" applyNumberFormat="1" applyFont="1" applyFill="1" applyBorder="1" applyAlignment="1">
      <alignment horizontal="left" vertical="center" wrapText="1" readingOrder="1"/>
    </xf>
    <xf numFmtId="168" fontId="16" fillId="9" borderId="12" xfId="3" applyNumberFormat="1" applyFont="1" applyFill="1" applyBorder="1" applyAlignment="1">
      <alignment horizontal="left" vertical="center" wrapText="1" readingOrder="1"/>
    </xf>
    <xf numFmtId="167" fontId="18" fillId="9" borderId="0" xfId="3" applyNumberFormat="1" applyFont="1" applyFill="1" applyBorder="1" applyAlignment="1">
      <alignment horizontal="center" vertical="center" wrapText="1" readingOrder="1"/>
    </xf>
    <xf numFmtId="167" fontId="19" fillId="9" borderId="0" xfId="3" applyNumberFormat="1" applyFont="1" applyFill="1" applyBorder="1" applyAlignment="1">
      <alignment horizontal="left" vertical="center" wrapText="1" readingOrder="1"/>
    </xf>
    <xf numFmtId="167" fontId="18" fillId="9" borderId="13" xfId="3" applyNumberFormat="1" applyFont="1" applyFill="1" applyBorder="1" applyAlignment="1">
      <alignment horizontal="center" vertical="center" wrapText="1" readingOrder="1"/>
    </xf>
    <xf numFmtId="167" fontId="18" fillId="10" borderId="13" xfId="3" applyNumberFormat="1" applyFont="1" applyFill="1" applyBorder="1" applyAlignment="1">
      <alignment horizontal="center" vertical="center" wrapText="1" readingOrder="1"/>
    </xf>
    <xf numFmtId="167" fontId="18" fillId="9" borderId="14" xfId="3" applyNumberFormat="1" applyFont="1" applyFill="1" applyBorder="1" applyAlignment="1">
      <alignment horizontal="center" vertical="center" wrapText="1" readingOrder="1"/>
    </xf>
    <xf numFmtId="167" fontId="18" fillId="9" borderId="15" xfId="3" applyNumberFormat="1" applyFont="1" applyFill="1" applyBorder="1" applyAlignment="1">
      <alignment horizontal="center" vertical="center" wrapText="1" readingOrder="1"/>
    </xf>
    <xf numFmtId="167" fontId="16" fillId="9" borderId="13" xfId="3" applyNumberFormat="1" applyFont="1" applyFill="1" applyBorder="1" applyAlignment="1">
      <alignment horizontal="center" vertical="top" wrapText="1" readingOrder="1"/>
    </xf>
    <xf numFmtId="169" fontId="16" fillId="10" borderId="13" xfId="3" applyNumberFormat="1" applyFont="1" applyFill="1" applyBorder="1" applyAlignment="1">
      <alignment horizontal="center" vertical="top" wrapText="1" readingOrder="1"/>
    </xf>
    <xf numFmtId="167" fontId="16" fillId="9" borderId="14" xfId="3" applyNumberFormat="1" applyFont="1" applyFill="1" applyBorder="1" applyAlignment="1">
      <alignment horizontal="center" vertical="top" wrapText="1" readingOrder="1"/>
    </xf>
    <xf numFmtId="167" fontId="16" fillId="9" borderId="15" xfId="3" applyNumberFormat="1" applyFont="1" applyFill="1" applyBorder="1" applyAlignment="1">
      <alignment horizontal="center" vertical="top" wrapText="1" readingOrder="1"/>
    </xf>
    <xf numFmtId="168" fontId="16" fillId="10" borderId="13" xfId="3" applyNumberFormat="1" applyFont="1" applyFill="1" applyBorder="1" applyAlignment="1">
      <alignment horizontal="center" vertical="top" wrapText="1" readingOrder="1"/>
    </xf>
    <xf numFmtId="169" fontId="16" fillId="9" borderId="13" xfId="3" applyNumberFormat="1" applyFont="1" applyFill="1" applyBorder="1" applyAlignment="1">
      <alignment horizontal="center" vertical="top" wrapText="1" readingOrder="1"/>
    </xf>
    <xf numFmtId="3" fontId="16" fillId="10" borderId="13" xfId="3" applyNumberFormat="1" applyFont="1" applyFill="1" applyBorder="1" applyAlignment="1">
      <alignment horizontal="center" vertical="top" wrapText="1" readingOrder="1"/>
    </xf>
    <xf numFmtId="170" fontId="16" fillId="9" borderId="13" xfId="3" applyNumberFormat="1" applyFont="1" applyFill="1" applyBorder="1" applyAlignment="1">
      <alignment horizontal="center" vertical="top" wrapText="1" readingOrder="1"/>
    </xf>
    <xf numFmtId="167" fontId="16" fillId="10" borderId="13" xfId="3" applyNumberFormat="1" applyFont="1" applyFill="1" applyBorder="1" applyAlignment="1">
      <alignment horizontal="center" vertical="top" wrapText="1" readingOrder="1"/>
    </xf>
    <xf numFmtId="167" fontId="16" fillId="9" borderId="13" xfId="3" applyNumberFormat="1" applyFont="1" applyFill="1" applyBorder="1" applyAlignment="1">
      <alignment horizontal="right" vertical="top" wrapText="1" readingOrder="1"/>
    </xf>
    <xf numFmtId="170" fontId="16" fillId="10" borderId="13" xfId="3" applyNumberFormat="1" applyFont="1" applyFill="1" applyBorder="1" applyAlignment="1">
      <alignment horizontal="center" vertical="top" wrapText="1" readingOrder="1"/>
    </xf>
    <xf numFmtId="169" fontId="16" fillId="10" borderId="13" xfId="3" applyNumberFormat="1" applyFont="1" applyFill="1" applyBorder="1" applyAlignment="1">
      <alignment horizontal="right" vertical="top" wrapText="1" readingOrder="1"/>
    </xf>
    <xf numFmtId="0" fontId="16" fillId="9" borderId="13" xfId="3" applyNumberFormat="1" applyFont="1" applyFill="1" applyBorder="1" applyAlignment="1">
      <alignment horizontal="center" vertical="top" wrapText="1" readingOrder="1"/>
    </xf>
    <xf numFmtId="167" fontId="16" fillId="11" borderId="14" xfId="3" applyNumberFormat="1" applyFont="1" applyFill="1" applyBorder="1" applyAlignment="1">
      <alignment vertical="top" wrapText="1" readingOrder="1"/>
    </xf>
    <xf numFmtId="167" fontId="16" fillId="11" borderId="15" xfId="3" applyNumberFormat="1" applyFont="1" applyFill="1" applyBorder="1" applyAlignment="1">
      <alignment vertical="top" wrapText="1" readingOrder="1"/>
    </xf>
    <xf numFmtId="169" fontId="16" fillId="11" borderId="13" xfId="3" applyNumberFormat="1" applyFont="1" applyFill="1" applyBorder="1" applyAlignment="1">
      <alignment horizontal="center" vertical="top" wrapText="1" readingOrder="1"/>
    </xf>
    <xf numFmtId="167" fontId="16" fillId="11" borderId="14" xfId="3" applyNumberFormat="1" applyFont="1" applyFill="1" applyBorder="1" applyAlignment="1">
      <alignment horizontal="center" vertical="top" wrapText="1" readingOrder="1"/>
    </xf>
    <xf numFmtId="167" fontId="16" fillId="11" borderId="15" xfId="3" applyNumberFormat="1" applyFont="1" applyFill="1" applyBorder="1" applyAlignment="1">
      <alignment horizontal="center" vertical="top" wrapText="1" readingOrder="1"/>
    </xf>
    <xf numFmtId="168" fontId="16" fillId="11" borderId="13" xfId="3" applyNumberFormat="1" applyFont="1" applyFill="1" applyBorder="1" applyAlignment="1">
      <alignment horizontal="center" vertical="top" wrapText="1" readingOrder="1"/>
    </xf>
    <xf numFmtId="3" fontId="16" fillId="11" borderId="13" xfId="3" applyNumberFormat="1" applyFont="1" applyFill="1" applyBorder="1" applyAlignment="1">
      <alignment horizontal="center" vertical="top" wrapText="1" readingOrder="1"/>
    </xf>
    <xf numFmtId="170" fontId="16" fillId="11" borderId="13" xfId="3" applyNumberFormat="1" applyFont="1" applyFill="1" applyBorder="1" applyAlignment="1">
      <alignment horizontal="center" vertical="top" wrapText="1" readingOrder="1"/>
    </xf>
    <xf numFmtId="167" fontId="16" fillId="11" borderId="13" xfId="3" applyNumberFormat="1" applyFont="1" applyFill="1" applyBorder="1" applyAlignment="1">
      <alignment horizontal="center" vertical="top" wrapText="1" readingOrder="1"/>
    </xf>
    <xf numFmtId="169" fontId="16" fillId="11" borderId="13" xfId="3" applyNumberFormat="1" applyFont="1" applyFill="1" applyBorder="1" applyAlignment="1">
      <alignment horizontal="right" vertical="top" wrapText="1" readingOrder="1"/>
    </xf>
    <xf numFmtId="167" fontId="16" fillId="9" borderId="0" xfId="3" applyNumberFormat="1" applyFont="1" applyFill="1" applyBorder="1" applyAlignment="1">
      <alignment horizontal="left" vertical="top" wrapText="1" readingOrder="1"/>
    </xf>
    <xf numFmtId="3" fontId="16" fillId="8" borderId="0" xfId="3" applyNumberFormat="1" applyFont="1" applyFill="1" applyBorder="1" applyAlignment="1">
      <alignment horizontal="center" vertical="top" wrapText="1" readingOrder="1"/>
    </xf>
    <xf numFmtId="169" fontId="16" fillId="8" borderId="0" xfId="3" applyNumberFormat="1" applyFont="1" applyFill="1" applyBorder="1" applyAlignment="1">
      <alignment horizontal="center" vertical="top" wrapText="1" readingOrder="1"/>
    </xf>
    <xf numFmtId="0" fontId="11" fillId="12" borderId="1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0" fillId="1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" fontId="20" fillId="13" borderId="0" xfId="0" applyNumberFormat="1" applyFont="1" applyFill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164" fontId="11" fillId="0" borderId="16" xfId="4" applyNumberFormat="1" applyFont="1" applyBorder="1" applyAlignment="1">
      <alignment horizontal="center" vertical="center"/>
    </xf>
    <xf numFmtId="165" fontId="11" fillId="0" borderId="16" xfId="4" applyNumberFormat="1" applyFont="1" applyBorder="1" applyAlignment="1">
      <alignment horizontal="center" vertical="center"/>
    </xf>
    <xf numFmtId="165" fontId="21" fillId="0" borderId="0" xfId="0" applyNumberFormat="1" applyFont="1" applyAlignment="1">
      <alignment horizontal="right" vertical="center"/>
    </xf>
    <xf numFmtId="4" fontId="21" fillId="0" borderId="0" xfId="0" applyNumberFormat="1" applyFont="1" applyAlignment="1">
      <alignment horizontal="right" vertical="center"/>
    </xf>
    <xf numFmtId="0" fontId="20" fillId="14" borderId="1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3" fontId="1" fillId="5" borderId="8" xfId="0" applyNumberFormat="1" applyFont="1" applyFill="1" applyBorder="1" applyAlignment="1">
      <alignment horizontal="center" vertical="top"/>
    </xf>
    <xf numFmtId="3" fontId="1" fillId="5" borderId="9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7" fontId="14" fillId="9" borderId="12" xfId="2" applyNumberFormat="1" applyFont="1" applyFill="1" applyBorder="1" applyAlignment="1">
      <alignment horizontal="left" vertical="center" wrapText="1" readingOrder="1"/>
    </xf>
    <xf numFmtId="167" fontId="12" fillId="9" borderId="0" xfId="2" applyNumberFormat="1" applyFont="1" applyFill="1" applyBorder="1" applyAlignment="1">
      <alignment horizontal="left" vertical="top" wrapText="1" readingOrder="1"/>
    </xf>
    <xf numFmtId="167" fontId="13" fillId="9" borderId="0" xfId="2" applyNumberFormat="1" applyFont="1" applyFill="1" applyBorder="1" applyAlignment="1">
      <alignment horizontal="left" vertical="top" wrapText="1" readingOrder="1"/>
    </xf>
    <xf numFmtId="167" fontId="13" fillId="9" borderId="0" xfId="2" applyNumberFormat="1" applyFont="1" applyFill="1" applyBorder="1" applyAlignment="1">
      <alignment horizontal="left" vertical="center" wrapText="1" readingOrder="1"/>
    </xf>
    <xf numFmtId="168" fontId="14" fillId="9" borderId="12" xfId="2" applyNumberFormat="1" applyFont="1" applyFill="1" applyBorder="1" applyAlignment="1">
      <alignment horizontal="left" vertical="center" wrapText="1" readingOrder="1"/>
    </xf>
    <xf numFmtId="167" fontId="13" fillId="9" borderId="0" xfId="2" applyNumberFormat="1" applyFont="1" applyFill="1" applyBorder="1" applyAlignment="1">
      <alignment horizontal="center" vertical="center" wrapText="1" readingOrder="1"/>
    </xf>
    <xf numFmtId="167" fontId="14" fillId="9" borderId="14" xfId="2" applyNumberFormat="1" applyFont="1" applyFill="1" applyBorder="1" applyAlignment="1">
      <alignment horizontal="center" vertical="top" wrapText="1" readingOrder="1"/>
    </xf>
    <xf numFmtId="167" fontId="14" fillId="9" borderId="15" xfId="2" applyNumberFormat="1" applyFont="1" applyFill="1" applyBorder="1" applyAlignment="1">
      <alignment horizontal="center" vertical="top" wrapText="1" readingOrder="1"/>
    </xf>
    <xf numFmtId="167" fontId="14" fillId="11" borderId="14" xfId="2" applyNumberFormat="1" applyFont="1" applyFill="1" applyBorder="1" applyAlignment="1">
      <alignment horizontal="center" vertical="top" wrapText="1" readingOrder="1"/>
    </xf>
    <xf numFmtId="167" fontId="14" fillId="11" borderId="15" xfId="2" applyNumberFormat="1" applyFont="1" applyFill="1" applyBorder="1" applyAlignment="1">
      <alignment horizontal="center" vertical="top" wrapText="1" readingOrder="1"/>
    </xf>
    <xf numFmtId="167" fontId="15" fillId="9" borderId="0" xfId="2" applyNumberFormat="1" applyFont="1" applyFill="1" applyBorder="1" applyAlignment="1">
      <alignment horizontal="left" vertical="center" wrapText="1" readingOrder="1"/>
    </xf>
    <xf numFmtId="167" fontId="13" fillId="9" borderId="14" xfId="2" applyNumberFormat="1" applyFont="1" applyFill="1" applyBorder="1" applyAlignment="1">
      <alignment horizontal="center" vertical="center" wrapText="1" readingOrder="1"/>
    </xf>
    <xf numFmtId="167" fontId="13" fillId="9" borderId="15" xfId="2" applyNumberFormat="1" applyFont="1" applyFill="1" applyBorder="1" applyAlignment="1">
      <alignment horizontal="center" vertical="center" wrapText="1" readingOrder="1"/>
    </xf>
    <xf numFmtId="167" fontId="16" fillId="2" borderId="14" xfId="2" applyNumberFormat="1" applyFont="1" applyFill="1" applyBorder="1" applyAlignment="1">
      <alignment horizontal="center" vertical="top" wrapText="1" readingOrder="1"/>
    </xf>
    <xf numFmtId="167" fontId="16" fillId="2" borderId="15" xfId="2" applyNumberFormat="1" applyFont="1" applyFill="1" applyBorder="1" applyAlignment="1">
      <alignment horizontal="center" vertical="top" wrapText="1" readingOrder="1"/>
    </xf>
    <xf numFmtId="167" fontId="18" fillId="9" borderId="0" xfId="3" applyNumberFormat="1" applyFont="1" applyFill="1" applyBorder="1" applyAlignment="1">
      <alignment horizontal="left" vertical="center" wrapText="1" readingOrder="1"/>
    </xf>
    <xf numFmtId="167" fontId="16" fillId="9" borderId="12" xfId="3" applyNumberFormat="1" applyFont="1" applyFill="1" applyBorder="1" applyAlignment="1">
      <alignment horizontal="left" vertical="center" wrapText="1" readingOrder="1"/>
    </xf>
    <xf numFmtId="167" fontId="18" fillId="9" borderId="0" xfId="3" applyNumberFormat="1" applyFont="1" applyFill="1" applyBorder="1" applyAlignment="1">
      <alignment horizontal="center" vertical="center" wrapText="1" readingOrder="1"/>
    </xf>
    <xf numFmtId="0" fontId="11" fillId="12" borderId="16" xfId="0" applyFont="1" applyFill="1" applyBorder="1" applyAlignment="1">
      <alignment horizontal="left" vertical="center" wrapText="1"/>
    </xf>
    <xf numFmtId="0" fontId="20" fillId="2" borderId="16" xfId="0" applyFont="1" applyFill="1" applyBorder="1" applyAlignment="1">
      <alignment horizontal="center" vertical="center"/>
    </xf>
    <xf numFmtId="0" fontId="20" fillId="14" borderId="17" xfId="0" applyFont="1" applyFill="1" applyBorder="1" applyAlignment="1">
      <alignment horizontal="center" vertical="center"/>
    </xf>
    <xf numFmtId="0" fontId="20" fillId="14" borderId="18" xfId="0" applyFont="1" applyFill="1" applyBorder="1" applyAlignment="1">
      <alignment horizontal="center" vertical="center"/>
    </xf>
    <xf numFmtId="0" fontId="20" fillId="14" borderId="19" xfId="0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9" defaultPivotStyle="PivotStyleLight16"/>
  <colors>
    <mruColors>
      <color rgb="FF0000FF"/>
      <color rgb="FF33CCFF"/>
      <color rgb="FFFF9933"/>
      <color rgb="FF66FF66"/>
      <color rgb="FF000066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0</xdr:colOff>
      <xdr:row>2</xdr:row>
      <xdr:rowOff>57150</xdr:rowOff>
    </xdr:to>
    <xdr:pic>
      <xdr:nvPicPr>
        <xdr:cNvPr id="2" name="Picture 1" descr="ADAMS-Thailand (JPG) New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5942" b="23189"/>
        <a:stretch>
          <a:fillRect/>
        </a:stretch>
      </xdr:blipFill>
      <xdr:spPr bwMode="auto">
        <a:xfrm>
          <a:off x="1" y="0"/>
          <a:ext cx="3152774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Solution/Share/Others/Project_MGL_PlanLevel/ProductionPlanLevel/Production%20Plan%20Level_201412/Production%20-%20plan%20level%20-%20YTD%20Dec_201412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TL Broker - 3RD"/>
      <sheetName val="MTL Broker - Tele"/>
      <sheetName val="MTL WIN - Tele"/>
      <sheetName val="MTL POM - Tele"/>
      <sheetName val="MTL Broker - OTO"/>
      <sheetName val="MTL POM - OTO"/>
      <sheetName val="MTL WIN - OTO"/>
      <sheetName val="MTL 2nd Get - OTO"/>
      <sheetName val="MTL KBank HIP - Tele"/>
      <sheetName val="MTL KBank ExHIP - Tele"/>
      <sheetName val="MTL KBank PA Cash Back - Tele"/>
      <sheetName val="MTL KBank HRC - Tele"/>
      <sheetName val="MTL Citibank 7010- Tele"/>
      <sheetName val="MTL Citibank 1510- Tele"/>
      <sheetName val="MTI Broker - Tele"/>
      <sheetName val="MTI KBank - Tele"/>
      <sheetName val="MISG Broker Happy Life - Tele"/>
      <sheetName val="MTI PA Cash back - Tele"/>
      <sheetName val="MTI POM PA Cash back - Tele"/>
      <sheetName val="MSIG UOB - Tele"/>
      <sheetName val="MSIG Happy Life - 3RD"/>
      <sheetName val="MSIG POM Enjoy Life - 3RD"/>
      <sheetName val="MSIG Happy Life - Tele"/>
      <sheetName val="MSIG POM Enjoy Life - Tele"/>
      <sheetName val="MSIG Happy Life - OTO"/>
      <sheetName val="MSIG POM Enjoy Life - OTO"/>
      <sheetName val="FWD TVD - OTO"/>
    </sheetNames>
    <sheetDataSet>
      <sheetData sheetId="0">
        <row r="3">
          <cell r="A3">
            <v>41912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N16"/>
  <sheetViews>
    <sheetView showGridLines="0" workbookViewId="0">
      <selection activeCell="A15" sqref="A15"/>
    </sheetView>
  </sheetViews>
  <sheetFormatPr defaultRowHeight="13.5" customHeight="1"/>
  <cols>
    <col min="1" max="1" width="31.85546875" style="1" bestFit="1" customWidth="1" collapsed="1"/>
    <col min="2" max="2" width="15.42578125" style="1" bestFit="1" customWidth="1" collapsed="1"/>
    <col min="3" max="3" width="10.7109375" style="1" customWidth="1" collapsed="1"/>
    <col min="4" max="4" width="15.7109375" style="1" customWidth="1" collapsed="1"/>
    <col min="5" max="5" width="10.7109375" style="1" customWidth="1" collapsed="1"/>
    <col min="6" max="6" width="16.7109375" style="1" customWidth="1" collapsed="1"/>
    <col min="7" max="7" width="1.7109375" style="1" customWidth="1" collapsed="1"/>
    <col min="8" max="9" width="10.7109375" style="1" customWidth="1" collapsed="1"/>
    <col min="10" max="10" width="15.7109375" style="1" customWidth="1" collapsed="1"/>
    <col min="11" max="11" width="16.7109375" style="1" customWidth="1" collapsed="1"/>
    <col min="12" max="12" width="7" style="1" customWidth="1" collapsed="1"/>
    <col min="13" max="13" width="9.140625" style="1" customWidth="1" collapsed="1"/>
    <col min="14" max="14" width="10" style="1" customWidth="1" collapsed="1"/>
    <col min="15" max="15" width="9.140625" style="1" customWidth="1" collapsed="1"/>
    <col min="16" max="16384" width="9.140625" style="1" collapsed="1"/>
  </cols>
  <sheetData>
    <row r="6" spans="1:14" ht="14.25">
      <c r="A6" s="7" t="s">
        <v>10</v>
      </c>
    </row>
    <row r="7" spans="1:14" ht="11.25" thickBot="1"/>
    <row r="8" spans="1:14" ht="12.75" customHeight="1" thickBot="1">
      <c r="A8" s="120" t="s">
        <v>5</v>
      </c>
      <c r="B8" s="120" t="s">
        <v>6</v>
      </c>
      <c r="C8" s="122" t="s">
        <v>11</v>
      </c>
      <c r="D8" s="123"/>
      <c r="E8" s="114" t="s">
        <v>9</v>
      </c>
      <c r="F8" s="115"/>
      <c r="H8" s="116" t="s">
        <v>3</v>
      </c>
      <c r="I8" s="116" t="s">
        <v>4</v>
      </c>
      <c r="J8" s="118" t="s">
        <v>8</v>
      </c>
      <c r="K8" s="108" t="s">
        <v>7</v>
      </c>
    </row>
    <row r="9" spans="1:14" ht="12.75" customHeight="1" thickBot="1">
      <c r="A9" s="121"/>
      <c r="B9" s="121"/>
      <c r="C9" s="4" t="s">
        <v>0</v>
      </c>
      <c r="D9" s="4" t="s">
        <v>1</v>
      </c>
      <c r="E9" s="2" t="s">
        <v>0</v>
      </c>
      <c r="F9" s="2" t="s">
        <v>1</v>
      </c>
      <c r="H9" s="117"/>
      <c r="I9" s="117"/>
      <c r="J9" s="119"/>
      <c r="K9" s="109"/>
    </row>
    <row r="10" spans="1:14" s="10" customFormat="1" ht="12.75" customHeight="1" thickBot="1">
      <c r="A10" s="8"/>
      <c r="B10" s="14"/>
      <c r="C10" s="5"/>
      <c r="D10" s="5"/>
      <c r="E10" s="9"/>
      <c r="F10" s="5"/>
      <c r="H10" s="11"/>
      <c r="I10" s="3"/>
      <c r="J10" s="12"/>
      <c r="K10" s="12"/>
      <c r="M10" s="18"/>
      <c r="N10" s="18"/>
    </row>
    <row r="11" spans="1:14" s="10" customFormat="1" ht="12.75" customHeight="1" thickBot="1">
      <c r="A11" s="8"/>
      <c r="B11" s="13"/>
      <c r="C11" s="5"/>
      <c r="D11" s="5"/>
      <c r="E11" s="9"/>
      <c r="F11" s="5"/>
      <c r="H11" s="11"/>
      <c r="I11" s="3"/>
      <c r="J11" s="12"/>
      <c r="K11" s="12"/>
      <c r="M11" s="18"/>
      <c r="N11" s="18"/>
    </row>
    <row r="12" spans="1:14" s="10" customFormat="1" ht="12.75" customHeight="1" thickBot="1">
      <c r="A12" s="8"/>
      <c r="B12" s="14"/>
      <c r="C12" s="5"/>
      <c r="D12" s="5"/>
      <c r="E12" s="9"/>
      <c r="F12" s="5"/>
      <c r="H12" s="15"/>
      <c r="I12" s="16"/>
      <c r="J12" s="12"/>
      <c r="K12" s="17"/>
      <c r="M12" s="18">
        <v>0</v>
      </c>
      <c r="N12" s="18">
        <v>0</v>
      </c>
    </row>
    <row r="13" spans="1:14" s="24" customFormat="1" ht="10.5" customHeight="1" thickBot="1">
      <c r="A13" s="110" t="s">
        <v>2</v>
      </c>
      <c r="B13" s="111"/>
      <c r="C13" s="20"/>
      <c r="D13" s="21"/>
      <c r="E13" s="22"/>
      <c r="F13" s="23"/>
      <c r="H13" s="112"/>
      <c r="I13" s="113"/>
      <c r="J13" s="25"/>
      <c r="K13" s="26"/>
      <c r="M13" s="27"/>
      <c r="N13" s="27"/>
    </row>
    <row r="14" spans="1:14" ht="13.5" customHeight="1" thickTop="1">
      <c r="M14" s="19"/>
      <c r="N14" s="19"/>
    </row>
    <row r="16" spans="1:14" ht="13.5" customHeight="1">
      <c r="C16" s="6"/>
      <c r="D16" s="6"/>
      <c r="H16" s="28"/>
      <c r="I16" s="28"/>
    </row>
  </sheetData>
  <mergeCells count="10">
    <mergeCell ref="K8:K9"/>
    <mergeCell ref="A13:B13"/>
    <mergeCell ref="H13:I13"/>
    <mergeCell ref="E8:F8"/>
    <mergeCell ref="H8:H9"/>
    <mergeCell ref="I8:I9"/>
    <mergeCell ref="J8:J9"/>
    <mergeCell ref="A8:A9"/>
    <mergeCell ref="B8:B9"/>
    <mergeCell ref="C8:D8"/>
  </mergeCells>
  <pageMargins left="0.24" right="0.23622047244094491" top="0.35433070866141736" bottom="0.74803149606299213" header="0.31496062992125984" footer="0.31496062992125984"/>
  <pageSetup paperSize="9" scale="91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4"/>
  <sheetViews>
    <sheetView tabSelected="1" workbookViewId="0">
      <selection activeCell="B45" sqref="B45"/>
    </sheetView>
  </sheetViews>
  <sheetFormatPr defaultRowHeight="12.75"/>
  <cols>
    <col min="1" max="1" width="14.7109375" style="30" customWidth="1"/>
    <col min="2" max="2" width="16.28515625" style="30" customWidth="1"/>
    <col min="3" max="4" width="13.7109375" style="30" customWidth="1"/>
    <col min="5" max="5" width="9.28515625" style="30" customWidth="1"/>
    <col min="6" max="6" width="4.42578125" style="30" customWidth="1"/>
    <col min="7" max="18" width="13.7109375" style="30" customWidth="1"/>
    <col min="19" max="19" width="19.85546875" style="30" customWidth="1"/>
    <col min="20" max="24" width="13.7109375" style="30" customWidth="1"/>
    <col min="25" max="25" width="2.7109375" style="30" customWidth="1"/>
    <col min="26" max="31" width="13.7109375" style="30" customWidth="1"/>
    <col min="32" max="16384" width="9.140625" style="30"/>
  </cols>
  <sheetData>
    <row r="1" spans="1:31" ht="21" customHeight="1">
      <c r="A1" s="125" t="s">
        <v>12</v>
      </c>
      <c r="B1" s="125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6.9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21" customHeight="1">
      <c r="A3" s="126" t="s">
        <v>13</v>
      </c>
      <c r="B3" s="126"/>
      <c r="C3" s="126"/>
      <c r="D3" s="126"/>
      <c r="E3" s="126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ht="18" customHeight="1">
      <c r="A4" s="127" t="s">
        <v>14</v>
      </c>
      <c r="B4" s="127"/>
      <c r="C4" s="124" t="s">
        <v>15</v>
      </c>
      <c r="D4" s="124"/>
      <c r="E4" s="124"/>
      <c r="F4" s="124"/>
      <c r="G4" s="124"/>
      <c r="H4" s="127" t="s">
        <v>16</v>
      </c>
      <c r="I4" s="127"/>
      <c r="J4" s="124" t="s">
        <v>17</v>
      </c>
      <c r="K4" s="124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 ht="17.100000000000001" customHeight="1">
      <c r="A5" s="127" t="s">
        <v>18</v>
      </c>
      <c r="B5" s="127"/>
      <c r="C5" s="124" t="s">
        <v>19</v>
      </c>
      <c r="D5" s="124"/>
      <c r="E5" s="124"/>
      <c r="F5" s="124"/>
      <c r="G5" s="124"/>
      <c r="H5" s="127" t="s">
        <v>20</v>
      </c>
      <c r="I5" s="127"/>
      <c r="J5" s="124" t="s">
        <v>21</v>
      </c>
      <c r="K5" s="124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t="18.95" customHeight="1">
      <c r="A6" s="127" t="s">
        <v>22</v>
      </c>
      <c r="B6" s="127"/>
      <c r="C6" s="128">
        <v>34119</v>
      </c>
      <c r="D6" s="128"/>
      <c r="E6" s="128"/>
      <c r="F6" s="128"/>
      <c r="G6" s="128"/>
      <c r="H6" s="129" t="s">
        <v>23</v>
      </c>
      <c r="I6" s="129"/>
      <c r="J6" s="129" t="s">
        <v>23</v>
      </c>
      <c r="K6" s="129"/>
      <c r="L6" s="31" t="s">
        <v>23</v>
      </c>
      <c r="M6" s="31" t="s">
        <v>23</v>
      </c>
      <c r="N6" s="31" t="s">
        <v>23</v>
      </c>
      <c r="O6" s="31" t="s">
        <v>23</v>
      </c>
      <c r="P6" s="31" t="s">
        <v>23</v>
      </c>
      <c r="Q6" s="31" t="s">
        <v>23</v>
      </c>
      <c r="R6" s="31" t="s">
        <v>23</v>
      </c>
      <c r="S6" s="31" t="s">
        <v>23</v>
      </c>
      <c r="T6" s="31" t="s">
        <v>23</v>
      </c>
      <c r="U6" s="31" t="s">
        <v>23</v>
      </c>
      <c r="V6" s="31" t="s">
        <v>23</v>
      </c>
      <c r="W6" s="31" t="s">
        <v>23</v>
      </c>
      <c r="X6" s="31" t="s">
        <v>23</v>
      </c>
      <c r="Y6" s="31" t="s">
        <v>23</v>
      </c>
      <c r="Z6" s="31" t="s">
        <v>23</v>
      </c>
      <c r="AA6" s="31" t="s">
        <v>23</v>
      </c>
      <c r="AB6" s="31" t="s">
        <v>23</v>
      </c>
      <c r="AC6" s="31" t="s">
        <v>23</v>
      </c>
      <c r="AD6" s="31" t="s">
        <v>23</v>
      </c>
      <c r="AE6" s="31" t="s">
        <v>23</v>
      </c>
    </row>
    <row r="7" spans="1:31" ht="18.95" customHeight="1">
      <c r="A7" s="134" t="s">
        <v>24</v>
      </c>
      <c r="B7" s="134"/>
      <c r="C7" s="134" t="s">
        <v>25</v>
      </c>
      <c r="D7" s="134"/>
      <c r="E7" s="134"/>
      <c r="F7" s="134"/>
      <c r="G7" s="134"/>
      <c r="H7" s="31" t="s">
        <v>23</v>
      </c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31" t="s">
        <v>23</v>
      </c>
      <c r="O7" s="31" t="s">
        <v>23</v>
      </c>
      <c r="P7" s="31" t="s">
        <v>23</v>
      </c>
      <c r="Q7" s="31" t="s">
        <v>23</v>
      </c>
      <c r="R7" s="31" t="s">
        <v>23</v>
      </c>
      <c r="S7" s="31" t="s">
        <v>23</v>
      </c>
      <c r="T7" s="31" t="s">
        <v>23</v>
      </c>
      <c r="U7" s="31" t="s">
        <v>23</v>
      </c>
      <c r="V7" s="31" t="s">
        <v>23</v>
      </c>
      <c r="W7" s="31" t="s">
        <v>23</v>
      </c>
      <c r="X7" s="31" t="s">
        <v>23</v>
      </c>
      <c r="Y7" s="31" t="s">
        <v>23</v>
      </c>
      <c r="Z7" s="31" t="s">
        <v>23</v>
      </c>
      <c r="AA7" s="31" t="s">
        <v>23</v>
      </c>
      <c r="AB7" s="31" t="s">
        <v>23</v>
      </c>
      <c r="AC7" s="31" t="s">
        <v>23</v>
      </c>
      <c r="AD7" s="31" t="s">
        <v>23</v>
      </c>
      <c r="AE7" s="31" t="s">
        <v>23</v>
      </c>
    </row>
    <row r="8" spans="1:31" ht="9.9499999999999993" customHeight="1">
      <c r="A8" s="31" t="s">
        <v>23</v>
      </c>
      <c r="B8" s="31" t="s">
        <v>23</v>
      </c>
      <c r="C8" s="31" t="s">
        <v>23</v>
      </c>
      <c r="D8" s="31" t="s">
        <v>23</v>
      </c>
      <c r="E8" s="129" t="s">
        <v>23</v>
      </c>
      <c r="F8" s="129"/>
      <c r="G8" s="31" t="s">
        <v>23</v>
      </c>
      <c r="H8" s="31" t="s">
        <v>23</v>
      </c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31" t="s">
        <v>23</v>
      </c>
      <c r="O8" s="31" t="s">
        <v>23</v>
      </c>
      <c r="P8" s="31" t="s">
        <v>23</v>
      </c>
      <c r="Q8" s="31" t="s">
        <v>23</v>
      </c>
      <c r="R8" s="31" t="s">
        <v>23</v>
      </c>
      <c r="S8" s="31" t="s">
        <v>23</v>
      </c>
      <c r="T8" s="31" t="s">
        <v>23</v>
      </c>
      <c r="U8" s="31" t="s">
        <v>23</v>
      </c>
      <c r="V8" s="31" t="s">
        <v>23</v>
      </c>
      <c r="W8" s="31" t="s">
        <v>23</v>
      </c>
      <c r="X8" s="31" t="s">
        <v>23</v>
      </c>
      <c r="Y8" s="31" t="s">
        <v>23</v>
      </c>
      <c r="Z8" s="31" t="s">
        <v>23</v>
      </c>
      <c r="AA8" s="31" t="s">
        <v>23</v>
      </c>
      <c r="AB8" s="31" t="s">
        <v>23</v>
      </c>
      <c r="AC8" s="31" t="s">
        <v>23</v>
      </c>
      <c r="AD8" s="31" t="s">
        <v>23</v>
      </c>
      <c r="AE8" s="31" t="s">
        <v>23</v>
      </c>
    </row>
    <row r="9" spans="1:31" ht="21.95" customHeight="1">
      <c r="A9" s="32" t="s">
        <v>26</v>
      </c>
      <c r="B9" s="32" t="s">
        <v>27</v>
      </c>
      <c r="C9" s="33" t="s">
        <v>28</v>
      </c>
      <c r="D9" s="33" t="s">
        <v>29</v>
      </c>
      <c r="E9" s="135" t="s">
        <v>30</v>
      </c>
      <c r="F9" s="136"/>
      <c r="G9" s="33" t="s">
        <v>31</v>
      </c>
      <c r="H9" s="33" t="s">
        <v>32</v>
      </c>
      <c r="I9" s="32" t="s">
        <v>33</v>
      </c>
      <c r="J9" s="32" t="s">
        <v>34</v>
      </c>
      <c r="K9" s="33" t="s">
        <v>35</v>
      </c>
      <c r="L9" s="32" t="s">
        <v>36</v>
      </c>
      <c r="M9" s="32" t="s">
        <v>37</v>
      </c>
      <c r="N9" s="33" t="s">
        <v>38</v>
      </c>
      <c r="O9" s="32" t="s">
        <v>39</v>
      </c>
      <c r="P9" s="32" t="s">
        <v>40</v>
      </c>
      <c r="Q9" s="32" t="s">
        <v>41</v>
      </c>
      <c r="R9" s="33" t="s">
        <v>42</v>
      </c>
      <c r="S9" s="33" t="s">
        <v>43</v>
      </c>
      <c r="T9" s="33" t="s">
        <v>44</v>
      </c>
      <c r="U9" s="33" t="s">
        <v>45</v>
      </c>
      <c r="V9" s="32" t="s">
        <v>46</v>
      </c>
      <c r="W9" s="32" t="s">
        <v>47</v>
      </c>
      <c r="X9" s="32" t="s">
        <v>48</v>
      </c>
      <c r="Y9" s="32" t="s">
        <v>23</v>
      </c>
      <c r="Z9" s="33" t="s">
        <v>49</v>
      </c>
      <c r="AA9" s="33" t="s">
        <v>50</v>
      </c>
      <c r="AB9" s="33" t="s">
        <v>45</v>
      </c>
      <c r="AC9" s="33" t="s">
        <v>51</v>
      </c>
      <c r="AD9" s="33" t="s">
        <v>52</v>
      </c>
      <c r="AE9" s="33" t="s">
        <v>53</v>
      </c>
    </row>
    <row r="10" spans="1:31" ht="15.95" customHeight="1">
      <c r="A10" s="34" t="s">
        <v>54</v>
      </c>
      <c r="B10" s="34" t="s">
        <v>55</v>
      </c>
      <c r="C10" s="35">
        <v>0</v>
      </c>
      <c r="D10" s="35">
        <v>0</v>
      </c>
      <c r="E10" s="130" t="s">
        <v>56</v>
      </c>
      <c r="F10" s="131"/>
      <c r="G10" s="36">
        <v>6548</v>
      </c>
      <c r="H10" s="36">
        <v>4540</v>
      </c>
      <c r="I10" s="37">
        <v>25.206234934324062</v>
      </c>
      <c r="J10" s="37">
        <v>0.69334147831398896</v>
      </c>
      <c r="K10" s="36">
        <v>860</v>
      </c>
      <c r="L10" s="37">
        <v>4.774749348792664</v>
      </c>
      <c r="M10" s="37">
        <v>0.13133781307269396</v>
      </c>
      <c r="N10" s="38">
        <v>20</v>
      </c>
      <c r="O10" s="37">
        <v>0.11104068253006194</v>
      </c>
      <c r="P10" s="39">
        <v>2.3255813953488372E-2</v>
      </c>
      <c r="Q10" s="34" t="s">
        <v>57</v>
      </c>
      <c r="R10" s="38" t="s">
        <v>58</v>
      </c>
      <c r="S10" s="38" t="s">
        <v>58</v>
      </c>
      <c r="T10" s="35">
        <v>141468</v>
      </c>
      <c r="U10" s="35">
        <v>11789</v>
      </c>
      <c r="V10" s="37">
        <v>589.45000000000005</v>
      </c>
      <c r="W10" s="37">
        <v>7073.4</v>
      </c>
      <c r="X10" s="37">
        <v>54034.25</v>
      </c>
      <c r="Y10" s="40" t="s">
        <v>23</v>
      </c>
      <c r="Z10" s="38">
        <v>20</v>
      </c>
      <c r="AA10" s="41">
        <v>2.3255813953488372E-2</v>
      </c>
      <c r="AB10" s="42">
        <v>11789</v>
      </c>
      <c r="AC10" s="42">
        <v>589.45000000000005</v>
      </c>
      <c r="AD10" s="38" t="s">
        <v>58</v>
      </c>
      <c r="AE10" s="38" t="s">
        <v>57</v>
      </c>
    </row>
    <row r="11" spans="1:31" ht="15.95" customHeight="1">
      <c r="A11" s="34" t="s">
        <v>59</v>
      </c>
      <c r="B11" s="34" t="s">
        <v>60</v>
      </c>
      <c r="C11" s="35">
        <v>7.1327777777777772</v>
      </c>
      <c r="D11" s="35">
        <v>427.96666666666664</v>
      </c>
      <c r="E11" s="130" t="s">
        <v>61</v>
      </c>
      <c r="F11" s="131"/>
      <c r="G11" s="36">
        <v>192</v>
      </c>
      <c r="H11" s="36">
        <v>83</v>
      </c>
      <c r="I11" s="37">
        <v>11.636420281953423</v>
      </c>
      <c r="J11" s="37">
        <v>0.43229166666666669</v>
      </c>
      <c r="K11" s="36">
        <v>30</v>
      </c>
      <c r="L11" s="37">
        <v>4.2059350416699122</v>
      </c>
      <c r="M11" s="37">
        <v>0.15625</v>
      </c>
      <c r="N11" s="38">
        <v>20</v>
      </c>
      <c r="O11" s="37">
        <v>2.8039566944466081</v>
      </c>
      <c r="P11" s="39">
        <v>0.66666666666666663</v>
      </c>
      <c r="Q11" s="34" t="s">
        <v>57</v>
      </c>
      <c r="R11" s="38" t="s">
        <v>58</v>
      </c>
      <c r="S11" s="38" t="s">
        <v>58</v>
      </c>
      <c r="T11" s="35">
        <v>163512</v>
      </c>
      <c r="U11" s="35">
        <v>13626</v>
      </c>
      <c r="V11" s="37">
        <v>681.3</v>
      </c>
      <c r="W11" s="37">
        <v>8175.6</v>
      </c>
      <c r="X11" s="37">
        <v>2139.833333333333</v>
      </c>
      <c r="Y11" s="40" t="s">
        <v>23</v>
      </c>
      <c r="Z11" s="38">
        <v>20</v>
      </c>
      <c r="AA11" s="41">
        <v>0.66666666666666663</v>
      </c>
      <c r="AB11" s="42">
        <v>13626</v>
      </c>
      <c r="AC11" s="42">
        <v>681.3</v>
      </c>
      <c r="AD11" s="38" t="s">
        <v>58</v>
      </c>
      <c r="AE11" s="38" t="s">
        <v>57</v>
      </c>
    </row>
    <row r="12" spans="1:31" ht="15.95" customHeight="1">
      <c r="A12" s="34" t="s">
        <v>62</v>
      </c>
      <c r="B12" s="34" t="s">
        <v>63</v>
      </c>
      <c r="C12" s="35">
        <v>0</v>
      </c>
      <c r="D12" s="35">
        <v>0</v>
      </c>
      <c r="E12" s="130" t="s">
        <v>64</v>
      </c>
      <c r="F12" s="131"/>
      <c r="G12" s="36">
        <v>22</v>
      </c>
      <c r="H12" s="36">
        <v>36</v>
      </c>
      <c r="I12" s="37">
        <v>0</v>
      </c>
      <c r="J12" s="37">
        <v>1.6363636363636365</v>
      </c>
      <c r="K12" s="36">
        <v>36</v>
      </c>
      <c r="L12" s="37">
        <v>0</v>
      </c>
      <c r="M12" s="37">
        <v>1.6363636363636365</v>
      </c>
      <c r="N12" s="38">
        <v>8</v>
      </c>
      <c r="O12" s="37">
        <v>0</v>
      </c>
      <c r="P12" s="39">
        <v>0.22222222222222221</v>
      </c>
      <c r="Q12" s="34" t="s">
        <v>57</v>
      </c>
      <c r="R12" s="38" t="s">
        <v>58</v>
      </c>
      <c r="S12" s="38" t="s">
        <v>58</v>
      </c>
      <c r="T12" s="35">
        <v>63876</v>
      </c>
      <c r="U12" s="35">
        <v>5323</v>
      </c>
      <c r="V12" s="37">
        <v>665.375</v>
      </c>
      <c r="W12" s="37">
        <v>7984.5</v>
      </c>
      <c r="X12" s="37">
        <v>0</v>
      </c>
      <c r="Y12" s="40" t="s">
        <v>23</v>
      </c>
      <c r="Z12" s="38">
        <v>8</v>
      </c>
      <c r="AA12" s="41">
        <v>0.22222222222222221</v>
      </c>
      <c r="AB12" s="42">
        <v>5323</v>
      </c>
      <c r="AC12" s="42">
        <v>665.375</v>
      </c>
      <c r="AD12" s="38" t="s">
        <v>58</v>
      </c>
      <c r="AE12" s="38" t="s">
        <v>57</v>
      </c>
    </row>
    <row r="13" spans="1:31" ht="21" customHeight="1">
      <c r="A13" s="43" t="s">
        <v>65</v>
      </c>
      <c r="B13" s="43" t="s">
        <v>23</v>
      </c>
      <c r="C13" s="44">
        <v>187.24694444444447</v>
      </c>
      <c r="D13" s="44">
        <v>11234.816666666668</v>
      </c>
      <c r="E13" s="132" t="s">
        <v>66</v>
      </c>
      <c r="F13" s="133"/>
      <c r="G13" s="45">
        <v>6762</v>
      </c>
      <c r="H13" s="45">
        <v>4659</v>
      </c>
      <c r="I13" s="44">
        <v>24.88158091884009</v>
      </c>
      <c r="J13" s="44">
        <v>0.6889973380656611</v>
      </c>
      <c r="K13" s="45">
        <v>926</v>
      </c>
      <c r="L13" s="44">
        <v>4.945341045470256</v>
      </c>
      <c r="M13" s="44">
        <v>0.13694173321502515</v>
      </c>
      <c r="N13" s="43">
        <v>48</v>
      </c>
      <c r="O13" s="44">
        <v>0.25634597211940852</v>
      </c>
      <c r="P13" s="46">
        <v>5.183585313174946E-2</v>
      </c>
      <c r="Q13" s="43" t="s">
        <v>57</v>
      </c>
      <c r="R13" s="43" t="s">
        <v>58</v>
      </c>
      <c r="S13" s="43" t="s">
        <v>58</v>
      </c>
      <c r="T13" s="44">
        <v>368856</v>
      </c>
      <c r="U13" s="44">
        <v>30738</v>
      </c>
      <c r="V13" s="44">
        <v>640.375</v>
      </c>
      <c r="W13" s="44">
        <v>7684.5</v>
      </c>
      <c r="X13" s="44">
        <v>56174.083333333343</v>
      </c>
      <c r="Y13" s="40" t="s">
        <v>23</v>
      </c>
      <c r="Z13" s="43">
        <v>48</v>
      </c>
      <c r="AA13" s="46">
        <v>5.183585313174946E-2</v>
      </c>
      <c r="AB13" s="47">
        <v>30738</v>
      </c>
      <c r="AC13" s="47">
        <v>640.375</v>
      </c>
      <c r="AD13" s="43" t="s">
        <v>58</v>
      </c>
      <c r="AE13" s="43" t="s">
        <v>57</v>
      </c>
    </row>
    <row r="14" spans="1:31" ht="15.95" hidden="1" customHeight="1">
      <c r="A14" s="34"/>
      <c r="B14" s="34"/>
      <c r="C14" s="35"/>
      <c r="D14" s="35"/>
      <c r="E14" s="130"/>
      <c r="F14" s="131"/>
      <c r="G14" s="36"/>
      <c r="H14" s="36"/>
      <c r="I14" s="37"/>
      <c r="J14" s="37"/>
      <c r="K14" s="36"/>
      <c r="L14" s="37"/>
      <c r="M14" s="37"/>
      <c r="N14" s="38"/>
      <c r="O14" s="37"/>
      <c r="P14" s="39"/>
      <c r="Q14" s="34"/>
      <c r="R14" s="38"/>
      <c r="S14" s="38"/>
      <c r="T14" s="35"/>
      <c r="U14" s="35"/>
      <c r="V14" s="37"/>
      <c r="W14" s="37"/>
      <c r="X14" s="37"/>
      <c r="Y14" s="40"/>
      <c r="Z14" s="38"/>
      <c r="AA14" s="41"/>
      <c r="AB14" s="42"/>
      <c r="AC14" s="42"/>
      <c r="AD14" s="38"/>
      <c r="AE14" s="38"/>
    </row>
    <row r="15" spans="1:31" ht="15.95" hidden="1" customHeight="1">
      <c r="A15" s="34"/>
      <c r="B15" s="34"/>
      <c r="C15" s="35"/>
      <c r="D15" s="35"/>
      <c r="E15" s="130"/>
      <c r="F15" s="131"/>
      <c r="G15" s="36"/>
      <c r="H15" s="36"/>
      <c r="I15" s="37"/>
      <c r="J15" s="37"/>
      <c r="K15" s="36"/>
      <c r="L15" s="37"/>
      <c r="M15" s="37"/>
      <c r="N15" s="38"/>
      <c r="O15" s="37"/>
      <c r="P15" s="39"/>
      <c r="Q15" s="34"/>
      <c r="R15" s="38"/>
      <c r="S15" s="38"/>
      <c r="T15" s="35"/>
      <c r="U15" s="35"/>
      <c r="V15" s="37"/>
      <c r="W15" s="37"/>
      <c r="X15" s="37"/>
      <c r="Y15" s="40"/>
      <c r="Z15" s="38"/>
      <c r="AA15" s="41"/>
      <c r="AB15" s="42"/>
      <c r="AC15" s="42"/>
      <c r="AD15" s="38"/>
      <c r="AE15" s="38"/>
    </row>
    <row r="16" spans="1:31" ht="15.95" hidden="1" customHeight="1">
      <c r="A16" s="34"/>
      <c r="B16" s="34"/>
      <c r="C16" s="35"/>
      <c r="D16" s="35"/>
      <c r="E16" s="130"/>
      <c r="F16" s="131"/>
      <c r="G16" s="36"/>
      <c r="H16" s="36"/>
      <c r="I16" s="37"/>
      <c r="J16" s="37"/>
      <c r="K16" s="36"/>
      <c r="L16" s="37"/>
      <c r="M16" s="37"/>
      <c r="N16" s="38"/>
      <c r="O16" s="37"/>
      <c r="P16" s="39"/>
      <c r="Q16" s="34"/>
      <c r="R16" s="38"/>
      <c r="S16" s="38"/>
      <c r="T16" s="35"/>
      <c r="U16" s="35"/>
      <c r="V16" s="37"/>
      <c r="W16" s="37"/>
      <c r="X16" s="37"/>
      <c r="Y16" s="40"/>
      <c r="Z16" s="38"/>
      <c r="AA16" s="41"/>
      <c r="AB16" s="42"/>
      <c r="AC16" s="42"/>
      <c r="AD16" s="38"/>
      <c r="AE16" s="38"/>
    </row>
    <row r="17" spans="1:31" ht="15.95" hidden="1" customHeight="1">
      <c r="A17" s="34"/>
      <c r="B17" s="34"/>
      <c r="C17" s="35"/>
      <c r="D17" s="35"/>
      <c r="E17" s="130"/>
      <c r="F17" s="131"/>
      <c r="G17" s="36"/>
      <c r="H17" s="36"/>
      <c r="I17" s="37"/>
      <c r="J17" s="37"/>
      <c r="K17" s="36"/>
      <c r="L17" s="37"/>
      <c r="M17" s="37"/>
      <c r="N17" s="38"/>
      <c r="O17" s="37"/>
      <c r="P17" s="39"/>
      <c r="Q17" s="34"/>
      <c r="R17" s="38"/>
      <c r="S17" s="38"/>
      <c r="T17" s="35"/>
      <c r="U17" s="35"/>
      <c r="V17" s="37"/>
      <c r="W17" s="37"/>
      <c r="X17" s="37"/>
      <c r="Y17" s="40"/>
      <c r="Z17" s="38"/>
      <c r="AA17" s="41"/>
      <c r="AB17" s="42"/>
      <c r="AC17" s="42"/>
      <c r="AD17" s="38"/>
      <c r="AE17" s="38"/>
    </row>
    <row r="18" spans="1:31" ht="15.95" hidden="1" customHeight="1">
      <c r="A18" s="34"/>
      <c r="B18" s="34"/>
      <c r="C18" s="35"/>
      <c r="D18" s="35"/>
      <c r="E18" s="130"/>
      <c r="F18" s="131"/>
      <c r="G18" s="36"/>
      <c r="H18" s="36"/>
      <c r="I18" s="37"/>
      <c r="J18" s="37"/>
      <c r="K18" s="36"/>
      <c r="L18" s="37"/>
      <c r="M18" s="37"/>
      <c r="N18" s="38"/>
      <c r="O18" s="37"/>
      <c r="P18" s="39"/>
      <c r="Q18" s="34"/>
      <c r="R18" s="38"/>
      <c r="S18" s="38"/>
      <c r="T18" s="35"/>
      <c r="U18" s="35"/>
      <c r="V18" s="37"/>
      <c r="W18" s="37"/>
      <c r="X18" s="37"/>
      <c r="Y18" s="40"/>
      <c r="Z18" s="38"/>
      <c r="AA18" s="41"/>
      <c r="AB18" s="42"/>
      <c r="AC18" s="42"/>
      <c r="AD18" s="38"/>
      <c r="AE18" s="38"/>
    </row>
    <row r="19" spans="1:31" ht="15.95" hidden="1" customHeight="1">
      <c r="A19" s="34"/>
      <c r="B19" s="34"/>
      <c r="C19" s="35"/>
      <c r="D19" s="35"/>
      <c r="E19" s="130"/>
      <c r="F19" s="131"/>
      <c r="G19" s="36"/>
      <c r="H19" s="36"/>
      <c r="I19" s="37"/>
      <c r="J19" s="37"/>
      <c r="K19" s="36"/>
      <c r="L19" s="37"/>
      <c r="M19" s="37"/>
      <c r="N19" s="38"/>
      <c r="O19" s="37"/>
      <c r="P19" s="39"/>
      <c r="Q19" s="34"/>
      <c r="R19" s="38"/>
      <c r="S19" s="38"/>
      <c r="T19" s="35"/>
      <c r="U19" s="35"/>
      <c r="V19" s="37"/>
      <c r="W19" s="37"/>
      <c r="X19" s="37"/>
      <c r="Y19" s="40"/>
      <c r="Z19" s="38"/>
      <c r="AA19" s="41"/>
      <c r="AB19" s="42"/>
      <c r="AC19" s="42"/>
      <c r="AD19" s="38"/>
      <c r="AE19" s="38"/>
    </row>
    <row r="20" spans="1:31" ht="15.95" hidden="1" customHeight="1">
      <c r="A20" s="34"/>
      <c r="B20" s="34"/>
      <c r="C20" s="35"/>
      <c r="D20" s="35"/>
      <c r="E20" s="130"/>
      <c r="F20" s="131"/>
      <c r="G20" s="36"/>
      <c r="H20" s="36"/>
      <c r="I20" s="37"/>
      <c r="J20" s="37"/>
      <c r="K20" s="36"/>
      <c r="L20" s="37"/>
      <c r="M20" s="37"/>
      <c r="N20" s="38"/>
      <c r="O20" s="37"/>
      <c r="P20" s="39"/>
      <c r="Q20" s="34"/>
      <c r="R20" s="38"/>
      <c r="S20" s="38"/>
      <c r="T20" s="35"/>
      <c r="U20" s="35"/>
      <c r="V20" s="37"/>
      <c r="W20" s="37"/>
      <c r="X20" s="37"/>
      <c r="Y20" s="40"/>
      <c r="Z20" s="38"/>
      <c r="AA20" s="41"/>
      <c r="AB20" s="42"/>
      <c r="AC20" s="42"/>
      <c r="AD20" s="38"/>
      <c r="AE20" s="38"/>
    </row>
    <row r="21" spans="1:31" ht="15.95" hidden="1" customHeight="1">
      <c r="A21" s="34"/>
      <c r="B21" s="34"/>
      <c r="C21" s="35"/>
      <c r="D21" s="35"/>
      <c r="E21" s="130"/>
      <c r="F21" s="131"/>
      <c r="G21" s="36"/>
      <c r="H21" s="36"/>
      <c r="I21" s="37"/>
      <c r="J21" s="37"/>
      <c r="K21" s="36"/>
      <c r="L21" s="37"/>
      <c r="M21" s="37"/>
      <c r="N21" s="38"/>
      <c r="O21" s="37"/>
      <c r="P21" s="39"/>
      <c r="Q21" s="34"/>
      <c r="R21" s="38"/>
      <c r="S21" s="38"/>
      <c r="T21" s="35"/>
      <c r="U21" s="35"/>
      <c r="V21" s="37"/>
      <c r="W21" s="37"/>
      <c r="X21" s="37"/>
      <c r="Y21" s="40"/>
      <c r="Z21" s="38"/>
      <c r="AA21" s="41"/>
      <c r="AB21" s="42"/>
      <c r="AC21" s="42"/>
      <c r="AD21" s="38"/>
      <c r="AE21" s="38"/>
    </row>
    <row r="22" spans="1:31" ht="15.95" hidden="1" customHeight="1">
      <c r="A22" s="34"/>
      <c r="B22" s="34"/>
      <c r="C22" s="35"/>
      <c r="D22" s="35"/>
      <c r="E22" s="130"/>
      <c r="F22" s="131"/>
      <c r="G22" s="36"/>
      <c r="H22" s="36"/>
      <c r="I22" s="37"/>
      <c r="J22" s="37"/>
      <c r="K22" s="36"/>
      <c r="L22" s="37"/>
      <c r="M22" s="37"/>
      <c r="N22" s="38"/>
      <c r="O22" s="37"/>
      <c r="P22" s="39"/>
      <c r="Q22" s="34"/>
      <c r="R22" s="38"/>
      <c r="S22" s="38"/>
      <c r="T22" s="35"/>
      <c r="U22" s="35"/>
      <c r="V22" s="37"/>
      <c r="W22" s="37"/>
      <c r="X22" s="37"/>
      <c r="Y22" s="40"/>
      <c r="Z22" s="38"/>
      <c r="AA22" s="41"/>
      <c r="AB22" s="42"/>
      <c r="AC22" s="42"/>
      <c r="AD22" s="38"/>
      <c r="AE22" s="38"/>
    </row>
    <row r="23" spans="1:31" ht="15.95" hidden="1" customHeight="1">
      <c r="A23" s="34"/>
      <c r="B23" s="34"/>
      <c r="C23" s="35"/>
      <c r="D23" s="35"/>
      <c r="E23" s="130"/>
      <c r="F23" s="131"/>
      <c r="G23" s="36"/>
      <c r="H23" s="36"/>
      <c r="I23" s="37"/>
      <c r="J23" s="37"/>
      <c r="K23" s="36"/>
      <c r="L23" s="37"/>
      <c r="M23" s="37"/>
      <c r="N23" s="38"/>
      <c r="O23" s="37"/>
      <c r="P23" s="39"/>
      <c r="Q23" s="34"/>
      <c r="R23" s="38"/>
      <c r="S23" s="38"/>
      <c r="T23" s="35"/>
      <c r="U23" s="35"/>
      <c r="V23" s="37"/>
      <c r="W23" s="37"/>
      <c r="X23" s="37"/>
      <c r="Y23" s="40"/>
      <c r="Z23" s="38"/>
      <c r="AA23" s="41"/>
      <c r="AB23" s="42"/>
      <c r="AC23" s="42"/>
      <c r="AD23" s="38"/>
      <c r="AE23" s="38"/>
    </row>
    <row r="24" spans="1:31" ht="15.95" hidden="1" customHeight="1">
      <c r="A24" s="34"/>
      <c r="B24" s="34"/>
      <c r="C24" s="35"/>
      <c r="D24" s="35"/>
      <c r="E24" s="130"/>
      <c r="F24" s="131"/>
      <c r="G24" s="36"/>
      <c r="H24" s="36"/>
      <c r="I24" s="37"/>
      <c r="J24" s="37"/>
      <c r="K24" s="36"/>
      <c r="L24" s="37"/>
      <c r="M24" s="37"/>
      <c r="N24" s="38"/>
      <c r="O24" s="37"/>
      <c r="P24" s="39"/>
      <c r="Q24" s="34"/>
      <c r="R24" s="38"/>
      <c r="S24" s="38"/>
      <c r="T24" s="35"/>
      <c r="U24" s="35"/>
      <c r="V24" s="37"/>
      <c r="W24" s="37"/>
      <c r="X24" s="37"/>
      <c r="Y24" s="40"/>
      <c r="Z24" s="38"/>
      <c r="AA24" s="41"/>
      <c r="AB24" s="42"/>
      <c r="AC24" s="42"/>
      <c r="AD24" s="38"/>
      <c r="AE24" s="38"/>
    </row>
    <row r="25" spans="1:31" ht="15.95" hidden="1" customHeight="1">
      <c r="A25" s="34"/>
      <c r="B25" s="34"/>
      <c r="C25" s="35"/>
      <c r="D25" s="35"/>
      <c r="E25" s="130"/>
      <c r="F25" s="131"/>
      <c r="G25" s="36"/>
      <c r="H25" s="36"/>
      <c r="I25" s="37"/>
      <c r="J25" s="37"/>
      <c r="K25" s="36"/>
      <c r="L25" s="37"/>
      <c r="M25" s="37"/>
      <c r="N25" s="38"/>
      <c r="O25" s="37"/>
      <c r="P25" s="39"/>
      <c r="Q25" s="34"/>
      <c r="R25" s="38"/>
      <c r="S25" s="38"/>
      <c r="T25" s="35"/>
      <c r="U25" s="35"/>
      <c r="V25" s="37"/>
      <c r="W25" s="37"/>
      <c r="X25" s="37"/>
      <c r="Y25" s="40"/>
      <c r="Z25" s="38"/>
      <c r="AA25" s="41"/>
      <c r="AB25" s="42"/>
      <c r="AC25" s="42"/>
      <c r="AD25" s="38"/>
      <c r="AE25" s="38"/>
    </row>
    <row r="26" spans="1:31" ht="15.95" hidden="1" customHeight="1">
      <c r="A26" s="34"/>
      <c r="B26" s="34"/>
      <c r="C26" s="35"/>
      <c r="D26" s="35"/>
      <c r="E26" s="130"/>
      <c r="F26" s="131"/>
      <c r="G26" s="36"/>
      <c r="H26" s="36"/>
      <c r="I26" s="37"/>
      <c r="J26" s="37"/>
      <c r="K26" s="36"/>
      <c r="L26" s="37"/>
      <c r="M26" s="37"/>
      <c r="N26" s="38"/>
      <c r="O26" s="37"/>
      <c r="P26" s="39"/>
      <c r="Q26" s="34"/>
      <c r="R26" s="38"/>
      <c r="S26" s="38"/>
      <c r="T26" s="35"/>
      <c r="U26" s="35"/>
      <c r="V26" s="37"/>
      <c r="W26" s="37"/>
      <c r="X26" s="37"/>
      <c r="Y26" s="40"/>
      <c r="Z26" s="38"/>
      <c r="AA26" s="41"/>
      <c r="AB26" s="42"/>
      <c r="AC26" s="42"/>
      <c r="AD26" s="38"/>
      <c r="AE26" s="38"/>
    </row>
    <row r="27" spans="1:31" ht="15.95" hidden="1" customHeight="1">
      <c r="A27" s="34"/>
      <c r="B27" s="34"/>
      <c r="C27" s="35"/>
      <c r="D27" s="35"/>
      <c r="E27" s="130"/>
      <c r="F27" s="131"/>
      <c r="G27" s="36"/>
      <c r="H27" s="36"/>
      <c r="I27" s="37"/>
      <c r="J27" s="37"/>
      <c r="K27" s="36"/>
      <c r="L27" s="37"/>
      <c r="M27" s="37"/>
      <c r="N27" s="38"/>
      <c r="O27" s="37"/>
      <c r="P27" s="39"/>
      <c r="Q27" s="34"/>
      <c r="R27" s="38"/>
      <c r="S27" s="38"/>
      <c r="T27" s="35"/>
      <c r="U27" s="35"/>
      <c r="V27" s="37"/>
      <c r="W27" s="37"/>
      <c r="X27" s="37"/>
      <c r="Y27" s="40"/>
      <c r="Z27" s="38"/>
      <c r="AA27" s="41"/>
      <c r="AB27" s="42"/>
      <c r="AC27" s="42"/>
      <c r="AD27" s="38"/>
      <c r="AE27" s="38"/>
    </row>
    <row r="28" spans="1:31" ht="15.95" hidden="1" customHeight="1">
      <c r="A28" s="34"/>
      <c r="B28" s="34"/>
      <c r="C28" s="35"/>
      <c r="D28" s="35"/>
      <c r="E28" s="130"/>
      <c r="F28" s="131"/>
      <c r="G28" s="36"/>
      <c r="H28" s="36"/>
      <c r="I28" s="37"/>
      <c r="J28" s="37"/>
      <c r="K28" s="36"/>
      <c r="L28" s="37"/>
      <c r="M28" s="37"/>
      <c r="N28" s="38"/>
      <c r="O28" s="37"/>
      <c r="P28" s="39"/>
      <c r="Q28" s="34"/>
      <c r="R28" s="38"/>
      <c r="S28" s="38"/>
      <c r="T28" s="35"/>
      <c r="U28" s="35"/>
      <c r="V28" s="37"/>
      <c r="W28" s="37"/>
      <c r="X28" s="37"/>
      <c r="Y28" s="40"/>
      <c r="Z28" s="38"/>
      <c r="AA28" s="41"/>
      <c r="AB28" s="42"/>
      <c r="AC28" s="42"/>
      <c r="AD28" s="38"/>
      <c r="AE28" s="38"/>
    </row>
    <row r="29" spans="1:31" ht="15.95" hidden="1" customHeight="1">
      <c r="A29" s="34"/>
      <c r="B29" s="34"/>
      <c r="C29" s="35"/>
      <c r="D29" s="35"/>
      <c r="E29" s="130"/>
      <c r="F29" s="131"/>
      <c r="G29" s="36"/>
      <c r="H29" s="36"/>
      <c r="I29" s="37"/>
      <c r="J29" s="37"/>
      <c r="K29" s="36"/>
      <c r="L29" s="37"/>
      <c r="M29" s="37"/>
      <c r="N29" s="38"/>
      <c r="O29" s="37"/>
      <c r="P29" s="39"/>
      <c r="Q29" s="34"/>
      <c r="R29" s="38"/>
      <c r="S29" s="38"/>
      <c r="T29" s="35"/>
      <c r="U29" s="35"/>
      <c r="V29" s="37"/>
      <c r="W29" s="37"/>
      <c r="X29" s="37"/>
      <c r="Y29" s="40"/>
      <c r="Z29" s="38"/>
      <c r="AA29" s="41"/>
      <c r="AB29" s="42"/>
      <c r="AC29" s="42"/>
      <c r="AD29" s="38"/>
      <c r="AE29" s="38"/>
    </row>
    <row r="30" spans="1:31" ht="15.95" hidden="1" customHeight="1">
      <c r="A30" s="34"/>
      <c r="B30" s="34"/>
      <c r="C30" s="35"/>
      <c r="D30" s="35"/>
      <c r="E30" s="130"/>
      <c r="F30" s="131"/>
      <c r="G30" s="36"/>
      <c r="H30" s="36"/>
      <c r="I30" s="37"/>
      <c r="J30" s="37"/>
      <c r="K30" s="36"/>
      <c r="L30" s="37"/>
      <c r="M30" s="37"/>
      <c r="N30" s="38"/>
      <c r="O30" s="37"/>
      <c r="P30" s="39"/>
      <c r="Q30" s="34"/>
      <c r="R30" s="38"/>
      <c r="S30" s="38"/>
      <c r="T30" s="35"/>
      <c r="U30" s="35"/>
      <c r="V30" s="37"/>
      <c r="W30" s="37"/>
      <c r="X30" s="37"/>
      <c r="Y30" s="40"/>
      <c r="Z30" s="38"/>
      <c r="AA30" s="41"/>
      <c r="AB30" s="42"/>
      <c r="AC30" s="42"/>
      <c r="AD30" s="38"/>
      <c r="AE30" s="38"/>
    </row>
    <row r="31" spans="1:31" ht="15.95" hidden="1" customHeight="1">
      <c r="A31" s="34"/>
      <c r="B31" s="34"/>
      <c r="C31" s="35"/>
      <c r="D31" s="35"/>
      <c r="E31" s="130"/>
      <c r="F31" s="131"/>
      <c r="G31" s="36"/>
      <c r="H31" s="36"/>
      <c r="I31" s="37"/>
      <c r="J31" s="37"/>
      <c r="K31" s="36"/>
      <c r="L31" s="37"/>
      <c r="M31" s="37"/>
      <c r="N31" s="38"/>
      <c r="O31" s="37"/>
      <c r="P31" s="39"/>
      <c r="Q31" s="34"/>
      <c r="R31" s="38"/>
      <c r="S31" s="38"/>
      <c r="T31" s="35"/>
      <c r="U31" s="35"/>
      <c r="V31" s="37"/>
      <c r="W31" s="37"/>
      <c r="X31" s="37"/>
      <c r="Y31" s="40"/>
      <c r="Z31" s="38"/>
      <c r="AA31" s="41"/>
      <c r="AB31" s="42"/>
      <c r="AC31" s="42"/>
      <c r="AD31" s="38"/>
      <c r="AE31" s="38"/>
    </row>
    <row r="32" spans="1:31" ht="15.95" hidden="1" customHeight="1">
      <c r="A32" s="34"/>
      <c r="B32" s="34"/>
      <c r="C32" s="35"/>
      <c r="D32" s="35"/>
      <c r="E32" s="130"/>
      <c r="F32" s="131"/>
      <c r="G32" s="36"/>
      <c r="H32" s="36"/>
      <c r="I32" s="37"/>
      <c r="J32" s="37"/>
      <c r="K32" s="36"/>
      <c r="L32" s="37"/>
      <c r="M32" s="37"/>
      <c r="N32" s="38"/>
      <c r="O32" s="37"/>
      <c r="P32" s="39"/>
      <c r="Q32" s="34"/>
      <c r="R32" s="38"/>
      <c r="S32" s="38"/>
      <c r="T32" s="35"/>
      <c r="U32" s="35"/>
      <c r="V32" s="37"/>
      <c r="W32" s="37"/>
      <c r="X32" s="37"/>
      <c r="Y32" s="40"/>
      <c r="Z32" s="38"/>
      <c r="AA32" s="41"/>
      <c r="AB32" s="42"/>
      <c r="AC32" s="42"/>
      <c r="AD32" s="38"/>
      <c r="AE32" s="38"/>
    </row>
    <row r="33" spans="1:31" ht="15.95" hidden="1" customHeight="1">
      <c r="A33" s="34"/>
      <c r="B33" s="34"/>
      <c r="C33" s="35"/>
      <c r="D33" s="35"/>
      <c r="E33" s="130"/>
      <c r="F33" s="131"/>
      <c r="G33" s="36"/>
      <c r="H33" s="36"/>
      <c r="I33" s="37"/>
      <c r="J33" s="37"/>
      <c r="K33" s="36"/>
      <c r="L33" s="37"/>
      <c r="M33" s="37"/>
      <c r="N33" s="38"/>
      <c r="O33" s="37"/>
      <c r="P33" s="39"/>
      <c r="Q33" s="34"/>
      <c r="R33" s="38"/>
      <c r="S33" s="38"/>
      <c r="T33" s="35"/>
      <c r="U33" s="35"/>
      <c r="V33" s="37"/>
      <c r="W33" s="37"/>
      <c r="X33" s="37"/>
      <c r="Y33" s="40"/>
      <c r="Z33" s="38"/>
      <c r="AA33" s="41"/>
      <c r="AB33" s="42"/>
      <c r="AC33" s="42"/>
      <c r="AD33" s="38"/>
      <c r="AE33" s="38"/>
    </row>
    <row r="34" spans="1:31" ht="15.95" hidden="1" customHeight="1">
      <c r="A34" s="34"/>
      <c r="B34" s="34"/>
      <c r="C34" s="35"/>
      <c r="D34" s="35"/>
      <c r="E34" s="130"/>
      <c r="F34" s="131"/>
      <c r="G34" s="36"/>
      <c r="H34" s="36"/>
      <c r="I34" s="37"/>
      <c r="J34" s="37"/>
      <c r="K34" s="36"/>
      <c r="L34" s="37"/>
      <c r="M34" s="37"/>
      <c r="N34" s="38"/>
      <c r="O34" s="37"/>
      <c r="P34" s="39"/>
      <c r="Q34" s="34"/>
      <c r="R34" s="38"/>
      <c r="S34" s="38"/>
      <c r="T34" s="35"/>
      <c r="U34" s="35"/>
      <c r="V34" s="37"/>
      <c r="W34" s="37"/>
      <c r="X34" s="37"/>
      <c r="Y34" s="40"/>
      <c r="Z34" s="38"/>
      <c r="AA34" s="41"/>
      <c r="AB34" s="42"/>
      <c r="AC34" s="42"/>
      <c r="AD34" s="38"/>
      <c r="AE34" s="38"/>
    </row>
    <row r="35" spans="1:31" ht="15.95" hidden="1" customHeight="1">
      <c r="A35" s="34"/>
      <c r="B35" s="34"/>
      <c r="C35" s="35"/>
      <c r="D35" s="35"/>
      <c r="E35" s="130"/>
      <c r="F35" s="131"/>
      <c r="G35" s="36"/>
      <c r="H35" s="36"/>
      <c r="I35" s="37"/>
      <c r="J35" s="37"/>
      <c r="K35" s="36"/>
      <c r="L35" s="37"/>
      <c r="M35" s="37"/>
      <c r="N35" s="38"/>
      <c r="O35" s="37"/>
      <c r="P35" s="39"/>
      <c r="Q35" s="34"/>
      <c r="R35" s="38"/>
      <c r="S35" s="38"/>
      <c r="T35" s="35"/>
      <c r="U35" s="35"/>
      <c r="V35" s="37"/>
      <c r="W35" s="37"/>
      <c r="X35" s="37"/>
      <c r="Y35" s="40"/>
      <c r="Z35" s="38"/>
      <c r="AA35" s="41"/>
      <c r="AB35" s="42"/>
      <c r="AC35" s="42"/>
      <c r="AD35" s="38"/>
      <c r="AE35" s="38"/>
    </row>
    <row r="36" spans="1:31" ht="15.95" hidden="1" customHeight="1">
      <c r="A36" s="34"/>
      <c r="B36" s="34"/>
      <c r="C36" s="35"/>
      <c r="D36" s="35"/>
      <c r="E36" s="130"/>
      <c r="F36" s="131"/>
      <c r="G36" s="36"/>
      <c r="H36" s="36"/>
      <c r="I36" s="37"/>
      <c r="J36" s="37"/>
      <c r="K36" s="36"/>
      <c r="L36" s="37"/>
      <c r="M36" s="37"/>
      <c r="N36" s="38"/>
      <c r="O36" s="37"/>
      <c r="P36" s="39"/>
      <c r="Q36" s="34"/>
      <c r="R36" s="38"/>
      <c r="S36" s="38"/>
      <c r="T36" s="35"/>
      <c r="U36" s="35"/>
      <c r="V36" s="37"/>
      <c r="W36" s="37"/>
      <c r="X36" s="37"/>
      <c r="Y36" s="40"/>
      <c r="Z36" s="38"/>
      <c r="AA36" s="41"/>
      <c r="AB36" s="42"/>
      <c r="AC36" s="42"/>
      <c r="AD36" s="38"/>
      <c r="AE36" s="38"/>
    </row>
    <row r="37" spans="1:31" ht="15.95" hidden="1" customHeight="1">
      <c r="A37" s="34"/>
      <c r="B37" s="34"/>
      <c r="C37" s="35"/>
      <c r="D37" s="35"/>
      <c r="E37" s="130"/>
      <c r="F37" s="131"/>
      <c r="G37" s="36"/>
      <c r="H37" s="36"/>
      <c r="I37" s="37"/>
      <c r="J37" s="37"/>
      <c r="K37" s="36"/>
      <c r="L37" s="37"/>
      <c r="M37" s="37"/>
      <c r="N37" s="38"/>
      <c r="O37" s="37"/>
      <c r="P37" s="39"/>
      <c r="Q37" s="34"/>
      <c r="R37" s="38"/>
      <c r="S37" s="38"/>
      <c r="T37" s="35"/>
      <c r="U37" s="35"/>
      <c r="V37" s="37"/>
      <c r="W37" s="37"/>
      <c r="X37" s="37"/>
      <c r="Y37" s="40"/>
      <c r="Z37" s="38"/>
      <c r="AA37" s="41"/>
      <c r="AB37" s="42"/>
      <c r="AC37" s="42"/>
      <c r="AD37" s="38"/>
      <c r="AE37" s="38"/>
    </row>
    <row r="38" spans="1:31" ht="15.95" hidden="1" customHeight="1">
      <c r="A38" s="34"/>
      <c r="B38" s="34"/>
      <c r="C38" s="35"/>
      <c r="D38" s="35"/>
      <c r="E38" s="130"/>
      <c r="F38" s="131"/>
      <c r="G38" s="36"/>
      <c r="H38" s="36"/>
      <c r="I38" s="37"/>
      <c r="J38" s="37"/>
      <c r="K38" s="36"/>
      <c r="L38" s="37"/>
      <c r="M38" s="37"/>
      <c r="N38" s="38"/>
      <c r="O38" s="37"/>
      <c r="P38" s="39"/>
      <c r="Q38" s="34"/>
      <c r="R38" s="38"/>
      <c r="S38" s="38"/>
      <c r="T38" s="35"/>
      <c r="U38" s="35"/>
      <c r="V38" s="37"/>
      <c r="W38" s="37"/>
      <c r="X38" s="37"/>
      <c r="Y38" s="40"/>
      <c r="Z38" s="38"/>
      <c r="AA38" s="41"/>
      <c r="AB38" s="42"/>
      <c r="AC38" s="42"/>
      <c r="AD38" s="38"/>
      <c r="AE38" s="38"/>
    </row>
    <row r="39" spans="1:31" ht="15.95" hidden="1" customHeight="1">
      <c r="A39" s="34"/>
      <c r="B39" s="34"/>
      <c r="C39" s="35"/>
      <c r="D39" s="35"/>
      <c r="E39" s="130"/>
      <c r="F39" s="131"/>
      <c r="G39" s="36"/>
      <c r="H39" s="36"/>
      <c r="I39" s="37"/>
      <c r="J39" s="37"/>
      <c r="K39" s="36"/>
      <c r="L39" s="37"/>
      <c r="M39" s="37"/>
      <c r="N39" s="38"/>
      <c r="O39" s="37"/>
      <c r="P39" s="39"/>
      <c r="Q39" s="34"/>
      <c r="R39" s="38"/>
      <c r="S39" s="38"/>
      <c r="T39" s="35"/>
      <c r="U39" s="35"/>
      <c r="V39" s="37"/>
      <c r="W39" s="37"/>
      <c r="X39" s="37"/>
      <c r="Y39" s="40"/>
      <c r="Z39" s="38"/>
      <c r="AA39" s="41"/>
      <c r="AB39" s="42"/>
      <c r="AC39" s="42"/>
      <c r="AD39" s="38"/>
      <c r="AE39" s="38"/>
    </row>
    <row r="40" spans="1:31" ht="15.95" hidden="1" customHeight="1">
      <c r="A40" s="34"/>
      <c r="B40" s="34"/>
      <c r="C40" s="35"/>
      <c r="D40" s="35"/>
      <c r="E40" s="130"/>
      <c r="F40" s="131"/>
      <c r="G40" s="36"/>
      <c r="H40" s="36"/>
      <c r="I40" s="37"/>
      <c r="J40" s="37"/>
      <c r="K40" s="36"/>
      <c r="L40" s="37"/>
      <c r="M40" s="37"/>
      <c r="N40" s="38"/>
      <c r="O40" s="37"/>
      <c r="P40" s="39"/>
      <c r="Q40" s="34"/>
      <c r="R40" s="38"/>
      <c r="S40" s="38"/>
      <c r="T40" s="35"/>
      <c r="U40" s="35"/>
      <c r="V40" s="37"/>
      <c r="W40" s="37"/>
      <c r="X40" s="37"/>
      <c r="Y40" s="40"/>
      <c r="Z40" s="38"/>
      <c r="AA40" s="41"/>
      <c r="AB40" s="42"/>
      <c r="AC40" s="42"/>
      <c r="AD40" s="38"/>
      <c r="AE40" s="38"/>
    </row>
    <row r="41" spans="1:31" ht="15.95" hidden="1" customHeight="1">
      <c r="A41" s="34"/>
      <c r="B41" s="34"/>
      <c r="C41" s="35"/>
      <c r="D41" s="35"/>
      <c r="E41" s="130"/>
      <c r="F41" s="131"/>
      <c r="G41" s="36"/>
      <c r="H41" s="36"/>
      <c r="I41" s="37"/>
      <c r="J41" s="37"/>
      <c r="K41" s="36"/>
      <c r="L41" s="37"/>
      <c r="M41" s="37"/>
      <c r="N41" s="38"/>
      <c r="O41" s="37"/>
      <c r="P41" s="39"/>
      <c r="Q41" s="34"/>
      <c r="R41" s="38"/>
      <c r="S41" s="38"/>
      <c r="T41" s="35"/>
      <c r="U41" s="35"/>
      <c r="V41" s="37"/>
      <c r="W41" s="37"/>
      <c r="X41" s="37"/>
      <c r="Y41" s="40"/>
      <c r="Z41" s="38"/>
      <c r="AA41" s="41"/>
      <c r="AB41" s="42"/>
      <c r="AC41" s="42"/>
      <c r="AD41" s="38"/>
      <c r="AE41" s="38"/>
    </row>
    <row r="42" spans="1:31" ht="15.95" hidden="1" customHeight="1">
      <c r="A42" s="34"/>
      <c r="B42" s="34"/>
      <c r="C42" s="35"/>
      <c r="D42" s="35"/>
      <c r="E42" s="130"/>
      <c r="F42" s="131"/>
      <c r="G42" s="36"/>
      <c r="H42" s="36"/>
      <c r="I42" s="37"/>
      <c r="J42" s="37"/>
      <c r="K42" s="36"/>
      <c r="L42" s="37"/>
      <c r="M42" s="37"/>
      <c r="N42" s="38"/>
      <c r="O42" s="37"/>
      <c r="P42" s="39"/>
      <c r="Q42" s="34"/>
      <c r="R42" s="38"/>
      <c r="S42" s="38"/>
      <c r="T42" s="35"/>
      <c r="U42" s="35"/>
      <c r="V42" s="37"/>
      <c r="W42" s="37"/>
      <c r="X42" s="37"/>
      <c r="Y42" s="40"/>
      <c r="Z42" s="38"/>
      <c r="AA42" s="41"/>
      <c r="AB42" s="42"/>
      <c r="AC42" s="42"/>
      <c r="AD42" s="38"/>
      <c r="AE42" s="38"/>
    </row>
    <row r="43" spans="1:31" ht="15.95" hidden="1" customHeight="1">
      <c r="A43" s="43"/>
      <c r="B43" s="43"/>
      <c r="C43" s="44"/>
      <c r="D43" s="44"/>
      <c r="E43" s="132"/>
      <c r="F43" s="133"/>
      <c r="G43" s="45"/>
      <c r="H43" s="45"/>
      <c r="I43" s="44"/>
      <c r="J43" s="44"/>
      <c r="K43" s="45"/>
      <c r="L43" s="44"/>
      <c r="M43" s="44"/>
      <c r="N43" s="43"/>
      <c r="O43" s="44"/>
      <c r="P43" s="46"/>
      <c r="Q43" s="43"/>
      <c r="R43" s="43"/>
      <c r="S43" s="43"/>
      <c r="T43" s="44"/>
      <c r="U43" s="44"/>
      <c r="V43" s="44"/>
      <c r="W43" s="44"/>
      <c r="X43" s="44"/>
      <c r="Y43" s="40"/>
      <c r="Z43" s="43"/>
      <c r="AA43" s="46"/>
      <c r="AB43" s="47"/>
      <c r="AC43" s="47"/>
      <c r="AD43" s="43"/>
      <c r="AE43" s="43"/>
    </row>
    <row r="44" spans="1:31">
      <c r="A44" s="48" t="s">
        <v>67</v>
      </c>
      <c r="B44" s="48" t="s">
        <v>23</v>
      </c>
      <c r="C44" s="49">
        <v>0</v>
      </c>
      <c r="D44" s="49">
        <v>0</v>
      </c>
      <c r="E44" s="137"/>
      <c r="F44" s="138"/>
      <c r="G44" s="50">
        <v>0</v>
      </c>
      <c r="H44" s="50">
        <v>0</v>
      </c>
      <c r="I44" s="49"/>
      <c r="J44" s="49"/>
      <c r="K44" s="50">
        <v>0</v>
      </c>
      <c r="L44" s="49"/>
      <c r="M44" s="49"/>
      <c r="N44" s="48">
        <v>0</v>
      </c>
      <c r="O44" s="49"/>
      <c r="P44" s="51"/>
      <c r="Q44" s="48"/>
      <c r="R44" s="48"/>
      <c r="S44" s="48"/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52" t="s">
        <v>23</v>
      </c>
      <c r="Z44" s="48"/>
      <c r="AA44" s="51"/>
      <c r="AB44" s="53"/>
      <c r="AC44" s="53"/>
      <c r="AD44" s="48"/>
      <c r="AE44" s="48"/>
    </row>
  </sheetData>
  <mergeCells count="53">
    <mergeCell ref="E40:F40"/>
    <mergeCell ref="E41:F41"/>
    <mergeCell ref="E42:F42"/>
    <mergeCell ref="E43:F43"/>
    <mergeCell ref="E44:F44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27:F2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14:F14"/>
    <mergeCell ref="E15:F15"/>
    <mergeCell ref="E12:F12"/>
    <mergeCell ref="E13:F13"/>
    <mergeCell ref="A7:B7"/>
    <mergeCell ref="C7:G7"/>
    <mergeCell ref="E8:F8"/>
    <mergeCell ref="E9:F9"/>
    <mergeCell ref="E10:F10"/>
    <mergeCell ref="E11:F11"/>
    <mergeCell ref="A5:B5"/>
    <mergeCell ref="C5:G5"/>
    <mergeCell ref="H5:I5"/>
    <mergeCell ref="J5:K5"/>
    <mergeCell ref="A6:B6"/>
    <mergeCell ref="C6:G6"/>
    <mergeCell ref="H6:I6"/>
    <mergeCell ref="J6:K6"/>
    <mergeCell ref="J4:K4"/>
    <mergeCell ref="A1:B1"/>
    <mergeCell ref="A3:E3"/>
    <mergeCell ref="A4:B4"/>
    <mergeCell ref="C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5"/>
  <sheetViews>
    <sheetView workbookViewId="0">
      <selection activeCell="A10" sqref="A10"/>
    </sheetView>
  </sheetViews>
  <sheetFormatPr defaultRowHeight="12.75"/>
  <cols>
    <col min="1" max="1" width="15.5703125" style="57" customWidth="1"/>
    <col min="2" max="2" width="16.28515625" style="57" customWidth="1"/>
    <col min="3" max="3" width="15.7109375" style="57" customWidth="1"/>
    <col min="4" max="4" width="13.7109375" style="57" customWidth="1"/>
    <col min="5" max="5" width="13.28515625" style="57" customWidth="1"/>
    <col min="6" max="6" width="1" style="57" customWidth="1"/>
    <col min="7" max="18" width="13.7109375" style="57" customWidth="1"/>
    <col min="19" max="19" width="19.85546875" style="57" customWidth="1"/>
    <col min="20" max="24" width="13.7109375" style="57" customWidth="1"/>
    <col min="25" max="25" width="2.7109375" style="57" customWidth="1"/>
    <col min="26" max="31" width="13.7109375" style="57" customWidth="1"/>
    <col min="32" max="16384" width="9.140625" style="57"/>
  </cols>
  <sheetData>
    <row r="1" spans="1:31" ht="21" customHeight="1">
      <c r="A1" s="54" t="s">
        <v>12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31" ht="6.9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1" ht="21" customHeight="1">
      <c r="A3" s="58" t="s">
        <v>68</v>
      </c>
      <c r="B3" s="59"/>
      <c r="C3" s="59"/>
      <c r="D3" s="59"/>
      <c r="E3" s="59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1:31" ht="18" customHeight="1">
      <c r="A4" s="60" t="s">
        <v>14</v>
      </c>
      <c r="B4" s="61"/>
      <c r="C4" s="62" t="s">
        <v>15</v>
      </c>
      <c r="D4" s="62"/>
      <c r="E4" s="62"/>
      <c r="F4" s="62"/>
      <c r="G4" s="62"/>
      <c r="H4" s="139" t="s">
        <v>16</v>
      </c>
      <c r="I4" s="139"/>
      <c r="J4" s="140"/>
      <c r="K4" s="140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</row>
    <row r="5" spans="1:31" ht="17.100000000000001" customHeight="1">
      <c r="A5" s="60" t="s">
        <v>18</v>
      </c>
      <c r="B5" s="61"/>
      <c r="C5" s="63"/>
      <c r="D5" s="63"/>
      <c r="E5" s="63"/>
      <c r="F5" s="63"/>
      <c r="G5" s="63"/>
      <c r="H5" s="139" t="s">
        <v>20</v>
      </c>
      <c r="I5" s="139"/>
      <c r="J5" s="140"/>
      <c r="K5" s="140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 spans="1:31" ht="18.95" customHeight="1">
      <c r="A6" s="60" t="s">
        <v>22</v>
      </c>
      <c r="B6" s="61"/>
      <c r="C6" s="64"/>
      <c r="D6" s="64"/>
      <c r="E6" s="64"/>
      <c r="F6" s="64"/>
      <c r="G6" s="64"/>
      <c r="H6" s="141" t="s">
        <v>23</v>
      </c>
      <c r="I6" s="141"/>
      <c r="J6" s="141" t="s">
        <v>23</v>
      </c>
      <c r="K6" s="141"/>
      <c r="L6" s="65" t="s">
        <v>23</v>
      </c>
      <c r="M6" s="65" t="s">
        <v>23</v>
      </c>
      <c r="N6" s="65" t="s">
        <v>23</v>
      </c>
      <c r="O6" s="65" t="s">
        <v>23</v>
      </c>
      <c r="P6" s="65" t="s">
        <v>23</v>
      </c>
      <c r="Q6" s="65" t="s">
        <v>23</v>
      </c>
      <c r="R6" s="65" t="s">
        <v>23</v>
      </c>
      <c r="S6" s="65" t="s">
        <v>23</v>
      </c>
      <c r="T6" s="65" t="s">
        <v>23</v>
      </c>
      <c r="U6" s="65" t="s">
        <v>23</v>
      </c>
      <c r="V6" s="65" t="s">
        <v>23</v>
      </c>
      <c r="W6" s="65" t="s">
        <v>23</v>
      </c>
      <c r="X6" s="65" t="s">
        <v>23</v>
      </c>
      <c r="Y6" s="65" t="s">
        <v>23</v>
      </c>
      <c r="Z6" s="65" t="s">
        <v>23</v>
      </c>
      <c r="AA6" s="65" t="s">
        <v>23</v>
      </c>
      <c r="AB6" s="65" t="s">
        <v>23</v>
      </c>
      <c r="AC6" s="65" t="s">
        <v>23</v>
      </c>
      <c r="AD6" s="65" t="s">
        <v>23</v>
      </c>
      <c r="AE6" s="65" t="s">
        <v>23</v>
      </c>
    </row>
    <row r="7" spans="1:31">
      <c r="A7" s="66"/>
      <c r="B7" s="66"/>
      <c r="C7" s="66"/>
      <c r="D7" s="66"/>
      <c r="E7" s="66"/>
      <c r="F7" s="66"/>
      <c r="G7" s="66"/>
      <c r="H7" s="65" t="s">
        <v>23</v>
      </c>
      <c r="I7" s="65" t="s">
        <v>23</v>
      </c>
      <c r="J7" s="65" t="s">
        <v>23</v>
      </c>
      <c r="K7" s="65" t="s">
        <v>23</v>
      </c>
      <c r="L7" s="65" t="s">
        <v>23</v>
      </c>
      <c r="M7" s="65" t="s">
        <v>23</v>
      </c>
      <c r="N7" s="65" t="s">
        <v>23</v>
      </c>
      <c r="O7" s="65" t="s">
        <v>23</v>
      </c>
      <c r="P7" s="65" t="s">
        <v>23</v>
      </c>
      <c r="Q7" s="65" t="s">
        <v>23</v>
      </c>
      <c r="R7" s="65" t="s">
        <v>23</v>
      </c>
      <c r="S7" s="65" t="s">
        <v>23</v>
      </c>
      <c r="T7" s="65" t="s">
        <v>23</v>
      </c>
      <c r="U7" s="65" t="s">
        <v>23</v>
      </c>
      <c r="V7" s="65" t="s">
        <v>23</v>
      </c>
      <c r="W7" s="65" t="s">
        <v>23</v>
      </c>
      <c r="X7" s="65" t="s">
        <v>23</v>
      </c>
      <c r="Y7" s="65" t="s">
        <v>23</v>
      </c>
      <c r="Z7" s="65" t="s">
        <v>23</v>
      </c>
      <c r="AA7" s="65" t="s">
        <v>23</v>
      </c>
      <c r="AB7" s="65" t="s">
        <v>23</v>
      </c>
      <c r="AC7" s="65" t="s">
        <v>23</v>
      </c>
      <c r="AD7" s="65" t="s">
        <v>23</v>
      </c>
      <c r="AE7" s="65" t="s">
        <v>23</v>
      </c>
    </row>
    <row r="8" spans="1:31" ht="9.9499999999999993" customHeight="1">
      <c r="A8" s="65" t="s">
        <v>23</v>
      </c>
      <c r="B8" s="65" t="s">
        <v>23</v>
      </c>
      <c r="C8" s="65" t="s">
        <v>23</v>
      </c>
      <c r="D8" s="65" t="s">
        <v>23</v>
      </c>
      <c r="E8" s="65" t="s">
        <v>23</v>
      </c>
      <c r="F8" s="65"/>
      <c r="G8" s="65" t="s">
        <v>23</v>
      </c>
      <c r="H8" s="65" t="s">
        <v>23</v>
      </c>
      <c r="I8" s="65" t="s">
        <v>23</v>
      </c>
      <c r="J8" s="65" t="s">
        <v>23</v>
      </c>
      <c r="K8" s="65" t="s">
        <v>23</v>
      </c>
      <c r="L8" s="65" t="s">
        <v>23</v>
      </c>
      <c r="M8" s="65" t="s">
        <v>23</v>
      </c>
      <c r="N8" s="65" t="s">
        <v>23</v>
      </c>
      <c r="O8" s="65" t="s">
        <v>23</v>
      </c>
      <c r="P8" s="65" t="s">
        <v>23</v>
      </c>
      <c r="Q8" s="65" t="s">
        <v>23</v>
      </c>
      <c r="R8" s="65" t="s">
        <v>23</v>
      </c>
      <c r="S8" s="65" t="s">
        <v>23</v>
      </c>
      <c r="T8" s="65" t="s">
        <v>23</v>
      </c>
      <c r="U8" s="65" t="s">
        <v>23</v>
      </c>
      <c r="V8" s="65" t="s">
        <v>23</v>
      </c>
      <c r="W8" s="65" t="s">
        <v>23</v>
      </c>
      <c r="X8" s="65" t="s">
        <v>23</v>
      </c>
      <c r="Y8" s="65" t="s">
        <v>23</v>
      </c>
      <c r="Z8" s="65" t="s">
        <v>23</v>
      </c>
      <c r="AA8" s="65" t="s">
        <v>23</v>
      </c>
      <c r="AB8" s="65" t="s">
        <v>23</v>
      </c>
      <c r="AC8" s="65" t="s">
        <v>23</v>
      </c>
      <c r="AD8" s="65" t="s">
        <v>23</v>
      </c>
      <c r="AE8" s="65" t="s">
        <v>23</v>
      </c>
    </row>
    <row r="9" spans="1:31" ht="21.95" customHeight="1">
      <c r="A9" s="67" t="s">
        <v>26</v>
      </c>
      <c r="B9" s="67" t="s">
        <v>27</v>
      </c>
      <c r="C9" s="68" t="s">
        <v>28</v>
      </c>
      <c r="D9" s="68" t="s">
        <v>29</v>
      </c>
      <c r="E9" s="69" t="s">
        <v>30</v>
      </c>
      <c r="F9" s="70"/>
      <c r="G9" s="68" t="s">
        <v>31</v>
      </c>
      <c r="H9" s="68" t="s">
        <v>32</v>
      </c>
      <c r="I9" s="67" t="s">
        <v>33</v>
      </c>
      <c r="J9" s="67" t="s">
        <v>34</v>
      </c>
      <c r="K9" s="68" t="s">
        <v>35</v>
      </c>
      <c r="L9" s="67" t="s">
        <v>36</v>
      </c>
      <c r="M9" s="67" t="s">
        <v>37</v>
      </c>
      <c r="N9" s="68" t="s">
        <v>38</v>
      </c>
      <c r="O9" s="67" t="s">
        <v>39</v>
      </c>
      <c r="P9" s="67" t="s">
        <v>40</v>
      </c>
      <c r="Q9" s="67" t="s">
        <v>41</v>
      </c>
      <c r="R9" s="68" t="s">
        <v>42</v>
      </c>
      <c r="S9" s="68" t="s">
        <v>43</v>
      </c>
      <c r="T9" s="68" t="s">
        <v>44</v>
      </c>
      <c r="U9" s="68" t="s">
        <v>45</v>
      </c>
      <c r="V9" s="67" t="s">
        <v>46</v>
      </c>
      <c r="W9" s="67" t="s">
        <v>47</v>
      </c>
      <c r="X9" s="67" t="s">
        <v>48</v>
      </c>
      <c r="Y9" s="67" t="s">
        <v>23</v>
      </c>
      <c r="Z9" s="68" t="s">
        <v>49</v>
      </c>
      <c r="AA9" s="68" t="s">
        <v>50</v>
      </c>
      <c r="AB9" s="68" t="s">
        <v>45</v>
      </c>
      <c r="AC9" s="68" t="s">
        <v>51</v>
      </c>
      <c r="AD9" s="68" t="s">
        <v>52</v>
      </c>
      <c r="AE9" s="68" t="s">
        <v>53</v>
      </c>
    </row>
    <row r="10" spans="1:31">
      <c r="A10" s="83" t="s">
        <v>70</v>
      </c>
      <c r="B10" s="71"/>
      <c r="C10" s="72">
        <v>0</v>
      </c>
      <c r="D10" s="72">
        <v>0</v>
      </c>
      <c r="E10" s="73"/>
      <c r="F10" s="74"/>
      <c r="G10" s="75">
        <v>0</v>
      </c>
      <c r="H10" s="75">
        <v>0</v>
      </c>
      <c r="I10" s="76"/>
      <c r="J10" s="76"/>
      <c r="K10" s="75">
        <v>0</v>
      </c>
      <c r="L10" s="76"/>
      <c r="M10" s="76"/>
      <c r="N10" s="77">
        <v>0</v>
      </c>
      <c r="O10" s="76"/>
      <c r="P10" s="78"/>
      <c r="Q10" s="71"/>
      <c r="R10" s="79"/>
      <c r="S10" s="79"/>
      <c r="T10" s="72">
        <v>0</v>
      </c>
      <c r="U10" s="72">
        <v>0</v>
      </c>
      <c r="V10" s="76">
        <v>0</v>
      </c>
      <c r="W10" s="76">
        <v>0</v>
      </c>
      <c r="X10" s="76">
        <v>0</v>
      </c>
      <c r="Y10" s="80"/>
      <c r="Z10" s="79"/>
      <c r="AA10" s="81"/>
      <c r="AB10" s="82"/>
      <c r="AC10" s="82"/>
      <c r="AD10" s="79"/>
      <c r="AE10" s="79"/>
    </row>
    <row r="11" spans="1:31">
      <c r="A11" s="83"/>
      <c r="B11" s="71"/>
      <c r="C11" s="72"/>
      <c r="D11" s="72"/>
      <c r="E11" s="73"/>
      <c r="F11" s="74"/>
      <c r="G11" s="75"/>
      <c r="H11" s="75"/>
      <c r="I11" s="76"/>
      <c r="J11" s="76"/>
      <c r="K11" s="75"/>
      <c r="L11" s="76"/>
      <c r="M11" s="76"/>
      <c r="N11" s="77"/>
      <c r="O11" s="76"/>
      <c r="P11" s="78"/>
      <c r="Q11" s="71"/>
      <c r="R11" s="79"/>
      <c r="S11" s="79"/>
      <c r="T11" s="72"/>
      <c r="U11" s="72"/>
      <c r="V11" s="76"/>
      <c r="W11" s="76"/>
      <c r="X11" s="76"/>
      <c r="Y11" s="80"/>
      <c r="Z11" s="79"/>
      <c r="AA11" s="81"/>
      <c r="AB11" s="82"/>
      <c r="AC11" s="82"/>
      <c r="AD11" s="79"/>
      <c r="AE11" s="79"/>
    </row>
    <row r="12" spans="1:31">
      <c r="A12" s="83"/>
      <c r="B12" s="71"/>
      <c r="C12" s="72"/>
      <c r="D12" s="72"/>
      <c r="E12" s="73"/>
      <c r="F12" s="74"/>
      <c r="G12" s="75"/>
      <c r="H12" s="75"/>
      <c r="I12" s="76"/>
      <c r="J12" s="76"/>
      <c r="K12" s="75"/>
      <c r="L12" s="76"/>
      <c r="M12" s="76"/>
      <c r="N12" s="77"/>
      <c r="O12" s="76"/>
      <c r="P12" s="78"/>
      <c r="Q12" s="71"/>
      <c r="R12" s="79"/>
      <c r="S12" s="79"/>
      <c r="T12" s="72"/>
      <c r="U12" s="72"/>
      <c r="V12" s="76"/>
      <c r="W12" s="76"/>
      <c r="X12" s="76"/>
      <c r="Y12" s="80"/>
      <c r="Z12" s="79"/>
      <c r="AA12" s="81"/>
      <c r="AB12" s="82"/>
      <c r="AC12" s="82"/>
      <c r="AD12" s="79"/>
      <c r="AE12" s="79"/>
    </row>
    <row r="13" spans="1:31" ht="12.75" customHeight="1">
      <c r="A13" s="84" t="s">
        <v>69</v>
      </c>
      <c r="B13" s="85"/>
      <c r="C13" s="86">
        <f>SUM(C10:C12)</f>
        <v>0</v>
      </c>
      <c r="D13" s="86">
        <f>SUM(D10:D12)</f>
        <v>0</v>
      </c>
      <c r="E13" s="87"/>
      <c r="F13" s="88"/>
      <c r="G13" s="89">
        <f t="shared" ref="G13:H13" si="0">SUM(G10:G12)</f>
        <v>0</v>
      </c>
      <c r="H13" s="89">
        <f t="shared" si="0"/>
        <v>0</v>
      </c>
      <c r="I13" s="86"/>
      <c r="J13" s="86"/>
      <c r="K13" s="89">
        <f>SUM(K10:K12)</f>
        <v>0</v>
      </c>
      <c r="L13" s="86"/>
      <c r="M13" s="86"/>
      <c r="N13" s="90">
        <f>SUM(N10:N12)</f>
        <v>0</v>
      </c>
      <c r="O13" s="86"/>
      <c r="P13" s="91"/>
      <c r="Q13" s="92"/>
      <c r="R13" s="92"/>
      <c r="S13" s="92"/>
      <c r="T13" s="86">
        <f t="shared" ref="T13:X13" si="1">SUM(T10:T12)</f>
        <v>0</v>
      </c>
      <c r="U13" s="86" t="e">
        <f>V13*N13</f>
        <v>#DIV/0!</v>
      </c>
      <c r="V13" s="86" t="e">
        <f>T13/N13/12</f>
        <v>#DIV/0!</v>
      </c>
      <c r="W13" s="86" t="e">
        <f>V13*12</f>
        <v>#DIV/0!</v>
      </c>
      <c r="X13" s="86">
        <f t="shared" si="1"/>
        <v>0</v>
      </c>
      <c r="Y13" s="80"/>
      <c r="Z13" s="92"/>
      <c r="AA13" s="91"/>
      <c r="AB13" s="93"/>
      <c r="AC13" s="93"/>
      <c r="AD13" s="92"/>
      <c r="AE13" s="92"/>
    </row>
    <row r="14" spans="1:31" ht="9" customHeight="1">
      <c r="A14" s="94" t="s">
        <v>23</v>
      </c>
      <c r="B14" s="94" t="s">
        <v>23</v>
      </c>
      <c r="C14" s="94" t="s">
        <v>23</v>
      </c>
      <c r="D14" s="94" t="s">
        <v>23</v>
      </c>
      <c r="E14" s="94" t="s">
        <v>23</v>
      </c>
      <c r="F14" s="94"/>
      <c r="G14" s="94" t="s">
        <v>23</v>
      </c>
      <c r="H14" s="94" t="s">
        <v>23</v>
      </c>
      <c r="I14" s="94" t="s">
        <v>23</v>
      </c>
      <c r="J14" s="94" t="s">
        <v>23</v>
      </c>
      <c r="K14" s="94" t="s">
        <v>23</v>
      </c>
      <c r="L14" s="94" t="s">
        <v>23</v>
      </c>
      <c r="M14" s="94" t="s">
        <v>23</v>
      </c>
      <c r="N14" s="94" t="s">
        <v>23</v>
      </c>
      <c r="O14" s="94" t="s">
        <v>23</v>
      </c>
      <c r="P14" s="94" t="s">
        <v>23</v>
      </c>
      <c r="Q14" s="94" t="s">
        <v>23</v>
      </c>
      <c r="R14" s="94" t="s">
        <v>23</v>
      </c>
      <c r="S14" s="94" t="s">
        <v>23</v>
      </c>
      <c r="T14" s="94" t="s">
        <v>23</v>
      </c>
      <c r="U14" s="94" t="s">
        <v>23</v>
      </c>
      <c r="V14" s="94" t="s">
        <v>23</v>
      </c>
      <c r="W14" s="94" t="s">
        <v>23</v>
      </c>
      <c r="X14" s="94" t="s">
        <v>23</v>
      </c>
      <c r="Y14" s="94" t="s">
        <v>23</v>
      </c>
      <c r="Z14" s="94" t="s">
        <v>23</v>
      </c>
      <c r="AA14" s="94" t="s">
        <v>23</v>
      </c>
      <c r="AB14" s="94" t="s">
        <v>23</v>
      </c>
      <c r="AC14" s="94" t="s">
        <v>23</v>
      </c>
      <c r="AD14" s="94" t="s">
        <v>23</v>
      </c>
      <c r="AE14" s="94" t="s">
        <v>23</v>
      </c>
    </row>
    <row r="15" spans="1:31">
      <c r="N15" s="95"/>
      <c r="O15" s="96"/>
    </row>
  </sheetData>
  <mergeCells count="6">
    <mergeCell ref="H4:I4"/>
    <mergeCell ref="J4:K4"/>
    <mergeCell ref="H5:I5"/>
    <mergeCell ref="J5:K5"/>
    <mergeCell ref="H6:I6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F3" sqref="F3"/>
    </sheetView>
  </sheetViews>
  <sheetFormatPr defaultRowHeight="15"/>
  <cols>
    <col min="1" max="1" width="15.42578125" customWidth="1"/>
    <col min="2" max="3" width="11.5703125" bestFit="1" customWidth="1"/>
    <col min="4" max="4" width="13.28515625" bestFit="1" customWidth="1"/>
    <col min="5" max="7" width="9.5703125" bestFit="1" customWidth="1"/>
    <col min="8" max="8" width="12.7109375" bestFit="1" customWidth="1"/>
  </cols>
  <sheetData>
    <row r="1" spans="1:8" ht="22.5" customHeight="1">
      <c r="A1" s="97" t="s">
        <v>6</v>
      </c>
      <c r="B1" s="142" t="s">
        <v>71</v>
      </c>
      <c r="C1" s="142"/>
      <c r="D1" s="142"/>
      <c r="E1" s="142"/>
      <c r="F1" s="142"/>
      <c r="G1" s="142"/>
      <c r="H1" s="98"/>
    </row>
    <row r="2" spans="1:8" ht="22.5" customHeight="1">
      <c r="A2" s="99" t="s">
        <v>72</v>
      </c>
      <c r="B2" s="143" t="s">
        <v>73</v>
      </c>
      <c r="C2" s="143"/>
      <c r="D2" s="143"/>
      <c r="E2" s="143" t="s">
        <v>74</v>
      </c>
      <c r="F2" s="143"/>
      <c r="G2" s="143"/>
      <c r="H2" s="100"/>
    </row>
    <row r="3" spans="1:8" ht="22.5" customHeight="1">
      <c r="A3" s="101">
        <f>'[1]MTL Broker - 3RD'!A3</f>
        <v>41912</v>
      </c>
      <c r="B3" s="102" t="s">
        <v>75</v>
      </c>
      <c r="C3" s="102" t="s">
        <v>76</v>
      </c>
      <c r="D3" s="102" t="s">
        <v>77</v>
      </c>
      <c r="E3" s="102" t="s">
        <v>75</v>
      </c>
      <c r="F3" s="102" t="s">
        <v>76</v>
      </c>
      <c r="G3" s="102" t="s">
        <v>77</v>
      </c>
      <c r="H3" s="100"/>
    </row>
    <row r="4" spans="1:8" ht="22.5" customHeight="1">
      <c r="A4" s="102" t="s">
        <v>78</v>
      </c>
      <c r="B4" s="103">
        <v>49</v>
      </c>
      <c r="C4" s="103">
        <v>40</v>
      </c>
      <c r="D4" s="103">
        <v>274</v>
      </c>
      <c r="E4" s="104">
        <v>0</v>
      </c>
      <c r="F4" s="104">
        <v>0</v>
      </c>
      <c r="G4" s="104">
        <v>0</v>
      </c>
      <c r="H4" s="105">
        <f>SUM(B4:G4)</f>
        <v>363</v>
      </c>
    </row>
    <row r="5" spans="1:8" ht="22.5" customHeight="1">
      <c r="A5" s="102" t="s">
        <v>44</v>
      </c>
      <c r="B5" s="103">
        <v>354228</v>
      </c>
      <c r="C5" s="103">
        <v>344450</v>
      </c>
      <c r="D5" s="103">
        <v>2736558</v>
      </c>
      <c r="E5" s="103">
        <v>0</v>
      </c>
      <c r="F5" s="103">
        <v>0</v>
      </c>
      <c r="G5" s="103">
        <v>0</v>
      </c>
      <c r="H5" s="106">
        <f>SUM(B5:G5)</f>
        <v>3435236</v>
      </c>
    </row>
    <row r="6" spans="1:8" ht="22.5" customHeight="1">
      <c r="A6" s="102" t="s">
        <v>46</v>
      </c>
      <c r="B6" s="103">
        <f t="shared" ref="B6:G6" si="0">IF(B5=0,0,B5/12/B4)</f>
        <v>602.42857142857144</v>
      </c>
      <c r="C6" s="103">
        <f t="shared" si="0"/>
        <v>717.60416666666674</v>
      </c>
      <c r="D6" s="103">
        <f t="shared" si="0"/>
        <v>832.28649635036493</v>
      </c>
      <c r="E6" s="103">
        <f t="shared" si="0"/>
        <v>0</v>
      </c>
      <c r="F6" s="103">
        <f t="shared" si="0"/>
        <v>0</v>
      </c>
      <c r="G6" s="103">
        <f t="shared" si="0"/>
        <v>0</v>
      </c>
      <c r="H6" s="106">
        <f>H5/12/H4</f>
        <v>788.62167125803489</v>
      </c>
    </row>
    <row r="7" spans="1:8" ht="22.5" customHeight="1">
      <c r="A7" s="144" t="s">
        <v>9</v>
      </c>
      <c r="B7" s="145"/>
      <c r="C7" s="145"/>
      <c r="D7" s="145"/>
      <c r="E7" s="145"/>
      <c r="F7" s="145"/>
      <c r="G7" s="146"/>
      <c r="H7" s="106"/>
    </row>
    <row r="8" spans="1:8" ht="22.5" customHeight="1">
      <c r="A8" s="107" t="s">
        <v>78</v>
      </c>
      <c r="B8" s="104">
        <v>345</v>
      </c>
      <c r="C8" s="104">
        <v>332</v>
      </c>
      <c r="D8" s="104">
        <v>2056</v>
      </c>
      <c r="E8" s="104">
        <v>1</v>
      </c>
      <c r="F8" s="104">
        <v>2</v>
      </c>
      <c r="G8" s="104">
        <v>5</v>
      </c>
      <c r="H8" s="105">
        <f>SUM(B8:G8)</f>
        <v>2741</v>
      </c>
    </row>
    <row r="9" spans="1:8" ht="22.5" customHeight="1">
      <c r="A9" s="107" t="s">
        <v>44</v>
      </c>
      <c r="B9" s="104">
        <v>2388632</v>
      </c>
      <c r="C9" s="104">
        <v>2901090</v>
      </c>
      <c r="D9" s="104">
        <v>20093654</v>
      </c>
      <c r="E9" s="104">
        <v>15912</v>
      </c>
      <c r="F9" s="104">
        <v>34044</v>
      </c>
      <c r="G9" s="104">
        <v>99792</v>
      </c>
      <c r="H9" s="106">
        <f>SUM(B9:G9)</f>
        <v>25533124</v>
      </c>
    </row>
    <row r="10" spans="1:8" ht="22.5" customHeight="1">
      <c r="A10" s="107" t="s">
        <v>46</v>
      </c>
      <c r="B10" s="103">
        <f t="shared" ref="B10:G10" si="1">IF(B9=0,0,B9/12/B8)</f>
        <v>576.96425120772949</v>
      </c>
      <c r="C10" s="103">
        <f t="shared" si="1"/>
        <v>728.18524096385545</v>
      </c>
      <c r="D10" s="103">
        <f t="shared" si="1"/>
        <v>814.43150129701689</v>
      </c>
      <c r="E10" s="103">
        <f t="shared" si="1"/>
        <v>1326</v>
      </c>
      <c r="F10" s="103">
        <f t="shared" si="1"/>
        <v>1418.5</v>
      </c>
      <c r="G10" s="103">
        <f t="shared" si="1"/>
        <v>1663.2</v>
      </c>
      <c r="H10" s="106">
        <f>H9/12/H8</f>
        <v>776.27155539340879</v>
      </c>
    </row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MGL Summary</vt:lpstr>
      <vt:lpstr>MGL By Campaign</vt:lpstr>
      <vt:lpstr>MGL By Campaign Total</vt:lpstr>
      <vt:lpstr>Plan LV Template</vt:lpstr>
      <vt:lpstr>'MGL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chatchai.hir</dc:creator>
  <cp:lastModifiedBy>Patawee Chaiarksornwech</cp:lastModifiedBy>
  <cp:lastPrinted>2014-10-02T10:09:10Z</cp:lastPrinted>
  <dcterms:created xsi:type="dcterms:W3CDTF">2012-12-03T04:16:44Z</dcterms:created>
  <dcterms:modified xsi:type="dcterms:W3CDTF">2015-02-19T09:05:49Z</dcterms:modified>
</cp:coreProperties>
</file>