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30" windowWidth="18915" windowHeight="11145" tabRatio="913" activeTab="4"/>
  </bookViews>
  <sheets>
    <sheet name="MGL Summary" sheetId="4" r:id="rId1"/>
    <sheet name="MGL By Campaign" sheetId="6" r:id="rId2"/>
    <sheet name="MGL By Campaign Total" sheetId="8" r:id="rId3"/>
    <sheet name="Plan LV Template" sheetId="5" r:id="rId4"/>
    <sheet name="Campaign Name for MGL" sheetId="9" r:id="rId5"/>
  </sheets>
  <externalReferences>
    <externalReference r:id="rId6"/>
  </externalReferences>
  <definedNames>
    <definedName name="_xlnm.Print_Area" localSheetId="0">'MGL Summary'!$A$5:$K$13</definedName>
  </definedNames>
  <calcPr calcId="125725"/>
</workbook>
</file>

<file path=xl/calcChain.xml><?xml version="1.0" encoding="utf-8"?>
<calcChain xmlns="http://schemas.openxmlformats.org/spreadsheetml/2006/main">
  <c r="G10" i="5"/>
  <c r="F10"/>
  <c r="E10"/>
  <c r="D10"/>
  <c r="C10"/>
  <c r="B10"/>
  <c r="H9"/>
  <c r="H8"/>
  <c r="G6"/>
  <c r="F6"/>
  <c r="E6"/>
  <c r="D6"/>
  <c r="C6"/>
  <c r="B6"/>
  <c r="H5"/>
  <c r="H4"/>
  <c r="A3"/>
  <c r="H6" l="1"/>
  <c r="H10"/>
  <c r="W13" i="8" l="1"/>
  <c r="S13"/>
  <c r="M13"/>
  <c r="J13"/>
  <c r="G13"/>
  <c r="F13"/>
  <c r="D13"/>
  <c r="C13"/>
  <c r="U13" l="1"/>
  <c r="V13" s="1"/>
  <c r="T13" l="1"/>
</calcChain>
</file>

<file path=xl/sharedStrings.xml><?xml version="1.0" encoding="utf-8"?>
<sst xmlns="http://schemas.openxmlformats.org/spreadsheetml/2006/main" count="364" uniqueCount="105">
  <si>
    <t>App(s)</t>
  </si>
  <si>
    <t>TARP</t>
  </si>
  <si>
    <t>Total</t>
  </si>
  <si>
    <t>Issued
Rate</t>
  </si>
  <si>
    <t>Paid
Rate</t>
  </si>
  <si>
    <t>Campaign Name</t>
  </si>
  <si>
    <t>Campaign Code</t>
  </si>
  <si>
    <t>IAP
(YTD)</t>
  </si>
  <si>
    <t>IAP
(MTD)</t>
  </si>
  <si>
    <t>YTD</t>
  </si>
  <si>
    <t>Production as of MMM yyyy</t>
  </si>
  <si>
    <t>MTD (MMM)</t>
  </si>
  <si>
    <t>Production Report</t>
  </si>
  <si>
    <t>PRODUCTION  RESULTS  FOR  THE  MONTH OF December, 2014</t>
  </si>
  <si>
    <t>Campaign :</t>
  </si>
  <si>
    <t>021DP1714L04</t>
  </si>
  <si>
    <t>Calling Date :</t>
  </si>
  <si>
    <t>2014-12-25</t>
  </si>
  <si>
    <t>Solicitation Code  :</t>
  </si>
  <si>
    <t>ADF14</t>
  </si>
  <si>
    <t>Calling Site :</t>
  </si>
  <si>
    <t>Tele Intel</t>
  </si>
  <si>
    <t>Records Received  :</t>
  </si>
  <si>
    <t/>
  </si>
  <si>
    <t>Print Date :</t>
  </si>
  <si>
    <t>26/12/2014 11:47:18 AM</t>
  </si>
  <si>
    <t>Day</t>
  </si>
  <si>
    <t>Date</t>
  </si>
  <si>
    <t>Hours</t>
  </si>
  <si>
    <t>Minutes</t>
  </si>
  <si>
    <t>HH:MM:SS</t>
  </si>
  <si>
    <t>Dialing</t>
  </si>
  <si>
    <t>Completed</t>
  </si>
  <si>
    <t>Comp/Hour</t>
  </si>
  <si>
    <t>Comp/Dial</t>
  </si>
  <si>
    <t>Contact</t>
  </si>
  <si>
    <t>Con/Hour</t>
  </si>
  <si>
    <t>Con/Dial</t>
  </si>
  <si>
    <t>Sales</t>
  </si>
  <si>
    <t>SPH</t>
  </si>
  <si>
    <t>SPCon%</t>
  </si>
  <si>
    <t>ABAN%</t>
  </si>
  <si>
    <t>Abandons</t>
  </si>
  <si>
    <t>UW Release Sales</t>
  </si>
  <si>
    <t>TYP</t>
  </si>
  <si>
    <t>TMP</t>
  </si>
  <si>
    <t>AMP</t>
  </si>
  <si>
    <t>AYP</t>
  </si>
  <si>
    <t>Total Cost</t>
  </si>
  <si>
    <t>Release Sales</t>
  </si>
  <si>
    <t>NET SPC%</t>
  </si>
  <si>
    <t>AMP Post UW</t>
  </si>
  <si>
    <t>Declines</t>
  </si>
  <si>
    <t>Decline Rate%</t>
  </si>
  <si>
    <t>Monday</t>
  </si>
  <si>
    <t>2014-12-01</t>
  </si>
  <si>
    <t>180:6:51</t>
  </si>
  <si>
    <t>0.00%</t>
  </si>
  <si>
    <t>0</t>
  </si>
  <si>
    <t>Tuesday</t>
  </si>
  <si>
    <t>2014-12-02</t>
  </si>
  <si>
    <t>7:7:58</t>
  </si>
  <si>
    <t>Wednesday</t>
  </si>
  <si>
    <t>2014-12-03</t>
  </si>
  <si>
    <t>0:0:0</t>
  </si>
  <si>
    <t>ADE14</t>
  </si>
  <si>
    <t>187:14:49</t>
  </si>
  <si>
    <t>Month to date</t>
  </si>
  <si>
    <t>PRODUCTION  RESULTS  FOR  Y2014</t>
  </si>
  <si>
    <t>Campaign to Date</t>
  </si>
  <si>
    <t>MMM-yy</t>
  </si>
  <si>
    <t>141BK1714L09</t>
  </si>
  <si>
    <t>Month</t>
  </si>
  <si>
    <t>Main Insured/ individual</t>
  </si>
  <si>
    <t>Spouse/ couple</t>
  </si>
  <si>
    <t>Plan 1</t>
  </si>
  <si>
    <t>Plan 2</t>
  </si>
  <si>
    <t>Plan 3</t>
  </si>
  <si>
    <t>No. of Yes file</t>
  </si>
  <si>
    <t>MTI Kbank DDOP Safety Care</t>
  </si>
  <si>
    <t>021DP1715M01</t>
  </si>
  <si>
    <t>MTI Kbank DDOP PA Cash Back</t>
  </si>
  <si>
    <t>021DP1715M02</t>
  </si>
  <si>
    <t>MTI Kbank DDOP POM PA Cash Back</t>
  </si>
  <si>
    <t>021PA1715M03</t>
  </si>
  <si>
    <t>MTLife Kbank DDOP HIP</t>
  </si>
  <si>
    <t>021DP1715L01</t>
  </si>
  <si>
    <t>MTLife Kbank POM Cash Back</t>
  </si>
  <si>
    <t>021PA1715L02</t>
  </si>
  <si>
    <t>MTLife Kbank Health Return Cash</t>
  </si>
  <si>
    <t>021DP1715L03</t>
  </si>
  <si>
    <t>MSIG UOB Super Care</t>
  </si>
  <si>
    <t>151CR1715S01</t>
  </si>
  <si>
    <t>MTLife Broker HIP_OTO</t>
  </si>
  <si>
    <t>141BK1715L04</t>
  </si>
  <si>
    <t>MTLife Broker POM PA OTO</t>
  </si>
  <si>
    <t>141PA1715L05</t>
  </si>
  <si>
    <t>MTLife Broker POM WB OTO</t>
  </si>
  <si>
    <t>141PL1715L06</t>
  </si>
  <si>
    <t>MSIG Broker Happy Life_OTO</t>
  </si>
  <si>
    <t>141BK1715S02</t>
  </si>
  <si>
    <t>MSIG Broker POM PA (OTO)</t>
  </si>
  <si>
    <t>141PA1715S03</t>
  </si>
  <si>
    <t>FWD TVD_OTO</t>
  </si>
  <si>
    <t>171SR3715F01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</si>
</sst>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_-;\-* #,##0.00_-;_-* &quot;-&quot;_-;_-@_-"/>
    <numFmt numFmtId="167" formatCode="[$-1010409]General"/>
    <numFmt numFmtId="168" formatCode="[$-1010409]#,##0;\-#,##0"/>
    <numFmt numFmtId="169" formatCode="[$-1010409]#,##0.00;\-#,##0.00"/>
    <numFmt numFmtId="170" formatCode="[$-1010409]#,##0.00%"/>
  </numFmts>
  <fonts count="2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0"/>
      <name val="Verdana"/>
      <family val="2"/>
    </font>
    <font>
      <b/>
      <sz val="11"/>
      <color rgb="FF000066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8"/>
      <color theme="0"/>
      <name val="Verdana"/>
      <family val="2"/>
    </font>
    <font>
      <sz val="10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22"/>
      <name val="Arial"/>
      <charset val="1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2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7" fillId="0" borderId="0">
      <alignment wrapText="1"/>
    </xf>
    <xf numFmtId="0" fontId="8" fillId="0" borderId="0">
      <alignment wrapText="1"/>
    </xf>
    <xf numFmtId="43" fontId="6" fillId="0" borderId="0" applyFon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0" fontId="2" fillId="0" borderId="4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10" fontId="2" fillId="0" borderId="5" xfId="0" applyNumberFormat="1" applyFont="1" applyFill="1" applyBorder="1" applyAlignment="1">
      <alignment horizontal="right" vertical="center"/>
    </xf>
    <xf numFmtId="166" fontId="2" fillId="0" borderId="4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10" fontId="2" fillId="8" borderId="5" xfId="0" applyNumberFormat="1" applyFont="1" applyFill="1" applyBorder="1" applyAlignment="1">
      <alignment horizontal="right" vertical="center"/>
    </xf>
    <xf numFmtId="10" fontId="2" fillId="8" borderId="4" xfId="0" applyNumberFormat="1" applyFont="1" applyFill="1" applyBorder="1" applyAlignment="1">
      <alignment horizontal="right" vertical="center"/>
    </xf>
    <xf numFmtId="166" fontId="2" fillId="8" borderId="4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165" fontId="1" fillId="4" borderId="6" xfId="0" applyNumberFormat="1" applyFont="1" applyFill="1" applyBorder="1" applyAlignment="1">
      <alignment horizontal="right" vertical="top"/>
    </xf>
    <xf numFmtId="164" fontId="1" fillId="4" borderId="6" xfId="0" applyNumberFormat="1" applyFont="1" applyFill="1" applyBorder="1" applyAlignment="1">
      <alignment horizontal="right" vertical="top"/>
    </xf>
    <xf numFmtId="165" fontId="1" fillId="2" borderId="6" xfId="0" applyNumberFormat="1" applyFont="1" applyFill="1" applyBorder="1" applyAlignment="1">
      <alignment horizontal="right" vertical="top"/>
    </xf>
    <xf numFmtId="164" fontId="1" fillId="2" borderId="6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166" fontId="4" fillId="6" borderId="6" xfId="0" applyNumberFormat="1" applyFont="1" applyFill="1" applyBorder="1" applyAlignment="1">
      <alignment horizontal="right" vertical="top"/>
    </xf>
    <xf numFmtId="166" fontId="4" fillId="7" borderId="6" xfId="0" applyNumberFormat="1" applyFont="1" applyFill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10" fontId="10" fillId="8" borderId="0" xfId="1" applyNumberFormat="1" applyFont="1" applyFill="1" applyBorder="1" applyAlignment="1" applyProtection="1">
      <alignment vertical="center" wrapText="1"/>
      <protection locked="0"/>
    </xf>
    <xf numFmtId="0" fontId="7" fillId="9" borderId="0" xfId="2" applyFill="1" applyBorder="1" applyAlignment="1">
      <alignment horizontal="center" vertical="top" readingOrder="1"/>
    </xf>
    <xf numFmtId="0" fontId="7" fillId="0" borderId="0" xfId="2">
      <alignment wrapText="1"/>
    </xf>
    <xf numFmtId="167" fontId="13" fillId="9" borderId="0" xfId="2" applyNumberFormat="1" applyFont="1" applyFill="1" applyBorder="1" applyAlignment="1">
      <alignment horizontal="center" vertical="center" wrapText="1" readingOrder="1"/>
    </xf>
    <xf numFmtId="167" fontId="13" fillId="9" borderId="13" xfId="2" applyNumberFormat="1" applyFont="1" applyFill="1" applyBorder="1" applyAlignment="1">
      <alignment horizontal="center" vertical="center" wrapText="1" readingOrder="1"/>
    </xf>
    <xf numFmtId="167" fontId="13" fillId="10" borderId="13" xfId="2" applyNumberFormat="1" applyFont="1" applyFill="1" applyBorder="1" applyAlignment="1">
      <alignment horizontal="center" vertical="center" wrapText="1" readingOrder="1"/>
    </xf>
    <xf numFmtId="167" fontId="14" fillId="9" borderId="13" xfId="2" applyNumberFormat="1" applyFont="1" applyFill="1" applyBorder="1" applyAlignment="1">
      <alignment horizontal="center" vertical="top" wrapText="1" readingOrder="1"/>
    </xf>
    <xf numFmtId="169" fontId="14" fillId="10" borderId="13" xfId="2" applyNumberFormat="1" applyFont="1" applyFill="1" applyBorder="1" applyAlignment="1">
      <alignment horizontal="center" vertical="top" wrapText="1" readingOrder="1"/>
    </xf>
    <xf numFmtId="168" fontId="14" fillId="10" borderId="13" xfId="2" applyNumberFormat="1" applyFont="1" applyFill="1" applyBorder="1" applyAlignment="1">
      <alignment horizontal="center" vertical="top" wrapText="1" readingOrder="1"/>
    </xf>
    <xf numFmtId="169" fontId="14" fillId="9" borderId="13" xfId="2" applyNumberFormat="1" applyFont="1" applyFill="1" applyBorder="1" applyAlignment="1">
      <alignment horizontal="center" vertical="top" wrapText="1" readingOrder="1"/>
    </xf>
    <xf numFmtId="167" fontId="14" fillId="10" borderId="13" xfId="2" applyNumberFormat="1" applyFont="1" applyFill="1" applyBorder="1" applyAlignment="1">
      <alignment horizontal="center" vertical="top" wrapText="1" readingOrder="1"/>
    </xf>
    <xf numFmtId="170" fontId="14" fillId="9" borderId="13" xfId="2" applyNumberFormat="1" applyFont="1" applyFill="1" applyBorder="1" applyAlignment="1">
      <alignment horizontal="center" vertical="top" wrapText="1" readingOrder="1"/>
    </xf>
    <xf numFmtId="167" fontId="14" fillId="9" borderId="13" xfId="2" applyNumberFormat="1" applyFont="1" applyFill="1" applyBorder="1" applyAlignment="1">
      <alignment horizontal="right" vertical="top" wrapText="1" readingOrder="1"/>
    </xf>
    <xf numFmtId="170" fontId="14" fillId="10" borderId="13" xfId="2" applyNumberFormat="1" applyFont="1" applyFill="1" applyBorder="1" applyAlignment="1">
      <alignment horizontal="center" vertical="top" wrapText="1" readingOrder="1"/>
    </xf>
    <xf numFmtId="169" fontId="14" fillId="10" borderId="13" xfId="2" applyNumberFormat="1" applyFont="1" applyFill="1" applyBorder="1" applyAlignment="1">
      <alignment horizontal="right" vertical="top" wrapText="1" readingOrder="1"/>
    </xf>
    <xf numFmtId="167" fontId="14" fillId="11" borderId="13" xfId="2" applyNumberFormat="1" applyFont="1" applyFill="1" applyBorder="1" applyAlignment="1">
      <alignment horizontal="center" vertical="top" wrapText="1" readingOrder="1"/>
    </xf>
    <xf numFmtId="169" fontId="14" fillId="11" borderId="13" xfId="2" applyNumberFormat="1" applyFont="1" applyFill="1" applyBorder="1" applyAlignment="1">
      <alignment horizontal="center" vertical="top" wrapText="1" readingOrder="1"/>
    </xf>
    <xf numFmtId="168" fontId="14" fillId="11" borderId="13" xfId="2" applyNumberFormat="1" applyFont="1" applyFill="1" applyBorder="1" applyAlignment="1">
      <alignment horizontal="center" vertical="top" wrapText="1" readingOrder="1"/>
    </xf>
    <xf numFmtId="170" fontId="14" fillId="11" borderId="13" xfId="2" applyNumberFormat="1" applyFont="1" applyFill="1" applyBorder="1" applyAlignment="1">
      <alignment horizontal="center" vertical="top" wrapText="1" readingOrder="1"/>
    </xf>
    <xf numFmtId="169" fontId="14" fillId="11" borderId="13" xfId="2" applyNumberFormat="1" applyFont="1" applyFill="1" applyBorder="1" applyAlignment="1">
      <alignment horizontal="right" vertical="top" wrapText="1" readingOrder="1"/>
    </xf>
    <xf numFmtId="167" fontId="16" fillId="2" borderId="13" xfId="2" applyNumberFormat="1" applyFont="1" applyFill="1" applyBorder="1" applyAlignment="1">
      <alignment horizontal="center" vertical="top" wrapText="1" readingOrder="1"/>
    </xf>
    <xf numFmtId="169" fontId="16" fillId="2" borderId="13" xfId="2" applyNumberFormat="1" applyFont="1" applyFill="1" applyBorder="1" applyAlignment="1">
      <alignment horizontal="center" vertical="top" wrapText="1" readingOrder="1"/>
    </xf>
    <xf numFmtId="168" fontId="16" fillId="2" borderId="13" xfId="2" applyNumberFormat="1" applyFont="1" applyFill="1" applyBorder="1" applyAlignment="1">
      <alignment horizontal="center" vertical="top" wrapText="1" readingOrder="1"/>
    </xf>
    <xf numFmtId="170" fontId="16" fillId="2" borderId="13" xfId="2" applyNumberFormat="1" applyFont="1" applyFill="1" applyBorder="1" applyAlignment="1">
      <alignment horizontal="center" vertical="top" wrapText="1" readingOrder="1"/>
    </xf>
    <xf numFmtId="167" fontId="16" fillId="9" borderId="13" xfId="2" applyNumberFormat="1" applyFont="1" applyFill="1" applyBorder="1" applyAlignment="1">
      <alignment horizontal="right" vertical="top" wrapText="1" readingOrder="1"/>
    </xf>
    <xf numFmtId="169" fontId="16" fillId="2" borderId="13" xfId="2" applyNumberFormat="1" applyFont="1" applyFill="1" applyBorder="1" applyAlignment="1">
      <alignment horizontal="right" vertical="top" wrapText="1" readingOrder="1"/>
    </xf>
    <xf numFmtId="167" fontId="17" fillId="9" borderId="0" xfId="3" applyNumberFormat="1" applyFont="1" applyFill="1" applyBorder="1" applyAlignment="1">
      <alignment horizontal="left" vertical="top" readingOrder="1"/>
    </xf>
    <xf numFmtId="167" fontId="17" fillId="9" borderId="0" xfId="3" applyNumberFormat="1" applyFont="1" applyFill="1" applyBorder="1" applyAlignment="1">
      <alignment horizontal="left" vertical="top" wrapText="1" readingOrder="1"/>
    </xf>
    <xf numFmtId="0" fontId="8" fillId="9" borderId="0" xfId="3" applyFill="1" applyBorder="1" applyAlignment="1">
      <alignment horizontal="center" vertical="top" readingOrder="1"/>
    </xf>
    <xf numFmtId="0" fontId="8" fillId="0" borderId="0" xfId="3">
      <alignment wrapText="1"/>
    </xf>
    <xf numFmtId="167" fontId="18" fillId="9" borderId="0" xfId="3" applyNumberFormat="1" applyFont="1" applyFill="1" applyBorder="1" applyAlignment="1">
      <alignment horizontal="left" vertical="top" readingOrder="1"/>
    </xf>
    <xf numFmtId="167" fontId="18" fillId="9" borderId="0" xfId="3" applyNumberFormat="1" applyFont="1" applyFill="1" applyBorder="1" applyAlignment="1">
      <alignment horizontal="left" vertical="top" wrapText="1" readingOrder="1"/>
    </xf>
    <xf numFmtId="167" fontId="18" fillId="9" borderId="0" xfId="3" applyNumberFormat="1" applyFont="1" applyFill="1" applyBorder="1" applyAlignment="1">
      <alignment horizontal="left" vertical="center" readingOrder="1"/>
    </xf>
    <xf numFmtId="167" fontId="18" fillId="9" borderId="0" xfId="3" applyNumberFormat="1" applyFont="1" applyFill="1" applyBorder="1" applyAlignment="1">
      <alignment horizontal="left" vertical="center" wrapText="1" readingOrder="1"/>
    </xf>
    <xf numFmtId="167" fontId="16" fillId="9" borderId="12" xfId="0" applyNumberFormat="1" applyFont="1" applyFill="1" applyBorder="1" applyAlignment="1">
      <alignment horizontal="left" vertical="center" wrapText="1" readingOrder="1"/>
    </xf>
    <xf numFmtId="167" fontId="16" fillId="9" borderId="12" xfId="3" applyNumberFormat="1" applyFont="1" applyFill="1" applyBorder="1" applyAlignment="1">
      <alignment horizontal="left" vertical="center" wrapText="1" readingOrder="1"/>
    </xf>
    <xf numFmtId="168" fontId="16" fillId="9" borderId="12" xfId="3" applyNumberFormat="1" applyFont="1" applyFill="1" applyBorder="1" applyAlignment="1">
      <alignment horizontal="left" vertical="center" wrapText="1" readingOrder="1"/>
    </xf>
    <xf numFmtId="167" fontId="18" fillId="9" borderId="0" xfId="3" applyNumberFormat="1" applyFont="1" applyFill="1" applyBorder="1" applyAlignment="1">
      <alignment horizontal="center" vertical="center" wrapText="1" readingOrder="1"/>
    </xf>
    <xf numFmtId="167" fontId="19" fillId="9" borderId="0" xfId="3" applyNumberFormat="1" applyFont="1" applyFill="1" applyBorder="1" applyAlignment="1">
      <alignment horizontal="left" vertical="center" wrapText="1" readingOrder="1"/>
    </xf>
    <xf numFmtId="167" fontId="18" fillId="9" borderId="13" xfId="3" applyNumberFormat="1" applyFont="1" applyFill="1" applyBorder="1" applyAlignment="1">
      <alignment horizontal="center" vertical="center" wrapText="1" readingOrder="1"/>
    </xf>
    <xf numFmtId="167" fontId="18" fillId="10" borderId="13" xfId="3" applyNumberFormat="1" applyFont="1" applyFill="1" applyBorder="1" applyAlignment="1">
      <alignment horizontal="center" vertical="center" wrapText="1" readingOrder="1"/>
    </xf>
    <xf numFmtId="167" fontId="18" fillId="9" borderId="14" xfId="3" applyNumberFormat="1" applyFont="1" applyFill="1" applyBorder="1" applyAlignment="1">
      <alignment horizontal="center" vertical="center" wrapText="1" readingOrder="1"/>
    </xf>
    <xf numFmtId="167" fontId="16" fillId="9" borderId="13" xfId="3" applyNumberFormat="1" applyFont="1" applyFill="1" applyBorder="1" applyAlignment="1">
      <alignment horizontal="center" vertical="top" wrapText="1" readingOrder="1"/>
    </xf>
    <xf numFmtId="169" fontId="16" fillId="10" borderId="13" xfId="3" applyNumberFormat="1" applyFont="1" applyFill="1" applyBorder="1" applyAlignment="1">
      <alignment horizontal="center" vertical="top" wrapText="1" readingOrder="1"/>
    </xf>
    <xf numFmtId="167" fontId="16" fillId="9" borderId="14" xfId="3" applyNumberFormat="1" applyFont="1" applyFill="1" applyBorder="1" applyAlignment="1">
      <alignment horizontal="center" vertical="top" wrapText="1" readingOrder="1"/>
    </xf>
    <xf numFmtId="168" fontId="16" fillId="10" borderId="13" xfId="3" applyNumberFormat="1" applyFont="1" applyFill="1" applyBorder="1" applyAlignment="1">
      <alignment horizontal="center" vertical="top" wrapText="1" readingOrder="1"/>
    </xf>
    <xf numFmtId="169" fontId="16" fillId="9" borderId="13" xfId="3" applyNumberFormat="1" applyFont="1" applyFill="1" applyBorder="1" applyAlignment="1">
      <alignment horizontal="center" vertical="top" wrapText="1" readingOrder="1"/>
    </xf>
    <xf numFmtId="3" fontId="16" fillId="10" borderId="13" xfId="3" applyNumberFormat="1" applyFont="1" applyFill="1" applyBorder="1" applyAlignment="1">
      <alignment horizontal="center" vertical="top" wrapText="1" readingOrder="1"/>
    </xf>
    <xf numFmtId="170" fontId="16" fillId="9" borderId="13" xfId="3" applyNumberFormat="1" applyFont="1" applyFill="1" applyBorder="1" applyAlignment="1">
      <alignment horizontal="center" vertical="top" wrapText="1" readingOrder="1"/>
    </xf>
    <xf numFmtId="167" fontId="16" fillId="10" borderId="13" xfId="3" applyNumberFormat="1" applyFont="1" applyFill="1" applyBorder="1" applyAlignment="1">
      <alignment horizontal="center" vertical="top" wrapText="1" readingOrder="1"/>
    </xf>
    <xf numFmtId="167" fontId="16" fillId="9" borderId="13" xfId="3" applyNumberFormat="1" applyFont="1" applyFill="1" applyBorder="1" applyAlignment="1">
      <alignment horizontal="right" vertical="top" wrapText="1" readingOrder="1"/>
    </xf>
    <xf numFmtId="170" fontId="16" fillId="10" borderId="13" xfId="3" applyNumberFormat="1" applyFont="1" applyFill="1" applyBorder="1" applyAlignment="1">
      <alignment horizontal="center" vertical="top" wrapText="1" readingOrder="1"/>
    </xf>
    <xf numFmtId="169" fontId="16" fillId="10" borderId="13" xfId="3" applyNumberFormat="1" applyFont="1" applyFill="1" applyBorder="1" applyAlignment="1">
      <alignment horizontal="right" vertical="top" wrapText="1" readingOrder="1"/>
    </xf>
    <xf numFmtId="0" fontId="16" fillId="9" borderId="13" xfId="3" applyNumberFormat="1" applyFont="1" applyFill="1" applyBorder="1" applyAlignment="1">
      <alignment horizontal="center" vertical="top" wrapText="1" readingOrder="1"/>
    </xf>
    <xf numFmtId="167" fontId="16" fillId="11" borderId="14" xfId="3" applyNumberFormat="1" applyFont="1" applyFill="1" applyBorder="1" applyAlignment="1">
      <alignment vertical="top" wrapText="1" readingOrder="1"/>
    </xf>
    <xf numFmtId="167" fontId="16" fillId="11" borderId="15" xfId="3" applyNumberFormat="1" applyFont="1" applyFill="1" applyBorder="1" applyAlignment="1">
      <alignment vertical="top" wrapText="1" readingOrder="1"/>
    </xf>
    <xf numFmtId="169" fontId="16" fillId="11" borderId="13" xfId="3" applyNumberFormat="1" applyFont="1" applyFill="1" applyBorder="1" applyAlignment="1">
      <alignment horizontal="center" vertical="top" wrapText="1" readingOrder="1"/>
    </xf>
    <xf numFmtId="167" fontId="16" fillId="11" borderId="14" xfId="3" applyNumberFormat="1" applyFont="1" applyFill="1" applyBorder="1" applyAlignment="1">
      <alignment horizontal="center" vertical="top" wrapText="1" readingOrder="1"/>
    </xf>
    <xf numFmtId="168" fontId="16" fillId="11" borderId="13" xfId="3" applyNumberFormat="1" applyFont="1" applyFill="1" applyBorder="1" applyAlignment="1">
      <alignment horizontal="center" vertical="top" wrapText="1" readingOrder="1"/>
    </xf>
    <xf numFmtId="3" fontId="16" fillId="11" borderId="13" xfId="3" applyNumberFormat="1" applyFont="1" applyFill="1" applyBorder="1" applyAlignment="1">
      <alignment horizontal="center" vertical="top" wrapText="1" readingOrder="1"/>
    </xf>
    <xf numFmtId="170" fontId="16" fillId="11" borderId="13" xfId="3" applyNumberFormat="1" applyFont="1" applyFill="1" applyBorder="1" applyAlignment="1">
      <alignment horizontal="center" vertical="top" wrapText="1" readingOrder="1"/>
    </xf>
    <xf numFmtId="167" fontId="16" fillId="11" borderId="13" xfId="3" applyNumberFormat="1" applyFont="1" applyFill="1" applyBorder="1" applyAlignment="1">
      <alignment horizontal="center" vertical="top" wrapText="1" readingOrder="1"/>
    </xf>
    <xf numFmtId="169" fontId="16" fillId="11" borderId="13" xfId="3" applyNumberFormat="1" applyFont="1" applyFill="1" applyBorder="1" applyAlignment="1">
      <alignment horizontal="right" vertical="top" wrapText="1" readingOrder="1"/>
    </xf>
    <xf numFmtId="167" fontId="16" fillId="9" borderId="0" xfId="3" applyNumberFormat="1" applyFont="1" applyFill="1" applyBorder="1" applyAlignment="1">
      <alignment horizontal="left" vertical="top" wrapText="1" readingOrder="1"/>
    </xf>
    <xf numFmtId="3" fontId="16" fillId="8" borderId="0" xfId="3" applyNumberFormat="1" applyFont="1" applyFill="1" applyBorder="1" applyAlignment="1">
      <alignment horizontal="center" vertical="top" wrapText="1" readingOrder="1"/>
    </xf>
    <xf numFmtId="169" fontId="16" fillId="8" borderId="0" xfId="3" applyNumberFormat="1" applyFont="1" applyFill="1" applyBorder="1" applyAlignment="1">
      <alignment horizontal="center" vertical="top" wrapText="1" readingOrder="1"/>
    </xf>
    <xf numFmtId="0" fontId="11" fillId="12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0" fillId="1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" fontId="20" fillId="13" borderId="0" xfId="0" applyNumberFormat="1" applyFont="1" applyFill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164" fontId="11" fillId="0" borderId="16" xfId="4" applyNumberFormat="1" applyFont="1" applyBorder="1" applyAlignment="1">
      <alignment horizontal="center" vertical="center"/>
    </xf>
    <xf numFmtId="165" fontId="11" fillId="0" borderId="16" xfId="4" applyNumberFormat="1" applyFont="1" applyBorder="1" applyAlignment="1">
      <alignment horizontal="center" vertical="center"/>
    </xf>
    <xf numFmtId="165" fontId="21" fillId="0" borderId="0" xfId="0" applyNumberFormat="1" applyFont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0" fontId="20" fillId="14" borderId="16" xfId="0" applyFont="1" applyFill="1" applyBorder="1" applyAlignment="1">
      <alignment horizontal="center" vertical="center"/>
    </xf>
    <xf numFmtId="167" fontId="13" fillId="9" borderId="0" xfId="2" applyNumberFormat="1" applyFont="1" applyFill="1" applyBorder="1" applyAlignment="1">
      <alignment horizontal="center" vertical="center" wrapText="1" readingOrder="1"/>
    </xf>
    <xf numFmtId="167" fontId="14" fillId="9" borderId="14" xfId="2" applyNumberFormat="1" applyFont="1" applyFill="1" applyBorder="1" applyAlignment="1">
      <alignment horizontal="center" vertical="top" wrapText="1" readingOrder="1"/>
    </xf>
    <xf numFmtId="167" fontId="14" fillId="11" borderId="14" xfId="2" applyNumberFormat="1" applyFont="1" applyFill="1" applyBorder="1" applyAlignment="1">
      <alignment horizontal="center" vertical="top" wrapText="1" readingOrder="1"/>
    </xf>
    <xf numFmtId="167" fontId="13" fillId="9" borderId="14" xfId="2" applyNumberFormat="1" applyFont="1" applyFill="1" applyBorder="1" applyAlignment="1">
      <alignment horizontal="center" vertical="center" wrapText="1" readingOrder="1"/>
    </xf>
    <xf numFmtId="167" fontId="16" fillId="2" borderId="14" xfId="2" applyNumberFormat="1" applyFont="1" applyFill="1" applyBorder="1" applyAlignment="1">
      <alignment vertical="top" wrapText="1" readingOrder="1"/>
    </xf>
    <xf numFmtId="0" fontId="4" fillId="7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3" fontId="1" fillId="5" borderId="8" xfId="0" applyNumberFormat="1" applyFont="1" applyFill="1" applyBorder="1" applyAlignment="1">
      <alignment horizontal="center" vertical="top"/>
    </xf>
    <xf numFmtId="3" fontId="1" fillId="5" borderId="9" xfId="0" applyNumberFormat="1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7" fontId="14" fillId="9" borderId="12" xfId="2" applyNumberFormat="1" applyFont="1" applyFill="1" applyBorder="1" applyAlignment="1">
      <alignment horizontal="left" vertical="center" wrapText="1" readingOrder="1"/>
    </xf>
    <xf numFmtId="167" fontId="12" fillId="9" borderId="0" xfId="2" applyNumberFormat="1" applyFont="1" applyFill="1" applyBorder="1" applyAlignment="1">
      <alignment horizontal="left" vertical="top" wrapText="1" readingOrder="1"/>
    </xf>
    <xf numFmtId="167" fontId="13" fillId="9" borderId="0" xfId="2" applyNumberFormat="1" applyFont="1" applyFill="1" applyBorder="1" applyAlignment="1">
      <alignment horizontal="left" vertical="top" wrapText="1" readingOrder="1"/>
    </xf>
    <xf numFmtId="167" fontId="13" fillId="9" borderId="0" xfId="2" applyNumberFormat="1" applyFont="1" applyFill="1" applyBorder="1" applyAlignment="1">
      <alignment horizontal="left" vertical="center" wrapText="1" readingOrder="1"/>
    </xf>
    <xf numFmtId="168" fontId="14" fillId="9" borderId="12" xfId="2" applyNumberFormat="1" applyFont="1" applyFill="1" applyBorder="1" applyAlignment="1">
      <alignment horizontal="left" vertical="center" wrapText="1" readingOrder="1"/>
    </xf>
    <xf numFmtId="167" fontId="13" fillId="9" borderId="0" xfId="2" applyNumberFormat="1" applyFont="1" applyFill="1" applyBorder="1" applyAlignment="1">
      <alignment horizontal="center" vertical="center" wrapText="1" readingOrder="1"/>
    </xf>
    <xf numFmtId="167" fontId="15" fillId="9" borderId="0" xfId="2" applyNumberFormat="1" applyFont="1" applyFill="1" applyBorder="1" applyAlignment="1">
      <alignment horizontal="left" vertical="center" wrapText="1" readingOrder="1"/>
    </xf>
    <xf numFmtId="167" fontId="18" fillId="9" borderId="0" xfId="3" applyNumberFormat="1" applyFont="1" applyFill="1" applyBorder="1" applyAlignment="1">
      <alignment horizontal="left" vertical="center" wrapText="1" readingOrder="1"/>
    </xf>
    <xf numFmtId="167" fontId="16" fillId="9" borderId="12" xfId="3" applyNumberFormat="1" applyFont="1" applyFill="1" applyBorder="1" applyAlignment="1">
      <alignment horizontal="left" vertical="center" wrapText="1" readingOrder="1"/>
    </xf>
    <xf numFmtId="167" fontId="18" fillId="9" borderId="0" xfId="3" applyNumberFormat="1" applyFont="1" applyFill="1" applyBorder="1" applyAlignment="1">
      <alignment horizontal="center" vertical="center" wrapText="1" readingOrder="1"/>
    </xf>
    <xf numFmtId="0" fontId="11" fillId="12" borderId="16" xfId="0" applyFont="1" applyFill="1" applyBorder="1" applyAlignment="1">
      <alignment horizontal="left" vertical="center" wrapText="1"/>
    </xf>
    <xf numFmtId="0" fontId="20" fillId="2" borderId="16" xfId="0" applyFont="1" applyFill="1" applyBorder="1" applyAlignment="1">
      <alignment horizontal="center" vertical="center"/>
    </xf>
    <xf numFmtId="0" fontId="20" fillId="14" borderId="17" xfId="0" applyFont="1" applyFill="1" applyBorder="1" applyAlignment="1">
      <alignment horizontal="center" vertical="center"/>
    </xf>
    <xf numFmtId="0" fontId="20" fillId="14" borderId="18" xfId="0" applyFont="1" applyFill="1" applyBorder="1" applyAlignment="1">
      <alignment horizontal="center" vertical="center"/>
    </xf>
    <xf numFmtId="0" fontId="20" fillId="14" borderId="19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3"/>
    <cellStyle name="Normal 3" xfId="2"/>
    <cellStyle name="Percent" xfId="1" builtinId="5"/>
  </cellStyles>
  <dxfs count="0"/>
  <tableStyles count="0" defaultTableStyle="TableStyleMedium9" defaultPivotStyle="PivotStyleLight16"/>
  <colors>
    <mruColors>
      <color rgb="FF0000FF"/>
      <color rgb="FF33CCFF"/>
      <color rgb="FFFF9933"/>
      <color rgb="FF66FF66"/>
      <color rgb="FF0000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4</xdr:col>
      <xdr:colOff>0</xdr:colOff>
      <xdr:row>2</xdr:row>
      <xdr:rowOff>57150</xdr:rowOff>
    </xdr:to>
    <xdr:pic>
      <xdr:nvPicPr>
        <xdr:cNvPr id="2" name="Picture 1" descr="ADAMS-Thailand (JPG)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5942" b="23189"/>
        <a:stretch>
          <a:fillRect/>
        </a:stretch>
      </xdr:blipFill>
      <xdr:spPr bwMode="auto">
        <a:xfrm>
          <a:off x="1" y="0"/>
          <a:ext cx="3152774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siness%20Solution/Share/Others/Project_MGL_PlanLevel/ProductionPlanLevel/Production%20Plan%20Level_201412/Production%20-%20plan%20level%20-%20YTD%20Dec_2014123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TL Broker - 3RD"/>
      <sheetName val="MTL Broker - Tele"/>
      <sheetName val="MTL WIN - Tele"/>
      <sheetName val="MTL POM - Tele"/>
      <sheetName val="MTL Broker - OTO"/>
      <sheetName val="MTL POM - OTO"/>
      <sheetName val="MTL WIN - OTO"/>
      <sheetName val="MTL 2nd Get - OTO"/>
      <sheetName val="MTL KBank HIP - Tele"/>
      <sheetName val="MTL KBank ExHIP - Tele"/>
      <sheetName val="MTL KBank PA Cash Back - Tele"/>
      <sheetName val="MTL KBank HRC - Tele"/>
      <sheetName val="MTL Citibank 7010- Tele"/>
      <sheetName val="MTL Citibank 1510- Tele"/>
      <sheetName val="MTI Broker - Tele"/>
      <sheetName val="MTI KBank - Tele"/>
      <sheetName val="MISG Broker Happy Life - Tele"/>
      <sheetName val="MTI PA Cash back - Tele"/>
      <sheetName val="MTI POM PA Cash back - Tele"/>
      <sheetName val="MSIG UOB - Tele"/>
      <sheetName val="MSIG Happy Life - 3RD"/>
      <sheetName val="MSIG POM Enjoy Life - 3RD"/>
      <sheetName val="MSIG Happy Life - Tele"/>
      <sheetName val="MSIG POM Enjoy Life - Tele"/>
      <sheetName val="MSIG Happy Life - OTO"/>
      <sheetName val="MSIG POM Enjoy Life - OTO"/>
      <sheetName val="FWD TVD - OTO"/>
    </sheetNames>
    <sheetDataSet>
      <sheetData sheetId="0">
        <row r="3">
          <cell r="A3">
            <v>41912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6:N16"/>
  <sheetViews>
    <sheetView showGridLines="0" workbookViewId="0">
      <selection activeCell="A15" sqref="A15"/>
    </sheetView>
  </sheetViews>
  <sheetFormatPr defaultRowHeight="13.5" customHeight="1"/>
  <cols>
    <col min="1" max="1" width="31.85546875" style="1" bestFit="1" customWidth="1" collapsed="1"/>
    <col min="2" max="2" width="15.42578125" style="1" bestFit="1" customWidth="1" collapsed="1"/>
    <col min="3" max="3" width="10.7109375" style="1" customWidth="1" collapsed="1"/>
    <col min="4" max="4" width="15.7109375" style="1" customWidth="1" collapsed="1"/>
    <col min="5" max="5" width="10.7109375" style="1" customWidth="1" collapsed="1"/>
    <col min="6" max="6" width="16.7109375" style="1" customWidth="1" collapsed="1"/>
    <col min="7" max="7" width="1.7109375" style="1" customWidth="1" collapsed="1"/>
    <col min="8" max="9" width="10.7109375" style="1" customWidth="1" collapsed="1"/>
    <col min="10" max="10" width="15.7109375" style="1" customWidth="1" collapsed="1"/>
    <col min="11" max="11" width="16.7109375" style="1" customWidth="1" collapsed="1"/>
    <col min="12" max="12" width="7" style="1" customWidth="1" collapsed="1"/>
    <col min="13" max="13" width="9.140625" style="1" customWidth="1" collapsed="1"/>
    <col min="14" max="14" width="10" style="1" customWidth="1" collapsed="1"/>
    <col min="15" max="15" width="9.140625" style="1" customWidth="1" collapsed="1"/>
    <col min="16" max="16384" width="9.140625" style="1" collapsed="1"/>
  </cols>
  <sheetData>
    <row r="6" spans="1:14" ht="14.25">
      <c r="A6" s="7" t="s">
        <v>10</v>
      </c>
    </row>
    <row r="7" spans="1:14" ht="11.25" thickBot="1"/>
    <row r="8" spans="1:14" ht="12.75" customHeight="1" thickBot="1">
      <c r="A8" s="122" t="s">
        <v>5</v>
      </c>
      <c r="B8" s="122" t="s">
        <v>6</v>
      </c>
      <c r="C8" s="124" t="s">
        <v>11</v>
      </c>
      <c r="D8" s="125"/>
      <c r="E8" s="116" t="s">
        <v>9</v>
      </c>
      <c r="F8" s="117"/>
      <c r="H8" s="118" t="s">
        <v>3</v>
      </c>
      <c r="I8" s="118" t="s">
        <v>4</v>
      </c>
      <c r="J8" s="120" t="s">
        <v>8</v>
      </c>
      <c r="K8" s="110" t="s">
        <v>7</v>
      </c>
    </row>
    <row r="9" spans="1:14" ht="12.75" customHeight="1" thickBot="1">
      <c r="A9" s="123"/>
      <c r="B9" s="123"/>
      <c r="C9" s="4" t="s">
        <v>0</v>
      </c>
      <c r="D9" s="4" t="s">
        <v>1</v>
      </c>
      <c r="E9" s="2" t="s">
        <v>0</v>
      </c>
      <c r="F9" s="2" t="s">
        <v>1</v>
      </c>
      <c r="H9" s="119"/>
      <c r="I9" s="119"/>
      <c r="J9" s="121"/>
      <c r="K9" s="111"/>
    </row>
    <row r="10" spans="1:14" s="10" customFormat="1" ht="12.75" customHeight="1" thickBot="1">
      <c r="A10" s="8"/>
      <c r="B10" s="14"/>
      <c r="C10" s="5"/>
      <c r="D10" s="5"/>
      <c r="E10" s="9"/>
      <c r="F10" s="5"/>
      <c r="H10" s="11"/>
      <c r="I10" s="3"/>
      <c r="J10" s="12"/>
      <c r="K10" s="12"/>
      <c r="M10" s="18"/>
      <c r="N10" s="18"/>
    </row>
    <row r="11" spans="1:14" s="10" customFormat="1" ht="12.75" customHeight="1" thickBot="1">
      <c r="A11" s="8"/>
      <c r="B11" s="13"/>
      <c r="C11" s="5"/>
      <c r="D11" s="5"/>
      <c r="E11" s="9"/>
      <c r="F11" s="5"/>
      <c r="H11" s="11"/>
      <c r="I11" s="3"/>
      <c r="J11" s="12"/>
      <c r="K11" s="12"/>
      <c r="M11" s="18"/>
      <c r="N11" s="18"/>
    </row>
    <row r="12" spans="1:14" s="10" customFormat="1" ht="12.75" customHeight="1" thickBot="1">
      <c r="A12" s="8"/>
      <c r="B12" s="14"/>
      <c r="C12" s="5"/>
      <c r="D12" s="5"/>
      <c r="E12" s="9"/>
      <c r="F12" s="5"/>
      <c r="H12" s="15"/>
      <c r="I12" s="16"/>
      <c r="J12" s="12"/>
      <c r="K12" s="17"/>
      <c r="M12" s="18">
        <v>0</v>
      </c>
      <c r="N12" s="18">
        <v>0</v>
      </c>
    </row>
    <row r="13" spans="1:14" s="24" customFormat="1" ht="10.5" customHeight="1" thickBot="1">
      <c r="A13" s="112" t="s">
        <v>2</v>
      </c>
      <c r="B13" s="113"/>
      <c r="C13" s="20"/>
      <c r="D13" s="21"/>
      <c r="E13" s="22"/>
      <c r="F13" s="23"/>
      <c r="H13" s="114"/>
      <c r="I13" s="115"/>
      <c r="J13" s="25"/>
      <c r="K13" s="26"/>
      <c r="M13" s="27"/>
      <c r="N13" s="27"/>
    </row>
    <row r="14" spans="1:14" ht="13.5" customHeight="1" thickTop="1">
      <c r="M14" s="19"/>
      <c r="N14" s="19"/>
    </row>
    <row r="16" spans="1:14" ht="13.5" customHeight="1">
      <c r="C16" s="6"/>
      <c r="D16" s="6"/>
      <c r="H16" s="28"/>
      <c r="I16" s="28"/>
    </row>
  </sheetData>
  <mergeCells count="10">
    <mergeCell ref="K8:K9"/>
    <mergeCell ref="A13:B13"/>
    <mergeCell ref="H13:I13"/>
    <mergeCell ref="E8:F8"/>
    <mergeCell ref="H8:H9"/>
    <mergeCell ref="I8:I9"/>
    <mergeCell ref="J8:J9"/>
    <mergeCell ref="A8:A9"/>
    <mergeCell ref="B8:B9"/>
    <mergeCell ref="C8:D8"/>
  </mergeCells>
  <pageMargins left="0.24" right="0.23622047244094491" top="0.35433070866141736" bottom="0.74803149606299213" header="0.31496062992125984" footer="0.31496062992125984"/>
  <pageSetup paperSize="9" scale="91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D14"/>
  <sheetViews>
    <sheetView workbookViewId="0">
      <selection activeCell="C15" sqref="C15"/>
    </sheetView>
  </sheetViews>
  <sheetFormatPr defaultRowHeight="12.75"/>
  <cols>
    <col min="1" max="1" width="14.7109375" style="30" customWidth="1"/>
    <col min="2" max="2" width="16.28515625" style="30" customWidth="1"/>
    <col min="3" max="4" width="13.7109375" style="30" customWidth="1"/>
    <col min="5" max="5" width="12.140625" style="30" customWidth="1"/>
    <col min="6" max="17" width="13.7109375" style="30" customWidth="1"/>
    <col min="18" max="18" width="19.85546875" style="30" customWidth="1"/>
    <col min="19" max="23" width="13.7109375" style="30" customWidth="1"/>
    <col min="24" max="24" width="2.7109375" style="30" customWidth="1"/>
    <col min="25" max="30" width="13.7109375" style="30" customWidth="1"/>
    <col min="31" max="16384" width="9.140625" style="30"/>
  </cols>
  <sheetData>
    <row r="1" spans="1:30" ht="21" customHeight="1">
      <c r="A1" s="127" t="s">
        <v>12</v>
      </c>
      <c r="B1" s="127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6.9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spans="1:30" ht="21" customHeight="1">
      <c r="A3" s="128" t="s">
        <v>13</v>
      </c>
      <c r="B3" s="128"/>
      <c r="C3" s="128"/>
      <c r="D3" s="128"/>
      <c r="E3" s="128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 spans="1:30" ht="18" customHeight="1">
      <c r="A4" s="129" t="s">
        <v>14</v>
      </c>
      <c r="B4" s="129"/>
      <c r="C4" s="126" t="s">
        <v>15</v>
      </c>
      <c r="D4" s="126"/>
      <c r="E4" s="126"/>
      <c r="F4" s="126"/>
      <c r="G4" s="129" t="s">
        <v>16</v>
      </c>
      <c r="H4" s="129"/>
      <c r="I4" s="126" t="s">
        <v>17</v>
      </c>
      <c r="J4" s="126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7.100000000000001" customHeight="1">
      <c r="A5" s="129" t="s">
        <v>18</v>
      </c>
      <c r="B5" s="129"/>
      <c r="C5" s="126" t="s">
        <v>19</v>
      </c>
      <c r="D5" s="126"/>
      <c r="E5" s="126"/>
      <c r="F5" s="126"/>
      <c r="G5" s="129" t="s">
        <v>20</v>
      </c>
      <c r="H5" s="129"/>
      <c r="I5" s="126" t="s">
        <v>21</v>
      </c>
      <c r="J5" s="12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 ht="18.95" customHeight="1">
      <c r="A6" s="129" t="s">
        <v>22</v>
      </c>
      <c r="B6" s="129"/>
      <c r="C6" s="130">
        <v>34119</v>
      </c>
      <c r="D6" s="130"/>
      <c r="E6" s="130"/>
      <c r="F6" s="130"/>
      <c r="G6" s="131" t="s">
        <v>23</v>
      </c>
      <c r="H6" s="131"/>
      <c r="I6" s="131" t="s">
        <v>23</v>
      </c>
      <c r="J6" s="131"/>
      <c r="K6" s="31" t="s">
        <v>23</v>
      </c>
      <c r="L6" s="31" t="s">
        <v>23</v>
      </c>
      <c r="M6" s="31" t="s">
        <v>23</v>
      </c>
      <c r="N6" s="31" t="s">
        <v>23</v>
      </c>
      <c r="O6" s="31" t="s">
        <v>23</v>
      </c>
      <c r="P6" s="31" t="s">
        <v>23</v>
      </c>
      <c r="Q6" s="31" t="s">
        <v>23</v>
      </c>
      <c r="R6" s="31" t="s">
        <v>23</v>
      </c>
      <c r="S6" s="31" t="s">
        <v>23</v>
      </c>
      <c r="T6" s="31" t="s">
        <v>23</v>
      </c>
      <c r="U6" s="31" t="s">
        <v>23</v>
      </c>
      <c r="V6" s="31" t="s">
        <v>23</v>
      </c>
      <c r="W6" s="31" t="s">
        <v>23</v>
      </c>
      <c r="X6" s="31" t="s">
        <v>23</v>
      </c>
      <c r="Y6" s="31" t="s">
        <v>23</v>
      </c>
      <c r="Z6" s="31" t="s">
        <v>23</v>
      </c>
      <c r="AA6" s="31" t="s">
        <v>23</v>
      </c>
      <c r="AB6" s="31" t="s">
        <v>23</v>
      </c>
      <c r="AC6" s="31" t="s">
        <v>23</v>
      </c>
      <c r="AD6" s="31" t="s">
        <v>23</v>
      </c>
    </row>
    <row r="7" spans="1:30" ht="18.95" customHeight="1">
      <c r="A7" s="132" t="s">
        <v>24</v>
      </c>
      <c r="B7" s="132"/>
      <c r="C7" s="132" t="s">
        <v>25</v>
      </c>
      <c r="D7" s="132"/>
      <c r="E7" s="132"/>
      <c r="F7" s="132"/>
      <c r="G7" s="31" t="s">
        <v>23</v>
      </c>
      <c r="H7" s="31" t="s">
        <v>23</v>
      </c>
      <c r="I7" s="31" t="s">
        <v>23</v>
      </c>
      <c r="J7" s="31" t="s">
        <v>23</v>
      </c>
      <c r="K7" s="31" t="s">
        <v>23</v>
      </c>
      <c r="L7" s="31" t="s">
        <v>23</v>
      </c>
      <c r="M7" s="31" t="s">
        <v>23</v>
      </c>
      <c r="N7" s="31" t="s">
        <v>23</v>
      </c>
      <c r="O7" s="31" t="s">
        <v>23</v>
      </c>
      <c r="P7" s="31" t="s">
        <v>23</v>
      </c>
      <c r="Q7" s="31" t="s">
        <v>23</v>
      </c>
      <c r="R7" s="31" t="s">
        <v>23</v>
      </c>
      <c r="S7" s="31" t="s">
        <v>23</v>
      </c>
      <c r="T7" s="31" t="s">
        <v>23</v>
      </c>
      <c r="U7" s="31" t="s">
        <v>23</v>
      </c>
      <c r="V7" s="31" t="s">
        <v>23</v>
      </c>
      <c r="W7" s="31" t="s">
        <v>23</v>
      </c>
      <c r="X7" s="31" t="s">
        <v>23</v>
      </c>
      <c r="Y7" s="31" t="s">
        <v>23</v>
      </c>
      <c r="Z7" s="31" t="s">
        <v>23</v>
      </c>
      <c r="AA7" s="31" t="s">
        <v>23</v>
      </c>
      <c r="AB7" s="31" t="s">
        <v>23</v>
      </c>
      <c r="AC7" s="31" t="s">
        <v>23</v>
      </c>
      <c r="AD7" s="31" t="s">
        <v>23</v>
      </c>
    </row>
    <row r="8" spans="1:30" ht="9.9499999999999993" customHeight="1">
      <c r="A8" s="31" t="s">
        <v>23</v>
      </c>
      <c r="B8" s="31" t="s">
        <v>23</v>
      </c>
      <c r="C8" s="31" t="s">
        <v>23</v>
      </c>
      <c r="D8" s="31" t="s">
        <v>23</v>
      </c>
      <c r="E8" s="105" t="s">
        <v>23</v>
      </c>
      <c r="F8" s="31" t="s">
        <v>23</v>
      </c>
      <c r="G8" s="31" t="s">
        <v>23</v>
      </c>
      <c r="H8" s="31" t="s">
        <v>23</v>
      </c>
      <c r="I8" s="31" t="s">
        <v>23</v>
      </c>
      <c r="J8" s="31" t="s">
        <v>23</v>
      </c>
      <c r="K8" s="31" t="s">
        <v>23</v>
      </c>
      <c r="L8" s="31" t="s">
        <v>23</v>
      </c>
      <c r="M8" s="31" t="s">
        <v>23</v>
      </c>
      <c r="N8" s="31" t="s">
        <v>23</v>
      </c>
      <c r="O8" s="31" t="s">
        <v>23</v>
      </c>
      <c r="P8" s="31" t="s">
        <v>23</v>
      </c>
      <c r="Q8" s="31" t="s">
        <v>23</v>
      </c>
      <c r="R8" s="31" t="s">
        <v>23</v>
      </c>
      <c r="S8" s="31" t="s">
        <v>23</v>
      </c>
      <c r="T8" s="31" t="s">
        <v>23</v>
      </c>
      <c r="U8" s="31" t="s">
        <v>23</v>
      </c>
      <c r="V8" s="31" t="s">
        <v>23</v>
      </c>
      <c r="W8" s="31" t="s">
        <v>23</v>
      </c>
      <c r="X8" s="31" t="s">
        <v>23</v>
      </c>
      <c r="Y8" s="31" t="s">
        <v>23</v>
      </c>
      <c r="Z8" s="31" t="s">
        <v>23</v>
      </c>
      <c r="AA8" s="31" t="s">
        <v>23</v>
      </c>
      <c r="AB8" s="31" t="s">
        <v>23</v>
      </c>
      <c r="AC8" s="31" t="s">
        <v>23</v>
      </c>
      <c r="AD8" s="31" t="s">
        <v>23</v>
      </c>
    </row>
    <row r="9" spans="1:30" ht="21.95" customHeight="1">
      <c r="A9" s="32" t="s">
        <v>26</v>
      </c>
      <c r="B9" s="32" t="s">
        <v>27</v>
      </c>
      <c r="C9" s="33" t="s">
        <v>28</v>
      </c>
      <c r="D9" s="33" t="s">
        <v>29</v>
      </c>
      <c r="E9" s="108" t="s">
        <v>30</v>
      </c>
      <c r="F9" s="33" t="s">
        <v>31</v>
      </c>
      <c r="G9" s="33" t="s">
        <v>32</v>
      </c>
      <c r="H9" s="32" t="s">
        <v>33</v>
      </c>
      <c r="I9" s="32" t="s">
        <v>34</v>
      </c>
      <c r="J9" s="33" t="s">
        <v>35</v>
      </c>
      <c r="K9" s="32" t="s">
        <v>36</v>
      </c>
      <c r="L9" s="32" t="s">
        <v>37</v>
      </c>
      <c r="M9" s="33" t="s">
        <v>38</v>
      </c>
      <c r="N9" s="32" t="s">
        <v>39</v>
      </c>
      <c r="O9" s="32" t="s">
        <v>40</v>
      </c>
      <c r="P9" s="32" t="s">
        <v>41</v>
      </c>
      <c r="Q9" s="33" t="s">
        <v>42</v>
      </c>
      <c r="R9" s="33" t="s">
        <v>43</v>
      </c>
      <c r="S9" s="33" t="s">
        <v>44</v>
      </c>
      <c r="T9" s="33" t="s">
        <v>45</v>
      </c>
      <c r="U9" s="32" t="s">
        <v>46</v>
      </c>
      <c r="V9" s="32" t="s">
        <v>47</v>
      </c>
      <c r="W9" s="32" t="s">
        <v>48</v>
      </c>
      <c r="X9" s="32" t="s">
        <v>23</v>
      </c>
      <c r="Y9" s="33" t="s">
        <v>49</v>
      </c>
      <c r="Z9" s="33" t="s">
        <v>50</v>
      </c>
      <c r="AA9" s="33" t="s">
        <v>45</v>
      </c>
      <c r="AB9" s="33" t="s">
        <v>51</v>
      </c>
      <c r="AC9" s="33" t="s">
        <v>52</v>
      </c>
      <c r="AD9" s="33" t="s">
        <v>53</v>
      </c>
    </row>
    <row r="10" spans="1:30" ht="15.95" customHeight="1">
      <c r="A10" s="34" t="s">
        <v>54</v>
      </c>
      <c r="B10" s="34" t="s">
        <v>55</v>
      </c>
      <c r="C10" s="35">
        <v>0</v>
      </c>
      <c r="D10" s="35">
        <v>0</v>
      </c>
      <c r="E10" s="106" t="s">
        <v>56</v>
      </c>
      <c r="F10" s="36">
        <v>6548</v>
      </c>
      <c r="G10" s="36">
        <v>4540</v>
      </c>
      <c r="H10" s="37">
        <v>25.206234934324062</v>
      </c>
      <c r="I10" s="37">
        <v>0.69334147831398896</v>
      </c>
      <c r="J10" s="36">
        <v>860</v>
      </c>
      <c r="K10" s="37">
        <v>4.774749348792664</v>
      </c>
      <c r="L10" s="37">
        <v>0.13133781307269396</v>
      </c>
      <c r="M10" s="38">
        <v>20</v>
      </c>
      <c r="N10" s="37">
        <v>0.11104068253006194</v>
      </c>
      <c r="O10" s="39">
        <v>2.3255813953488372E-2</v>
      </c>
      <c r="P10" s="34" t="s">
        <v>57</v>
      </c>
      <c r="Q10" s="38" t="s">
        <v>58</v>
      </c>
      <c r="R10" s="38" t="s">
        <v>58</v>
      </c>
      <c r="S10" s="35">
        <v>141468</v>
      </c>
      <c r="T10" s="35">
        <v>11789</v>
      </c>
      <c r="U10" s="37">
        <v>589.45000000000005</v>
      </c>
      <c r="V10" s="37">
        <v>7073.4</v>
      </c>
      <c r="W10" s="37">
        <v>54034.25</v>
      </c>
      <c r="X10" s="40" t="s">
        <v>23</v>
      </c>
      <c r="Y10" s="38">
        <v>20</v>
      </c>
      <c r="Z10" s="41">
        <v>2.3255813953488372E-2</v>
      </c>
      <c r="AA10" s="42">
        <v>11789</v>
      </c>
      <c r="AB10" s="42">
        <v>589.45000000000005</v>
      </c>
      <c r="AC10" s="38" t="s">
        <v>58</v>
      </c>
      <c r="AD10" s="38" t="s">
        <v>57</v>
      </c>
    </row>
    <row r="11" spans="1:30" ht="15.95" customHeight="1">
      <c r="A11" s="34" t="s">
        <v>59</v>
      </c>
      <c r="B11" s="34" t="s">
        <v>60</v>
      </c>
      <c r="C11" s="35">
        <v>7.1327777777777772</v>
      </c>
      <c r="D11" s="35">
        <v>427.96666666666664</v>
      </c>
      <c r="E11" s="106" t="s">
        <v>61</v>
      </c>
      <c r="F11" s="36">
        <v>192</v>
      </c>
      <c r="G11" s="36">
        <v>83</v>
      </c>
      <c r="H11" s="37">
        <v>11.636420281953423</v>
      </c>
      <c r="I11" s="37">
        <v>0.43229166666666669</v>
      </c>
      <c r="J11" s="36">
        <v>30</v>
      </c>
      <c r="K11" s="37">
        <v>4.2059350416699122</v>
      </c>
      <c r="L11" s="37">
        <v>0.15625</v>
      </c>
      <c r="M11" s="38">
        <v>20</v>
      </c>
      <c r="N11" s="37">
        <v>2.8039566944466081</v>
      </c>
      <c r="O11" s="39">
        <v>0.66666666666666663</v>
      </c>
      <c r="P11" s="34" t="s">
        <v>57</v>
      </c>
      <c r="Q11" s="38" t="s">
        <v>58</v>
      </c>
      <c r="R11" s="38" t="s">
        <v>58</v>
      </c>
      <c r="S11" s="35">
        <v>163512</v>
      </c>
      <c r="T11" s="35">
        <v>13626</v>
      </c>
      <c r="U11" s="37">
        <v>681.3</v>
      </c>
      <c r="V11" s="37">
        <v>8175.6</v>
      </c>
      <c r="W11" s="37">
        <v>2139.833333333333</v>
      </c>
      <c r="X11" s="40" t="s">
        <v>23</v>
      </c>
      <c r="Y11" s="38">
        <v>20</v>
      </c>
      <c r="Z11" s="41">
        <v>0.66666666666666663</v>
      </c>
      <c r="AA11" s="42">
        <v>13626</v>
      </c>
      <c r="AB11" s="42">
        <v>681.3</v>
      </c>
      <c r="AC11" s="38" t="s">
        <v>58</v>
      </c>
      <c r="AD11" s="38" t="s">
        <v>57</v>
      </c>
    </row>
    <row r="12" spans="1:30" ht="15.95" customHeight="1">
      <c r="A12" s="34" t="s">
        <v>62</v>
      </c>
      <c r="B12" s="34" t="s">
        <v>63</v>
      </c>
      <c r="C12" s="35">
        <v>0</v>
      </c>
      <c r="D12" s="35">
        <v>0</v>
      </c>
      <c r="E12" s="106" t="s">
        <v>64</v>
      </c>
      <c r="F12" s="36">
        <v>22</v>
      </c>
      <c r="G12" s="36">
        <v>36</v>
      </c>
      <c r="H12" s="37">
        <v>0</v>
      </c>
      <c r="I12" s="37">
        <v>1.6363636363636365</v>
      </c>
      <c r="J12" s="36">
        <v>36</v>
      </c>
      <c r="K12" s="37">
        <v>0</v>
      </c>
      <c r="L12" s="37">
        <v>1.6363636363636365</v>
      </c>
      <c r="M12" s="38">
        <v>8</v>
      </c>
      <c r="N12" s="37">
        <v>0</v>
      </c>
      <c r="O12" s="39">
        <v>0.22222222222222221</v>
      </c>
      <c r="P12" s="34" t="s">
        <v>57</v>
      </c>
      <c r="Q12" s="38" t="s">
        <v>58</v>
      </c>
      <c r="R12" s="38" t="s">
        <v>58</v>
      </c>
      <c r="S12" s="35">
        <v>63876</v>
      </c>
      <c r="T12" s="35">
        <v>5323</v>
      </c>
      <c r="U12" s="37">
        <v>665.375</v>
      </c>
      <c r="V12" s="37">
        <v>7984.5</v>
      </c>
      <c r="W12" s="37">
        <v>0</v>
      </c>
      <c r="X12" s="40" t="s">
        <v>23</v>
      </c>
      <c r="Y12" s="38">
        <v>8</v>
      </c>
      <c r="Z12" s="41">
        <v>0.22222222222222221</v>
      </c>
      <c r="AA12" s="42">
        <v>5323</v>
      </c>
      <c r="AB12" s="42">
        <v>665.375</v>
      </c>
      <c r="AC12" s="38" t="s">
        <v>58</v>
      </c>
      <c r="AD12" s="38" t="s">
        <v>57</v>
      </c>
    </row>
    <row r="13" spans="1:30" ht="21" customHeight="1">
      <c r="A13" s="43" t="s">
        <v>65</v>
      </c>
      <c r="B13" s="43" t="s">
        <v>23</v>
      </c>
      <c r="C13" s="44">
        <v>187.24694444444447</v>
      </c>
      <c r="D13" s="44">
        <v>11234.816666666668</v>
      </c>
      <c r="E13" s="107" t="s">
        <v>66</v>
      </c>
      <c r="F13" s="45">
        <v>6762</v>
      </c>
      <c r="G13" s="45">
        <v>4659</v>
      </c>
      <c r="H13" s="44">
        <v>24.88158091884009</v>
      </c>
      <c r="I13" s="44">
        <v>0.6889973380656611</v>
      </c>
      <c r="J13" s="45">
        <v>926</v>
      </c>
      <c r="K13" s="44">
        <v>4.945341045470256</v>
      </c>
      <c r="L13" s="44">
        <v>0.13694173321502515</v>
      </c>
      <c r="M13" s="43">
        <v>48</v>
      </c>
      <c r="N13" s="44">
        <v>0.25634597211940852</v>
      </c>
      <c r="O13" s="46">
        <v>5.183585313174946E-2</v>
      </c>
      <c r="P13" s="43" t="s">
        <v>57</v>
      </c>
      <c r="Q13" s="43" t="s">
        <v>58</v>
      </c>
      <c r="R13" s="43" t="s">
        <v>58</v>
      </c>
      <c r="S13" s="44">
        <v>368856</v>
      </c>
      <c r="T13" s="44">
        <v>30738</v>
      </c>
      <c r="U13" s="44">
        <v>640.375</v>
      </c>
      <c r="V13" s="44">
        <v>7684.5</v>
      </c>
      <c r="W13" s="44">
        <v>56174.083333333343</v>
      </c>
      <c r="X13" s="40" t="s">
        <v>23</v>
      </c>
      <c r="Y13" s="43">
        <v>48</v>
      </c>
      <c r="Z13" s="46">
        <v>5.183585313174946E-2</v>
      </c>
      <c r="AA13" s="47">
        <v>30738</v>
      </c>
      <c r="AB13" s="47">
        <v>640.375</v>
      </c>
      <c r="AC13" s="43" t="s">
        <v>58</v>
      </c>
      <c r="AD13" s="43" t="s">
        <v>57</v>
      </c>
    </row>
    <row r="14" spans="1:30">
      <c r="A14" s="48" t="s">
        <v>67</v>
      </c>
      <c r="B14" s="48" t="s">
        <v>23</v>
      </c>
      <c r="C14" s="49">
        <v>0</v>
      </c>
      <c r="D14" s="49">
        <v>0</v>
      </c>
      <c r="E14" s="109"/>
      <c r="F14" s="50">
        <v>0</v>
      </c>
      <c r="G14" s="50">
        <v>0</v>
      </c>
      <c r="H14" s="49"/>
      <c r="I14" s="49"/>
      <c r="J14" s="50">
        <v>0</v>
      </c>
      <c r="K14" s="49"/>
      <c r="L14" s="49"/>
      <c r="M14" s="48">
        <v>0</v>
      </c>
      <c r="N14" s="49"/>
      <c r="O14" s="51"/>
      <c r="P14" s="48"/>
      <c r="Q14" s="48"/>
      <c r="R14" s="48"/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52" t="s">
        <v>23</v>
      </c>
      <c r="Y14" s="48"/>
      <c r="Z14" s="51"/>
      <c r="AA14" s="53"/>
      <c r="AB14" s="53"/>
      <c r="AC14" s="48"/>
      <c r="AD14" s="48"/>
    </row>
  </sheetData>
  <mergeCells count="16">
    <mergeCell ref="A7:B7"/>
    <mergeCell ref="C7:F7"/>
    <mergeCell ref="A5:B5"/>
    <mergeCell ref="C5:F5"/>
    <mergeCell ref="G5:H5"/>
    <mergeCell ref="I5:J5"/>
    <mergeCell ref="A6:B6"/>
    <mergeCell ref="C6:F6"/>
    <mergeCell ref="G6:H6"/>
    <mergeCell ref="I6:J6"/>
    <mergeCell ref="I4:J4"/>
    <mergeCell ref="A1:B1"/>
    <mergeCell ref="A3:E3"/>
    <mergeCell ref="A4:B4"/>
    <mergeCell ref="C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D15"/>
  <sheetViews>
    <sheetView workbookViewId="0">
      <selection activeCell="E15" sqref="E15"/>
    </sheetView>
  </sheetViews>
  <sheetFormatPr defaultRowHeight="12.75"/>
  <cols>
    <col min="1" max="1" width="15.5703125" style="57" customWidth="1"/>
    <col min="2" max="2" width="16.28515625" style="57" customWidth="1"/>
    <col min="3" max="3" width="15.7109375" style="57" customWidth="1"/>
    <col min="4" max="4" width="13.7109375" style="57" customWidth="1"/>
    <col min="5" max="5" width="13.28515625" style="57" customWidth="1"/>
    <col min="6" max="17" width="13.7109375" style="57" customWidth="1"/>
    <col min="18" max="18" width="19.85546875" style="57" customWidth="1"/>
    <col min="19" max="23" width="13.7109375" style="57" customWidth="1"/>
    <col min="24" max="24" width="2.7109375" style="57" customWidth="1"/>
    <col min="25" max="30" width="13.7109375" style="57" customWidth="1"/>
    <col min="31" max="16384" width="9.140625" style="57"/>
  </cols>
  <sheetData>
    <row r="1" spans="1:30" ht="21" customHeight="1">
      <c r="A1" s="54" t="s">
        <v>12</v>
      </c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6.9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0" ht="21" customHeight="1">
      <c r="A3" s="58" t="s">
        <v>68</v>
      </c>
      <c r="B3" s="59"/>
      <c r="C3" s="59"/>
      <c r="D3" s="59"/>
      <c r="E3" s="59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spans="1:30" ht="18" customHeight="1">
      <c r="A4" s="60" t="s">
        <v>14</v>
      </c>
      <c r="B4" s="61"/>
      <c r="C4" s="62" t="s">
        <v>15</v>
      </c>
      <c r="D4" s="62"/>
      <c r="E4" s="62"/>
      <c r="F4" s="62"/>
      <c r="G4" s="133" t="s">
        <v>16</v>
      </c>
      <c r="H4" s="133"/>
      <c r="I4" s="134"/>
      <c r="J4" s="134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spans="1:30" ht="17.100000000000001" customHeight="1">
      <c r="A5" s="60" t="s">
        <v>18</v>
      </c>
      <c r="B5" s="61"/>
      <c r="C5" s="63"/>
      <c r="D5" s="63"/>
      <c r="E5" s="63"/>
      <c r="F5" s="63"/>
      <c r="G5" s="133" t="s">
        <v>20</v>
      </c>
      <c r="H5" s="133"/>
      <c r="I5" s="134"/>
      <c r="J5" s="134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ht="18.95" customHeight="1">
      <c r="A6" s="60" t="s">
        <v>22</v>
      </c>
      <c r="B6" s="61"/>
      <c r="C6" s="64"/>
      <c r="D6" s="64"/>
      <c r="E6" s="64"/>
      <c r="F6" s="64"/>
      <c r="G6" s="135" t="s">
        <v>23</v>
      </c>
      <c r="H6" s="135"/>
      <c r="I6" s="135" t="s">
        <v>23</v>
      </c>
      <c r="J6" s="135"/>
      <c r="K6" s="65" t="s">
        <v>23</v>
      </c>
      <c r="L6" s="65" t="s">
        <v>23</v>
      </c>
      <c r="M6" s="65" t="s">
        <v>23</v>
      </c>
      <c r="N6" s="65" t="s">
        <v>23</v>
      </c>
      <c r="O6" s="65" t="s">
        <v>23</v>
      </c>
      <c r="P6" s="65" t="s">
        <v>23</v>
      </c>
      <c r="Q6" s="65" t="s">
        <v>23</v>
      </c>
      <c r="R6" s="65" t="s">
        <v>23</v>
      </c>
      <c r="S6" s="65" t="s">
        <v>23</v>
      </c>
      <c r="T6" s="65" t="s">
        <v>23</v>
      </c>
      <c r="U6" s="65" t="s">
        <v>23</v>
      </c>
      <c r="V6" s="65" t="s">
        <v>23</v>
      </c>
      <c r="W6" s="65" t="s">
        <v>23</v>
      </c>
      <c r="X6" s="65" t="s">
        <v>23</v>
      </c>
      <c r="Y6" s="65" t="s">
        <v>23</v>
      </c>
      <c r="Z6" s="65" t="s">
        <v>23</v>
      </c>
      <c r="AA6" s="65" t="s">
        <v>23</v>
      </c>
      <c r="AB6" s="65" t="s">
        <v>23</v>
      </c>
      <c r="AC6" s="65" t="s">
        <v>23</v>
      </c>
      <c r="AD6" s="65" t="s">
        <v>23</v>
      </c>
    </row>
    <row r="7" spans="1:30">
      <c r="A7" s="66"/>
      <c r="B7" s="66"/>
      <c r="C7" s="66"/>
      <c r="D7" s="66"/>
      <c r="E7" s="66"/>
      <c r="F7" s="66"/>
      <c r="G7" s="65" t="s">
        <v>23</v>
      </c>
      <c r="H7" s="65" t="s">
        <v>23</v>
      </c>
      <c r="I7" s="65" t="s">
        <v>23</v>
      </c>
      <c r="J7" s="65" t="s">
        <v>23</v>
      </c>
      <c r="K7" s="65" t="s">
        <v>23</v>
      </c>
      <c r="L7" s="65" t="s">
        <v>23</v>
      </c>
      <c r="M7" s="65" t="s">
        <v>23</v>
      </c>
      <c r="N7" s="65" t="s">
        <v>23</v>
      </c>
      <c r="O7" s="65" t="s">
        <v>23</v>
      </c>
      <c r="P7" s="65" t="s">
        <v>23</v>
      </c>
      <c r="Q7" s="65" t="s">
        <v>23</v>
      </c>
      <c r="R7" s="65" t="s">
        <v>23</v>
      </c>
      <c r="S7" s="65" t="s">
        <v>23</v>
      </c>
      <c r="T7" s="65" t="s">
        <v>23</v>
      </c>
      <c r="U7" s="65" t="s">
        <v>23</v>
      </c>
      <c r="V7" s="65" t="s">
        <v>23</v>
      </c>
      <c r="W7" s="65" t="s">
        <v>23</v>
      </c>
      <c r="X7" s="65" t="s">
        <v>23</v>
      </c>
      <c r="Y7" s="65" t="s">
        <v>23</v>
      </c>
      <c r="Z7" s="65" t="s">
        <v>23</v>
      </c>
      <c r="AA7" s="65" t="s">
        <v>23</v>
      </c>
      <c r="AB7" s="65" t="s">
        <v>23</v>
      </c>
      <c r="AC7" s="65" t="s">
        <v>23</v>
      </c>
      <c r="AD7" s="65" t="s">
        <v>23</v>
      </c>
    </row>
    <row r="8" spans="1:30" ht="9.9499999999999993" customHeight="1">
      <c r="A8" s="65" t="s">
        <v>23</v>
      </c>
      <c r="B8" s="65" t="s">
        <v>23</v>
      </c>
      <c r="C8" s="65" t="s">
        <v>23</v>
      </c>
      <c r="D8" s="65" t="s">
        <v>23</v>
      </c>
      <c r="E8" s="65" t="s">
        <v>23</v>
      </c>
      <c r="F8" s="65" t="s">
        <v>23</v>
      </c>
      <c r="G8" s="65" t="s">
        <v>23</v>
      </c>
      <c r="H8" s="65" t="s">
        <v>23</v>
      </c>
      <c r="I8" s="65" t="s">
        <v>23</v>
      </c>
      <c r="J8" s="65" t="s">
        <v>23</v>
      </c>
      <c r="K8" s="65" t="s">
        <v>23</v>
      </c>
      <c r="L8" s="65" t="s">
        <v>23</v>
      </c>
      <c r="M8" s="65" t="s">
        <v>23</v>
      </c>
      <c r="N8" s="65" t="s">
        <v>23</v>
      </c>
      <c r="O8" s="65" t="s">
        <v>23</v>
      </c>
      <c r="P8" s="65" t="s">
        <v>23</v>
      </c>
      <c r="Q8" s="65" t="s">
        <v>23</v>
      </c>
      <c r="R8" s="65" t="s">
        <v>23</v>
      </c>
      <c r="S8" s="65" t="s">
        <v>23</v>
      </c>
      <c r="T8" s="65" t="s">
        <v>23</v>
      </c>
      <c r="U8" s="65" t="s">
        <v>23</v>
      </c>
      <c r="V8" s="65" t="s">
        <v>23</v>
      </c>
      <c r="W8" s="65" t="s">
        <v>23</v>
      </c>
      <c r="X8" s="65" t="s">
        <v>23</v>
      </c>
      <c r="Y8" s="65" t="s">
        <v>23</v>
      </c>
      <c r="Z8" s="65" t="s">
        <v>23</v>
      </c>
      <c r="AA8" s="65" t="s">
        <v>23</v>
      </c>
      <c r="AB8" s="65" t="s">
        <v>23</v>
      </c>
      <c r="AC8" s="65" t="s">
        <v>23</v>
      </c>
      <c r="AD8" s="65" t="s">
        <v>23</v>
      </c>
    </row>
    <row r="9" spans="1:30" ht="21.95" customHeight="1">
      <c r="A9" s="67" t="s">
        <v>26</v>
      </c>
      <c r="B9" s="67" t="s">
        <v>27</v>
      </c>
      <c r="C9" s="68" t="s">
        <v>28</v>
      </c>
      <c r="D9" s="68" t="s">
        <v>29</v>
      </c>
      <c r="E9" s="69" t="s">
        <v>30</v>
      </c>
      <c r="F9" s="68" t="s">
        <v>31</v>
      </c>
      <c r="G9" s="68" t="s">
        <v>32</v>
      </c>
      <c r="H9" s="67" t="s">
        <v>33</v>
      </c>
      <c r="I9" s="67" t="s">
        <v>34</v>
      </c>
      <c r="J9" s="68" t="s">
        <v>35</v>
      </c>
      <c r="K9" s="67" t="s">
        <v>36</v>
      </c>
      <c r="L9" s="67" t="s">
        <v>37</v>
      </c>
      <c r="M9" s="68" t="s">
        <v>38</v>
      </c>
      <c r="N9" s="67" t="s">
        <v>39</v>
      </c>
      <c r="O9" s="67" t="s">
        <v>40</v>
      </c>
      <c r="P9" s="67" t="s">
        <v>41</v>
      </c>
      <c r="Q9" s="68" t="s">
        <v>42</v>
      </c>
      <c r="R9" s="68" t="s">
        <v>43</v>
      </c>
      <c r="S9" s="68" t="s">
        <v>44</v>
      </c>
      <c r="T9" s="68" t="s">
        <v>45</v>
      </c>
      <c r="U9" s="67" t="s">
        <v>46</v>
      </c>
      <c r="V9" s="67" t="s">
        <v>47</v>
      </c>
      <c r="W9" s="67" t="s">
        <v>48</v>
      </c>
      <c r="X9" s="67" t="s">
        <v>23</v>
      </c>
      <c r="Y9" s="68" t="s">
        <v>49</v>
      </c>
      <c r="Z9" s="68" t="s">
        <v>50</v>
      </c>
      <c r="AA9" s="68" t="s">
        <v>45</v>
      </c>
      <c r="AB9" s="68" t="s">
        <v>51</v>
      </c>
      <c r="AC9" s="68" t="s">
        <v>52</v>
      </c>
      <c r="AD9" s="68" t="s">
        <v>53</v>
      </c>
    </row>
    <row r="10" spans="1:30">
      <c r="A10" s="81" t="s">
        <v>70</v>
      </c>
      <c r="B10" s="70"/>
      <c r="C10" s="71">
        <v>0</v>
      </c>
      <c r="D10" s="71">
        <v>0</v>
      </c>
      <c r="E10" s="72"/>
      <c r="F10" s="73">
        <v>0</v>
      </c>
      <c r="G10" s="73">
        <v>0</v>
      </c>
      <c r="H10" s="74"/>
      <c r="I10" s="74"/>
      <c r="J10" s="73">
        <v>0</v>
      </c>
      <c r="K10" s="74"/>
      <c r="L10" s="74"/>
      <c r="M10" s="75">
        <v>0</v>
      </c>
      <c r="N10" s="74"/>
      <c r="O10" s="76"/>
      <c r="P10" s="70"/>
      <c r="Q10" s="77"/>
      <c r="R10" s="77"/>
      <c r="S10" s="71">
        <v>0</v>
      </c>
      <c r="T10" s="71">
        <v>0</v>
      </c>
      <c r="U10" s="74">
        <v>0</v>
      </c>
      <c r="V10" s="74">
        <v>0</v>
      </c>
      <c r="W10" s="74">
        <v>0</v>
      </c>
      <c r="X10" s="78"/>
      <c r="Y10" s="77"/>
      <c r="Z10" s="79"/>
      <c r="AA10" s="80"/>
      <c r="AB10" s="80"/>
      <c r="AC10" s="77"/>
      <c r="AD10" s="77"/>
    </row>
    <row r="11" spans="1:30">
      <c r="A11" s="81"/>
      <c r="B11" s="70"/>
      <c r="C11" s="71"/>
      <c r="D11" s="71"/>
      <c r="E11" s="72"/>
      <c r="F11" s="73"/>
      <c r="G11" s="73"/>
      <c r="H11" s="74"/>
      <c r="I11" s="74"/>
      <c r="J11" s="73"/>
      <c r="K11" s="74"/>
      <c r="L11" s="74"/>
      <c r="M11" s="75"/>
      <c r="N11" s="74"/>
      <c r="O11" s="76"/>
      <c r="P11" s="70"/>
      <c r="Q11" s="77"/>
      <c r="R11" s="77"/>
      <c r="S11" s="71"/>
      <c r="T11" s="71"/>
      <c r="U11" s="74"/>
      <c r="V11" s="74"/>
      <c r="W11" s="74"/>
      <c r="X11" s="78"/>
      <c r="Y11" s="77"/>
      <c r="Z11" s="79"/>
      <c r="AA11" s="80"/>
      <c r="AB11" s="80"/>
      <c r="AC11" s="77"/>
      <c r="AD11" s="77"/>
    </row>
    <row r="12" spans="1:30">
      <c r="A12" s="81"/>
      <c r="B12" s="70"/>
      <c r="C12" s="71"/>
      <c r="D12" s="71"/>
      <c r="E12" s="72"/>
      <c r="F12" s="73"/>
      <c r="G12" s="73"/>
      <c r="H12" s="74"/>
      <c r="I12" s="74"/>
      <c r="J12" s="73"/>
      <c r="K12" s="74"/>
      <c r="L12" s="74"/>
      <c r="M12" s="75"/>
      <c r="N12" s="74"/>
      <c r="O12" s="76"/>
      <c r="P12" s="70"/>
      <c r="Q12" s="77"/>
      <c r="R12" s="77"/>
      <c r="S12" s="71"/>
      <c r="T12" s="71"/>
      <c r="U12" s="74"/>
      <c r="V12" s="74"/>
      <c r="W12" s="74"/>
      <c r="X12" s="78"/>
      <c r="Y12" s="77"/>
      <c r="Z12" s="79"/>
      <c r="AA12" s="80"/>
      <c r="AB12" s="80"/>
      <c r="AC12" s="77"/>
      <c r="AD12" s="77"/>
    </row>
    <row r="13" spans="1:30" ht="12.75" customHeight="1">
      <c r="A13" s="82" t="s">
        <v>69</v>
      </c>
      <c r="B13" s="83"/>
      <c r="C13" s="84">
        <f>SUM(C10:C12)</f>
        <v>0</v>
      </c>
      <c r="D13" s="84">
        <f>SUM(D10:D12)</f>
        <v>0</v>
      </c>
      <c r="E13" s="85"/>
      <c r="F13" s="86">
        <f t="shared" ref="F13:G13" si="0">SUM(F10:F12)</f>
        <v>0</v>
      </c>
      <c r="G13" s="86">
        <f t="shared" si="0"/>
        <v>0</v>
      </c>
      <c r="H13" s="84"/>
      <c r="I13" s="84"/>
      <c r="J13" s="86">
        <f>SUM(J10:J12)</f>
        <v>0</v>
      </c>
      <c r="K13" s="84"/>
      <c r="L13" s="84"/>
      <c r="M13" s="87">
        <f>SUM(M10:M12)</f>
        <v>0</v>
      </c>
      <c r="N13" s="84"/>
      <c r="O13" s="88"/>
      <c r="P13" s="89"/>
      <c r="Q13" s="89"/>
      <c r="R13" s="89"/>
      <c r="S13" s="84">
        <f t="shared" ref="S13:W13" si="1">SUM(S10:S12)</f>
        <v>0</v>
      </c>
      <c r="T13" s="84" t="e">
        <f>U13*M13</f>
        <v>#DIV/0!</v>
      </c>
      <c r="U13" s="84" t="e">
        <f>S13/M13/12</f>
        <v>#DIV/0!</v>
      </c>
      <c r="V13" s="84" t="e">
        <f>U13*12</f>
        <v>#DIV/0!</v>
      </c>
      <c r="W13" s="84">
        <f t="shared" si="1"/>
        <v>0</v>
      </c>
      <c r="X13" s="78"/>
      <c r="Y13" s="89"/>
      <c r="Z13" s="88"/>
      <c r="AA13" s="90"/>
      <c r="AB13" s="90"/>
      <c r="AC13" s="89"/>
      <c r="AD13" s="89"/>
    </row>
    <row r="14" spans="1:30" ht="9" customHeight="1">
      <c r="A14" s="91" t="s">
        <v>23</v>
      </c>
      <c r="B14" s="91" t="s">
        <v>23</v>
      </c>
      <c r="C14" s="91" t="s">
        <v>23</v>
      </c>
      <c r="D14" s="91" t="s">
        <v>23</v>
      </c>
      <c r="E14" s="91" t="s">
        <v>23</v>
      </c>
      <c r="F14" s="91" t="s">
        <v>23</v>
      </c>
      <c r="G14" s="91" t="s">
        <v>23</v>
      </c>
      <c r="H14" s="91" t="s">
        <v>23</v>
      </c>
      <c r="I14" s="91" t="s">
        <v>23</v>
      </c>
      <c r="J14" s="91" t="s">
        <v>23</v>
      </c>
      <c r="K14" s="91" t="s">
        <v>23</v>
      </c>
      <c r="L14" s="91" t="s">
        <v>23</v>
      </c>
      <c r="M14" s="91" t="s">
        <v>23</v>
      </c>
      <c r="N14" s="91" t="s">
        <v>23</v>
      </c>
      <c r="O14" s="91" t="s">
        <v>23</v>
      </c>
      <c r="P14" s="91" t="s">
        <v>23</v>
      </c>
      <c r="Q14" s="91" t="s">
        <v>23</v>
      </c>
      <c r="R14" s="91" t="s">
        <v>23</v>
      </c>
      <c r="S14" s="91" t="s">
        <v>23</v>
      </c>
      <c r="T14" s="91" t="s">
        <v>23</v>
      </c>
      <c r="U14" s="91" t="s">
        <v>23</v>
      </c>
      <c r="V14" s="91" t="s">
        <v>23</v>
      </c>
      <c r="W14" s="91" t="s">
        <v>23</v>
      </c>
      <c r="X14" s="91" t="s">
        <v>23</v>
      </c>
      <c r="Y14" s="91" t="s">
        <v>23</v>
      </c>
      <c r="Z14" s="91" t="s">
        <v>23</v>
      </c>
      <c r="AA14" s="91" t="s">
        <v>23</v>
      </c>
      <c r="AB14" s="91" t="s">
        <v>23</v>
      </c>
      <c r="AC14" s="91" t="s">
        <v>23</v>
      </c>
      <c r="AD14" s="91" t="s">
        <v>23</v>
      </c>
    </row>
    <row r="15" spans="1:30">
      <c r="M15" s="92"/>
      <c r="N15" s="93"/>
    </row>
  </sheetData>
  <mergeCells count="6">
    <mergeCell ref="G4:H4"/>
    <mergeCell ref="I4:J4"/>
    <mergeCell ref="G5:H5"/>
    <mergeCell ref="I5:J5"/>
    <mergeCell ref="G6:H6"/>
    <mergeCell ref="I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0"/>
  <sheetViews>
    <sheetView workbookViewId="0">
      <selection activeCell="F3" sqref="F3"/>
    </sheetView>
  </sheetViews>
  <sheetFormatPr defaultRowHeight="15"/>
  <cols>
    <col min="1" max="1" width="15.42578125" customWidth="1"/>
    <col min="2" max="3" width="11.5703125" bestFit="1" customWidth="1"/>
    <col min="4" max="4" width="13.28515625" bestFit="1" customWidth="1"/>
    <col min="5" max="7" width="9.5703125" bestFit="1" customWidth="1"/>
    <col min="8" max="8" width="12.7109375" bestFit="1" customWidth="1"/>
  </cols>
  <sheetData>
    <row r="1" spans="1:8" ht="22.5" customHeight="1">
      <c r="A1" s="94" t="s">
        <v>6</v>
      </c>
      <c r="B1" s="136" t="s">
        <v>71</v>
      </c>
      <c r="C1" s="136"/>
      <c r="D1" s="136"/>
      <c r="E1" s="136"/>
      <c r="F1" s="136"/>
      <c r="G1" s="136"/>
      <c r="H1" s="95"/>
    </row>
    <row r="2" spans="1:8" ht="22.5" customHeight="1">
      <c r="A2" s="96" t="s">
        <v>72</v>
      </c>
      <c r="B2" s="137" t="s">
        <v>73</v>
      </c>
      <c r="C2" s="137"/>
      <c r="D2" s="137"/>
      <c r="E2" s="137" t="s">
        <v>74</v>
      </c>
      <c r="F2" s="137"/>
      <c r="G2" s="137"/>
      <c r="H2" s="97"/>
    </row>
    <row r="3" spans="1:8" ht="22.5" customHeight="1">
      <c r="A3" s="98">
        <f>'[1]MTL Broker - 3RD'!A3</f>
        <v>41912</v>
      </c>
      <c r="B3" s="99" t="s">
        <v>75</v>
      </c>
      <c r="C3" s="99" t="s">
        <v>76</v>
      </c>
      <c r="D3" s="99" t="s">
        <v>77</v>
      </c>
      <c r="E3" s="99" t="s">
        <v>75</v>
      </c>
      <c r="F3" s="99" t="s">
        <v>76</v>
      </c>
      <c r="G3" s="99" t="s">
        <v>77</v>
      </c>
      <c r="H3" s="97"/>
    </row>
    <row r="4" spans="1:8" ht="22.5" customHeight="1">
      <c r="A4" s="99" t="s">
        <v>78</v>
      </c>
      <c r="B4" s="100">
        <v>49</v>
      </c>
      <c r="C4" s="100">
        <v>40</v>
      </c>
      <c r="D4" s="100">
        <v>274</v>
      </c>
      <c r="E4" s="101">
        <v>0</v>
      </c>
      <c r="F4" s="101">
        <v>0</v>
      </c>
      <c r="G4" s="101">
        <v>0</v>
      </c>
      <c r="H4" s="102">
        <f>SUM(B4:G4)</f>
        <v>363</v>
      </c>
    </row>
    <row r="5" spans="1:8" ht="22.5" customHeight="1">
      <c r="A5" s="99" t="s">
        <v>44</v>
      </c>
      <c r="B5" s="100">
        <v>354228</v>
      </c>
      <c r="C5" s="100">
        <v>344450</v>
      </c>
      <c r="D5" s="100">
        <v>2736558</v>
      </c>
      <c r="E5" s="100">
        <v>0</v>
      </c>
      <c r="F5" s="100">
        <v>0</v>
      </c>
      <c r="G5" s="100">
        <v>0</v>
      </c>
      <c r="H5" s="103">
        <f>SUM(B5:G5)</f>
        <v>3435236</v>
      </c>
    </row>
    <row r="6" spans="1:8" ht="22.5" customHeight="1">
      <c r="A6" s="99" t="s">
        <v>46</v>
      </c>
      <c r="B6" s="100">
        <f t="shared" ref="B6:G6" si="0">IF(B5=0,0,B5/12/B4)</f>
        <v>602.42857142857144</v>
      </c>
      <c r="C6" s="100">
        <f t="shared" si="0"/>
        <v>717.60416666666674</v>
      </c>
      <c r="D6" s="100">
        <f t="shared" si="0"/>
        <v>832.28649635036493</v>
      </c>
      <c r="E6" s="100">
        <f t="shared" si="0"/>
        <v>0</v>
      </c>
      <c r="F6" s="100">
        <f t="shared" si="0"/>
        <v>0</v>
      </c>
      <c r="G6" s="100">
        <f t="shared" si="0"/>
        <v>0</v>
      </c>
      <c r="H6" s="103">
        <f>H5/12/H4</f>
        <v>788.62167125803489</v>
      </c>
    </row>
    <row r="7" spans="1:8" ht="22.5" customHeight="1">
      <c r="A7" s="138" t="s">
        <v>9</v>
      </c>
      <c r="B7" s="139"/>
      <c r="C7" s="139"/>
      <c r="D7" s="139"/>
      <c r="E7" s="139"/>
      <c r="F7" s="139"/>
      <c r="G7" s="140"/>
      <c r="H7" s="103"/>
    </row>
    <row r="8" spans="1:8" ht="22.5" customHeight="1">
      <c r="A8" s="104" t="s">
        <v>78</v>
      </c>
      <c r="B8" s="101">
        <v>345</v>
      </c>
      <c r="C8" s="101">
        <v>332</v>
      </c>
      <c r="D8" s="101">
        <v>2056</v>
      </c>
      <c r="E8" s="101">
        <v>1</v>
      </c>
      <c r="F8" s="101">
        <v>2</v>
      </c>
      <c r="G8" s="101">
        <v>5</v>
      </c>
      <c r="H8" s="102">
        <f>SUM(B8:G8)</f>
        <v>2741</v>
      </c>
    </row>
    <row r="9" spans="1:8" ht="22.5" customHeight="1">
      <c r="A9" s="104" t="s">
        <v>44</v>
      </c>
      <c r="B9" s="101">
        <v>2388632</v>
      </c>
      <c r="C9" s="101">
        <v>2901090</v>
      </c>
      <c r="D9" s="101">
        <v>20093654</v>
      </c>
      <c r="E9" s="101">
        <v>15912</v>
      </c>
      <c r="F9" s="101">
        <v>34044</v>
      </c>
      <c r="G9" s="101">
        <v>99792</v>
      </c>
      <c r="H9" s="103">
        <f>SUM(B9:G9)</f>
        <v>25533124</v>
      </c>
    </row>
    <row r="10" spans="1:8" ht="22.5" customHeight="1">
      <c r="A10" s="104" t="s">
        <v>46</v>
      </c>
      <c r="B10" s="100">
        <f t="shared" ref="B10:G10" si="1">IF(B9=0,0,B9/12/B8)</f>
        <v>576.96425120772949</v>
      </c>
      <c r="C10" s="100">
        <f t="shared" si="1"/>
        <v>728.18524096385545</v>
      </c>
      <c r="D10" s="100">
        <f t="shared" si="1"/>
        <v>814.43150129701689</v>
      </c>
      <c r="E10" s="100">
        <f t="shared" si="1"/>
        <v>1326</v>
      </c>
      <c r="F10" s="100">
        <f t="shared" si="1"/>
        <v>1418.5</v>
      </c>
      <c r="G10" s="100">
        <f t="shared" si="1"/>
        <v>1663.2</v>
      </c>
      <c r="H10" s="103">
        <f>H9/12/H8</f>
        <v>776.27155539340879</v>
      </c>
    </row>
  </sheetData>
  <mergeCells count="4">
    <mergeCell ref="B1:G1"/>
    <mergeCell ref="B2:D2"/>
    <mergeCell ref="E2:G2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1" sqref="B11"/>
    </sheetView>
  </sheetViews>
  <sheetFormatPr defaultRowHeight="15"/>
  <cols>
    <col min="1" max="1" width="35.7109375" customWidth="1"/>
    <col min="2" max="2" width="32.7109375" customWidth="1"/>
  </cols>
  <sheetData>
    <row r="1" spans="1:2">
      <c r="A1" s="141" t="s">
        <v>5</v>
      </c>
      <c r="B1" s="141" t="s">
        <v>6</v>
      </c>
    </row>
    <row r="2" spans="1:2" ht="15.75" thickBot="1">
      <c r="A2" s="142" t="s">
        <v>79</v>
      </c>
      <c r="B2" s="143" t="s">
        <v>80</v>
      </c>
    </row>
    <row r="3" spans="1:2" ht="15.75" thickBot="1">
      <c r="A3" s="142" t="s">
        <v>81</v>
      </c>
      <c r="B3" s="143" t="s">
        <v>82</v>
      </c>
    </row>
    <row r="4" spans="1:2" ht="15.75" thickBot="1">
      <c r="A4" s="142" t="s">
        <v>83</v>
      </c>
      <c r="B4" s="143" t="s">
        <v>84</v>
      </c>
    </row>
    <row r="5" spans="1:2" ht="15.75" thickBot="1">
      <c r="A5" s="142" t="s">
        <v>85</v>
      </c>
      <c r="B5" s="144" t="s">
        <v>86</v>
      </c>
    </row>
    <row r="6" spans="1:2" ht="15.75" thickBot="1">
      <c r="A6" s="142" t="s">
        <v>87</v>
      </c>
      <c r="B6" s="145" t="s">
        <v>88</v>
      </c>
    </row>
    <row r="7" spans="1:2" ht="15.75" thickBot="1">
      <c r="A7" s="142" t="s">
        <v>89</v>
      </c>
      <c r="B7" s="145" t="s">
        <v>90</v>
      </c>
    </row>
    <row r="8" spans="1:2" ht="15.75" thickBot="1">
      <c r="A8" s="142" t="s">
        <v>91</v>
      </c>
      <c r="B8" s="143" t="s">
        <v>92</v>
      </c>
    </row>
    <row r="9" spans="1:2" ht="15.75" thickBot="1">
      <c r="A9" s="142" t="s">
        <v>93</v>
      </c>
      <c r="B9" s="146" t="s">
        <v>94</v>
      </c>
    </row>
    <row r="10" spans="1:2" ht="15.75" thickBot="1">
      <c r="A10" s="142" t="s">
        <v>95</v>
      </c>
      <c r="B10" s="143" t="s">
        <v>96</v>
      </c>
    </row>
    <row r="11" spans="1:2" ht="15.75" thickBot="1">
      <c r="A11" s="142" t="s">
        <v>97</v>
      </c>
      <c r="B11" s="144" t="s">
        <v>98</v>
      </c>
    </row>
    <row r="12" spans="1:2" ht="15.75" thickBot="1">
      <c r="A12" s="142" t="s">
        <v>99</v>
      </c>
      <c r="B12" s="143" t="s">
        <v>100</v>
      </c>
    </row>
    <row r="13" spans="1:2" ht="15.75" thickBot="1">
      <c r="A13" s="142" t="s">
        <v>101</v>
      </c>
      <c r="B13" s="145" t="s">
        <v>102</v>
      </c>
    </row>
    <row r="14" spans="1:2" ht="15.75" thickBot="1">
      <c r="A14" s="142" t="s">
        <v>103</v>
      </c>
      <c r="B14" s="14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MGL Summary</vt:lpstr>
      <vt:lpstr>MGL By Campaign</vt:lpstr>
      <vt:lpstr>MGL By Campaign Total</vt:lpstr>
      <vt:lpstr>Plan LV Template</vt:lpstr>
      <vt:lpstr>Campaign Name for MGL</vt:lpstr>
      <vt:lpstr>'MGL Summary'!Print_Area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chatchai.hir</dc:creator>
  <cp:lastModifiedBy>Patawee Chaiarksornwech</cp:lastModifiedBy>
  <cp:lastPrinted>2014-10-02T10:09:10Z</cp:lastPrinted>
  <dcterms:created xsi:type="dcterms:W3CDTF">2012-12-03T04:16:44Z</dcterms:created>
  <dcterms:modified xsi:type="dcterms:W3CDTF">2015-03-10T07:27:10Z</dcterms:modified>
</cp:coreProperties>
</file>