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05" windowWidth="12240" windowHeight="9240"/>
  </bookViews>
  <sheets>
    <sheet name="pedido y pagos" sheetId="2" r:id="rId1"/>
    <sheet name="Cotización" sheetId="1" r:id="rId2"/>
  </sheets>
  <calcPr calcId="145621" concurrentCalc="0"/>
</workbook>
</file>

<file path=xl/calcChain.xml><?xml version="1.0" encoding="utf-8"?>
<calcChain xmlns="http://schemas.openxmlformats.org/spreadsheetml/2006/main">
  <c r="G12" i="2" l="1"/>
  <c r="H12" i="2"/>
  <c r="H10" i="2"/>
  <c r="H25" i="2"/>
  <c r="G25" i="2"/>
  <c r="I22" i="2"/>
  <c r="H22" i="2"/>
  <c r="J22" i="2"/>
  <c r="G22" i="2"/>
  <c r="I7" i="2"/>
  <c r="H7" i="2"/>
  <c r="G10" i="2"/>
  <c r="G7" i="2"/>
  <c r="L25" i="1"/>
  <c r="L24" i="1"/>
  <c r="K27" i="1"/>
  <c r="G27" i="1"/>
  <c r="G25" i="1"/>
  <c r="G24" i="1"/>
  <c r="H28" i="2"/>
  <c r="J7" i="2"/>
</calcChain>
</file>

<file path=xl/sharedStrings.xml><?xml version="1.0" encoding="utf-8"?>
<sst xmlns="http://schemas.openxmlformats.org/spreadsheetml/2006/main" count="68" uniqueCount="57">
  <si>
    <t>Atención</t>
  </si>
  <si>
    <t>a las especificaciones indicadas.</t>
  </si>
  <si>
    <t>Producto</t>
  </si>
  <si>
    <t xml:space="preserve">Cantidad </t>
  </si>
  <si>
    <t xml:space="preserve">Unitario </t>
  </si>
  <si>
    <t>Total</t>
  </si>
  <si>
    <t>Condiciones de pago:</t>
  </si>
  <si>
    <t xml:space="preserve">Los originales electrónicos deberán ser proporcionados por el cliente, de preferencia </t>
  </si>
  <si>
    <t xml:space="preserve">en In design, illustrator, photoshop, page maker, en su defecto se revisará el </t>
  </si>
  <si>
    <t>para revisar que el archivo final sea el que se autorizo previamente con el equipo</t>
  </si>
  <si>
    <t>que haya realizado el diseño.</t>
  </si>
  <si>
    <t>Atentamente,</t>
  </si>
  <si>
    <t>Los precios antes mencionados no incluyen I.V.A.</t>
  </si>
  <si>
    <t xml:space="preserve">archivo y será necesario tener una reunión previa a la autorización de impresión </t>
  </si>
  <si>
    <t>Precio</t>
  </si>
  <si>
    <t>Javier Lara</t>
  </si>
  <si>
    <t>Estimado Javier:</t>
  </si>
  <si>
    <t>terminado suajado y pegado</t>
  </si>
  <si>
    <t xml:space="preserve">Lourdes Velasco </t>
  </si>
  <si>
    <t>Gerente Cuentas Corporativas.</t>
  </si>
  <si>
    <t>Kach Hair</t>
  </si>
  <si>
    <t xml:space="preserve">Aprovecho la presente para saludarle  y así mismo para enviarle la siguiente cotización de acuerdo </t>
  </si>
  <si>
    <t>Caja Grande Kit For Home</t>
  </si>
  <si>
    <t>con banco para producto sin laminado</t>
  </si>
  <si>
    <t>* La presente cotización puede cambiar sin previo aviso debido a la volatilidad del dólar.</t>
  </si>
  <si>
    <t xml:space="preserve">Tiempo de entrega: </t>
  </si>
  <si>
    <t>tamaño 21.7 X 18.6 X 8.3 cm.</t>
  </si>
  <si>
    <t>sulfatada 1 cara 22 pto.</t>
  </si>
  <si>
    <t xml:space="preserve">impresas a 1 X 0 tintas offset + </t>
  </si>
  <si>
    <t>laminado mate 1 cara +</t>
  </si>
  <si>
    <t>hot stamping 1 cara plata</t>
  </si>
  <si>
    <t>25 días hábiles a tratar en parcialidades.</t>
  </si>
  <si>
    <t>Esperando la presente le sea de utilidad, quedo a sus ordenes en espera de su atenta respuesta.</t>
  </si>
  <si>
    <t>Juego de Placas Hot Stamping por modelo</t>
  </si>
  <si>
    <t>80% Anticipo.</t>
  </si>
  <si>
    <t>20% A la entrega.</t>
  </si>
  <si>
    <t>Ciudad de México 22 de septiembre de 2016.</t>
  </si>
  <si>
    <t>El precio de estas cajas se considera por el total de las 60, 000 a imprimir general no por partes.</t>
  </si>
  <si>
    <t>no quiere iva</t>
  </si>
  <si>
    <t>Pedido</t>
  </si>
  <si>
    <t>TT</t>
  </si>
  <si>
    <t>Estuche Shampoo</t>
  </si>
  <si>
    <t>tamaño 15.5 X 33 X 9 cm.</t>
  </si>
  <si>
    <t>cartoné # 4</t>
  </si>
  <si>
    <t>forrado en papel couche 150 gr.</t>
  </si>
  <si>
    <t>impreso a 2  tinta Offset + 1 Hot stamping +</t>
  </si>
  <si>
    <t>laminado mate</t>
  </si>
  <si>
    <t>espuma para sujetar accesorios</t>
  </si>
  <si>
    <t xml:space="preserve">tapa con imán para cierre </t>
  </si>
  <si>
    <t xml:space="preserve">Diseño </t>
  </si>
  <si>
    <t>Saldo pendiente</t>
  </si>
  <si>
    <t>E2233</t>
  </si>
  <si>
    <t>PAGADO 27 SEP</t>
  </si>
  <si>
    <t>FALTA FACTURA DE 100,000 enviar y paga el saldo pendiente.</t>
  </si>
  <si>
    <t>por revisar costo, LO ESTA HACIENDO MARIA CALDERON AUTORIZADO POR RC Y JC</t>
  </si>
  <si>
    <t>ROBERTO ENTREGO A LUISA EN EFECTIVO 30 SEP.</t>
  </si>
  <si>
    <t>ODT E2246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</si>
</sst>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8" x14ac:knownFonts="1">
    <font>
      <sz val="10"/>
      <name val="Arial"/>
    </font>
    <font>
      <sz val="10"/>
      <name val="Arial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52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color indexed="62"/>
      <name val="Calibri"/>
      <family val="2"/>
    </font>
    <font>
      <i/>
      <sz val="12"/>
      <color indexed="23"/>
      <name val="Calibri"/>
      <family val="2"/>
    </font>
    <font>
      <sz val="12"/>
      <color indexed="14"/>
      <name val="Calibri"/>
      <family val="2"/>
    </font>
    <font>
      <sz val="12"/>
      <color indexed="60"/>
      <name val="Calibri"/>
      <family val="2"/>
    </font>
    <font>
      <b/>
      <sz val="12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color indexed="8"/>
      <name val="Calibri"/>
      <family val="2"/>
    </font>
    <font>
      <sz val="8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i/>
      <u/>
      <sz val="10"/>
      <name val="Century Gothic"/>
      <family val="2"/>
    </font>
    <font>
      <sz val="10"/>
      <name val="Arial"/>
      <family val="2"/>
    </font>
    <font>
      <b/>
      <sz val="10.5"/>
      <name val="Century Gothic"/>
      <family val="2"/>
    </font>
    <font>
      <sz val="10.5"/>
      <name val="Century Gothic"/>
      <family val="2"/>
    </font>
    <font>
      <b/>
      <sz val="10"/>
      <color rgb="FFFF0000"/>
      <name val="Century Gothic"/>
      <family val="2"/>
    </font>
    <font>
      <b/>
      <i/>
      <u/>
      <sz val="10"/>
      <color rgb="FFFF0000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indexed="46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9"/>
      </patternFill>
    </fill>
    <fill>
      <patternFill patternType="solid">
        <fgColor indexed="36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11" borderId="1" applyNumberFormat="0" applyAlignment="0" applyProtection="0"/>
    <xf numFmtId="0" fontId="6" fillId="14" borderId="2" applyNumberFormat="0" applyAlignment="0" applyProtection="0"/>
    <xf numFmtId="0" fontId="7" fillId="0" borderId="3" applyNumberFormat="0" applyFill="0" applyAlignment="0" applyProtection="0"/>
    <xf numFmtId="0" fontId="8" fillId="13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4" borderId="0" applyNumberFormat="0" applyBorder="0" applyAlignment="0" applyProtection="0"/>
    <xf numFmtId="0" fontId="3" fillId="17" borderId="0" applyNumberFormat="0" applyBorder="0" applyAlignment="0" applyProtection="0"/>
    <xf numFmtId="0" fontId="3" fillId="12" borderId="0" applyNumberFormat="0" applyBorder="0" applyAlignment="0" applyProtection="0"/>
    <xf numFmtId="0" fontId="3" fillId="10" borderId="0" applyNumberFormat="0" applyBorder="0" applyAlignment="0" applyProtection="0"/>
    <xf numFmtId="0" fontId="12" fillId="3" borderId="1" applyNumberFormat="0" applyAlignment="0" applyProtection="0"/>
    <xf numFmtId="0" fontId="13" fillId="0" borderId="0" applyNumberFormat="0" applyFill="0" applyBorder="0" applyAlignment="0" applyProtection="0"/>
    <xf numFmtId="0" fontId="14" fillId="18" borderId="0" applyNumberFormat="0" applyBorder="0" applyAlignment="0" applyProtection="0"/>
    <xf numFmtId="44" fontId="1" fillId="0" borderId="0" applyFont="0" applyFill="0" applyBorder="0" applyAlignment="0" applyProtection="0"/>
    <xf numFmtId="0" fontId="15" fillId="19" borderId="0" applyNumberFormat="0" applyBorder="0" applyAlignment="0" applyProtection="0"/>
    <xf numFmtId="0" fontId="23" fillId="0" borderId="0"/>
    <xf numFmtId="2" fontId="1" fillId="0" borderId="0"/>
    <xf numFmtId="0" fontId="1" fillId="20" borderId="7" applyNumberFormat="0" applyFont="0" applyAlignment="0" applyProtection="0"/>
    <xf numFmtId="0" fontId="16" fillId="11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</cellStyleXfs>
  <cellXfs count="49">
    <xf numFmtId="0" fontId="0" fillId="0" borderId="0" xfId="0"/>
    <xf numFmtId="2" fontId="20" fillId="0" borderId="0" xfId="40" applyFont="1"/>
    <xf numFmtId="0" fontId="20" fillId="0" borderId="0" xfId="0" applyFont="1"/>
    <xf numFmtId="0" fontId="21" fillId="0" borderId="0" xfId="0" applyFont="1"/>
    <xf numFmtId="2" fontId="21" fillId="0" borderId="0" xfId="40" applyFont="1"/>
    <xf numFmtId="2" fontId="22" fillId="0" borderId="0" xfId="40" applyFont="1"/>
    <xf numFmtId="0" fontId="20" fillId="0" borderId="0" xfId="0" applyFont="1" applyBorder="1"/>
    <xf numFmtId="0" fontId="21" fillId="0" borderId="0" xfId="0" applyFont="1" applyBorder="1"/>
    <xf numFmtId="2" fontId="21" fillId="0" borderId="0" xfId="40" applyFont="1" applyBorder="1"/>
    <xf numFmtId="0" fontId="21" fillId="0" borderId="0" xfId="0" applyFont="1" applyBorder="1" applyAlignment="1">
      <alignment horizontal="center"/>
    </xf>
    <xf numFmtId="2" fontId="20" fillId="0" borderId="0" xfId="40" applyNumberFormat="1" applyFont="1" applyFill="1" applyBorder="1" applyAlignment="1">
      <alignment horizontal="center"/>
    </xf>
    <xf numFmtId="2" fontId="20" fillId="0" borderId="0" xfId="40" applyFont="1" applyAlignment="1">
      <alignment horizontal="center"/>
    </xf>
    <xf numFmtId="2" fontId="1" fillId="0" borderId="0" xfId="40"/>
    <xf numFmtId="0" fontId="20" fillId="0" borderId="0" xfId="40" applyNumberFormat="1" applyFont="1" applyProtection="1"/>
    <xf numFmtId="1" fontId="20" fillId="0" borderId="0" xfId="40" applyNumberFormat="1" applyFont="1" applyAlignment="1">
      <alignment horizontal="center"/>
    </xf>
    <xf numFmtId="0" fontId="20" fillId="0" borderId="0" xfId="39" applyFont="1"/>
    <xf numFmtId="0" fontId="20" fillId="0" borderId="0" xfId="39" applyFont="1" applyAlignment="1">
      <alignment horizontal="center"/>
    </xf>
    <xf numFmtId="2" fontId="20" fillId="0" borderId="0" xfId="0" applyNumberFormat="1" applyFont="1" applyBorder="1" applyAlignment="1">
      <alignment horizontal="left"/>
    </xf>
    <xf numFmtId="2" fontId="24" fillId="0" borderId="0" xfId="40" applyFont="1" applyBorder="1"/>
    <xf numFmtId="2" fontId="25" fillId="0" borderId="0" xfId="40" applyFont="1"/>
    <xf numFmtId="0" fontId="24" fillId="0" borderId="0" xfId="0" applyFont="1" applyBorder="1" applyAlignment="1">
      <alignment horizontal="center"/>
    </xf>
    <xf numFmtId="0" fontId="24" fillId="0" borderId="0" xfId="0" applyFont="1" applyBorder="1"/>
    <xf numFmtId="0" fontId="25" fillId="0" borderId="0" xfId="0" applyFont="1" applyBorder="1"/>
    <xf numFmtId="44" fontId="20" fillId="0" borderId="0" xfId="37" applyFont="1" applyFill="1" applyBorder="1" applyAlignment="1">
      <alignment horizontal="center"/>
    </xf>
    <xf numFmtId="2" fontId="20" fillId="0" borderId="0" xfId="39" applyNumberFormat="1" applyFont="1"/>
    <xf numFmtId="0" fontId="2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 applyBorder="1"/>
    <xf numFmtId="1" fontId="26" fillId="0" borderId="0" xfId="40" applyNumberFormat="1" applyFont="1" applyAlignment="1">
      <alignment horizontal="left"/>
    </xf>
    <xf numFmtId="2" fontId="26" fillId="0" borderId="0" xfId="40" applyFont="1" applyAlignment="1">
      <alignment horizontal="center"/>
    </xf>
    <xf numFmtId="2" fontId="20" fillId="0" borderId="0" xfId="40" applyFont="1" applyFill="1"/>
    <xf numFmtId="0" fontId="20" fillId="0" borderId="0" xfId="0" applyFont="1" applyAlignment="1">
      <alignment horizontal="center"/>
    </xf>
    <xf numFmtId="44" fontId="20" fillId="0" borderId="0" xfId="37" applyFont="1" applyAlignment="1">
      <alignment horizontal="center"/>
    </xf>
    <xf numFmtId="44" fontId="21" fillId="0" borderId="0" xfId="37" applyFont="1" applyAlignment="1">
      <alignment horizontal="center"/>
    </xf>
    <xf numFmtId="44" fontId="26" fillId="0" borderId="0" xfId="37" applyFont="1" applyAlignment="1">
      <alignment horizontal="center"/>
    </xf>
    <xf numFmtId="0" fontId="21" fillId="0" borderId="0" xfId="0" applyFont="1" applyAlignment="1">
      <alignment horizontal="center"/>
    </xf>
    <xf numFmtId="44" fontId="21" fillId="0" borderId="0" xfId="0" applyNumberFormat="1" applyFont="1" applyAlignment="1">
      <alignment horizontal="center"/>
    </xf>
    <xf numFmtId="1" fontId="26" fillId="0" borderId="0" xfId="40" applyNumberFormat="1" applyFont="1" applyAlignment="1">
      <alignment horizontal="center"/>
    </xf>
    <xf numFmtId="44" fontId="26" fillId="0" borderId="0" xfId="37" applyFont="1" applyFill="1" applyBorder="1" applyAlignment="1">
      <alignment horizontal="center"/>
    </xf>
    <xf numFmtId="0" fontId="20" fillId="21" borderId="0" xfId="0" applyFont="1" applyFill="1"/>
    <xf numFmtId="0" fontId="21" fillId="21" borderId="0" xfId="0" applyFont="1" applyFill="1" applyAlignment="1">
      <alignment horizontal="right"/>
    </xf>
    <xf numFmtId="44" fontId="21" fillId="21" borderId="0" xfId="37" applyFont="1" applyFill="1" applyAlignment="1">
      <alignment horizontal="center"/>
    </xf>
    <xf numFmtId="0" fontId="20" fillId="21" borderId="0" xfId="0" applyFont="1" applyFill="1" applyAlignment="1">
      <alignment horizontal="center"/>
    </xf>
    <xf numFmtId="0" fontId="21" fillId="21" borderId="0" xfId="0" applyFont="1" applyFill="1" applyAlignment="1">
      <alignment horizontal="center"/>
    </xf>
    <xf numFmtId="0" fontId="21" fillId="22" borderId="0" xfId="0" applyFont="1" applyFill="1" applyBorder="1"/>
    <xf numFmtId="2" fontId="20" fillId="22" borderId="0" xfId="40" applyFont="1" applyFill="1"/>
    <xf numFmtId="0" fontId="20" fillId="22" borderId="0" xfId="0" applyFont="1" applyFill="1" applyBorder="1"/>
    <xf numFmtId="0" fontId="21" fillId="22" borderId="0" xfId="0" applyFont="1" applyFill="1" applyAlignment="1">
      <alignment horizontal="center"/>
    </xf>
    <xf numFmtId="44" fontId="21" fillId="22" borderId="0" xfId="37" applyFont="1" applyFill="1" applyAlignment="1">
      <alignment horizontal="center"/>
    </xf>
  </cellXfs>
  <cellStyles count="45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Advertencia" xfId="19"/>
    <cellStyle name="Calcular" xfId="20"/>
    <cellStyle name="Celda comprob." xfId="21"/>
    <cellStyle name="Celda vinculada" xfId="22" builtinId="24" customBuiltin="1"/>
    <cellStyle name="Correcto" xfId="23"/>
    <cellStyle name="Encabez. 1" xfId="24"/>
    <cellStyle name="Encabez. 2" xfId="25"/>
    <cellStyle name="Encabezado 3" xfId="26"/>
    <cellStyle name="Encabezado 4" xfId="27" builtinId="19" customBuiltin="1"/>
    <cellStyle name="Énfasis1" xfId="28" builtinId="29" customBuiltin="1"/>
    <cellStyle name="Énfasis2" xfId="29" builtinId="33" customBuiltin="1"/>
    <cellStyle name="Énfasis3" xfId="30" builtinId="37" customBuiltin="1"/>
    <cellStyle name="Énfasis4" xfId="31" builtinId="41" customBuiltin="1"/>
    <cellStyle name="Énfasis5" xfId="32" builtinId="45" customBuiltin="1"/>
    <cellStyle name="Énfasis6" xfId="33" builtinId="49" customBuiltin="1"/>
    <cellStyle name="Entrada" xfId="34" builtinId="20" customBuiltin="1"/>
    <cellStyle name="Explicación" xfId="35"/>
    <cellStyle name="Incorrecto" xfId="36" builtinId="27" customBuiltin="1"/>
    <cellStyle name="Moneda" xfId="37" builtinId="4"/>
    <cellStyle name="Neutral" xfId="38" builtinId="28" customBuiltin="1"/>
    <cellStyle name="Normal" xfId="0" builtinId="0"/>
    <cellStyle name="Normal 2" xfId="39"/>
    <cellStyle name="Normal_Televisa Bolsas Ago 23, 11" xfId="40"/>
    <cellStyle name="Nota" xfId="41"/>
    <cellStyle name="Salida" xfId="42" builtinId="21" customBuiltin="1"/>
    <cellStyle name="Título" xfId="43" builtinId="15" customBuiltin="1"/>
    <cellStyle name="Total" xfId="44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0</xdr:row>
      <xdr:rowOff>9525</xdr:rowOff>
    </xdr:from>
    <xdr:to>
      <xdr:col>9</xdr:col>
      <xdr:colOff>476250</xdr:colOff>
      <xdr:row>57</xdr:row>
      <xdr:rowOff>104775</xdr:rowOff>
    </xdr:to>
    <xdr:pic>
      <xdr:nvPicPr>
        <xdr:cNvPr id="1127" name="Picture 1" descr="3522252124_20038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9525"/>
          <a:ext cx="1295400" cy="902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tabSelected="1" workbookViewId="0">
      <selection activeCell="E2" sqref="E2"/>
    </sheetView>
  </sheetViews>
  <sheetFormatPr baseColWidth="10" defaultRowHeight="13.5" x14ac:dyDescent="0.25"/>
  <cols>
    <col min="1" max="4" width="11.42578125" style="2"/>
    <col min="5" max="5" width="11.5703125" style="2" bestFit="1" customWidth="1"/>
    <col min="6" max="6" width="12.140625" style="2" customWidth="1"/>
    <col min="7" max="7" width="16.5703125" style="2" customWidth="1"/>
    <col min="8" max="8" width="16.7109375" style="35" customWidth="1"/>
    <col min="9" max="9" width="11.7109375" style="31" bestFit="1" customWidth="1"/>
    <col min="10" max="10" width="12.28515625" style="31" bestFit="1" customWidth="1"/>
    <col min="11" max="16384" width="11.42578125" style="2"/>
  </cols>
  <sheetData>
    <row r="1" spans="1:10" x14ac:dyDescent="0.25">
      <c r="A1" s="7" t="s">
        <v>22</v>
      </c>
      <c r="B1" s="7"/>
      <c r="C1" s="1"/>
      <c r="D1" s="6"/>
      <c r="E1" s="9" t="s">
        <v>51</v>
      </c>
      <c r="F1" s="6"/>
    </row>
    <row r="2" spans="1:10" x14ac:dyDescent="0.25">
      <c r="A2" s="6" t="s">
        <v>26</v>
      </c>
      <c r="B2" s="7"/>
      <c r="C2" s="1"/>
      <c r="D2" s="6"/>
      <c r="E2" s="9"/>
      <c r="F2" s="9"/>
    </row>
    <row r="3" spans="1:10" x14ac:dyDescent="0.25">
      <c r="A3" s="6" t="s">
        <v>27</v>
      </c>
      <c r="B3" s="7"/>
      <c r="C3" s="1"/>
      <c r="D3" s="6"/>
      <c r="E3" s="9"/>
      <c r="F3" s="9"/>
    </row>
    <row r="4" spans="1:10" x14ac:dyDescent="0.25">
      <c r="A4" s="6" t="s">
        <v>28</v>
      </c>
      <c r="B4" s="7"/>
      <c r="C4" s="1"/>
      <c r="D4" s="6"/>
      <c r="E4" s="9"/>
      <c r="F4" s="9"/>
    </row>
    <row r="5" spans="1:10" x14ac:dyDescent="0.25">
      <c r="A5" s="1" t="s">
        <v>29</v>
      </c>
      <c r="B5" s="7"/>
      <c r="C5" s="1"/>
      <c r="D5" s="6"/>
      <c r="E5" s="9"/>
      <c r="F5" s="9"/>
      <c r="H5" s="35" t="s">
        <v>52</v>
      </c>
    </row>
    <row r="6" spans="1:10" x14ac:dyDescent="0.25">
      <c r="A6" s="1" t="s">
        <v>30</v>
      </c>
      <c r="B6" s="7"/>
      <c r="C6" s="1"/>
      <c r="D6" s="6"/>
      <c r="E6" s="9"/>
      <c r="F6" s="9"/>
      <c r="H6" s="35">
        <v>80</v>
      </c>
      <c r="I6" s="31">
        <v>20</v>
      </c>
      <c r="J6" s="31" t="s">
        <v>40</v>
      </c>
    </row>
    <row r="7" spans="1:10" x14ac:dyDescent="0.25">
      <c r="A7" s="1" t="s">
        <v>17</v>
      </c>
      <c r="B7" s="7"/>
      <c r="C7" s="1"/>
      <c r="E7" s="14">
        <v>10000</v>
      </c>
      <c r="F7" s="11">
        <v>10.98</v>
      </c>
      <c r="G7" s="23">
        <f>+F7*E7</f>
        <v>109800</v>
      </c>
      <c r="H7" s="33">
        <f>+(G7/100)*H6</f>
        <v>87840</v>
      </c>
      <c r="I7" s="32">
        <f>+(G7/100)*I6</f>
        <v>21960</v>
      </c>
      <c r="J7" s="32">
        <f>SUM(H7:I7)</f>
        <v>109800</v>
      </c>
    </row>
    <row r="8" spans="1:10" x14ac:dyDescent="0.25">
      <c r="A8" s="1" t="s">
        <v>23</v>
      </c>
      <c r="B8" s="7"/>
      <c r="C8" s="25"/>
      <c r="E8" s="14"/>
      <c r="F8" s="11"/>
      <c r="G8" s="23"/>
      <c r="H8" s="33"/>
      <c r="I8" s="32"/>
      <c r="J8" s="32"/>
    </row>
    <row r="9" spans="1:10" x14ac:dyDescent="0.25">
      <c r="A9" s="1"/>
      <c r="B9" s="7"/>
      <c r="C9" s="25"/>
      <c r="E9" s="1"/>
      <c r="F9" s="1"/>
      <c r="G9" s="1"/>
      <c r="H9" s="33"/>
      <c r="I9" s="32"/>
      <c r="J9" s="32"/>
    </row>
    <row r="10" spans="1:10" x14ac:dyDescent="0.25">
      <c r="A10" s="1" t="s">
        <v>33</v>
      </c>
      <c r="B10" s="7"/>
      <c r="C10" s="25"/>
      <c r="E10" s="14">
        <v>2</v>
      </c>
      <c r="F10" s="11">
        <v>14000</v>
      </c>
      <c r="G10" s="23">
        <f>+F10*E10</f>
        <v>28000</v>
      </c>
      <c r="H10" s="33">
        <f>+G10</f>
        <v>28000</v>
      </c>
      <c r="I10" s="32"/>
      <c r="J10" s="32"/>
    </row>
    <row r="12" spans="1:10" s="26" customFormat="1" ht="12.75" x14ac:dyDescent="0.2">
      <c r="A12" s="26" t="s">
        <v>50</v>
      </c>
      <c r="E12" s="37">
        <v>1</v>
      </c>
      <c r="F12" s="29">
        <v>50774.206896551739</v>
      </c>
      <c r="G12" s="38">
        <f>+F12*E12</f>
        <v>50774.206896551739</v>
      </c>
      <c r="H12" s="34">
        <f>+G12</f>
        <v>50774.206896551739</v>
      </c>
      <c r="I12" s="34"/>
      <c r="J12" s="34"/>
    </row>
    <row r="13" spans="1:10" x14ac:dyDescent="0.25">
      <c r="E13" s="26" t="s">
        <v>53</v>
      </c>
    </row>
    <row r="14" spans="1:10" x14ac:dyDescent="0.25">
      <c r="E14" s="26"/>
    </row>
    <row r="15" spans="1:10" x14ac:dyDescent="0.25">
      <c r="A15" s="44" t="s">
        <v>41</v>
      </c>
      <c r="B15" s="44"/>
      <c r="C15" s="45"/>
      <c r="D15" s="46"/>
      <c r="E15" s="44" t="s">
        <v>56</v>
      </c>
      <c r="F15" s="46"/>
    </row>
    <row r="16" spans="1:10" x14ac:dyDescent="0.25">
      <c r="A16" s="6" t="s">
        <v>42</v>
      </c>
      <c r="B16" s="7"/>
      <c r="C16" s="1"/>
      <c r="D16" s="6"/>
      <c r="E16" s="9"/>
      <c r="F16" s="9"/>
    </row>
    <row r="17" spans="1:10" x14ac:dyDescent="0.25">
      <c r="A17" s="6" t="s">
        <v>43</v>
      </c>
      <c r="B17" s="7"/>
      <c r="C17" s="1"/>
      <c r="D17" s="6"/>
      <c r="E17" s="9"/>
      <c r="F17" s="9"/>
    </row>
    <row r="18" spans="1:10" x14ac:dyDescent="0.25">
      <c r="A18" s="6" t="s">
        <v>44</v>
      </c>
      <c r="B18" s="7"/>
      <c r="C18" s="1"/>
      <c r="D18" s="6"/>
      <c r="E18" s="9"/>
      <c r="F18" s="9"/>
    </row>
    <row r="19" spans="1:10" x14ac:dyDescent="0.25">
      <c r="A19" s="1" t="s">
        <v>45</v>
      </c>
      <c r="B19" s="7"/>
      <c r="C19" s="1"/>
      <c r="D19" s="6"/>
      <c r="E19" s="9"/>
      <c r="F19" s="9"/>
    </row>
    <row r="20" spans="1:10" x14ac:dyDescent="0.25">
      <c r="A20" s="1" t="s">
        <v>46</v>
      </c>
      <c r="B20" s="7"/>
      <c r="C20" s="1"/>
      <c r="D20" s="6"/>
      <c r="E20" s="9"/>
      <c r="F20" s="9"/>
    </row>
    <row r="21" spans="1:10" x14ac:dyDescent="0.25">
      <c r="A21" s="1" t="s">
        <v>47</v>
      </c>
      <c r="B21" s="7"/>
      <c r="C21" s="1"/>
      <c r="D21" s="6"/>
      <c r="E21" s="9"/>
      <c r="F21" s="9"/>
      <c r="H21" s="47">
        <v>50</v>
      </c>
      <c r="I21" s="31">
        <v>50</v>
      </c>
      <c r="J21" s="31" t="s">
        <v>40</v>
      </c>
    </row>
    <row r="22" spans="1:10" x14ac:dyDescent="0.25">
      <c r="A22" s="1" t="s">
        <v>48</v>
      </c>
      <c r="B22" s="7"/>
      <c r="C22" s="1"/>
      <c r="E22" s="14">
        <v>1000</v>
      </c>
      <c r="F22" s="11">
        <v>100</v>
      </c>
      <c r="G22" s="23">
        <f>+F22*E22</f>
        <v>100000</v>
      </c>
      <c r="H22" s="48">
        <f>+(G22/100)*H21</f>
        <v>50000</v>
      </c>
      <c r="I22" s="32">
        <f>+(G22/100)*I21</f>
        <v>50000</v>
      </c>
      <c r="J22" s="32">
        <f>SUM(H22:I22)</f>
        <v>100000</v>
      </c>
    </row>
    <row r="25" spans="1:10" x14ac:dyDescent="0.25">
      <c r="A25" s="30" t="s">
        <v>49</v>
      </c>
      <c r="E25" s="14">
        <v>1</v>
      </c>
      <c r="F25" s="11">
        <v>15000</v>
      </c>
      <c r="G25" s="23">
        <f>+F25*E25</f>
        <v>15000</v>
      </c>
      <c r="H25" s="36">
        <f>+G25</f>
        <v>15000</v>
      </c>
    </row>
    <row r="26" spans="1:10" x14ac:dyDescent="0.25">
      <c r="E26" s="3" t="s">
        <v>54</v>
      </c>
    </row>
    <row r="28" spans="1:10" x14ac:dyDescent="0.25">
      <c r="C28" s="39"/>
      <c r="D28" s="39"/>
      <c r="E28" s="39"/>
      <c r="F28" s="39"/>
      <c r="G28" s="40" t="s">
        <v>55</v>
      </c>
      <c r="H28" s="41">
        <f>SUM(H7:H26)</f>
        <v>231664.20689655174</v>
      </c>
      <c r="I28" s="42"/>
    </row>
    <row r="29" spans="1:10" x14ac:dyDescent="0.25">
      <c r="C29" s="39"/>
      <c r="D29" s="39"/>
      <c r="E29" s="39"/>
      <c r="F29" s="39"/>
      <c r="G29" s="39"/>
      <c r="H29" s="43"/>
      <c r="I29" s="42"/>
    </row>
  </sheetData>
  <pageMargins left="0.70866141732283472" right="0.70866141732283472" top="0.74803149606299213" bottom="0.74803149606299213" header="0.31496062992125984" footer="0.31496062992125984"/>
  <pageSetup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topLeftCell="A7" workbookViewId="0">
      <selection activeCell="E18" sqref="E18:G25"/>
    </sheetView>
  </sheetViews>
  <sheetFormatPr baseColWidth="10" defaultRowHeight="13.5" x14ac:dyDescent="0.25"/>
  <cols>
    <col min="1" max="1" width="9.140625" style="1" customWidth="1"/>
    <col min="2" max="2" width="27.7109375" style="1" customWidth="1"/>
    <col min="3" max="3" width="10.85546875" style="1" customWidth="1"/>
    <col min="4" max="6" width="12.140625" style="1" customWidth="1"/>
    <col min="7" max="7" width="16.140625" style="1" customWidth="1"/>
    <col min="8" max="10" width="11.42578125" style="1"/>
    <col min="11" max="11" width="12.28515625" style="1" bestFit="1" customWidth="1"/>
    <col min="12" max="16384" width="11.42578125" style="1"/>
  </cols>
  <sheetData>
    <row r="1" spans="1:7" x14ac:dyDescent="0.25">
      <c r="B1" s="1" t="s">
        <v>36</v>
      </c>
      <c r="C1" s="2"/>
    </row>
    <row r="2" spans="1:7" x14ac:dyDescent="0.25">
      <c r="B2" s="2"/>
      <c r="C2" s="2"/>
    </row>
    <row r="3" spans="1:7" x14ac:dyDescent="0.25">
      <c r="A3" s="5"/>
      <c r="B3" s="2"/>
      <c r="C3" s="2"/>
    </row>
    <row r="4" spans="1:7" x14ac:dyDescent="0.25">
      <c r="B4" s="3" t="s">
        <v>20</v>
      </c>
      <c r="C4" s="2"/>
    </row>
    <row r="5" spans="1:7" x14ac:dyDescent="0.25">
      <c r="B5" s="3"/>
      <c r="C5" s="2"/>
    </row>
    <row r="6" spans="1:7" x14ac:dyDescent="0.25">
      <c r="A6" s="4"/>
      <c r="B6" s="2"/>
      <c r="C6" s="2"/>
    </row>
    <row r="7" spans="1:7" x14ac:dyDescent="0.25">
      <c r="B7" s="3" t="s">
        <v>0</v>
      </c>
      <c r="C7" s="2"/>
    </row>
    <row r="8" spans="1:7" x14ac:dyDescent="0.25">
      <c r="A8" s="4"/>
      <c r="B8" s="2" t="s">
        <v>15</v>
      </c>
      <c r="C8" s="2"/>
    </row>
    <row r="9" spans="1:7" x14ac:dyDescent="0.25">
      <c r="B9" s="7"/>
      <c r="C9" s="7"/>
    </row>
    <row r="11" spans="1:7" x14ac:dyDescent="0.25">
      <c r="B11" s="6" t="s">
        <v>16</v>
      </c>
    </row>
    <row r="12" spans="1:7" x14ac:dyDescent="0.25">
      <c r="B12" s="1" t="s">
        <v>21</v>
      </c>
    </row>
    <row r="13" spans="1:7" x14ac:dyDescent="0.25">
      <c r="B13" s="1" t="s">
        <v>1</v>
      </c>
    </row>
    <row r="14" spans="1:7" x14ac:dyDescent="0.25">
      <c r="B14" s="8"/>
      <c r="C14" s="8"/>
    </row>
    <row r="15" spans="1:7" ht="15.75" x14ac:dyDescent="0.3">
      <c r="B15" s="18"/>
      <c r="C15" s="18"/>
      <c r="E15" s="19"/>
      <c r="F15" s="20" t="s">
        <v>14</v>
      </c>
      <c r="G15" s="19"/>
    </row>
    <row r="16" spans="1:7" ht="14.25" x14ac:dyDescent="0.25">
      <c r="A16" s="8"/>
      <c r="B16" s="21" t="s">
        <v>2</v>
      </c>
      <c r="C16" s="21"/>
      <c r="E16" s="20" t="s">
        <v>3</v>
      </c>
      <c r="F16" s="20" t="s">
        <v>4</v>
      </c>
      <c r="G16" s="20" t="s">
        <v>5</v>
      </c>
    </row>
    <row r="17" spans="1:16" ht="4.5" customHeight="1" x14ac:dyDescent="0.25">
      <c r="A17" s="2"/>
      <c r="C17" s="7"/>
      <c r="D17" s="25"/>
      <c r="E17" s="14"/>
      <c r="F17" s="11"/>
      <c r="G17" s="23"/>
      <c r="M17" s="15"/>
      <c r="N17"/>
      <c r="O17"/>
      <c r="P17"/>
    </row>
    <row r="18" spans="1:16" ht="15.75" x14ac:dyDescent="0.3">
      <c r="A18" s="2"/>
      <c r="B18" s="21" t="s">
        <v>22</v>
      </c>
      <c r="C18" s="21"/>
      <c r="E18" s="22"/>
      <c r="F18" s="22"/>
      <c r="G18" s="22"/>
      <c r="M18" s="15"/>
      <c r="N18"/>
      <c r="O18"/>
      <c r="P18"/>
    </row>
    <row r="19" spans="1:16" x14ac:dyDescent="0.25">
      <c r="A19" s="2"/>
      <c r="B19" s="6" t="s">
        <v>26</v>
      </c>
      <c r="C19" s="7"/>
      <c r="E19" s="6"/>
      <c r="F19" s="9"/>
      <c r="G19" s="9"/>
      <c r="H19" s="2"/>
      <c r="M19" s="15"/>
      <c r="N19"/>
      <c r="O19"/>
      <c r="P19"/>
    </row>
    <row r="20" spans="1:16" x14ac:dyDescent="0.25">
      <c r="A20" s="2"/>
      <c r="B20" s="6" t="s">
        <v>27</v>
      </c>
      <c r="C20" s="7"/>
      <c r="E20" s="6"/>
      <c r="F20" s="9"/>
      <c r="G20" s="9"/>
      <c r="H20" s="2"/>
      <c r="M20" s="15"/>
      <c r="N20"/>
      <c r="O20"/>
      <c r="P20"/>
    </row>
    <row r="21" spans="1:16" x14ac:dyDescent="0.25">
      <c r="A21" s="2"/>
      <c r="B21" s="6" t="s">
        <v>28</v>
      </c>
      <c r="C21" s="7"/>
      <c r="E21" s="6"/>
      <c r="F21" s="9"/>
      <c r="G21" s="9"/>
      <c r="H21" s="6"/>
      <c r="M21" s="15"/>
      <c r="N21"/>
      <c r="O21"/>
      <c r="P21"/>
    </row>
    <row r="22" spans="1:16" x14ac:dyDescent="0.25">
      <c r="A22" s="2"/>
      <c r="B22" s="1" t="s">
        <v>29</v>
      </c>
      <c r="C22" s="7"/>
      <c r="E22" s="6"/>
      <c r="F22" s="9"/>
      <c r="G22" s="9"/>
      <c r="H22" s="2"/>
      <c r="M22" s="15"/>
      <c r="N22"/>
      <c r="O22"/>
      <c r="P22"/>
    </row>
    <row r="23" spans="1:16" x14ac:dyDescent="0.25">
      <c r="A23" s="2"/>
      <c r="B23" s="1" t="s">
        <v>30</v>
      </c>
      <c r="C23" s="7"/>
      <c r="E23" s="6"/>
      <c r="F23" s="9"/>
      <c r="G23" s="9"/>
      <c r="H23" s="2"/>
      <c r="L23" s="1" t="s">
        <v>39</v>
      </c>
      <c r="M23" s="15"/>
      <c r="N23"/>
      <c r="O23"/>
      <c r="P23"/>
    </row>
    <row r="24" spans="1:16" x14ac:dyDescent="0.25">
      <c r="A24" s="2"/>
      <c r="B24" s="1" t="s">
        <v>17</v>
      </c>
      <c r="C24" s="7"/>
      <c r="E24" s="14">
        <v>10000</v>
      </c>
      <c r="F24" s="11">
        <v>10.98</v>
      </c>
      <c r="G24" s="23">
        <f>+F24*E24</f>
        <v>109800</v>
      </c>
      <c r="H24" s="2"/>
      <c r="K24" s="1" t="s">
        <v>38</v>
      </c>
      <c r="L24" s="1">
        <f>+G24+K27</f>
        <v>137800</v>
      </c>
      <c r="M24" s="15"/>
      <c r="N24"/>
      <c r="O24"/>
      <c r="P24"/>
    </row>
    <row r="25" spans="1:16" x14ac:dyDescent="0.25">
      <c r="A25" s="2"/>
      <c r="B25" s="1" t="s">
        <v>23</v>
      </c>
      <c r="C25" s="7"/>
      <c r="D25" s="25"/>
      <c r="E25" s="14">
        <v>50000</v>
      </c>
      <c r="F25" s="11">
        <v>10.98</v>
      </c>
      <c r="G25" s="23">
        <f>+F25*E25</f>
        <v>549000</v>
      </c>
      <c r="H25" s="2"/>
      <c r="K25" s="1" t="s">
        <v>38</v>
      </c>
      <c r="L25" s="1">
        <f>+G25+K27</f>
        <v>577000</v>
      </c>
      <c r="M25" s="15"/>
      <c r="N25" s="16"/>
      <c r="O25"/>
      <c r="P25"/>
    </row>
    <row r="26" spans="1:16" ht="4.5" customHeight="1" x14ac:dyDescent="0.25">
      <c r="A26" s="2"/>
      <c r="C26" s="7"/>
      <c r="D26" s="25"/>
      <c r="M26" s="15"/>
      <c r="N26"/>
      <c r="O26"/>
      <c r="P26"/>
    </row>
    <row r="27" spans="1:16" x14ac:dyDescent="0.25">
      <c r="A27" s="2"/>
      <c r="B27" s="1" t="s">
        <v>33</v>
      </c>
      <c r="C27" s="7"/>
      <c r="D27" s="25"/>
      <c r="E27" s="14">
        <v>1</v>
      </c>
      <c r="F27" s="11">
        <v>14000</v>
      </c>
      <c r="G27" s="23">
        <f>+F27*E27</f>
        <v>14000</v>
      </c>
      <c r="H27" s="2"/>
      <c r="K27" s="1">
        <f>+F27*2</f>
        <v>28000</v>
      </c>
      <c r="M27" s="15"/>
      <c r="N27" s="16"/>
      <c r="O27"/>
      <c r="P27"/>
    </row>
    <row r="28" spans="1:16" ht="4.5" customHeight="1" x14ac:dyDescent="0.25">
      <c r="A28" s="2"/>
      <c r="C28" s="7"/>
      <c r="D28" s="25"/>
      <c r="E28" s="14"/>
      <c r="F28" s="11"/>
      <c r="G28" s="23"/>
      <c r="M28" s="15"/>
      <c r="N28"/>
      <c r="O28"/>
      <c r="P28"/>
    </row>
    <row r="29" spans="1:16" x14ac:dyDescent="0.25">
      <c r="A29" s="2"/>
      <c r="B29" s="4" t="s">
        <v>37</v>
      </c>
      <c r="C29" s="7"/>
      <c r="D29" s="25"/>
      <c r="E29" s="14"/>
      <c r="F29" s="11"/>
      <c r="G29" s="23"/>
      <c r="H29" s="2"/>
      <c r="M29" s="15"/>
      <c r="N29" s="16"/>
      <c r="O29"/>
      <c r="P29"/>
    </row>
    <row r="30" spans="1:16" ht="4.5" customHeight="1" x14ac:dyDescent="0.25">
      <c r="A30" s="2"/>
      <c r="C30" s="7"/>
      <c r="D30" s="25"/>
      <c r="E30" s="14"/>
      <c r="F30" s="11"/>
      <c r="G30" s="23"/>
      <c r="M30" s="15"/>
      <c r="N30"/>
      <c r="O30"/>
      <c r="P30"/>
    </row>
    <row r="31" spans="1:16" x14ac:dyDescent="0.25">
      <c r="A31" s="2"/>
      <c r="B31" s="3" t="s">
        <v>12</v>
      </c>
      <c r="C31" s="7"/>
      <c r="D31" s="14"/>
      <c r="E31" s="11"/>
      <c r="F31" s="10"/>
      <c r="G31" s="17"/>
      <c r="H31" s="2"/>
      <c r="K31"/>
      <c r="L31" s="24"/>
      <c r="M31" s="15"/>
      <c r="N31"/>
      <c r="O31"/>
      <c r="P31"/>
    </row>
    <row r="32" spans="1:16" ht="4.5" customHeight="1" x14ac:dyDescent="0.25">
      <c r="A32" s="2"/>
      <c r="C32" s="7"/>
      <c r="D32" s="25"/>
      <c r="E32" s="14"/>
      <c r="F32" s="11"/>
      <c r="G32" s="23"/>
      <c r="M32" s="15"/>
      <c r="N32"/>
      <c r="O32"/>
      <c r="P32"/>
    </row>
    <row r="33" spans="1:16" x14ac:dyDescent="0.25">
      <c r="B33" s="26" t="s">
        <v>24</v>
      </c>
      <c r="D33" s="11"/>
      <c r="K33"/>
      <c r="L33"/>
      <c r="M33"/>
      <c r="N33"/>
    </row>
    <row r="34" spans="1:16" ht="4.5" customHeight="1" x14ac:dyDescent="0.25">
      <c r="A34" s="2"/>
      <c r="C34" s="7"/>
      <c r="D34" s="25"/>
      <c r="E34" s="14"/>
      <c r="F34" s="11"/>
      <c r="G34" s="23"/>
      <c r="M34" s="15"/>
      <c r="N34"/>
      <c r="O34"/>
      <c r="P34"/>
    </row>
    <row r="35" spans="1:16" x14ac:dyDescent="0.25">
      <c r="B35" s="1" t="s">
        <v>7</v>
      </c>
      <c r="D35" s="11"/>
      <c r="K35"/>
      <c r="L35"/>
      <c r="M35"/>
      <c r="N35"/>
    </row>
    <row r="36" spans="1:16" x14ac:dyDescent="0.25">
      <c r="B36" s="1" t="s">
        <v>8</v>
      </c>
      <c r="D36" s="11"/>
      <c r="K36"/>
      <c r="L36"/>
      <c r="M36"/>
      <c r="N36"/>
    </row>
    <row r="37" spans="1:16" x14ac:dyDescent="0.25">
      <c r="B37" s="1" t="s">
        <v>13</v>
      </c>
      <c r="D37" s="11"/>
      <c r="K37"/>
      <c r="L37"/>
      <c r="M37"/>
      <c r="N37"/>
    </row>
    <row r="38" spans="1:16" x14ac:dyDescent="0.25">
      <c r="B38" s="1" t="s">
        <v>9</v>
      </c>
      <c r="H38" s="12"/>
      <c r="K38"/>
      <c r="L38"/>
      <c r="M38"/>
      <c r="N38"/>
    </row>
    <row r="39" spans="1:16" x14ac:dyDescent="0.25">
      <c r="B39" s="1" t="s">
        <v>10</v>
      </c>
      <c r="H39" s="12"/>
      <c r="K39"/>
      <c r="L39"/>
      <c r="M39"/>
      <c r="N39"/>
    </row>
    <row r="40" spans="1:16" x14ac:dyDescent="0.25">
      <c r="H40" s="12"/>
      <c r="K40"/>
      <c r="L40"/>
      <c r="M40"/>
      <c r="N40"/>
    </row>
    <row r="41" spans="1:16" x14ac:dyDescent="0.25">
      <c r="A41" s="2"/>
      <c r="B41" s="27" t="s">
        <v>25</v>
      </c>
      <c r="C41" s="28" t="s">
        <v>31</v>
      </c>
      <c r="E41" s="29"/>
      <c r="F41" s="10"/>
      <c r="G41" s="17"/>
      <c r="H41" s="2"/>
      <c r="K41"/>
      <c r="L41"/>
      <c r="M41"/>
      <c r="N41"/>
      <c r="O41"/>
      <c r="P41"/>
    </row>
    <row r="42" spans="1:16" ht="4.5" customHeight="1" x14ac:dyDescent="0.25">
      <c r="A42" s="2"/>
      <c r="C42" s="7"/>
      <c r="D42" s="25"/>
      <c r="E42" s="14"/>
      <c r="F42" s="11"/>
      <c r="G42" s="23"/>
      <c r="M42" s="15"/>
      <c r="N42"/>
      <c r="O42"/>
      <c r="P42"/>
    </row>
    <row r="43" spans="1:16" x14ac:dyDescent="0.25">
      <c r="B43" s="4" t="s">
        <v>6</v>
      </c>
      <c r="C43" s="4" t="s">
        <v>34</v>
      </c>
      <c r="K43"/>
      <c r="L43"/>
      <c r="M43"/>
      <c r="N43"/>
    </row>
    <row r="44" spans="1:16" x14ac:dyDescent="0.25">
      <c r="B44" s="4"/>
      <c r="C44" s="4" t="s">
        <v>35</v>
      </c>
      <c r="K44"/>
      <c r="L44"/>
      <c r="M44"/>
      <c r="N44"/>
    </row>
    <row r="45" spans="1:16" x14ac:dyDescent="0.25">
      <c r="B45" s="4"/>
    </row>
    <row r="46" spans="1:16" x14ac:dyDescent="0.25">
      <c r="A46" s="13"/>
      <c r="B46" s="1" t="s">
        <v>32</v>
      </c>
      <c r="E46" s="10"/>
      <c r="F46" s="10"/>
    </row>
    <row r="47" spans="1:16" ht="4.5" customHeight="1" x14ac:dyDescent="0.25">
      <c r="A47" s="2"/>
      <c r="C47" s="7"/>
      <c r="D47" s="25"/>
      <c r="E47" s="14"/>
      <c r="F47" s="11"/>
      <c r="G47" s="23"/>
      <c r="M47" s="15"/>
      <c r="N47"/>
      <c r="O47"/>
      <c r="P47"/>
    </row>
    <row r="48" spans="1:16" x14ac:dyDescent="0.25">
      <c r="A48" s="13"/>
      <c r="B48" s="1" t="s">
        <v>11</v>
      </c>
    </row>
    <row r="49" spans="1:2" x14ac:dyDescent="0.25">
      <c r="A49" s="13"/>
    </row>
    <row r="50" spans="1:2" x14ac:dyDescent="0.25">
      <c r="A50" s="13"/>
      <c r="B50" s="4"/>
    </row>
    <row r="51" spans="1:2" x14ac:dyDescent="0.25">
      <c r="A51" s="13"/>
      <c r="B51" s="1" t="s">
        <v>18</v>
      </c>
    </row>
    <row r="52" spans="1:2" x14ac:dyDescent="0.25">
      <c r="A52" s="13"/>
      <c r="B52" s="4" t="s">
        <v>19</v>
      </c>
    </row>
  </sheetData>
  <phoneticPr fontId="19" type="noConversion"/>
  <printOptions horizontalCentered="1" verticalCentered="1"/>
  <pageMargins left="0.43" right="0.23" top="0.55118110236220474" bottom="0" header="0.3" footer="0"/>
  <pageSetup scale="75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pedido y pagos</vt:lpstr>
      <vt:lpstr>Cotización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Velasco</dc:creator>
  <cp:lastModifiedBy>Ventas-Empresarial</cp:lastModifiedBy>
  <cp:lastPrinted>2016-10-06T18:07:19Z</cp:lastPrinted>
  <dcterms:created xsi:type="dcterms:W3CDTF">2012-03-07T22:19:24Z</dcterms:created>
  <dcterms:modified xsi:type="dcterms:W3CDTF">2016-10-07T00:12:17Z</dcterms:modified>
</cp:coreProperties>
</file>