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810" yWindow="-75" windowWidth="20115" windowHeight="8010"/>
  </bookViews>
  <sheets>
    <sheet name="Beef 300 OK" sheetId="4" r:id="rId1"/>
    <sheet name="Beef 200" sheetId="3" r:id="rId2"/>
    <sheet name="Beef 100" sheetId="1" r:id="rId3"/>
  </sheets>
  <calcPr calcId="145621"/>
</workbook>
</file>

<file path=xl/calcChain.xml><?xml version="1.0" encoding="utf-8"?>
<calcChain xmlns="http://schemas.openxmlformats.org/spreadsheetml/2006/main">
  <c r="I47" i="4" l="1"/>
  <c r="I45" i="4"/>
  <c r="I43" i="4"/>
  <c r="I41" i="4"/>
  <c r="I39" i="4"/>
  <c r="I37" i="4"/>
  <c r="H34" i="4"/>
  <c r="I34" i="4" s="1"/>
  <c r="C34" i="4"/>
  <c r="F32" i="4"/>
  <c r="I32" i="4" s="1"/>
  <c r="G20" i="4"/>
  <c r="C32" i="4" s="1"/>
  <c r="E17" i="4"/>
  <c r="C17" i="4"/>
  <c r="E16" i="4"/>
  <c r="C16" i="4"/>
  <c r="I47" i="3"/>
  <c r="I45" i="3"/>
  <c r="I43" i="3"/>
  <c r="I41" i="3"/>
  <c r="I39" i="3"/>
  <c r="I37" i="3"/>
  <c r="I34" i="3"/>
  <c r="H34" i="3"/>
  <c r="C34" i="3"/>
  <c r="F32" i="3"/>
  <c r="I32" i="3" s="1"/>
  <c r="G20" i="3"/>
  <c r="C32" i="3" s="1"/>
  <c r="E17" i="3"/>
  <c r="C17" i="3"/>
  <c r="E16" i="3"/>
  <c r="C16" i="3"/>
  <c r="G20" i="1"/>
  <c r="I52" i="3" l="1"/>
  <c r="I55" i="3" s="1"/>
  <c r="I56" i="3" s="1"/>
  <c r="I52" i="4"/>
  <c r="I55" i="4" s="1"/>
  <c r="I59" i="4" s="1"/>
  <c r="E17" i="1"/>
  <c r="C17" i="1"/>
  <c r="E16" i="1"/>
  <c r="C16" i="1"/>
  <c r="I47" i="1"/>
  <c r="I45" i="1"/>
  <c r="I43" i="1"/>
  <c r="I41" i="1"/>
  <c r="I39" i="1"/>
  <c r="I37" i="1"/>
  <c r="H34" i="1"/>
  <c r="I34" i="1" s="1"/>
  <c r="C32" i="1"/>
  <c r="I58" i="3" l="1"/>
  <c r="I59" i="3"/>
  <c r="I56" i="4"/>
  <c r="I58" i="4"/>
  <c r="C34" i="1"/>
  <c r="F32" i="1"/>
  <c r="I32" i="1" s="1"/>
  <c r="I52" i="1" s="1"/>
  <c r="I55" i="1" s="1"/>
  <c r="I59" i="1" l="1"/>
  <c r="I56" i="1"/>
  <c r="I58" i="1"/>
</calcChain>
</file>

<file path=xl/sharedStrings.xml><?xml version="1.0" encoding="utf-8"?>
<sst xmlns="http://schemas.openxmlformats.org/spreadsheetml/2006/main" count="132" uniqueCount="41">
  <si>
    <t>Fecha</t>
  </si>
  <si>
    <t>Cliente</t>
  </si>
  <si>
    <t>Marca</t>
  </si>
  <si>
    <t>Producto</t>
  </si>
  <si>
    <t>Cantidad</t>
  </si>
  <si>
    <t>Gráfico</t>
  </si>
  <si>
    <t>Tamaños por tabloide</t>
  </si>
  <si>
    <t>Tamaño papel:</t>
  </si>
  <si>
    <t>X</t>
  </si>
  <si>
    <t>cm.</t>
  </si>
  <si>
    <t>Cant.</t>
  </si>
  <si>
    <t>Cant. Cerrada</t>
  </si>
  <si>
    <t>Merma</t>
  </si>
  <si>
    <t>TT</t>
  </si>
  <si>
    <t>$ FTE.</t>
  </si>
  <si>
    <t>$ VTA.</t>
  </si>
  <si>
    <t xml:space="preserve">TT $ </t>
  </si>
  <si>
    <t>Impresiones Tabloide</t>
  </si>
  <si>
    <t>Laminado</t>
  </si>
  <si>
    <t>si la cantidad es menor a $550.00 se cobra el minimo.</t>
  </si>
  <si>
    <t>Corte</t>
  </si>
  <si>
    <t>Plecado</t>
  </si>
  <si>
    <t>Serigrafía Barniz</t>
  </si>
  <si>
    <t>Celofán + stickers</t>
  </si>
  <si>
    <t>Empaque</t>
  </si>
  <si>
    <t>Mensajería</t>
  </si>
  <si>
    <t>Subtotal</t>
  </si>
  <si>
    <t>Ganancia</t>
  </si>
  <si>
    <t>Precio Venta</t>
  </si>
  <si>
    <t xml:space="preserve">Unitario Venta </t>
  </si>
  <si>
    <t>Comisiones</t>
  </si>
  <si>
    <t>terminado refinado</t>
  </si>
  <si>
    <t>Pliego</t>
  </si>
  <si>
    <t>Tamaño Extendido</t>
  </si>
  <si>
    <t>19 de junio de 2017.</t>
  </si>
  <si>
    <t>Postal Beefeater</t>
  </si>
  <si>
    <t>tamaño final 10 X 16 cm.</t>
  </si>
  <si>
    <t>papel couche 250 gr.</t>
  </si>
  <si>
    <t>impresas a 4 X 4 tintas digital +</t>
  </si>
  <si>
    <t>Pernod Ricard</t>
  </si>
  <si>
    <t>Beefeater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</si>
</sst>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#,##0.00;[Red]\-&quot;$&quot;#,##0.00"/>
    <numFmt numFmtId="44" formatCode="_-&quot;$&quot;* #,##0.00_-;\-&quot;$&quot;* #,##0.00_-;_-&quot;$&quot;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entury Gothic"/>
      <family val="2"/>
    </font>
    <font>
      <sz val="10"/>
      <color theme="1"/>
      <name val="Century Gothic"/>
      <family val="2"/>
    </font>
    <font>
      <i/>
      <u/>
      <sz val="10"/>
      <color theme="1"/>
      <name val="Century Gothic"/>
      <family val="2"/>
    </font>
    <font>
      <b/>
      <sz val="10"/>
      <color rgb="FFFF0000"/>
      <name val="Century Gothic"/>
      <family val="2"/>
    </font>
    <font>
      <b/>
      <sz val="10"/>
      <color theme="3" tint="-0.249977111117893"/>
      <name val="Century Gothic"/>
      <family val="2"/>
    </font>
    <font>
      <sz val="10"/>
      <color theme="0"/>
      <name val="Century Gothic"/>
      <family val="2"/>
    </font>
    <font>
      <b/>
      <sz val="10"/>
      <color theme="0"/>
      <name val="Century Gothic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1">
    <xf numFmtId="0" fontId="0" fillId="0" borderId="0" xfId="0"/>
    <xf numFmtId="0" fontId="2" fillId="0" borderId="0" xfId="0" applyFont="1" applyAlignment="1">
      <alignment horizontal="right"/>
    </xf>
    <xf numFmtId="0" fontId="3" fillId="0" borderId="0" xfId="0" applyFont="1"/>
    <xf numFmtId="0" fontId="2" fillId="0" borderId="0" xfId="0" applyFont="1"/>
    <xf numFmtId="0" fontId="4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Border="1" applyAlignment="1"/>
    <xf numFmtId="0" fontId="3" fillId="0" borderId="2" xfId="0" applyFont="1" applyBorder="1"/>
    <xf numFmtId="0" fontId="3" fillId="0" borderId="0" xfId="0" applyFont="1" applyBorder="1"/>
    <xf numFmtId="0" fontId="3" fillId="0" borderId="0" xfId="0" applyFont="1" applyBorder="1" applyAlignment="1"/>
    <xf numFmtId="0" fontId="3" fillId="0" borderId="3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3" xfId="0" applyFont="1" applyBorder="1"/>
    <xf numFmtId="0" fontId="2" fillId="0" borderId="0" xfId="0" applyFont="1" applyBorder="1" applyAlignment="1">
      <alignment horizontal="left"/>
    </xf>
    <xf numFmtId="0" fontId="3" fillId="0" borderId="4" xfId="0" applyFont="1" applyBorder="1"/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 wrapText="1"/>
    </xf>
    <xf numFmtId="0" fontId="5" fillId="0" borderId="0" xfId="0" applyFont="1" applyAlignment="1">
      <alignment horizontal="center"/>
    </xf>
    <xf numFmtId="44" fontId="3" fillId="0" borderId="0" xfId="1" applyFont="1" applyAlignment="1">
      <alignment horizontal="center"/>
    </xf>
    <xf numFmtId="44" fontId="2" fillId="0" borderId="0" xfId="1" applyFont="1" applyAlignment="1">
      <alignment horizontal="center"/>
    </xf>
    <xf numFmtId="44" fontId="3" fillId="0" borderId="0" xfId="1" applyFont="1"/>
    <xf numFmtId="8" fontId="3" fillId="0" borderId="0" xfId="1" applyNumberFormat="1" applyFont="1" applyAlignment="1">
      <alignment horizontal="center"/>
    </xf>
    <xf numFmtId="8" fontId="2" fillId="0" borderId="0" xfId="0" applyNumberFormat="1" applyFont="1"/>
    <xf numFmtId="44" fontId="3" fillId="0" borderId="0" xfId="0" applyNumberFormat="1" applyFont="1" applyAlignment="1">
      <alignment horizontal="center"/>
    </xf>
    <xf numFmtId="9" fontId="3" fillId="0" borderId="0" xfId="2" applyFont="1" applyAlignment="1">
      <alignment horizontal="center"/>
    </xf>
    <xf numFmtId="0" fontId="3" fillId="2" borderId="0" xfId="0" applyFont="1" applyFill="1"/>
    <xf numFmtId="44" fontId="6" fillId="2" borderId="0" xfId="1" applyFont="1" applyFill="1" applyAlignment="1">
      <alignment horizontal="right"/>
    </xf>
    <xf numFmtId="44" fontId="6" fillId="2" borderId="0" xfId="1" applyFont="1" applyFill="1" applyAlignment="1">
      <alignment horizontal="center"/>
    </xf>
    <xf numFmtId="44" fontId="3" fillId="0" borderId="0" xfId="0" applyNumberFormat="1" applyFont="1"/>
    <xf numFmtId="0" fontId="7" fillId="3" borderId="0" xfId="0" applyFont="1" applyFill="1"/>
    <xf numFmtId="0" fontId="8" fillId="3" borderId="0" xfId="0" applyFont="1" applyFill="1" applyAlignment="1">
      <alignment horizontal="right"/>
    </xf>
    <xf numFmtId="44" fontId="8" fillId="3" borderId="0" xfId="1" applyFont="1" applyFill="1"/>
    <xf numFmtId="2" fontId="3" fillId="0" borderId="0" xfId="0" applyNumberFormat="1" applyFont="1" applyAlignment="1">
      <alignment horizontal="center"/>
    </xf>
    <xf numFmtId="0" fontId="3" fillId="0" borderId="5" xfId="0" applyFont="1" applyBorder="1"/>
    <xf numFmtId="0" fontId="3" fillId="0" borderId="6" xfId="0" applyFont="1" applyBorder="1" applyAlignment="1">
      <alignment horizontal="center"/>
    </xf>
    <xf numFmtId="0" fontId="3" fillId="0" borderId="6" xfId="0" applyFont="1" applyBorder="1"/>
    <xf numFmtId="0" fontId="3" fillId="0" borderId="7" xfId="0" applyFont="1" applyBorder="1"/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</cellXfs>
  <cellStyles count="3"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9"/>
  <sheetViews>
    <sheetView tabSelected="1" topLeftCell="A29" workbookViewId="0">
      <selection activeCell="G54" sqref="G54"/>
    </sheetView>
  </sheetViews>
  <sheetFormatPr baseColWidth="10" defaultRowHeight="13.5" x14ac:dyDescent="0.25"/>
  <cols>
    <col min="1" max="1" width="15.28515625" style="2" customWidth="1"/>
    <col min="2" max="2" width="11.42578125" style="2"/>
    <col min="3" max="3" width="11" style="2" customWidth="1"/>
    <col min="4" max="4" width="11.42578125" style="2"/>
    <col min="5" max="8" width="11.140625" style="2" customWidth="1"/>
    <col min="9" max="9" width="13.140625" style="2" customWidth="1"/>
    <col min="10" max="16384" width="11.42578125" style="2"/>
  </cols>
  <sheetData>
    <row r="1" spans="1:7" x14ac:dyDescent="0.25">
      <c r="A1" s="1" t="s">
        <v>0</v>
      </c>
      <c r="B1" s="2" t="s">
        <v>34</v>
      </c>
    </row>
    <row r="2" spans="1:7" x14ac:dyDescent="0.25">
      <c r="A2" s="1"/>
    </row>
    <row r="3" spans="1:7" x14ac:dyDescent="0.25">
      <c r="A3" s="1" t="s">
        <v>1</v>
      </c>
      <c r="B3" s="3" t="s">
        <v>39</v>
      </c>
    </row>
    <row r="4" spans="1:7" ht="4.5" customHeight="1" x14ac:dyDescent="0.25">
      <c r="A4" s="1"/>
    </row>
    <row r="5" spans="1:7" x14ac:dyDescent="0.25">
      <c r="A5" s="1" t="s">
        <v>2</v>
      </c>
      <c r="B5" s="4" t="s">
        <v>40</v>
      </c>
    </row>
    <row r="6" spans="1:7" x14ac:dyDescent="0.25">
      <c r="A6" s="3"/>
    </row>
    <row r="7" spans="1:7" x14ac:dyDescent="0.25">
      <c r="A7" s="3" t="s">
        <v>3</v>
      </c>
      <c r="G7" s="3" t="s">
        <v>4</v>
      </c>
    </row>
    <row r="8" spans="1:7" x14ac:dyDescent="0.25">
      <c r="B8" s="3" t="s">
        <v>35</v>
      </c>
      <c r="G8" s="5">
        <v>300</v>
      </c>
    </row>
    <row r="9" spans="1:7" x14ac:dyDescent="0.25">
      <c r="B9" s="2" t="s">
        <v>36</v>
      </c>
    </row>
    <row r="10" spans="1:7" x14ac:dyDescent="0.25">
      <c r="B10" s="2" t="s">
        <v>37</v>
      </c>
    </row>
    <row r="11" spans="1:7" x14ac:dyDescent="0.25">
      <c r="B11" s="2" t="s">
        <v>38</v>
      </c>
    </row>
    <row r="12" spans="1:7" x14ac:dyDescent="0.25">
      <c r="B12" s="2" t="s">
        <v>31</v>
      </c>
    </row>
    <row r="14" spans="1:7" x14ac:dyDescent="0.25">
      <c r="B14" s="1" t="s">
        <v>32</v>
      </c>
      <c r="C14" s="5">
        <v>44</v>
      </c>
      <c r="D14" s="5" t="s">
        <v>8</v>
      </c>
      <c r="E14" s="5">
        <v>32</v>
      </c>
      <c r="F14" s="15"/>
    </row>
    <row r="15" spans="1:7" x14ac:dyDescent="0.25">
      <c r="B15" s="1" t="s">
        <v>33</v>
      </c>
      <c r="C15" s="39">
        <v>11</v>
      </c>
      <c r="D15" s="39" t="s">
        <v>8</v>
      </c>
      <c r="E15" s="39">
        <v>16</v>
      </c>
      <c r="F15" s="15"/>
    </row>
    <row r="16" spans="1:7" x14ac:dyDescent="0.25">
      <c r="C16" s="32">
        <f>+C14/C15</f>
        <v>4</v>
      </c>
      <c r="D16" s="15"/>
      <c r="E16" s="32">
        <f>+E14/E15</f>
        <v>2</v>
      </c>
      <c r="F16" s="5">
        <v>8</v>
      </c>
    </row>
    <row r="17" spans="1:9" x14ac:dyDescent="0.25">
      <c r="C17" s="32">
        <f>+E14/C15</f>
        <v>2.9090909090909092</v>
      </c>
      <c r="D17" s="15"/>
      <c r="E17" s="32">
        <f>+C14/E15</f>
        <v>2.75</v>
      </c>
      <c r="F17" s="15">
        <v>4</v>
      </c>
    </row>
    <row r="19" spans="1:9" s="3" customFormat="1" ht="12.75" x14ac:dyDescent="0.2">
      <c r="B19" s="3" t="s">
        <v>5</v>
      </c>
    </row>
    <row r="20" spans="1:9" ht="14.25" thickBot="1" x14ac:dyDescent="0.3">
      <c r="B20" s="40">
        <v>44</v>
      </c>
      <c r="C20" s="40"/>
      <c r="D20" s="40"/>
      <c r="E20" s="40"/>
      <c r="F20" s="6"/>
      <c r="G20" s="5">
        <f>+F16</f>
        <v>8</v>
      </c>
      <c r="H20" s="3" t="s">
        <v>6</v>
      </c>
    </row>
    <row r="21" spans="1:9" x14ac:dyDescent="0.25">
      <c r="B21" s="38"/>
      <c r="C21" s="7"/>
      <c r="D21" s="33"/>
      <c r="E21" s="7"/>
      <c r="F21" s="8"/>
      <c r="G21" s="9"/>
    </row>
    <row r="22" spans="1:9" x14ac:dyDescent="0.25">
      <c r="B22" s="34">
        <v>1</v>
      </c>
      <c r="C22" s="10">
        <v>2</v>
      </c>
      <c r="D22" s="34">
        <v>3</v>
      </c>
      <c r="E22" s="10">
        <v>4</v>
      </c>
      <c r="F22" s="11"/>
      <c r="G22" s="9"/>
    </row>
    <row r="23" spans="1:9" ht="14.25" thickBot="1" x14ac:dyDescent="0.3">
      <c r="B23" s="36"/>
      <c r="C23" s="14"/>
      <c r="D23" s="36"/>
      <c r="E23" s="37"/>
      <c r="F23" s="13">
        <v>32</v>
      </c>
    </row>
    <row r="24" spans="1:9" x14ac:dyDescent="0.25">
      <c r="B24" s="35"/>
      <c r="C24" s="12"/>
      <c r="D24" s="35"/>
      <c r="E24" s="12"/>
      <c r="F24" s="8"/>
      <c r="G24" s="9"/>
    </row>
    <row r="25" spans="1:9" x14ac:dyDescent="0.25">
      <c r="B25" s="34">
        <v>5</v>
      </c>
      <c r="C25" s="10">
        <v>6</v>
      </c>
      <c r="D25" s="34">
        <v>7</v>
      </c>
      <c r="E25" s="10">
        <v>8</v>
      </c>
      <c r="F25" s="11"/>
      <c r="G25" s="9"/>
    </row>
    <row r="26" spans="1:9" ht="14.25" thickBot="1" x14ac:dyDescent="0.3">
      <c r="B26" s="36"/>
      <c r="C26" s="14"/>
      <c r="D26" s="36"/>
      <c r="E26" s="14"/>
      <c r="F26" s="8"/>
      <c r="G26" s="9"/>
    </row>
    <row r="28" spans="1:9" x14ac:dyDescent="0.25">
      <c r="B28" s="3" t="s">
        <v>7</v>
      </c>
      <c r="E28" s="15">
        <v>47.5</v>
      </c>
      <c r="F28" s="15" t="s">
        <v>8</v>
      </c>
      <c r="G28" s="15">
        <v>33</v>
      </c>
      <c r="H28" s="2" t="s">
        <v>9</v>
      </c>
    </row>
    <row r="30" spans="1:9" s="3" customFormat="1" ht="25.5" x14ac:dyDescent="0.2">
      <c r="C30" s="5" t="s">
        <v>10</v>
      </c>
      <c r="D30" s="16" t="s">
        <v>11</v>
      </c>
      <c r="E30" s="5" t="s">
        <v>12</v>
      </c>
      <c r="F30" s="5" t="s">
        <v>13</v>
      </c>
      <c r="G30" s="5" t="s">
        <v>14</v>
      </c>
      <c r="H30" s="5" t="s">
        <v>15</v>
      </c>
      <c r="I30" s="5" t="s">
        <v>16</v>
      </c>
    </row>
    <row r="31" spans="1:9" ht="4.5" customHeight="1" x14ac:dyDescent="0.25">
      <c r="A31" s="1"/>
    </row>
    <row r="32" spans="1:9" x14ac:dyDescent="0.25">
      <c r="A32" s="3" t="s">
        <v>17</v>
      </c>
      <c r="C32" s="15">
        <f>+G8/G20</f>
        <v>37.5</v>
      </c>
      <c r="D32" s="17">
        <v>25</v>
      </c>
      <c r="E32" s="15">
        <v>5</v>
      </c>
      <c r="F32" s="5">
        <f>+D32+E32</f>
        <v>30</v>
      </c>
      <c r="G32" s="18">
        <v>11</v>
      </c>
      <c r="H32" s="18">
        <v>10</v>
      </c>
      <c r="I32" s="19">
        <f>+(F32*G32)+(F32*H32)</f>
        <v>630</v>
      </c>
    </row>
    <row r="33" spans="1:9" ht="4.5" customHeight="1" x14ac:dyDescent="0.25">
      <c r="A33" s="1"/>
    </row>
    <row r="34" spans="1:9" x14ac:dyDescent="0.25">
      <c r="A34" s="3" t="s">
        <v>18</v>
      </c>
      <c r="C34" s="20">
        <f>+((0.47*0.33)*D32*2)*4</f>
        <v>31.019999999999996</v>
      </c>
      <c r="F34" s="5">
        <v>1</v>
      </c>
      <c r="G34" s="18"/>
      <c r="H34" s="21">
        <f>+F35</f>
        <v>550</v>
      </c>
      <c r="I34" s="19">
        <f>+(F34*G34)+(F34*H34)</f>
        <v>550</v>
      </c>
    </row>
    <row r="35" spans="1:9" x14ac:dyDescent="0.25">
      <c r="A35" s="2" t="s">
        <v>19</v>
      </c>
      <c r="F35" s="22">
        <v>550</v>
      </c>
    </row>
    <row r="36" spans="1:9" ht="4.5" customHeight="1" x14ac:dyDescent="0.25">
      <c r="A36" s="1"/>
    </row>
    <row r="37" spans="1:9" x14ac:dyDescent="0.25">
      <c r="A37" s="3" t="s">
        <v>20</v>
      </c>
      <c r="F37" s="5">
        <v>1</v>
      </c>
      <c r="G37" s="18"/>
      <c r="H37" s="18">
        <v>100</v>
      </c>
      <c r="I37" s="19">
        <f>+(F37*G37)+(F37*H37)</f>
        <v>100</v>
      </c>
    </row>
    <row r="38" spans="1:9" ht="4.5" customHeight="1" x14ac:dyDescent="0.25">
      <c r="A38" s="1"/>
    </row>
    <row r="39" spans="1:9" x14ac:dyDescent="0.25">
      <c r="A39" s="3" t="s">
        <v>21</v>
      </c>
      <c r="F39" s="5">
        <v>0</v>
      </c>
      <c r="G39" s="18">
        <v>145</v>
      </c>
      <c r="H39" s="21">
        <v>145</v>
      </c>
      <c r="I39" s="19">
        <f>+(F39*G39)+(F39*H39)</f>
        <v>0</v>
      </c>
    </row>
    <row r="40" spans="1:9" ht="4.5" customHeight="1" x14ac:dyDescent="0.25">
      <c r="A40" s="1"/>
    </row>
    <row r="41" spans="1:9" x14ac:dyDescent="0.25">
      <c r="A41" s="3" t="s">
        <v>22</v>
      </c>
      <c r="F41" s="5">
        <v>0</v>
      </c>
      <c r="G41" s="18">
        <v>100</v>
      </c>
      <c r="H41" s="18">
        <v>100</v>
      </c>
      <c r="I41" s="19">
        <f>+(F41*G41)+(F41*H41)</f>
        <v>0</v>
      </c>
    </row>
    <row r="42" spans="1:9" ht="4.5" customHeight="1" x14ac:dyDescent="0.25">
      <c r="A42" s="1"/>
    </row>
    <row r="43" spans="1:9" x14ac:dyDescent="0.25">
      <c r="A43" s="3" t="s">
        <v>23</v>
      </c>
      <c r="F43" s="5">
        <v>0</v>
      </c>
      <c r="G43" s="18">
        <v>6</v>
      </c>
      <c r="H43" s="21">
        <v>0</v>
      </c>
      <c r="I43" s="19">
        <f>+(F43*G43)+(F43*H43)</f>
        <v>0</v>
      </c>
    </row>
    <row r="44" spans="1:9" ht="4.5" customHeight="1" x14ac:dyDescent="0.25">
      <c r="A44" s="1"/>
    </row>
    <row r="45" spans="1:9" x14ac:dyDescent="0.25">
      <c r="A45" s="3" t="s">
        <v>24</v>
      </c>
      <c r="F45" s="5">
        <v>1</v>
      </c>
      <c r="G45" s="18"/>
      <c r="H45" s="21">
        <v>100</v>
      </c>
      <c r="I45" s="19">
        <f>+(F45*G45)+(F45*H45)</f>
        <v>100</v>
      </c>
    </row>
    <row r="46" spans="1:9" ht="4.5" customHeight="1" x14ac:dyDescent="0.25">
      <c r="A46" s="1"/>
    </row>
    <row r="47" spans="1:9" x14ac:dyDescent="0.25">
      <c r="A47" s="3" t="s">
        <v>25</v>
      </c>
      <c r="F47" s="5">
        <v>1</v>
      </c>
      <c r="G47" s="18"/>
      <c r="H47" s="21">
        <v>190</v>
      </c>
      <c r="I47" s="19">
        <f>+(F47*G47)+(F47*H47)</f>
        <v>190</v>
      </c>
    </row>
    <row r="48" spans="1:9" ht="4.5" customHeight="1" x14ac:dyDescent="0.25">
      <c r="A48" s="1"/>
    </row>
    <row r="52" spans="7:9" x14ac:dyDescent="0.25">
      <c r="H52" s="1" t="s">
        <v>26</v>
      </c>
      <c r="I52" s="23">
        <f>SUM(I32:I51)</f>
        <v>1570</v>
      </c>
    </row>
    <row r="53" spans="7:9" x14ac:dyDescent="0.25">
      <c r="H53" s="1" t="s">
        <v>27</v>
      </c>
      <c r="I53" s="24">
        <v>1.45</v>
      </c>
    </row>
    <row r="54" spans="7:9" x14ac:dyDescent="0.25">
      <c r="H54" s="1"/>
      <c r="I54" s="15"/>
    </row>
    <row r="55" spans="7:9" x14ac:dyDescent="0.25">
      <c r="G55" s="25"/>
      <c r="H55" s="26" t="s">
        <v>28</v>
      </c>
      <c r="I55" s="27">
        <f>+I52*I53</f>
        <v>2276.5</v>
      </c>
    </row>
    <row r="56" spans="7:9" x14ac:dyDescent="0.25">
      <c r="G56" s="25"/>
      <c r="H56" s="26" t="s">
        <v>29</v>
      </c>
      <c r="I56" s="27">
        <f>+I55/G8</f>
        <v>7.5883333333333329</v>
      </c>
    </row>
    <row r="58" spans="7:9" x14ac:dyDescent="0.25">
      <c r="H58" s="1" t="s">
        <v>27</v>
      </c>
      <c r="I58" s="28">
        <f>+I55-I52</f>
        <v>706.5</v>
      </c>
    </row>
    <row r="59" spans="7:9" x14ac:dyDescent="0.25">
      <c r="G59" s="29"/>
      <c r="H59" s="30" t="s">
        <v>30</v>
      </c>
      <c r="I59" s="31">
        <f>+(I55/100)*2.5</f>
        <v>56.912500000000001</v>
      </c>
    </row>
  </sheetData>
  <mergeCells count="1">
    <mergeCell ref="B20:E20"/>
  </mergeCells>
  <pageMargins left="0.70866141732283472" right="0.70866141732283472" top="0.74803149606299213" bottom="0.74803149606299213" header="0.31496062992125984" footer="0.31496062992125984"/>
  <pageSetup scale="74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9"/>
  <sheetViews>
    <sheetView topLeftCell="A29" workbookViewId="0">
      <selection activeCell="G32" sqref="G32"/>
    </sheetView>
  </sheetViews>
  <sheetFormatPr baseColWidth="10" defaultRowHeight="13.5" x14ac:dyDescent="0.25"/>
  <cols>
    <col min="1" max="1" width="15.28515625" style="2" customWidth="1"/>
    <col min="2" max="2" width="11.42578125" style="2"/>
    <col min="3" max="3" width="11" style="2" customWidth="1"/>
    <col min="4" max="4" width="11.42578125" style="2"/>
    <col min="5" max="8" width="11.140625" style="2" customWidth="1"/>
    <col min="9" max="9" width="13.140625" style="2" customWidth="1"/>
    <col min="10" max="16384" width="11.42578125" style="2"/>
  </cols>
  <sheetData>
    <row r="1" spans="1:7" x14ac:dyDescent="0.25">
      <c r="A1" s="1" t="s">
        <v>0</v>
      </c>
      <c r="B1" s="2" t="s">
        <v>34</v>
      </c>
    </row>
    <row r="2" spans="1:7" x14ac:dyDescent="0.25">
      <c r="A2" s="1"/>
    </row>
    <row r="3" spans="1:7" x14ac:dyDescent="0.25">
      <c r="A3" s="1" t="s">
        <v>1</v>
      </c>
      <c r="B3" s="3" t="s">
        <v>39</v>
      </c>
    </row>
    <row r="4" spans="1:7" ht="4.5" customHeight="1" x14ac:dyDescent="0.25">
      <c r="A4" s="1"/>
    </row>
    <row r="5" spans="1:7" x14ac:dyDescent="0.25">
      <c r="A5" s="1" t="s">
        <v>2</v>
      </c>
      <c r="B5" s="4" t="s">
        <v>40</v>
      </c>
    </row>
    <row r="6" spans="1:7" x14ac:dyDescent="0.25">
      <c r="A6" s="3"/>
    </row>
    <row r="7" spans="1:7" x14ac:dyDescent="0.25">
      <c r="A7" s="3" t="s">
        <v>3</v>
      </c>
      <c r="G7" s="3" t="s">
        <v>4</v>
      </c>
    </row>
    <row r="8" spans="1:7" x14ac:dyDescent="0.25">
      <c r="B8" s="3" t="s">
        <v>35</v>
      </c>
      <c r="G8" s="5">
        <v>200</v>
      </c>
    </row>
    <row r="9" spans="1:7" x14ac:dyDescent="0.25">
      <c r="B9" s="2" t="s">
        <v>36</v>
      </c>
    </row>
    <row r="10" spans="1:7" x14ac:dyDescent="0.25">
      <c r="B10" s="2" t="s">
        <v>37</v>
      </c>
    </row>
    <row r="11" spans="1:7" x14ac:dyDescent="0.25">
      <c r="B11" s="2" t="s">
        <v>38</v>
      </c>
    </row>
    <row r="12" spans="1:7" x14ac:dyDescent="0.25">
      <c r="B12" s="2" t="s">
        <v>31</v>
      </c>
    </row>
    <row r="14" spans="1:7" x14ac:dyDescent="0.25">
      <c r="B14" s="1" t="s">
        <v>32</v>
      </c>
      <c r="C14" s="5">
        <v>44</v>
      </c>
      <c r="D14" s="5" t="s">
        <v>8</v>
      </c>
      <c r="E14" s="5">
        <v>32</v>
      </c>
      <c r="F14" s="15"/>
    </row>
    <row r="15" spans="1:7" x14ac:dyDescent="0.25">
      <c r="B15" s="1" t="s">
        <v>33</v>
      </c>
      <c r="C15" s="39">
        <v>11</v>
      </c>
      <c r="D15" s="39" t="s">
        <v>8</v>
      </c>
      <c r="E15" s="39">
        <v>16</v>
      </c>
      <c r="F15" s="15"/>
    </row>
    <row r="16" spans="1:7" x14ac:dyDescent="0.25">
      <c r="C16" s="32">
        <f>+C14/C15</f>
        <v>4</v>
      </c>
      <c r="D16" s="15"/>
      <c r="E16" s="32">
        <f>+E14/E15</f>
        <v>2</v>
      </c>
      <c r="F16" s="5">
        <v>8</v>
      </c>
    </row>
    <row r="17" spans="1:9" x14ac:dyDescent="0.25">
      <c r="C17" s="32">
        <f>+E14/C15</f>
        <v>2.9090909090909092</v>
      </c>
      <c r="D17" s="15"/>
      <c r="E17" s="32">
        <f>+C14/E15</f>
        <v>2.75</v>
      </c>
      <c r="F17" s="15">
        <v>4</v>
      </c>
    </row>
    <row r="19" spans="1:9" s="3" customFormat="1" ht="12.75" x14ac:dyDescent="0.2">
      <c r="B19" s="3" t="s">
        <v>5</v>
      </c>
    </row>
    <row r="20" spans="1:9" ht="14.25" thickBot="1" x14ac:dyDescent="0.3">
      <c r="B20" s="40">
        <v>44</v>
      </c>
      <c r="C20" s="40"/>
      <c r="D20" s="40"/>
      <c r="E20" s="40"/>
      <c r="F20" s="6"/>
      <c r="G20" s="5">
        <f>+F16</f>
        <v>8</v>
      </c>
      <c r="H20" s="3" t="s">
        <v>6</v>
      </c>
    </row>
    <row r="21" spans="1:9" x14ac:dyDescent="0.25">
      <c r="B21" s="38"/>
      <c r="C21" s="7"/>
      <c r="D21" s="33"/>
      <c r="E21" s="7"/>
      <c r="F21" s="8"/>
      <c r="G21" s="9"/>
    </row>
    <row r="22" spans="1:9" x14ac:dyDescent="0.25">
      <c r="B22" s="34">
        <v>1</v>
      </c>
      <c r="C22" s="10">
        <v>2</v>
      </c>
      <c r="D22" s="34">
        <v>3</v>
      </c>
      <c r="E22" s="10">
        <v>4</v>
      </c>
      <c r="F22" s="11"/>
      <c r="G22" s="9"/>
    </row>
    <row r="23" spans="1:9" ht="14.25" thickBot="1" x14ac:dyDescent="0.3">
      <c r="B23" s="36"/>
      <c r="C23" s="14"/>
      <c r="D23" s="36"/>
      <c r="E23" s="37"/>
      <c r="F23" s="13">
        <v>32</v>
      </c>
    </row>
    <row r="24" spans="1:9" x14ac:dyDescent="0.25">
      <c r="B24" s="35"/>
      <c r="C24" s="12"/>
      <c r="D24" s="35"/>
      <c r="E24" s="12"/>
      <c r="F24" s="8"/>
      <c r="G24" s="9"/>
    </row>
    <row r="25" spans="1:9" x14ac:dyDescent="0.25">
      <c r="B25" s="34">
        <v>5</v>
      </c>
      <c r="C25" s="10">
        <v>6</v>
      </c>
      <c r="D25" s="34">
        <v>7</v>
      </c>
      <c r="E25" s="10">
        <v>8</v>
      </c>
      <c r="F25" s="11"/>
      <c r="G25" s="9"/>
    </row>
    <row r="26" spans="1:9" ht="14.25" thickBot="1" x14ac:dyDescent="0.3">
      <c r="B26" s="36"/>
      <c r="C26" s="14"/>
      <c r="D26" s="36"/>
      <c r="E26" s="14"/>
      <c r="F26" s="8"/>
      <c r="G26" s="9"/>
    </row>
    <row r="28" spans="1:9" x14ac:dyDescent="0.25">
      <c r="B28" s="3" t="s">
        <v>7</v>
      </c>
      <c r="E28" s="15">
        <v>47.5</v>
      </c>
      <c r="F28" s="15" t="s">
        <v>8</v>
      </c>
      <c r="G28" s="15">
        <v>33</v>
      </c>
      <c r="H28" s="2" t="s">
        <v>9</v>
      </c>
    </row>
    <row r="30" spans="1:9" s="3" customFormat="1" ht="25.5" x14ac:dyDescent="0.2">
      <c r="C30" s="5" t="s">
        <v>10</v>
      </c>
      <c r="D30" s="16" t="s">
        <v>11</v>
      </c>
      <c r="E30" s="5" t="s">
        <v>12</v>
      </c>
      <c r="F30" s="5" t="s">
        <v>13</v>
      </c>
      <c r="G30" s="5" t="s">
        <v>14</v>
      </c>
      <c r="H30" s="5" t="s">
        <v>15</v>
      </c>
      <c r="I30" s="5" t="s">
        <v>16</v>
      </c>
    </row>
    <row r="31" spans="1:9" ht="4.5" customHeight="1" x14ac:dyDescent="0.25">
      <c r="A31" s="1"/>
    </row>
    <row r="32" spans="1:9" x14ac:dyDescent="0.25">
      <c r="A32" s="3" t="s">
        <v>17</v>
      </c>
      <c r="C32" s="15">
        <f>+G8/G20</f>
        <v>25</v>
      </c>
      <c r="D32" s="17">
        <v>25</v>
      </c>
      <c r="E32" s="15">
        <v>5</v>
      </c>
      <c r="F32" s="5">
        <f>+D32+E32</f>
        <v>30</v>
      </c>
      <c r="G32" s="18">
        <v>11</v>
      </c>
      <c r="H32" s="18">
        <v>10</v>
      </c>
      <c r="I32" s="19">
        <f>+(F32*G32)+(F32*H32)</f>
        <v>630</v>
      </c>
    </row>
    <row r="33" spans="1:9" ht="4.5" customHeight="1" x14ac:dyDescent="0.25">
      <c r="A33" s="1"/>
    </row>
    <row r="34" spans="1:9" x14ac:dyDescent="0.25">
      <c r="A34" s="3" t="s">
        <v>18</v>
      </c>
      <c r="C34" s="20">
        <f>+((0.47*0.33)*D32*2)*4</f>
        <v>31.019999999999996</v>
      </c>
      <c r="F34" s="5">
        <v>1</v>
      </c>
      <c r="G34" s="18"/>
      <c r="H34" s="21">
        <f>+F35</f>
        <v>550</v>
      </c>
      <c r="I34" s="19">
        <f>+(F34*G34)+(F34*H34)</f>
        <v>550</v>
      </c>
    </row>
    <row r="35" spans="1:9" x14ac:dyDescent="0.25">
      <c r="A35" s="2" t="s">
        <v>19</v>
      </c>
      <c r="F35" s="22">
        <v>550</v>
      </c>
    </row>
    <row r="36" spans="1:9" ht="4.5" customHeight="1" x14ac:dyDescent="0.25">
      <c r="A36" s="1"/>
    </row>
    <row r="37" spans="1:9" x14ac:dyDescent="0.25">
      <c r="A37" s="3" t="s">
        <v>20</v>
      </c>
      <c r="F37" s="5">
        <v>1</v>
      </c>
      <c r="G37" s="18"/>
      <c r="H37" s="18">
        <v>75</v>
      </c>
      <c r="I37" s="19">
        <f>+(F37*G37)+(F37*H37)</f>
        <v>75</v>
      </c>
    </row>
    <row r="38" spans="1:9" ht="4.5" customHeight="1" x14ac:dyDescent="0.25">
      <c r="A38" s="1"/>
    </row>
    <row r="39" spans="1:9" x14ac:dyDescent="0.25">
      <c r="A39" s="3" t="s">
        <v>21</v>
      </c>
      <c r="F39" s="5">
        <v>0</v>
      </c>
      <c r="G39" s="18">
        <v>145</v>
      </c>
      <c r="H39" s="21">
        <v>145</v>
      </c>
      <c r="I39" s="19">
        <f>+(F39*G39)+(F39*H39)</f>
        <v>0</v>
      </c>
    </row>
    <row r="40" spans="1:9" ht="4.5" customHeight="1" x14ac:dyDescent="0.25">
      <c r="A40" s="1"/>
    </row>
    <row r="41" spans="1:9" x14ac:dyDescent="0.25">
      <c r="A41" s="3" t="s">
        <v>22</v>
      </c>
      <c r="F41" s="5">
        <v>0</v>
      </c>
      <c r="G41" s="18">
        <v>100</v>
      </c>
      <c r="H41" s="18">
        <v>100</v>
      </c>
      <c r="I41" s="19">
        <f>+(F41*G41)+(F41*H41)</f>
        <v>0</v>
      </c>
    </row>
    <row r="42" spans="1:9" ht="4.5" customHeight="1" x14ac:dyDescent="0.25">
      <c r="A42" s="1"/>
    </row>
    <row r="43" spans="1:9" x14ac:dyDescent="0.25">
      <c r="A43" s="3" t="s">
        <v>23</v>
      </c>
      <c r="F43" s="5">
        <v>0</v>
      </c>
      <c r="G43" s="18">
        <v>6</v>
      </c>
      <c r="H43" s="21">
        <v>0</v>
      </c>
      <c r="I43" s="19">
        <f>+(F43*G43)+(F43*H43)</f>
        <v>0</v>
      </c>
    </row>
    <row r="44" spans="1:9" ht="4.5" customHeight="1" x14ac:dyDescent="0.25">
      <c r="A44" s="1"/>
    </row>
    <row r="45" spans="1:9" x14ac:dyDescent="0.25">
      <c r="A45" s="3" t="s">
        <v>24</v>
      </c>
      <c r="F45" s="5">
        <v>1</v>
      </c>
      <c r="G45" s="18"/>
      <c r="H45" s="21">
        <v>75</v>
      </c>
      <c r="I45" s="19">
        <f>+(F45*G45)+(F45*H45)</f>
        <v>75</v>
      </c>
    </row>
    <row r="46" spans="1:9" ht="4.5" customHeight="1" x14ac:dyDescent="0.25">
      <c r="A46" s="1"/>
    </row>
    <row r="47" spans="1:9" x14ac:dyDescent="0.25">
      <c r="A47" s="3" t="s">
        <v>25</v>
      </c>
      <c r="F47" s="5">
        <v>1</v>
      </c>
      <c r="G47" s="18"/>
      <c r="H47" s="21">
        <v>190</v>
      </c>
      <c r="I47" s="19">
        <f>+(F47*G47)+(F47*H47)</f>
        <v>190</v>
      </c>
    </row>
    <row r="48" spans="1:9" ht="4.5" customHeight="1" x14ac:dyDescent="0.25">
      <c r="A48" s="1"/>
    </row>
    <row r="52" spans="7:9" x14ac:dyDescent="0.25">
      <c r="H52" s="1" t="s">
        <v>26</v>
      </c>
      <c r="I52" s="23">
        <f>SUM(I32:I51)</f>
        <v>1520</v>
      </c>
    </row>
    <row r="53" spans="7:9" x14ac:dyDescent="0.25">
      <c r="H53" s="1" t="s">
        <v>27</v>
      </c>
      <c r="I53" s="24">
        <v>1.45</v>
      </c>
    </row>
    <row r="54" spans="7:9" x14ac:dyDescent="0.25">
      <c r="H54" s="1"/>
      <c r="I54" s="15"/>
    </row>
    <row r="55" spans="7:9" x14ac:dyDescent="0.25">
      <c r="G55" s="25"/>
      <c r="H55" s="26" t="s">
        <v>28</v>
      </c>
      <c r="I55" s="27">
        <f>+I52*I53</f>
        <v>2204</v>
      </c>
    </row>
    <row r="56" spans="7:9" x14ac:dyDescent="0.25">
      <c r="G56" s="25"/>
      <c r="H56" s="26" t="s">
        <v>29</v>
      </c>
      <c r="I56" s="27">
        <f>+I55/G8</f>
        <v>11.02</v>
      </c>
    </row>
    <row r="58" spans="7:9" x14ac:dyDescent="0.25">
      <c r="H58" s="1" t="s">
        <v>27</v>
      </c>
      <c r="I58" s="28">
        <f>+I55-I52</f>
        <v>684</v>
      </c>
    </row>
    <row r="59" spans="7:9" x14ac:dyDescent="0.25">
      <c r="G59" s="29"/>
      <c r="H59" s="30" t="s">
        <v>30</v>
      </c>
      <c r="I59" s="31">
        <f>+(I55/100)*2.5</f>
        <v>55.099999999999994</v>
      </c>
    </row>
  </sheetData>
  <mergeCells count="1">
    <mergeCell ref="B20:E20"/>
  </mergeCells>
  <pageMargins left="0.70866141732283472" right="0.70866141732283472" top="0.74803149606299213" bottom="0.74803149606299213" header="0.31496062992125984" footer="0.31496062992125984"/>
  <pageSetup scale="74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9"/>
  <sheetViews>
    <sheetView topLeftCell="A37" workbookViewId="0">
      <selection activeCell="C37" sqref="C37"/>
    </sheetView>
  </sheetViews>
  <sheetFormatPr baseColWidth="10" defaultRowHeight="13.5" x14ac:dyDescent="0.25"/>
  <cols>
    <col min="1" max="1" width="15.28515625" style="2" customWidth="1"/>
    <col min="2" max="2" width="11.42578125" style="2"/>
    <col min="3" max="3" width="11" style="2" customWidth="1"/>
    <col min="4" max="4" width="11.42578125" style="2"/>
    <col min="5" max="8" width="11.140625" style="2" customWidth="1"/>
    <col min="9" max="9" width="13.140625" style="2" customWidth="1"/>
    <col min="10" max="16384" width="11.42578125" style="2"/>
  </cols>
  <sheetData>
    <row r="1" spans="1:7" x14ac:dyDescent="0.25">
      <c r="A1" s="1" t="s">
        <v>0</v>
      </c>
      <c r="B1" s="2" t="s">
        <v>34</v>
      </c>
    </row>
    <row r="2" spans="1:7" x14ac:dyDescent="0.25">
      <c r="A2" s="1"/>
    </row>
    <row r="3" spans="1:7" x14ac:dyDescent="0.25">
      <c r="A3" s="1" t="s">
        <v>1</v>
      </c>
      <c r="B3" s="3" t="s">
        <v>39</v>
      </c>
    </row>
    <row r="4" spans="1:7" ht="4.5" customHeight="1" x14ac:dyDescent="0.25">
      <c r="A4" s="1"/>
    </row>
    <row r="5" spans="1:7" x14ac:dyDescent="0.25">
      <c r="A5" s="1" t="s">
        <v>2</v>
      </c>
      <c r="B5" s="4" t="s">
        <v>40</v>
      </c>
    </row>
    <row r="6" spans="1:7" x14ac:dyDescent="0.25">
      <c r="A6" s="3"/>
    </row>
    <row r="7" spans="1:7" x14ac:dyDescent="0.25">
      <c r="A7" s="3" t="s">
        <v>3</v>
      </c>
      <c r="G7" s="3" t="s">
        <v>4</v>
      </c>
    </row>
    <row r="8" spans="1:7" x14ac:dyDescent="0.25">
      <c r="B8" s="3" t="s">
        <v>35</v>
      </c>
      <c r="G8" s="5">
        <v>100</v>
      </c>
    </row>
    <row r="9" spans="1:7" x14ac:dyDescent="0.25">
      <c r="B9" s="2" t="s">
        <v>36</v>
      </c>
    </row>
    <row r="10" spans="1:7" x14ac:dyDescent="0.25">
      <c r="B10" s="2" t="s">
        <v>37</v>
      </c>
    </row>
    <row r="11" spans="1:7" x14ac:dyDescent="0.25">
      <c r="B11" s="2" t="s">
        <v>38</v>
      </c>
    </row>
    <row r="12" spans="1:7" x14ac:dyDescent="0.25">
      <c r="B12" s="2" t="s">
        <v>31</v>
      </c>
    </row>
    <row r="14" spans="1:7" x14ac:dyDescent="0.25">
      <c r="B14" s="1" t="s">
        <v>32</v>
      </c>
      <c r="C14" s="5">
        <v>44</v>
      </c>
      <c r="D14" s="5" t="s">
        <v>8</v>
      </c>
      <c r="E14" s="5">
        <v>32</v>
      </c>
      <c r="F14" s="15"/>
    </row>
    <row r="15" spans="1:7" x14ac:dyDescent="0.25">
      <c r="B15" s="1" t="s">
        <v>33</v>
      </c>
      <c r="C15" s="39">
        <v>11</v>
      </c>
      <c r="D15" s="39" t="s">
        <v>8</v>
      </c>
      <c r="E15" s="39">
        <v>16</v>
      </c>
      <c r="F15" s="15"/>
    </row>
    <row r="16" spans="1:7" x14ac:dyDescent="0.25">
      <c r="C16" s="32">
        <f>+C14/C15</f>
        <v>4</v>
      </c>
      <c r="D16" s="15"/>
      <c r="E16" s="32">
        <f>+E14/E15</f>
        <v>2</v>
      </c>
      <c r="F16" s="5">
        <v>8</v>
      </c>
    </row>
    <row r="17" spans="1:9" x14ac:dyDescent="0.25">
      <c r="C17" s="32">
        <f>+E14/C15</f>
        <v>2.9090909090909092</v>
      </c>
      <c r="D17" s="15"/>
      <c r="E17" s="32">
        <f>+C14/E15</f>
        <v>2.75</v>
      </c>
      <c r="F17" s="15">
        <v>4</v>
      </c>
    </row>
    <row r="19" spans="1:9" s="3" customFormat="1" ht="12.75" x14ac:dyDescent="0.2">
      <c r="B19" s="3" t="s">
        <v>5</v>
      </c>
    </row>
    <row r="20" spans="1:9" ht="14.25" thickBot="1" x14ac:dyDescent="0.3">
      <c r="B20" s="40">
        <v>44</v>
      </c>
      <c r="C20" s="40"/>
      <c r="D20" s="40"/>
      <c r="E20" s="40"/>
      <c r="F20" s="6"/>
      <c r="G20" s="5">
        <f>+F16</f>
        <v>8</v>
      </c>
      <c r="H20" s="3" t="s">
        <v>6</v>
      </c>
    </row>
    <row r="21" spans="1:9" x14ac:dyDescent="0.25">
      <c r="B21" s="38"/>
      <c r="C21" s="7"/>
      <c r="D21" s="33"/>
      <c r="E21" s="7"/>
      <c r="F21" s="8"/>
      <c r="G21" s="9"/>
    </row>
    <row r="22" spans="1:9" x14ac:dyDescent="0.25">
      <c r="B22" s="34">
        <v>1</v>
      </c>
      <c r="C22" s="10">
        <v>2</v>
      </c>
      <c r="D22" s="34">
        <v>3</v>
      </c>
      <c r="E22" s="10">
        <v>4</v>
      </c>
      <c r="F22" s="11"/>
      <c r="G22" s="9"/>
    </row>
    <row r="23" spans="1:9" ht="14.25" thickBot="1" x14ac:dyDescent="0.3">
      <c r="B23" s="36"/>
      <c r="C23" s="14"/>
      <c r="D23" s="36"/>
      <c r="E23" s="37"/>
      <c r="F23" s="13">
        <v>32</v>
      </c>
    </row>
    <row r="24" spans="1:9" x14ac:dyDescent="0.25">
      <c r="B24" s="35"/>
      <c r="C24" s="12"/>
      <c r="D24" s="35"/>
      <c r="E24" s="12"/>
      <c r="F24" s="8"/>
      <c r="G24" s="9"/>
    </row>
    <row r="25" spans="1:9" x14ac:dyDescent="0.25">
      <c r="B25" s="34">
        <v>5</v>
      </c>
      <c r="C25" s="10">
        <v>6</v>
      </c>
      <c r="D25" s="34">
        <v>7</v>
      </c>
      <c r="E25" s="10">
        <v>8</v>
      </c>
      <c r="F25" s="11"/>
      <c r="G25" s="9"/>
    </row>
    <row r="26" spans="1:9" ht="14.25" thickBot="1" x14ac:dyDescent="0.3">
      <c r="B26" s="36"/>
      <c r="C26" s="14"/>
      <c r="D26" s="36"/>
      <c r="E26" s="14"/>
      <c r="F26" s="8"/>
      <c r="G26" s="9"/>
    </row>
    <row r="28" spans="1:9" x14ac:dyDescent="0.25">
      <c r="B28" s="3" t="s">
        <v>7</v>
      </c>
      <c r="E28" s="15">
        <v>47.5</v>
      </c>
      <c r="F28" s="15" t="s">
        <v>8</v>
      </c>
      <c r="G28" s="15">
        <v>33</v>
      </c>
      <c r="H28" s="2" t="s">
        <v>9</v>
      </c>
    </row>
    <row r="30" spans="1:9" s="3" customFormat="1" ht="25.5" x14ac:dyDescent="0.2">
      <c r="C30" s="5" t="s">
        <v>10</v>
      </c>
      <c r="D30" s="16" t="s">
        <v>11</v>
      </c>
      <c r="E30" s="5" t="s">
        <v>12</v>
      </c>
      <c r="F30" s="5" t="s">
        <v>13</v>
      </c>
      <c r="G30" s="5" t="s">
        <v>14</v>
      </c>
      <c r="H30" s="5" t="s">
        <v>15</v>
      </c>
      <c r="I30" s="5" t="s">
        <v>16</v>
      </c>
    </row>
    <row r="31" spans="1:9" ht="4.5" customHeight="1" x14ac:dyDescent="0.25">
      <c r="A31" s="1"/>
    </row>
    <row r="32" spans="1:9" x14ac:dyDescent="0.25">
      <c r="A32" s="3" t="s">
        <v>17</v>
      </c>
      <c r="C32" s="15">
        <f>+G8/G20</f>
        <v>12.5</v>
      </c>
      <c r="D32" s="17">
        <v>13</v>
      </c>
      <c r="E32" s="15">
        <v>5</v>
      </c>
      <c r="F32" s="5">
        <f>+D32+E32</f>
        <v>18</v>
      </c>
      <c r="G32" s="18">
        <v>11</v>
      </c>
      <c r="H32" s="18">
        <v>10</v>
      </c>
      <c r="I32" s="19">
        <f>+(F32*G32)+(F32*H32)</f>
        <v>378</v>
      </c>
    </row>
    <row r="33" spans="1:9" ht="4.5" customHeight="1" x14ac:dyDescent="0.25">
      <c r="A33" s="1"/>
    </row>
    <row r="34" spans="1:9" x14ac:dyDescent="0.25">
      <c r="A34" s="3" t="s">
        <v>18</v>
      </c>
      <c r="C34" s="20">
        <f>+((0.47*0.33)*D32*2)*4</f>
        <v>16.130399999999998</v>
      </c>
      <c r="F34" s="5">
        <v>1</v>
      </c>
      <c r="G34" s="18"/>
      <c r="H34" s="21">
        <f>+F35</f>
        <v>550</v>
      </c>
      <c r="I34" s="19">
        <f>+(F34*G34)+(F34*H34)</f>
        <v>550</v>
      </c>
    </row>
    <row r="35" spans="1:9" x14ac:dyDescent="0.25">
      <c r="A35" s="2" t="s">
        <v>19</v>
      </c>
      <c r="F35" s="22">
        <v>550</v>
      </c>
    </row>
    <row r="36" spans="1:9" ht="4.5" customHeight="1" x14ac:dyDescent="0.25">
      <c r="A36" s="1"/>
    </row>
    <row r="37" spans="1:9" x14ac:dyDescent="0.25">
      <c r="A37" s="3" t="s">
        <v>20</v>
      </c>
      <c r="F37" s="5">
        <v>1</v>
      </c>
      <c r="G37" s="18"/>
      <c r="H37" s="18">
        <v>50</v>
      </c>
      <c r="I37" s="19">
        <f>+(F37*G37)+(F37*H37)</f>
        <v>50</v>
      </c>
    </row>
    <row r="38" spans="1:9" ht="4.5" customHeight="1" x14ac:dyDescent="0.25">
      <c r="A38" s="1"/>
    </row>
    <row r="39" spans="1:9" x14ac:dyDescent="0.25">
      <c r="A39" s="3" t="s">
        <v>21</v>
      </c>
      <c r="F39" s="5">
        <v>0</v>
      </c>
      <c r="G39" s="18">
        <v>145</v>
      </c>
      <c r="H39" s="21">
        <v>145</v>
      </c>
      <c r="I39" s="19">
        <f>+(F39*G39)+(F39*H39)</f>
        <v>0</v>
      </c>
    </row>
    <row r="40" spans="1:9" ht="4.5" customHeight="1" x14ac:dyDescent="0.25">
      <c r="A40" s="1"/>
    </row>
    <row r="41" spans="1:9" x14ac:dyDescent="0.25">
      <c r="A41" s="3" t="s">
        <v>22</v>
      </c>
      <c r="F41" s="5">
        <v>0</v>
      </c>
      <c r="G41" s="18">
        <v>100</v>
      </c>
      <c r="H41" s="18">
        <v>100</v>
      </c>
      <c r="I41" s="19">
        <f>+(F41*G41)+(F41*H41)</f>
        <v>0</v>
      </c>
    </row>
    <row r="42" spans="1:9" ht="4.5" customHeight="1" x14ac:dyDescent="0.25">
      <c r="A42" s="1"/>
    </row>
    <row r="43" spans="1:9" x14ac:dyDescent="0.25">
      <c r="A43" s="3" t="s">
        <v>23</v>
      </c>
      <c r="F43" s="5">
        <v>0</v>
      </c>
      <c r="G43" s="18">
        <v>6</v>
      </c>
      <c r="H43" s="21">
        <v>0</v>
      </c>
      <c r="I43" s="19">
        <f>+(F43*G43)+(F43*H43)</f>
        <v>0</v>
      </c>
    </row>
    <row r="44" spans="1:9" ht="4.5" customHeight="1" x14ac:dyDescent="0.25">
      <c r="A44" s="1"/>
    </row>
    <row r="45" spans="1:9" x14ac:dyDescent="0.25">
      <c r="A45" s="3" t="s">
        <v>24</v>
      </c>
      <c r="F45" s="5">
        <v>1</v>
      </c>
      <c r="G45" s="18"/>
      <c r="H45" s="21">
        <v>50</v>
      </c>
      <c r="I45" s="19">
        <f>+(F45*G45)+(F45*H45)</f>
        <v>50</v>
      </c>
    </row>
    <row r="46" spans="1:9" ht="4.5" customHeight="1" x14ac:dyDescent="0.25">
      <c r="A46" s="1"/>
    </row>
    <row r="47" spans="1:9" x14ac:dyDescent="0.25">
      <c r="A47" s="3" t="s">
        <v>25</v>
      </c>
      <c r="F47" s="5">
        <v>1</v>
      </c>
      <c r="G47" s="18"/>
      <c r="H47" s="21">
        <v>190</v>
      </c>
      <c r="I47" s="19">
        <f>+(F47*G47)+(F47*H47)</f>
        <v>190</v>
      </c>
    </row>
    <row r="48" spans="1:9" ht="4.5" customHeight="1" x14ac:dyDescent="0.25">
      <c r="A48" s="1"/>
    </row>
    <row r="52" spans="7:9" x14ac:dyDescent="0.25">
      <c r="H52" s="1" t="s">
        <v>26</v>
      </c>
      <c r="I52" s="23">
        <f>SUM(I32:I51)</f>
        <v>1218</v>
      </c>
    </row>
    <row r="53" spans="7:9" x14ac:dyDescent="0.25">
      <c r="H53" s="1" t="s">
        <v>27</v>
      </c>
      <c r="I53" s="24">
        <v>1.45</v>
      </c>
    </row>
    <row r="54" spans="7:9" x14ac:dyDescent="0.25">
      <c r="H54" s="1"/>
      <c r="I54" s="15"/>
    </row>
    <row r="55" spans="7:9" x14ac:dyDescent="0.25">
      <c r="G55" s="25"/>
      <c r="H55" s="26" t="s">
        <v>28</v>
      </c>
      <c r="I55" s="27">
        <f>+I52*I53</f>
        <v>1766.1</v>
      </c>
    </row>
    <row r="56" spans="7:9" x14ac:dyDescent="0.25">
      <c r="G56" s="25"/>
      <c r="H56" s="26" t="s">
        <v>29</v>
      </c>
      <c r="I56" s="27">
        <f>+I55/G8</f>
        <v>17.660999999999998</v>
      </c>
    </row>
    <row r="58" spans="7:9" x14ac:dyDescent="0.25">
      <c r="H58" s="1" t="s">
        <v>27</v>
      </c>
      <c r="I58" s="28">
        <f>+I55-I52</f>
        <v>548.09999999999991</v>
      </c>
    </row>
    <row r="59" spans="7:9" x14ac:dyDescent="0.25">
      <c r="G59" s="29"/>
      <c r="H59" s="30" t="s">
        <v>30</v>
      </c>
      <c r="I59" s="31">
        <f>+(I55/100)*2.5</f>
        <v>44.152499999999996</v>
      </c>
    </row>
  </sheetData>
  <mergeCells count="1">
    <mergeCell ref="B20:E20"/>
  </mergeCells>
  <pageMargins left="0.70866141732283472" right="0.70866141732283472" top="0.74803149606299213" bottom="0.74803149606299213" header="0.31496062992125984" footer="0.31496062992125984"/>
  <pageSetup scale="7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Beef 300 OK</vt:lpstr>
      <vt:lpstr>Beef 200</vt:lpstr>
      <vt:lpstr>Beef 100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Ventas-Empresarial</dc:creator>
  <cp:lastModifiedBy>Ventas-Empresarial</cp:lastModifiedBy>
  <cp:lastPrinted>2017-06-20T16:05:40Z</cp:lastPrinted>
  <dcterms:created xsi:type="dcterms:W3CDTF">2017-06-14T23:04:37Z</dcterms:created>
  <dcterms:modified xsi:type="dcterms:W3CDTF">2017-07-04T21:39:54Z</dcterms:modified>
</cp:coreProperties>
</file>