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olgante " sheetId="1" r:id="rId1"/>
  </sheets>
  <calcPr calcId="145621"/>
</workbook>
</file>

<file path=xl/calcChain.xml><?xml version="1.0" encoding="utf-8"?>
<calcChain xmlns="http://schemas.openxmlformats.org/spreadsheetml/2006/main">
  <c r="G23" i="1" l="1"/>
  <c r="I55" i="1"/>
  <c r="I53" i="1"/>
  <c r="I51" i="1"/>
  <c r="I49" i="1"/>
  <c r="I47" i="1"/>
  <c r="I45" i="1"/>
  <c r="I43" i="1"/>
  <c r="I40" i="1"/>
  <c r="F38" i="1"/>
  <c r="C40" i="1" s="1"/>
  <c r="C38" i="1"/>
  <c r="E20" i="1"/>
  <c r="C20" i="1"/>
  <c r="E19" i="1"/>
  <c r="C19" i="1"/>
  <c r="I38" i="1" l="1"/>
  <c r="I59" i="1" s="1"/>
  <c r="I62" i="1" s="1"/>
  <c r="I66" i="1" s="1"/>
  <c r="I63" i="1" l="1"/>
  <c r="I65" i="1"/>
</calcChain>
</file>

<file path=xl/sharedStrings.xml><?xml version="1.0" encoding="utf-8"?>
<sst xmlns="http://schemas.openxmlformats.org/spreadsheetml/2006/main" count="47" uniqueCount="44">
  <si>
    <t>Fecha</t>
  </si>
  <si>
    <t>Cliente</t>
  </si>
  <si>
    <t>Braya</t>
  </si>
  <si>
    <t>Marca</t>
  </si>
  <si>
    <t>Producto</t>
  </si>
  <si>
    <t>Cantidad</t>
  </si>
  <si>
    <t xml:space="preserve">impreso a 4 X 4 tintas digital + </t>
  </si>
  <si>
    <t>Pliego</t>
  </si>
  <si>
    <t>X</t>
  </si>
  <si>
    <t>Tamaño Extendido</t>
  </si>
  <si>
    <t>Gráfico</t>
  </si>
  <si>
    <t>Tamaños por tabloide</t>
  </si>
  <si>
    <t>Tamaño papel:</t>
  </si>
  <si>
    <t>cm.</t>
  </si>
  <si>
    <t>Cant.</t>
  </si>
  <si>
    <t>Cant. Cerrada</t>
  </si>
  <si>
    <t>Merma</t>
  </si>
  <si>
    <t>TT</t>
  </si>
  <si>
    <t>$ FTE.</t>
  </si>
  <si>
    <t>$ VTA.</t>
  </si>
  <si>
    <t xml:space="preserve">TT $ </t>
  </si>
  <si>
    <t>Impresiones Tabloide</t>
  </si>
  <si>
    <t>Laminado</t>
  </si>
  <si>
    <t>si la cantidad es menor a $550.00 se cobra el minimo.</t>
  </si>
  <si>
    <t>Corte</t>
  </si>
  <si>
    <t>Empalme</t>
  </si>
  <si>
    <t>Perfore + Puntas redondas</t>
  </si>
  <si>
    <t>Cartón Gris #4</t>
  </si>
  <si>
    <t>4 tabloides x pliego</t>
  </si>
  <si>
    <t xml:space="preserve">Cordón </t>
  </si>
  <si>
    <t>Empaque</t>
  </si>
  <si>
    <t>Mensajería</t>
  </si>
  <si>
    <t>Subtotal</t>
  </si>
  <si>
    <t>Ganancia</t>
  </si>
  <si>
    <t>Precio Venta</t>
  </si>
  <si>
    <t xml:space="preserve">Unitario Venta </t>
  </si>
  <si>
    <t>Comisiones</t>
  </si>
  <si>
    <t>17 de octubre de 2017.</t>
  </si>
  <si>
    <t>Magum</t>
  </si>
  <si>
    <t>Tarjetita colgante</t>
  </si>
  <si>
    <t xml:space="preserve">tamaño 7 X 3.8 cm. </t>
  </si>
  <si>
    <t>papel couche 300 gr.</t>
  </si>
  <si>
    <t xml:space="preserve">laminado mate 2 caras + </t>
  </si>
  <si>
    <t xml:space="preserve">perfore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</si>
</sst>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i/>
      <u/>
      <sz val="10"/>
      <color theme="1"/>
      <name val="Century Gothic"/>
      <family val="2"/>
    </font>
    <font>
      <b/>
      <sz val="10"/>
      <color rgb="FFFF0000"/>
      <name val="Century Gothic"/>
      <family val="2"/>
    </font>
    <font>
      <b/>
      <sz val="10"/>
      <color theme="3" tint="-0.249977111117893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12" fillId="6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0" applyNumberFormat="0" applyFill="0" applyBorder="0" applyAlignment="0" applyProtection="0"/>
    <xf numFmtId="44" fontId="17" fillId="0" borderId="0" applyFont="0" applyFill="0" applyBorder="0" applyAlignment="0" applyProtection="0"/>
    <xf numFmtId="0" fontId="17" fillId="0" borderId="0"/>
    <xf numFmtId="0" fontId="17" fillId="7" borderId="6" applyNumberFormat="0" applyFont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44" fontId="2" fillId="0" borderId="0" xfId="1" applyFont="1" applyAlignment="1">
      <alignment horizontal="center"/>
    </xf>
    <xf numFmtId="44" fontId="3" fillId="0" borderId="0" xfId="1" applyFont="1"/>
    <xf numFmtId="8" fontId="3" fillId="0" borderId="0" xfId="1" applyNumberFormat="1" applyFont="1" applyAlignment="1">
      <alignment horizontal="center"/>
    </xf>
    <xf numFmtId="8" fontId="2" fillId="0" borderId="0" xfId="0" applyNumberFormat="1" applyFont="1"/>
    <xf numFmtId="44" fontId="3" fillId="0" borderId="0" xfId="0" applyNumberFormat="1" applyFont="1" applyAlignment="1">
      <alignment horizontal="center"/>
    </xf>
    <xf numFmtId="9" fontId="3" fillId="0" borderId="0" xfId="2" applyFont="1" applyAlignment="1">
      <alignment horizontal="center"/>
    </xf>
    <xf numFmtId="0" fontId="3" fillId="2" borderId="0" xfId="0" applyFont="1" applyFill="1"/>
    <xf numFmtId="44" fontId="6" fillId="2" borderId="0" xfId="1" applyFont="1" applyFill="1" applyAlignment="1">
      <alignment horizontal="right"/>
    </xf>
    <xf numFmtId="44" fontId="6" fillId="2" borderId="0" xfId="1" applyFont="1" applyFill="1" applyAlignment="1">
      <alignment horizontal="center"/>
    </xf>
    <xf numFmtId="44" fontId="3" fillId="0" borderId="0" xfId="0" applyNumberFormat="1" applyFont="1"/>
    <xf numFmtId="0" fontId="7" fillId="3" borderId="0" xfId="0" applyFont="1" applyFill="1"/>
    <xf numFmtId="0" fontId="8" fillId="3" borderId="0" xfId="0" applyFont="1" applyFill="1" applyAlignment="1">
      <alignment horizontal="right"/>
    </xf>
    <xf numFmtId="44" fontId="8" fillId="3" borderId="0" xfId="1" applyFont="1" applyFill="1"/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2" xfId="0" applyFont="1" applyBorder="1"/>
    <xf numFmtId="0" fontId="2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</cellXfs>
  <cellStyles count="14">
    <cellStyle name="Advertencia" xfId="3"/>
    <cellStyle name="Calcular" xfId="4"/>
    <cellStyle name="Celda comprob." xfId="5"/>
    <cellStyle name="Correcto" xfId="6"/>
    <cellStyle name="Encabez. 1" xfId="7"/>
    <cellStyle name="Encabez. 2" xfId="8"/>
    <cellStyle name="Encabezado 3" xfId="9"/>
    <cellStyle name="Explicación" xfId="10"/>
    <cellStyle name="Moneda" xfId="1" builtinId="4"/>
    <cellStyle name="Moneda 6" xfId="11"/>
    <cellStyle name="Normal" xfId="0" builtinId="0"/>
    <cellStyle name="Normal 2" xfId="12"/>
    <cellStyle name="Nota" xfId="1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workbookViewId="0">
      <selection activeCell="A10" sqref="A10"/>
    </sheetView>
  </sheetViews>
  <sheetFormatPr baseColWidth="10" defaultRowHeight="13.5" x14ac:dyDescent="0.25"/>
  <cols>
    <col min="1" max="1" width="15.28515625" style="2" customWidth="1"/>
    <col min="2" max="2" width="11.42578125" style="2"/>
    <col min="3" max="3" width="11" style="2" customWidth="1"/>
    <col min="4" max="4" width="11.42578125" style="2"/>
    <col min="5" max="8" width="11.140625" style="2" customWidth="1"/>
    <col min="9" max="9" width="13.140625" style="2" customWidth="1"/>
    <col min="10" max="16384" width="11.42578125" style="2"/>
  </cols>
  <sheetData>
    <row r="1" spans="1:7" x14ac:dyDescent="0.25">
      <c r="A1" s="1" t="s">
        <v>0</v>
      </c>
      <c r="B1" s="2" t="s">
        <v>37</v>
      </c>
    </row>
    <row r="2" spans="1:7" x14ac:dyDescent="0.25">
      <c r="A2" s="1"/>
    </row>
    <row r="3" spans="1:7" x14ac:dyDescent="0.25">
      <c r="A3" s="1" t="s">
        <v>1</v>
      </c>
      <c r="B3" s="3" t="s">
        <v>2</v>
      </c>
    </row>
    <row r="4" spans="1:7" ht="4.5" customHeight="1" x14ac:dyDescent="0.25">
      <c r="A4" s="1"/>
    </row>
    <row r="5" spans="1:7" x14ac:dyDescent="0.25">
      <c r="A5" s="1" t="s">
        <v>3</v>
      </c>
      <c r="B5" s="4" t="s">
        <v>38</v>
      </c>
    </row>
    <row r="6" spans="1:7" x14ac:dyDescent="0.25">
      <c r="A6" s="3"/>
    </row>
    <row r="7" spans="1:7" x14ac:dyDescent="0.25">
      <c r="A7" s="3" t="s">
        <v>4</v>
      </c>
      <c r="G7" s="5" t="s">
        <v>5</v>
      </c>
    </row>
    <row r="8" spans="1:7" x14ac:dyDescent="0.25">
      <c r="B8" s="3" t="s">
        <v>39</v>
      </c>
      <c r="G8" s="5">
        <v>111</v>
      </c>
    </row>
    <row r="9" spans="1:7" x14ac:dyDescent="0.25">
      <c r="B9" s="2" t="s">
        <v>40</v>
      </c>
    </row>
    <row r="10" spans="1:7" x14ac:dyDescent="0.25">
      <c r="B10" s="2" t="s">
        <v>41</v>
      </c>
    </row>
    <row r="11" spans="1:7" x14ac:dyDescent="0.25">
      <c r="B11" s="2" t="s">
        <v>6</v>
      </c>
    </row>
    <row r="12" spans="1:7" x14ac:dyDescent="0.25">
      <c r="B12" s="2" t="s">
        <v>42</v>
      </c>
    </row>
    <row r="13" spans="1:7" x14ac:dyDescent="0.25">
      <c r="B13" s="2" t="s">
        <v>43</v>
      </c>
    </row>
    <row r="17" spans="2:8" x14ac:dyDescent="0.25">
      <c r="B17" s="1" t="s">
        <v>7</v>
      </c>
      <c r="C17" s="5">
        <v>44</v>
      </c>
      <c r="D17" s="5" t="s">
        <v>8</v>
      </c>
      <c r="E17" s="5">
        <v>32</v>
      </c>
      <c r="F17" s="6"/>
    </row>
    <row r="18" spans="2:8" x14ac:dyDescent="0.25">
      <c r="B18" s="1" t="s">
        <v>9</v>
      </c>
      <c r="C18" s="7">
        <v>8</v>
      </c>
      <c r="D18" s="7" t="s">
        <v>8</v>
      </c>
      <c r="E18" s="7">
        <v>4.8</v>
      </c>
      <c r="F18" s="6"/>
    </row>
    <row r="19" spans="2:8" x14ac:dyDescent="0.25">
      <c r="C19" s="8">
        <f>+C17/C18</f>
        <v>5.5</v>
      </c>
      <c r="D19" s="6"/>
      <c r="E19" s="8">
        <f>+E17/E18</f>
        <v>6.666666666666667</v>
      </c>
      <c r="F19" s="6">
        <v>30</v>
      </c>
    </row>
    <row r="20" spans="2:8" x14ac:dyDescent="0.25">
      <c r="C20" s="8">
        <f>+E17/C18</f>
        <v>4</v>
      </c>
      <c r="D20" s="6"/>
      <c r="E20" s="8">
        <f>+C17/E18</f>
        <v>9.1666666666666679</v>
      </c>
      <c r="F20" s="5">
        <v>36</v>
      </c>
    </row>
    <row r="22" spans="2:8" s="3" customFormat="1" ht="12.75" x14ac:dyDescent="0.2">
      <c r="B22" s="3" t="s">
        <v>10</v>
      </c>
    </row>
    <row r="23" spans="2:8" ht="14.25" thickBot="1" x14ac:dyDescent="0.3">
      <c r="B23" s="9">
        <v>44</v>
      </c>
      <c r="C23" s="9"/>
      <c r="D23" s="9"/>
      <c r="E23" s="9"/>
      <c r="F23" s="10"/>
      <c r="G23" s="5">
        <f>+F20</f>
        <v>36</v>
      </c>
      <c r="H23" s="3" t="s">
        <v>11</v>
      </c>
    </row>
    <row r="24" spans="2:8" x14ac:dyDescent="0.25">
      <c r="B24" s="34">
        <v>1</v>
      </c>
      <c r="C24" s="35">
        <v>2</v>
      </c>
      <c r="D24" s="35">
        <v>3</v>
      </c>
      <c r="E24" s="36">
        <v>4</v>
      </c>
      <c r="F24" s="11"/>
      <c r="G24" s="12"/>
    </row>
    <row r="25" spans="2:8" x14ac:dyDescent="0.25">
      <c r="B25" s="37">
        <v>2</v>
      </c>
      <c r="C25" s="32"/>
      <c r="D25" s="32"/>
      <c r="E25" s="38"/>
      <c r="F25" s="13"/>
      <c r="G25" s="12"/>
    </row>
    <row r="26" spans="2:8" x14ac:dyDescent="0.25">
      <c r="B26" s="37">
        <v>3</v>
      </c>
      <c r="C26" s="31"/>
      <c r="D26" s="31"/>
      <c r="E26" s="39"/>
      <c r="F26" s="14">
        <v>32</v>
      </c>
    </row>
    <row r="27" spans="2:8" x14ac:dyDescent="0.25">
      <c r="B27" s="37">
        <v>4</v>
      </c>
      <c r="C27" s="31"/>
      <c r="D27" s="31"/>
      <c r="E27" s="39"/>
      <c r="F27" s="14"/>
    </row>
    <row r="28" spans="2:8" x14ac:dyDescent="0.25">
      <c r="B28" s="37">
        <v>5</v>
      </c>
      <c r="C28" s="31"/>
      <c r="D28" s="31"/>
      <c r="E28" s="39"/>
      <c r="F28" s="14"/>
    </row>
    <row r="29" spans="2:8" x14ac:dyDescent="0.25">
      <c r="B29" s="37">
        <v>6</v>
      </c>
      <c r="C29" s="31"/>
      <c r="D29" s="31"/>
      <c r="E29" s="39"/>
      <c r="F29" s="14"/>
    </row>
    <row r="30" spans="2:8" x14ac:dyDescent="0.25">
      <c r="B30" s="37">
        <v>7</v>
      </c>
      <c r="C30" s="31"/>
      <c r="D30" s="31"/>
      <c r="E30" s="39"/>
      <c r="F30" s="14"/>
    </row>
    <row r="31" spans="2:8" x14ac:dyDescent="0.25">
      <c r="B31" s="37">
        <v>8</v>
      </c>
      <c r="C31" s="33"/>
      <c r="D31" s="33"/>
      <c r="E31" s="40"/>
      <c r="F31" s="11"/>
      <c r="G31" s="12"/>
    </row>
    <row r="32" spans="2:8" ht="14.25" thickBot="1" x14ac:dyDescent="0.3">
      <c r="B32" s="41">
        <v>9</v>
      </c>
      <c r="C32" s="42"/>
      <c r="D32" s="42"/>
      <c r="E32" s="43"/>
      <c r="F32" s="11"/>
      <c r="G32" s="12"/>
    </row>
    <row r="34" spans="1:9" x14ac:dyDescent="0.25">
      <c r="B34" s="3" t="s">
        <v>12</v>
      </c>
      <c r="E34" s="6">
        <v>47.5</v>
      </c>
      <c r="F34" s="6" t="s">
        <v>8</v>
      </c>
      <c r="G34" s="6">
        <v>33</v>
      </c>
      <c r="H34" s="2" t="s">
        <v>13</v>
      </c>
    </row>
    <row r="36" spans="1:9" s="3" customFormat="1" ht="25.5" x14ac:dyDescent="0.2">
      <c r="C36" s="5" t="s">
        <v>14</v>
      </c>
      <c r="D36" s="15" t="s">
        <v>15</v>
      </c>
      <c r="E36" s="5" t="s">
        <v>16</v>
      </c>
      <c r="F36" s="5" t="s">
        <v>17</v>
      </c>
      <c r="G36" s="5" t="s">
        <v>18</v>
      </c>
      <c r="H36" s="5" t="s">
        <v>19</v>
      </c>
      <c r="I36" s="5" t="s">
        <v>20</v>
      </c>
    </row>
    <row r="37" spans="1:9" ht="4.5" customHeight="1" x14ac:dyDescent="0.25">
      <c r="A37" s="1"/>
    </row>
    <row r="38" spans="1:9" x14ac:dyDescent="0.25">
      <c r="A38" s="3" t="s">
        <v>21</v>
      </c>
      <c r="C38" s="6">
        <f>+G8/G23</f>
        <v>3.0833333333333335</v>
      </c>
      <c r="D38" s="16">
        <v>4</v>
      </c>
      <c r="E38" s="6">
        <v>3</v>
      </c>
      <c r="F38" s="5">
        <f>+D38+E38</f>
        <v>7</v>
      </c>
      <c r="G38" s="17">
        <v>12</v>
      </c>
      <c r="H38" s="17">
        <v>8</v>
      </c>
      <c r="I38" s="18">
        <f>+(F38*G38)+(F38*H38)</f>
        <v>140</v>
      </c>
    </row>
    <row r="39" spans="1:9" ht="4.5" customHeight="1" x14ac:dyDescent="0.25">
      <c r="A39" s="1"/>
    </row>
    <row r="40" spans="1:9" x14ac:dyDescent="0.25">
      <c r="A40" s="3" t="s">
        <v>22</v>
      </c>
      <c r="C40" s="19">
        <f>+((0.475*0.33)*F38)*4</f>
        <v>4.3890000000000002</v>
      </c>
      <c r="F40" s="5">
        <v>1</v>
      </c>
      <c r="G40" s="17"/>
      <c r="H40" s="20">
        <v>350</v>
      </c>
      <c r="I40" s="18">
        <f>+(F40*G40)+(F40*H40)</f>
        <v>350</v>
      </c>
    </row>
    <row r="41" spans="1:9" x14ac:dyDescent="0.25">
      <c r="A41" s="2" t="s">
        <v>23</v>
      </c>
      <c r="F41" s="21">
        <v>550</v>
      </c>
    </row>
    <row r="42" spans="1:9" ht="4.5" customHeight="1" x14ac:dyDescent="0.25">
      <c r="A42" s="1"/>
    </row>
    <row r="43" spans="1:9" x14ac:dyDescent="0.25">
      <c r="A43" s="3" t="s">
        <v>24</v>
      </c>
      <c r="F43" s="5">
        <v>1</v>
      </c>
      <c r="G43" s="17"/>
      <c r="H43" s="17">
        <v>50</v>
      </c>
      <c r="I43" s="18">
        <f>+(F43*G43)+(F43*H43)</f>
        <v>50</v>
      </c>
    </row>
    <row r="44" spans="1:9" ht="4.5" customHeight="1" x14ac:dyDescent="0.25">
      <c r="A44" s="1"/>
    </row>
    <row r="45" spans="1:9" x14ac:dyDescent="0.25">
      <c r="A45" s="3" t="s">
        <v>25</v>
      </c>
      <c r="F45" s="5">
        <v>0</v>
      </c>
      <c r="G45" s="17">
        <v>0</v>
      </c>
      <c r="H45" s="20">
        <v>300</v>
      </c>
      <c r="I45" s="18">
        <f>+(F45*G45)+(F45*H45)</f>
        <v>0</v>
      </c>
    </row>
    <row r="46" spans="1:9" ht="4.5" customHeight="1" x14ac:dyDescent="0.25">
      <c r="A46" s="1"/>
    </row>
    <row r="47" spans="1:9" x14ac:dyDescent="0.25">
      <c r="A47" s="3" t="s">
        <v>26</v>
      </c>
      <c r="F47" s="5">
        <v>1</v>
      </c>
      <c r="G47" s="17">
        <v>0</v>
      </c>
      <c r="H47" s="17">
        <v>45</v>
      </c>
      <c r="I47" s="18">
        <f>+(F47*G47)+(F47*H47)</f>
        <v>45</v>
      </c>
    </row>
    <row r="48" spans="1:9" ht="4.5" customHeight="1" x14ac:dyDescent="0.25">
      <c r="A48" s="1"/>
    </row>
    <row r="49" spans="1:9" x14ac:dyDescent="0.25">
      <c r="A49" s="3" t="s">
        <v>27</v>
      </c>
      <c r="B49" s="2" t="s">
        <v>28</v>
      </c>
      <c r="F49" s="5">
        <v>0</v>
      </c>
      <c r="G49" s="17">
        <v>41</v>
      </c>
      <c r="H49" s="20">
        <v>0</v>
      </c>
      <c r="I49" s="18">
        <f>+(F49*G49)+(F49*H49)</f>
        <v>0</v>
      </c>
    </row>
    <row r="50" spans="1:9" ht="4.5" customHeight="1" x14ac:dyDescent="0.25">
      <c r="A50" s="1"/>
    </row>
    <row r="51" spans="1:9" x14ac:dyDescent="0.25">
      <c r="A51" s="3" t="s">
        <v>29</v>
      </c>
      <c r="F51" s="5">
        <v>0</v>
      </c>
      <c r="G51" s="17"/>
      <c r="H51" s="20">
        <v>18</v>
      </c>
      <c r="I51" s="18">
        <f>+(F51*G51)+(F51*H51)</f>
        <v>0</v>
      </c>
    </row>
    <row r="52" spans="1:9" ht="4.5" customHeight="1" x14ac:dyDescent="0.25">
      <c r="A52" s="1"/>
    </row>
    <row r="53" spans="1:9" x14ac:dyDescent="0.25">
      <c r="A53" s="3" t="s">
        <v>30</v>
      </c>
      <c r="F53" s="5">
        <v>1</v>
      </c>
      <c r="G53" s="17"/>
      <c r="H53" s="20">
        <v>50</v>
      </c>
      <c r="I53" s="18">
        <f>+(F53*G53)+(F53*H53)</f>
        <v>50</v>
      </c>
    </row>
    <row r="54" spans="1:9" ht="4.5" customHeight="1" x14ac:dyDescent="0.25">
      <c r="A54" s="1"/>
    </row>
    <row r="55" spans="1:9" x14ac:dyDescent="0.25">
      <c r="A55" s="3" t="s">
        <v>31</v>
      </c>
      <c r="F55" s="5">
        <v>1</v>
      </c>
      <c r="G55" s="17"/>
      <c r="H55" s="20">
        <v>0</v>
      </c>
      <c r="I55" s="18">
        <f>+(F55*G55)+(F55*H55)</f>
        <v>0</v>
      </c>
    </row>
    <row r="56" spans="1:9" ht="4.5" customHeight="1" x14ac:dyDescent="0.25">
      <c r="A56" s="1"/>
    </row>
    <row r="59" spans="1:9" x14ac:dyDescent="0.25">
      <c r="H59" s="1" t="s">
        <v>32</v>
      </c>
      <c r="I59" s="22">
        <f>SUM(I38:I58)</f>
        <v>635</v>
      </c>
    </row>
    <row r="60" spans="1:9" x14ac:dyDescent="0.25">
      <c r="H60" s="1" t="s">
        <v>33</v>
      </c>
      <c r="I60" s="23">
        <v>1.39</v>
      </c>
    </row>
    <row r="61" spans="1:9" x14ac:dyDescent="0.25">
      <c r="H61" s="1"/>
      <c r="I61" s="6"/>
    </row>
    <row r="62" spans="1:9" x14ac:dyDescent="0.25">
      <c r="G62" s="24"/>
      <c r="H62" s="25" t="s">
        <v>34</v>
      </c>
      <c r="I62" s="26">
        <f>+I59*I60</f>
        <v>882.65</v>
      </c>
    </row>
    <row r="63" spans="1:9" x14ac:dyDescent="0.25">
      <c r="G63" s="24"/>
      <c r="H63" s="25" t="s">
        <v>35</v>
      </c>
      <c r="I63" s="26">
        <f>+I62/G8</f>
        <v>7.9518018018018015</v>
      </c>
    </row>
    <row r="65" spans="7:9" x14ac:dyDescent="0.25">
      <c r="H65" s="1" t="s">
        <v>33</v>
      </c>
      <c r="I65" s="27">
        <f>+I62-I59</f>
        <v>247.64999999999998</v>
      </c>
    </row>
    <row r="66" spans="7:9" x14ac:dyDescent="0.25">
      <c r="G66" s="28"/>
      <c r="H66" s="29" t="s">
        <v>36</v>
      </c>
      <c r="I66" s="30">
        <f>+(I62/100)*2.5</f>
        <v>22.066249999999997</v>
      </c>
    </row>
  </sheetData>
  <mergeCells count="1">
    <mergeCell ref="B23:E23"/>
  </mergeCells>
  <pageMargins left="0.70866141732283472" right="0.70866141732283472" top="0.74803149606299213" bottom="0.74803149606299213" header="0.31496062992125984" footer="0.31496062992125984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colgante 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2017-10-17T23:28:32Z</cp:lastPrinted>
  <dcterms:created xsi:type="dcterms:W3CDTF">2017-10-17T18:22:51Z</dcterms:created>
  <dcterms:modified xsi:type="dcterms:W3CDTF">2017-10-17T23:33:54Z</dcterms:modified>
</cp:coreProperties>
</file>