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Presupuesto 80 SA OK " sheetId="1" r:id="rId1"/>
    <sheet name="Presupuesto 80 MTY" sheetId="2" r:id="rId2"/>
  </sheets>
  <calcPr calcId="145621"/>
</workbook>
</file>

<file path=xl/calcChain.xml><?xml version="1.0" encoding="utf-8"?>
<calcChain xmlns="http://schemas.openxmlformats.org/spreadsheetml/2006/main">
  <c r="G39" i="2" l="1"/>
  <c r="I45" i="2"/>
  <c r="I43" i="2"/>
  <c r="F41" i="2"/>
  <c r="I41" i="2" s="1"/>
  <c r="H39" i="2"/>
  <c r="I39" i="2"/>
  <c r="I37" i="2"/>
  <c r="I35" i="2"/>
  <c r="I32" i="2"/>
  <c r="H32" i="2"/>
  <c r="H30" i="2"/>
  <c r="E30" i="2"/>
  <c r="C30" i="2"/>
  <c r="D30" i="2" s="1"/>
  <c r="G18" i="2"/>
  <c r="F30" i="2" l="1"/>
  <c r="I30" i="2" s="1"/>
  <c r="I50" i="2" s="1"/>
  <c r="I53" i="2" s="1"/>
  <c r="C32" i="2"/>
  <c r="I39" i="1"/>
  <c r="F41" i="1"/>
  <c r="I41" i="1"/>
  <c r="I37" i="1"/>
  <c r="E30" i="1"/>
  <c r="G18" i="1"/>
  <c r="C30" i="1" s="1"/>
  <c r="D30" i="1" s="1"/>
  <c r="H30" i="1"/>
  <c r="H32" i="1"/>
  <c r="I32" i="1" s="1"/>
  <c r="I35" i="1"/>
  <c r="I43" i="1"/>
  <c r="I45" i="1"/>
  <c r="I57" i="2" l="1"/>
  <c r="I54" i="2"/>
  <c r="I56" i="2"/>
  <c r="F30" i="1"/>
  <c r="C32" i="1"/>
  <c r="I30" i="1"/>
  <c r="I50" i="1" s="1"/>
  <c r="I53" i="1" s="1"/>
  <c r="I56" i="1" s="1"/>
  <c r="I54" i="1" l="1"/>
  <c r="I57" i="1"/>
</calcChain>
</file>

<file path=xl/sharedStrings.xml><?xml version="1.0" encoding="utf-8"?>
<sst xmlns="http://schemas.openxmlformats.org/spreadsheetml/2006/main" count="84" uniqueCount="41">
  <si>
    <t>Comisiones</t>
  </si>
  <si>
    <t>Ganancia</t>
  </si>
  <si>
    <t xml:space="preserve">Unitario Venta </t>
  </si>
  <si>
    <t>Precio Venta</t>
  </si>
  <si>
    <t>Subtotal</t>
  </si>
  <si>
    <t>Mensajería</t>
  </si>
  <si>
    <t>Empaque</t>
  </si>
  <si>
    <t>Corte</t>
  </si>
  <si>
    <t>si la cantidad es menor a $550.00 se cobra el minimo.</t>
  </si>
  <si>
    <t>Laminado</t>
  </si>
  <si>
    <t>Impresiones Tabloide</t>
  </si>
  <si>
    <t xml:space="preserve">TT $ </t>
  </si>
  <si>
    <t>$ VTA.</t>
  </si>
  <si>
    <t>$ FTE.</t>
  </si>
  <si>
    <t>TT</t>
  </si>
  <si>
    <t>Merma</t>
  </si>
  <si>
    <t>Cant. Cerrada</t>
  </si>
  <si>
    <t>Cant.</t>
  </si>
  <si>
    <t>cm.</t>
  </si>
  <si>
    <t>X</t>
  </si>
  <si>
    <t>Tamaño papel:</t>
  </si>
  <si>
    <t>Tamaños por tabloide</t>
  </si>
  <si>
    <t>Gráfico</t>
  </si>
  <si>
    <t>impresas a 4 X 4 tintas digital +</t>
  </si>
  <si>
    <t>Cantidad</t>
  </si>
  <si>
    <t>Producto</t>
  </si>
  <si>
    <t>Marca</t>
  </si>
  <si>
    <t>Cliente</t>
  </si>
  <si>
    <t>12 de junio de 2017.</t>
  </si>
  <si>
    <t>Fecha</t>
  </si>
  <si>
    <t>MBA</t>
  </si>
  <si>
    <t>Dell EMC</t>
  </si>
  <si>
    <t xml:space="preserve">Invitación </t>
  </si>
  <si>
    <t>tamaño extendida 25 X 15 cm.</t>
  </si>
  <si>
    <t>tamaño final 15 X 15 cm.</t>
  </si>
  <si>
    <t>couche 300 gr. blanco mate</t>
  </si>
  <si>
    <t>laminado mate 2 caras + pleca de dobles +</t>
  </si>
  <si>
    <t>sobre de celofán y sticker</t>
  </si>
  <si>
    <t>Plecado</t>
  </si>
  <si>
    <t>Serigrafía Barniz</t>
  </si>
  <si>
    <t>Celofán + stickers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</si>
</sst>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theme="0"/>
      <name val="Century Gothic"/>
      <family val="2"/>
    </font>
    <font>
      <sz val="10"/>
      <color theme="0"/>
      <name val="Century Gothic"/>
      <family val="2"/>
    </font>
    <font>
      <b/>
      <sz val="10"/>
      <color theme="1"/>
      <name val="Century Gothic"/>
      <family val="2"/>
    </font>
    <font>
      <b/>
      <sz val="10"/>
      <color theme="3" tint="-0.249977111117893"/>
      <name val="Century Gothic"/>
      <family val="2"/>
    </font>
    <font>
      <b/>
      <sz val="10"/>
      <color rgb="FFFF0000"/>
      <name val="Century Gothic"/>
      <family val="2"/>
    </font>
    <font>
      <i/>
      <u/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44" fontId="3" fillId="2" borderId="0" xfId="1" applyFont="1" applyFill="1"/>
    <xf numFmtId="0" fontId="3" fillId="2" borderId="0" xfId="0" applyFont="1" applyFill="1" applyAlignment="1">
      <alignment horizontal="right"/>
    </xf>
    <xf numFmtId="0" fontId="4" fillId="2" borderId="0" xfId="0" applyFont="1" applyFill="1"/>
    <xf numFmtId="44" fontId="2" fillId="0" borderId="0" xfId="0" applyNumberFormat="1" applyFont="1"/>
    <xf numFmtId="0" fontId="5" fillId="0" borderId="0" xfId="0" applyFont="1" applyAlignment="1">
      <alignment horizontal="right"/>
    </xf>
    <xf numFmtId="44" fontId="6" fillId="3" borderId="0" xfId="1" applyFont="1" applyFill="1" applyAlignment="1">
      <alignment horizontal="center"/>
    </xf>
    <xf numFmtId="44" fontId="6" fillId="3" borderId="0" xfId="1" applyFont="1" applyFill="1" applyAlignment="1">
      <alignment horizontal="right"/>
    </xf>
    <xf numFmtId="0" fontId="2" fillId="3" borderId="0" xfId="0" applyFont="1" applyFill="1"/>
    <xf numFmtId="0" fontId="2" fillId="0" borderId="0" xfId="0" applyFont="1" applyAlignment="1">
      <alignment horizontal="center"/>
    </xf>
    <xf numFmtId="9" fontId="2" fillId="0" borderId="0" xfId="2" applyFont="1" applyAlignment="1">
      <alignment horizontal="center"/>
    </xf>
    <xf numFmtId="44" fontId="2" fillId="0" borderId="0" xfId="0" applyNumberFormat="1" applyFont="1" applyAlignment="1">
      <alignment horizontal="center"/>
    </xf>
    <xf numFmtId="44" fontId="5" fillId="0" borderId="0" xfId="1" applyFont="1" applyAlignment="1">
      <alignment horizontal="center"/>
    </xf>
    <xf numFmtId="8" fontId="2" fillId="0" borderId="0" xfId="1" applyNumberFormat="1" applyFont="1" applyAlignment="1">
      <alignment horizontal="center"/>
    </xf>
    <xf numFmtId="44" fontId="2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8" fontId="5" fillId="0" borderId="0" xfId="0" applyNumberFormat="1" applyFont="1"/>
    <xf numFmtId="44" fontId="2" fillId="0" borderId="0" xfId="1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8" fillId="0" borderId="0" xfId="0" applyFont="1"/>
    <xf numFmtId="0" fontId="2" fillId="0" borderId="0" xfId="0" applyFont="1" applyBorder="1" applyAlignment="1"/>
    <xf numFmtId="0" fontId="5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8" xfId="0" applyFont="1" applyBorder="1"/>
    <xf numFmtId="0" fontId="2" fillId="0" borderId="5" xfId="0" applyFont="1" applyBorder="1"/>
    <xf numFmtId="0" fontId="5" fillId="0" borderId="0" xfId="0" applyFont="1" applyBorder="1" applyAlignment="1"/>
    <xf numFmtId="0" fontId="5" fillId="0" borderId="5" xfId="0" applyFont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7"/>
  <sheetViews>
    <sheetView tabSelected="1" workbookViewId="0">
      <selection activeCell="F22" sqref="F22"/>
    </sheetView>
  </sheetViews>
  <sheetFormatPr baseColWidth="10" defaultRowHeight="13.5" x14ac:dyDescent="0.25"/>
  <cols>
    <col min="1" max="1" width="15.28515625" style="1" customWidth="1"/>
    <col min="2" max="2" width="11.42578125" style="1"/>
    <col min="3" max="3" width="11" style="1" customWidth="1"/>
    <col min="4" max="4" width="11.42578125" style="1"/>
    <col min="5" max="8" width="11.140625" style="1" customWidth="1"/>
    <col min="9" max="9" width="13.140625" style="1" customWidth="1"/>
    <col min="10" max="16384" width="11.42578125" style="1"/>
  </cols>
  <sheetData>
    <row r="1" spans="1:7" x14ac:dyDescent="0.25">
      <c r="A1" s="6" t="s">
        <v>29</v>
      </c>
      <c r="B1" s="1" t="s">
        <v>28</v>
      </c>
    </row>
    <row r="2" spans="1:7" x14ac:dyDescent="0.25">
      <c r="A2" s="6"/>
    </row>
    <row r="3" spans="1:7" x14ac:dyDescent="0.25">
      <c r="A3" s="6" t="s">
        <v>27</v>
      </c>
      <c r="B3" s="17" t="s">
        <v>30</v>
      </c>
    </row>
    <row r="4" spans="1:7" ht="4.5" customHeight="1" x14ac:dyDescent="0.25">
      <c r="A4" s="6"/>
    </row>
    <row r="5" spans="1:7" x14ac:dyDescent="0.25">
      <c r="A5" s="6" t="s">
        <v>26</v>
      </c>
      <c r="B5" s="26" t="s">
        <v>31</v>
      </c>
    </row>
    <row r="6" spans="1:7" x14ac:dyDescent="0.25">
      <c r="A6" s="17"/>
    </row>
    <row r="7" spans="1:7" x14ac:dyDescent="0.25">
      <c r="A7" s="17" t="s">
        <v>25</v>
      </c>
      <c r="G7" s="17" t="s">
        <v>24</v>
      </c>
    </row>
    <row r="8" spans="1:7" x14ac:dyDescent="0.25">
      <c r="B8" s="17" t="s">
        <v>32</v>
      </c>
      <c r="G8" s="16">
        <v>80</v>
      </c>
    </row>
    <row r="9" spans="1:7" x14ac:dyDescent="0.25">
      <c r="B9" s="1" t="s">
        <v>33</v>
      </c>
    </row>
    <row r="10" spans="1:7" x14ac:dyDescent="0.25">
      <c r="B10" s="1" t="s">
        <v>34</v>
      </c>
    </row>
    <row r="11" spans="1:7" x14ac:dyDescent="0.25">
      <c r="B11" s="1" t="s">
        <v>35</v>
      </c>
    </row>
    <row r="12" spans="1:7" x14ac:dyDescent="0.25">
      <c r="B12" s="1" t="s">
        <v>23</v>
      </c>
    </row>
    <row r="13" spans="1:7" x14ac:dyDescent="0.25">
      <c r="B13" s="1" t="s">
        <v>36</v>
      </c>
    </row>
    <row r="14" spans="1:7" x14ac:dyDescent="0.25">
      <c r="B14" s="1" t="s">
        <v>37</v>
      </c>
    </row>
    <row r="17" spans="1:9" s="17" customFormat="1" ht="12.75" x14ac:dyDescent="0.2">
      <c r="B17" s="17" t="s">
        <v>22</v>
      </c>
    </row>
    <row r="18" spans="1:9" ht="14.25" thickBot="1" x14ac:dyDescent="0.3">
      <c r="B18" s="38">
        <v>44</v>
      </c>
      <c r="C18" s="38"/>
      <c r="D18" s="38"/>
      <c r="E18" s="38"/>
      <c r="F18" s="37"/>
      <c r="G18" s="16">
        <f>+B21*E21</f>
        <v>2</v>
      </c>
      <c r="H18" s="17" t="s">
        <v>21</v>
      </c>
    </row>
    <row r="19" spans="1:9" x14ac:dyDescent="0.25">
      <c r="B19" s="31">
        <v>15</v>
      </c>
      <c r="C19" s="25"/>
      <c r="D19" s="32">
        <v>15</v>
      </c>
      <c r="E19" s="25"/>
      <c r="F19" s="29"/>
      <c r="G19" s="27"/>
    </row>
    <row r="20" spans="1:9" x14ac:dyDescent="0.25">
      <c r="B20" s="33"/>
      <c r="C20" s="23"/>
      <c r="D20" s="30"/>
      <c r="E20" s="23"/>
      <c r="F20" s="30"/>
      <c r="G20" s="27"/>
    </row>
    <row r="21" spans="1:9" x14ac:dyDescent="0.25">
      <c r="B21" s="34">
        <v>1</v>
      </c>
      <c r="C21" s="24"/>
      <c r="D21" s="29"/>
      <c r="E21" s="23">
        <v>2</v>
      </c>
      <c r="F21" s="28">
        <v>31</v>
      </c>
    </row>
    <row r="22" spans="1:9" x14ac:dyDescent="0.25">
      <c r="B22" s="34"/>
      <c r="C22" s="24"/>
      <c r="D22" s="29"/>
      <c r="E22" s="24"/>
      <c r="F22" s="29"/>
      <c r="G22" s="27"/>
    </row>
    <row r="23" spans="1:9" x14ac:dyDescent="0.25">
      <c r="B23" s="33"/>
      <c r="C23" s="23"/>
      <c r="D23" s="30"/>
      <c r="E23" s="23"/>
      <c r="F23" s="30"/>
      <c r="G23" s="27"/>
    </row>
    <row r="24" spans="1:9" ht="14.25" thickBot="1" x14ac:dyDescent="0.3">
      <c r="B24" s="35"/>
      <c r="C24" s="22"/>
      <c r="D24" s="36"/>
      <c r="E24" s="22"/>
      <c r="F24" s="29"/>
      <c r="G24" s="27"/>
    </row>
    <row r="26" spans="1:9" x14ac:dyDescent="0.25">
      <c r="B26" s="17" t="s">
        <v>20</v>
      </c>
      <c r="E26" s="10">
        <v>47</v>
      </c>
      <c r="F26" s="10" t="s">
        <v>19</v>
      </c>
      <c r="G26" s="10">
        <v>33</v>
      </c>
      <c r="H26" s="1" t="s">
        <v>18</v>
      </c>
    </row>
    <row r="28" spans="1:9" s="17" customFormat="1" ht="25.5" x14ac:dyDescent="0.2">
      <c r="C28" s="16" t="s">
        <v>17</v>
      </c>
      <c r="D28" s="21" t="s">
        <v>16</v>
      </c>
      <c r="E28" s="16" t="s">
        <v>15</v>
      </c>
      <c r="F28" s="16" t="s">
        <v>14</v>
      </c>
      <c r="G28" s="16" t="s">
        <v>13</v>
      </c>
      <c r="H28" s="16" t="s">
        <v>12</v>
      </c>
      <c r="I28" s="16" t="s">
        <v>11</v>
      </c>
    </row>
    <row r="29" spans="1:9" ht="4.5" customHeight="1" x14ac:dyDescent="0.25">
      <c r="A29" s="6"/>
    </row>
    <row r="30" spans="1:9" x14ac:dyDescent="0.25">
      <c r="A30" s="17" t="s">
        <v>10</v>
      </c>
      <c r="C30" s="10">
        <f>+G8/G18</f>
        <v>40</v>
      </c>
      <c r="D30" s="20">
        <f>+C30</f>
        <v>40</v>
      </c>
      <c r="E30" s="10">
        <f>3+3+3+3</f>
        <v>12</v>
      </c>
      <c r="F30" s="16">
        <f>+D30+E30</f>
        <v>52</v>
      </c>
      <c r="G30" s="15">
        <v>14</v>
      </c>
      <c r="H30" s="15">
        <f>+G30</f>
        <v>14</v>
      </c>
      <c r="I30" s="13">
        <f>+(F30*G30)+(F30*H30)</f>
        <v>1456</v>
      </c>
    </row>
    <row r="31" spans="1:9" ht="4.5" customHeight="1" x14ac:dyDescent="0.25">
      <c r="A31" s="6"/>
    </row>
    <row r="32" spans="1:9" x14ac:dyDescent="0.25">
      <c r="A32" s="17" t="s">
        <v>9</v>
      </c>
      <c r="C32" s="19">
        <f>+((0.47*0.33)*D30*2)*4</f>
        <v>49.631999999999998</v>
      </c>
      <c r="F32" s="16">
        <v>1</v>
      </c>
      <c r="G32" s="15"/>
      <c r="H32" s="14">
        <f>+F33</f>
        <v>550</v>
      </c>
      <c r="I32" s="13">
        <f>+(F32*G32)+(F32*H32)</f>
        <v>550</v>
      </c>
    </row>
    <row r="33" spans="1:9" x14ac:dyDescent="0.25">
      <c r="A33" s="1" t="s">
        <v>8</v>
      </c>
      <c r="F33" s="18">
        <v>550</v>
      </c>
    </row>
    <row r="34" spans="1:9" ht="4.5" customHeight="1" x14ac:dyDescent="0.25">
      <c r="A34" s="6"/>
    </row>
    <row r="35" spans="1:9" x14ac:dyDescent="0.25">
      <c r="A35" s="17" t="s">
        <v>7</v>
      </c>
      <c r="F35" s="16">
        <v>1</v>
      </c>
      <c r="G35" s="15"/>
      <c r="H35" s="15">
        <v>100</v>
      </c>
      <c r="I35" s="13">
        <f>+(F35*G35)+(F35*H35)</f>
        <v>100</v>
      </c>
    </row>
    <row r="36" spans="1:9" ht="4.5" customHeight="1" x14ac:dyDescent="0.25">
      <c r="A36" s="6"/>
    </row>
    <row r="37" spans="1:9" x14ac:dyDescent="0.25">
      <c r="A37" s="17" t="s">
        <v>38</v>
      </c>
      <c r="F37" s="16">
        <v>1</v>
      </c>
      <c r="G37" s="15">
        <v>145</v>
      </c>
      <c r="H37" s="14">
        <v>145</v>
      </c>
      <c r="I37" s="13">
        <f>+(F37*G37)+(F37*H37)</f>
        <v>290</v>
      </c>
    </row>
    <row r="38" spans="1:9" ht="4.5" customHeight="1" x14ac:dyDescent="0.25">
      <c r="A38" s="6"/>
    </row>
    <row r="39" spans="1:9" x14ac:dyDescent="0.25">
      <c r="A39" s="17" t="s">
        <v>39</v>
      </c>
      <c r="F39" s="16">
        <v>4</v>
      </c>
      <c r="G39" s="15">
        <v>100</v>
      </c>
      <c r="H39" s="15">
        <v>100</v>
      </c>
      <c r="I39" s="13">
        <f>+(F39*G39)+(F39*H39)</f>
        <v>800</v>
      </c>
    </row>
    <row r="40" spans="1:9" ht="4.5" customHeight="1" x14ac:dyDescent="0.25">
      <c r="A40" s="6"/>
    </row>
    <row r="41" spans="1:9" x14ac:dyDescent="0.25">
      <c r="A41" s="17" t="s">
        <v>40</v>
      </c>
      <c r="F41" s="16">
        <f>+G8</f>
        <v>80</v>
      </c>
      <c r="G41" s="15">
        <v>6</v>
      </c>
      <c r="H41" s="14">
        <v>0</v>
      </c>
      <c r="I41" s="13">
        <f>+(F41*G41)+(F41*H41)</f>
        <v>480</v>
      </c>
    </row>
    <row r="42" spans="1:9" ht="4.5" customHeight="1" x14ac:dyDescent="0.25">
      <c r="A42" s="6"/>
    </row>
    <row r="43" spans="1:9" x14ac:dyDescent="0.25">
      <c r="A43" s="17" t="s">
        <v>6</v>
      </c>
      <c r="F43" s="16">
        <v>1</v>
      </c>
      <c r="G43" s="15"/>
      <c r="H43" s="14">
        <v>100</v>
      </c>
      <c r="I43" s="13">
        <f>+(F43*G43)+(F43*H43)</f>
        <v>100</v>
      </c>
    </row>
    <row r="44" spans="1:9" ht="4.5" customHeight="1" x14ac:dyDescent="0.25">
      <c r="A44" s="6"/>
    </row>
    <row r="45" spans="1:9" x14ac:dyDescent="0.25">
      <c r="A45" s="17" t="s">
        <v>5</v>
      </c>
      <c r="F45" s="16">
        <v>1</v>
      </c>
      <c r="G45" s="15"/>
      <c r="H45" s="14">
        <v>200</v>
      </c>
      <c r="I45" s="13">
        <f>+(F45*G45)+(F45*H45)</f>
        <v>200</v>
      </c>
    </row>
    <row r="46" spans="1:9" ht="4.5" customHeight="1" x14ac:dyDescent="0.25">
      <c r="A46" s="6"/>
    </row>
    <row r="50" spans="7:9" x14ac:dyDescent="0.25">
      <c r="H50" s="6" t="s">
        <v>4</v>
      </c>
      <c r="I50" s="12">
        <f>SUM(I30:I49)</f>
        <v>3976</v>
      </c>
    </row>
    <row r="51" spans="7:9" x14ac:dyDescent="0.25">
      <c r="H51" s="6" t="s">
        <v>1</v>
      </c>
      <c r="I51" s="11">
        <v>1.6</v>
      </c>
    </row>
    <row r="52" spans="7:9" x14ac:dyDescent="0.25">
      <c r="H52" s="6"/>
      <c r="I52" s="10"/>
    </row>
    <row r="53" spans="7:9" x14ac:dyDescent="0.25">
      <c r="G53" s="9"/>
      <c r="H53" s="8" t="s">
        <v>3</v>
      </c>
      <c r="I53" s="7">
        <f>+I50*I51</f>
        <v>6361.6</v>
      </c>
    </row>
    <row r="54" spans="7:9" x14ac:dyDescent="0.25">
      <c r="G54" s="9"/>
      <c r="H54" s="8" t="s">
        <v>2</v>
      </c>
      <c r="I54" s="7">
        <f>+I53/G8</f>
        <v>79.52000000000001</v>
      </c>
    </row>
    <row r="56" spans="7:9" x14ac:dyDescent="0.25">
      <c r="H56" s="6" t="s">
        <v>1</v>
      </c>
      <c r="I56" s="5">
        <f>+I53-I50</f>
        <v>2385.6000000000004</v>
      </c>
    </row>
    <row r="57" spans="7:9" x14ac:dyDescent="0.25">
      <c r="G57" s="4"/>
      <c r="H57" s="3" t="s">
        <v>0</v>
      </c>
      <c r="I57" s="2">
        <f>+(I53/100)*2.5</f>
        <v>159.04000000000002</v>
      </c>
    </row>
  </sheetData>
  <mergeCells count="1">
    <mergeCell ref="B18:E18"/>
  </mergeCells>
  <pageMargins left="0.70866141732283472" right="0.70866141732283472" top="0.74803149606299213" bottom="0.74803149606299213" header="0.31496062992125984" footer="0.31496062992125984"/>
  <pageSetup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7"/>
  <sheetViews>
    <sheetView topLeftCell="A28" workbookViewId="0">
      <selection activeCell="H39" sqref="H39"/>
    </sheetView>
  </sheetViews>
  <sheetFormatPr baseColWidth="10" defaultRowHeight="13.5" x14ac:dyDescent="0.25"/>
  <cols>
    <col min="1" max="1" width="15.28515625" style="1" customWidth="1"/>
    <col min="2" max="2" width="11.42578125" style="1"/>
    <col min="3" max="3" width="11" style="1" customWidth="1"/>
    <col min="4" max="4" width="11.42578125" style="1"/>
    <col min="5" max="8" width="11.140625" style="1" customWidth="1"/>
    <col min="9" max="9" width="13.140625" style="1" customWidth="1"/>
    <col min="10" max="16384" width="11.42578125" style="1"/>
  </cols>
  <sheetData>
    <row r="1" spans="1:7" x14ac:dyDescent="0.25">
      <c r="A1" s="6" t="s">
        <v>29</v>
      </c>
      <c r="B1" s="1" t="s">
        <v>28</v>
      </c>
    </row>
    <row r="2" spans="1:7" x14ac:dyDescent="0.25">
      <c r="A2" s="6"/>
    </row>
    <row r="3" spans="1:7" x14ac:dyDescent="0.25">
      <c r="A3" s="6" t="s">
        <v>27</v>
      </c>
      <c r="B3" s="17" t="s">
        <v>30</v>
      </c>
    </row>
    <row r="4" spans="1:7" ht="4.5" customHeight="1" x14ac:dyDescent="0.25">
      <c r="A4" s="6"/>
    </row>
    <row r="5" spans="1:7" x14ac:dyDescent="0.25">
      <c r="A5" s="6" t="s">
        <v>26</v>
      </c>
      <c r="B5" s="26" t="s">
        <v>31</v>
      </c>
    </row>
    <row r="6" spans="1:7" x14ac:dyDescent="0.25">
      <c r="A6" s="17"/>
    </row>
    <row r="7" spans="1:7" x14ac:dyDescent="0.25">
      <c r="A7" s="17" t="s">
        <v>25</v>
      </c>
      <c r="G7" s="17" t="s">
        <v>24</v>
      </c>
    </row>
    <row r="8" spans="1:7" x14ac:dyDescent="0.25">
      <c r="B8" s="17" t="s">
        <v>32</v>
      </c>
      <c r="G8" s="16">
        <v>80</v>
      </c>
    </row>
    <row r="9" spans="1:7" x14ac:dyDescent="0.25">
      <c r="B9" s="1" t="s">
        <v>33</v>
      </c>
    </row>
    <row r="10" spans="1:7" x14ac:dyDescent="0.25">
      <c r="B10" s="1" t="s">
        <v>34</v>
      </c>
    </row>
    <row r="11" spans="1:7" x14ac:dyDescent="0.25">
      <c r="B11" s="1" t="s">
        <v>35</v>
      </c>
    </row>
    <row r="12" spans="1:7" x14ac:dyDescent="0.25">
      <c r="B12" s="1" t="s">
        <v>23</v>
      </c>
    </row>
    <row r="13" spans="1:7" x14ac:dyDescent="0.25">
      <c r="B13" s="1" t="s">
        <v>36</v>
      </c>
    </row>
    <row r="14" spans="1:7" x14ac:dyDescent="0.25">
      <c r="B14" s="1" t="s">
        <v>37</v>
      </c>
    </row>
    <row r="17" spans="1:9" s="17" customFormat="1" ht="12.75" x14ac:dyDescent="0.2">
      <c r="B17" s="17" t="s">
        <v>22</v>
      </c>
    </row>
    <row r="18" spans="1:9" ht="14.25" thickBot="1" x14ac:dyDescent="0.3">
      <c r="B18" s="38">
        <v>44</v>
      </c>
      <c r="C18" s="38"/>
      <c r="D18" s="38"/>
      <c r="E18" s="38"/>
      <c r="F18" s="37"/>
      <c r="G18" s="16">
        <f>+B21*E21</f>
        <v>2</v>
      </c>
      <c r="H18" s="17" t="s">
        <v>21</v>
      </c>
    </row>
    <row r="19" spans="1:9" x14ac:dyDescent="0.25">
      <c r="B19" s="31">
        <v>15</v>
      </c>
      <c r="C19" s="25"/>
      <c r="D19" s="32">
        <v>15</v>
      </c>
      <c r="E19" s="25"/>
      <c r="F19" s="29"/>
      <c r="G19" s="27"/>
    </row>
    <row r="20" spans="1:9" x14ac:dyDescent="0.25">
      <c r="B20" s="33"/>
      <c r="C20" s="23"/>
      <c r="D20" s="30"/>
      <c r="E20" s="23"/>
      <c r="F20" s="30"/>
      <c r="G20" s="27"/>
    </row>
    <row r="21" spans="1:9" x14ac:dyDescent="0.25">
      <c r="B21" s="34">
        <v>1</v>
      </c>
      <c r="C21" s="24"/>
      <c r="D21" s="29"/>
      <c r="E21" s="23">
        <v>2</v>
      </c>
      <c r="F21" s="28">
        <v>31</v>
      </c>
    </row>
    <row r="22" spans="1:9" x14ac:dyDescent="0.25">
      <c r="B22" s="34"/>
      <c r="C22" s="24"/>
      <c r="D22" s="29"/>
      <c r="E22" s="24"/>
      <c r="F22" s="29"/>
      <c r="G22" s="27"/>
    </row>
    <row r="23" spans="1:9" x14ac:dyDescent="0.25">
      <c r="B23" s="33"/>
      <c r="C23" s="23"/>
      <c r="D23" s="30"/>
      <c r="E23" s="23"/>
      <c r="F23" s="30"/>
      <c r="G23" s="27"/>
    </row>
    <row r="24" spans="1:9" ht="14.25" thickBot="1" x14ac:dyDescent="0.3">
      <c r="B24" s="35"/>
      <c r="C24" s="22"/>
      <c r="D24" s="36"/>
      <c r="E24" s="22"/>
      <c r="F24" s="29"/>
      <c r="G24" s="27"/>
    </row>
    <row r="26" spans="1:9" x14ac:dyDescent="0.25">
      <c r="B26" s="17" t="s">
        <v>20</v>
      </c>
      <c r="E26" s="10">
        <v>47</v>
      </c>
      <c r="F26" s="10" t="s">
        <v>19</v>
      </c>
      <c r="G26" s="10">
        <v>33</v>
      </c>
      <c r="H26" s="1" t="s">
        <v>18</v>
      </c>
    </row>
    <row r="28" spans="1:9" s="17" customFormat="1" ht="25.5" x14ac:dyDescent="0.2">
      <c r="C28" s="16" t="s">
        <v>17</v>
      </c>
      <c r="D28" s="21" t="s">
        <v>16</v>
      </c>
      <c r="E28" s="16" t="s">
        <v>15</v>
      </c>
      <c r="F28" s="16" t="s">
        <v>14</v>
      </c>
      <c r="G28" s="16" t="s">
        <v>13</v>
      </c>
      <c r="H28" s="16" t="s">
        <v>12</v>
      </c>
      <c r="I28" s="16" t="s">
        <v>11</v>
      </c>
    </row>
    <row r="29" spans="1:9" ht="4.5" customHeight="1" x14ac:dyDescent="0.25">
      <c r="A29" s="6"/>
    </row>
    <row r="30" spans="1:9" x14ac:dyDescent="0.25">
      <c r="A30" s="17" t="s">
        <v>10</v>
      </c>
      <c r="C30" s="10">
        <f>+G8/G18</f>
        <v>40</v>
      </c>
      <c r="D30" s="20">
        <f>+C30</f>
        <v>40</v>
      </c>
      <c r="E30" s="10">
        <f>3+3+3+3</f>
        <v>12</v>
      </c>
      <c r="F30" s="16">
        <f>+D30+E30</f>
        <v>52</v>
      </c>
      <c r="G30" s="15">
        <v>14</v>
      </c>
      <c r="H30" s="15">
        <f>+G30</f>
        <v>14</v>
      </c>
      <c r="I30" s="13">
        <f>+(F30*G30)+(F30*H30)</f>
        <v>1456</v>
      </c>
    </row>
    <row r="31" spans="1:9" ht="4.5" customHeight="1" x14ac:dyDescent="0.25">
      <c r="A31" s="6"/>
    </row>
    <row r="32" spans="1:9" x14ac:dyDescent="0.25">
      <c r="A32" s="17" t="s">
        <v>9</v>
      </c>
      <c r="C32" s="19">
        <f>+((0.47*0.33)*D30*2)*4</f>
        <v>49.631999999999998</v>
      </c>
      <c r="F32" s="16">
        <v>1</v>
      </c>
      <c r="G32" s="15"/>
      <c r="H32" s="14">
        <f>+F33</f>
        <v>550</v>
      </c>
      <c r="I32" s="13">
        <f>+(F32*G32)+(F32*H32)</f>
        <v>550</v>
      </c>
    </row>
    <row r="33" spans="1:9" x14ac:dyDescent="0.25">
      <c r="A33" s="1" t="s">
        <v>8</v>
      </c>
      <c r="F33" s="18">
        <v>550</v>
      </c>
    </row>
    <row r="34" spans="1:9" ht="4.5" customHeight="1" x14ac:dyDescent="0.25">
      <c r="A34" s="6"/>
    </row>
    <row r="35" spans="1:9" x14ac:dyDescent="0.25">
      <c r="A35" s="17" t="s">
        <v>7</v>
      </c>
      <c r="F35" s="16">
        <v>1</v>
      </c>
      <c r="G35" s="15"/>
      <c r="H35" s="15">
        <v>100</v>
      </c>
      <c r="I35" s="13">
        <f>+(F35*G35)+(F35*H35)</f>
        <v>100</v>
      </c>
    </row>
    <row r="36" spans="1:9" ht="4.5" customHeight="1" x14ac:dyDescent="0.25">
      <c r="A36" s="6"/>
    </row>
    <row r="37" spans="1:9" x14ac:dyDescent="0.25">
      <c r="A37" s="17" t="s">
        <v>38</v>
      </c>
      <c r="F37" s="16">
        <v>1</v>
      </c>
      <c r="G37" s="15">
        <v>145</v>
      </c>
      <c r="H37" s="14">
        <v>145</v>
      </c>
      <c r="I37" s="13">
        <f>+(F37*G37)+(F37*H37)</f>
        <v>290</v>
      </c>
    </row>
    <row r="38" spans="1:9" ht="4.5" customHeight="1" x14ac:dyDescent="0.25">
      <c r="A38" s="6"/>
    </row>
    <row r="39" spans="1:9" x14ac:dyDescent="0.25">
      <c r="A39" s="17" t="s">
        <v>39</v>
      </c>
      <c r="F39" s="16">
        <v>4</v>
      </c>
      <c r="G39" s="15">
        <f>120+80</f>
        <v>200</v>
      </c>
      <c r="H39" s="15">
        <f>120+80</f>
        <v>200</v>
      </c>
      <c r="I39" s="13">
        <f>+(F39*G39)+(F39*H39)</f>
        <v>1600</v>
      </c>
    </row>
    <row r="40" spans="1:9" ht="4.5" customHeight="1" x14ac:dyDescent="0.25">
      <c r="A40" s="6"/>
    </row>
    <row r="41" spans="1:9" x14ac:dyDescent="0.25">
      <c r="A41" s="17" t="s">
        <v>40</v>
      </c>
      <c r="F41" s="16">
        <f>+G8</f>
        <v>80</v>
      </c>
      <c r="G41" s="15">
        <v>6</v>
      </c>
      <c r="H41" s="14">
        <v>0</v>
      </c>
      <c r="I41" s="13">
        <f>+(F41*G41)+(F41*H41)</f>
        <v>480</v>
      </c>
    </row>
    <row r="42" spans="1:9" ht="4.5" customHeight="1" x14ac:dyDescent="0.25">
      <c r="A42" s="6"/>
    </row>
    <row r="43" spans="1:9" x14ac:dyDescent="0.25">
      <c r="A43" s="17" t="s">
        <v>6</v>
      </c>
      <c r="F43" s="16">
        <v>1</v>
      </c>
      <c r="G43" s="15"/>
      <c r="H43" s="14">
        <v>100</v>
      </c>
      <c r="I43" s="13">
        <f>+(F43*G43)+(F43*H43)</f>
        <v>100</v>
      </c>
    </row>
    <row r="44" spans="1:9" ht="4.5" customHeight="1" x14ac:dyDescent="0.25">
      <c r="A44" s="6"/>
    </row>
    <row r="45" spans="1:9" x14ac:dyDescent="0.25">
      <c r="A45" s="17" t="s">
        <v>5</v>
      </c>
      <c r="F45" s="16">
        <v>1</v>
      </c>
      <c r="G45" s="15"/>
      <c r="H45" s="14">
        <v>200</v>
      </c>
      <c r="I45" s="13">
        <f>+(F45*G45)+(F45*H45)</f>
        <v>200</v>
      </c>
    </row>
    <row r="46" spans="1:9" ht="4.5" customHeight="1" x14ac:dyDescent="0.25">
      <c r="A46" s="6"/>
    </row>
    <row r="50" spans="7:9" x14ac:dyDescent="0.25">
      <c r="H50" s="6" t="s">
        <v>4</v>
      </c>
      <c r="I50" s="12">
        <f>SUM(I30:I49)</f>
        <v>4776</v>
      </c>
    </row>
    <row r="51" spans="7:9" x14ac:dyDescent="0.25">
      <c r="H51" s="6" t="s">
        <v>1</v>
      </c>
      <c r="I51" s="11">
        <v>1.6</v>
      </c>
    </row>
    <row r="52" spans="7:9" x14ac:dyDescent="0.25">
      <c r="H52" s="6"/>
      <c r="I52" s="10"/>
    </row>
    <row r="53" spans="7:9" x14ac:dyDescent="0.25">
      <c r="G53" s="9"/>
      <c r="H53" s="8" t="s">
        <v>3</v>
      </c>
      <c r="I53" s="7">
        <f>+I50*I51</f>
        <v>7641.6</v>
      </c>
    </row>
    <row r="54" spans="7:9" x14ac:dyDescent="0.25">
      <c r="G54" s="9"/>
      <c r="H54" s="8" t="s">
        <v>2</v>
      </c>
      <c r="I54" s="7">
        <f>+I53/G8</f>
        <v>95.52000000000001</v>
      </c>
    </row>
    <row r="56" spans="7:9" x14ac:dyDescent="0.25">
      <c r="H56" s="6" t="s">
        <v>1</v>
      </c>
      <c r="I56" s="5">
        <f>+I53-I50</f>
        <v>2865.6000000000004</v>
      </c>
    </row>
    <row r="57" spans="7:9" x14ac:dyDescent="0.25">
      <c r="G57" s="4"/>
      <c r="H57" s="3" t="s">
        <v>0</v>
      </c>
      <c r="I57" s="2">
        <f>+(I53/100)*2.5</f>
        <v>191.04</v>
      </c>
    </row>
  </sheetData>
  <mergeCells count="1">
    <mergeCell ref="B18:E18"/>
  </mergeCells>
  <pageMargins left="0.70866141732283472" right="0.70866141732283472" top="0.74803149606299213" bottom="0.74803149606299213" header="0.31496062992125984" footer="0.31496062992125984"/>
  <pageSetup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Presupuesto 80 SA OK </vt:lpstr>
      <vt:lpstr>Presupuesto 80 MTY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Ventas-Empresarial</dc:creator>
  <cp:lastModifiedBy>Ventas-Empresarial</cp:lastModifiedBy>
  <dcterms:created xsi:type="dcterms:W3CDTF">2017-06-12T21:11:40Z</dcterms:created>
  <dcterms:modified xsi:type="dcterms:W3CDTF">2017-07-04T18:51:20Z</dcterms:modified>
</cp:coreProperties>
</file>