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Flyer lam OK" sheetId="2" r:id="rId1"/>
    <sheet name="Flyer impo" sheetId="3" r:id="rId2"/>
    <sheet name="Flyer uv " sheetId="1" r:id="rId3"/>
  </sheets>
  <calcPr calcId="145621"/>
</workbook>
</file>

<file path=xl/calcChain.xml><?xml version="1.0" encoding="utf-8"?>
<calcChain xmlns="http://schemas.openxmlformats.org/spreadsheetml/2006/main">
  <c r="C35" i="2" l="1"/>
  <c r="I47" i="3" l="1"/>
  <c r="I45" i="3"/>
  <c r="I43" i="3"/>
  <c r="H41" i="3"/>
  <c r="G41" i="3"/>
  <c r="I41" i="3" s="1"/>
  <c r="I39" i="3"/>
  <c r="I37" i="3"/>
  <c r="I34" i="3"/>
  <c r="H34" i="3"/>
  <c r="C34" i="3"/>
  <c r="F32" i="3"/>
  <c r="I32" i="3" s="1"/>
  <c r="G20" i="3"/>
  <c r="C32" i="3" s="1"/>
  <c r="E17" i="3"/>
  <c r="C17" i="3"/>
  <c r="E16" i="3"/>
  <c r="C16" i="3"/>
  <c r="I48" i="2"/>
  <c r="I46" i="2"/>
  <c r="I44" i="2"/>
  <c r="H42" i="2"/>
  <c r="G42" i="2"/>
  <c r="I42" i="2" s="1"/>
  <c r="I40" i="2"/>
  <c r="I38" i="2"/>
  <c r="H35" i="2"/>
  <c r="I35" i="2" s="1"/>
  <c r="F33" i="2"/>
  <c r="I33" i="2" s="1"/>
  <c r="C33" i="2"/>
  <c r="G21" i="2"/>
  <c r="E18" i="2"/>
  <c r="C18" i="2"/>
  <c r="E17" i="2"/>
  <c r="C17" i="2"/>
  <c r="H43" i="1"/>
  <c r="G43" i="1"/>
  <c r="I49" i="1"/>
  <c r="I47" i="1"/>
  <c r="I45" i="1"/>
  <c r="I43" i="1"/>
  <c r="I41" i="1"/>
  <c r="I39" i="1"/>
  <c r="H36" i="1"/>
  <c r="I36" i="1" s="1"/>
  <c r="C36" i="1"/>
  <c r="F34" i="1"/>
  <c r="I34" i="1" s="1"/>
  <c r="G22" i="1"/>
  <c r="C34" i="1" s="1"/>
  <c r="E19" i="1"/>
  <c r="C19" i="1"/>
  <c r="E18" i="1"/>
  <c r="C18" i="1"/>
  <c r="I52" i="3" l="1"/>
  <c r="I55" i="3" s="1"/>
  <c r="I59" i="3" s="1"/>
  <c r="I53" i="2"/>
  <c r="I56" i="2" s="1"/>
  <c r="I60" i="2" s="1"/>
  <c r="I54" i="1"/>
  <c r="I57" i="1" s="1"/>
  <c r="I61" i="1" s="1"/>
  <c r="I56" i="3" l="1"/>
  <c r="I58" i="3"/>
  <c r="I57" i="2"/>
  <c r="I59" i="2"/>
  <c r="I60" i="1"/>
  <c r="I58" i="1"/>
</calcChain>
</file>

<file path=xl/sharedStrings.xml><?xml version="1.0" encoding="utf-8"?>
<sst xmlns="http://schemas.openxmlformats.org/spreadsheetml/2006/main" count="132" uniqueCount="47">
  <si>
    <t>Fecha</t>
  </si>
  <si>
    <t>28 de septiembre de 2017.</t>
  </si>
  <si>
    <t>Cliente</t>
  </si>
  <si>
    <t>Marca</t>
  </si>
  <si>
    <t>Producto</t>
  </si>
  <si>
    <t>Cantidad</t>
  </si>
  <si>
    <t>terminado refinado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</si>
  <si>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</si>
  <si>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</si>
  <si>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</si>
  <si>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</si>
  <si>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</si>
  <si>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</si>
  <si>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</si>
  <si>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</si>
  <si>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</si>
  <si>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</si>
  <si>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</si>
  <si>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</si>
  <si>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</si>
  <si>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</si>
  <si>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</si>
  <si>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</si>
  <si>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</si>
  <si>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</si>
  <si>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</si>
  <si>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</si>
  <si>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</si>
  <si>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</si>
  <si>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</si>
  <si>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</si>
  <si>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</si>
  <si>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</si>
  <si>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</si>
  <si>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Barniz UV a registro</t>
  </si>
  <si>
    <t>tamaño 14.5 X 21 cm.</t>
  </si>
  <si>
    <t xml:space="preserve">papel couche 250 gr. </t>
  </si>
  <si>
    <t>impresos a 4 X 4 tintas digital</t>
  </si>
  <si>
    <t xml:space="preserve">barniz uv brillante 2 caras a registro </t>
  </si>
  <si>
    <t>Flyer Ultra Premium</t>
  </si>
  <si>
    <t>impresos a 4 X 4 tintas digital +</t>
  </si>
  <si>
    <t>laminado mate 2 caras +</t>
  </si>
  <si>
    <t>Flyer Premium 1</t>
  </si>
  <si>
    <t>Flyer Premium 2</t>
  </si>
  <si>
    <t>laminado mate 2 caras</t>
  </si>
  <si>
    <t>papel importación 104 gr.</t>
  </si>
  <si>
    <t>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</si>
</sst>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sz val="10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7" fillId="2" borderId="0" xfId="1" applyFont="1" applyFill="1" applyAlignment="1">
      <alignment horizontal="right"/>
    </xf>
    <xf numFmtId="44" fontId="7" fillId="2" borderId="0" xfId="1" applyFont="1" applyFill="1" applyAlignment="1">
      <alignment horizontal="center"/>
    </xf>
    <xf numFmtId="44" fontId="3" fillId="0" borderId="0" xfId="0" applyNumberFormat="1" applyFont="1"/>
    <xf numFmtId="0" fontId="8" fillId="3" borderId="0" xfId="0" applyFont="1" applyFill="1"/>
    <xf numFmtId="0" fontId="9" fillId="3" borderId="0" xfId="0" applyFont="1" applyFill="1" applyAlignment="1">
      <alignment horizontal="right"/>
    </xf>
    <xf numFmtId="44" fontId="9" fillId="3" borderId="0" xfId="1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B8" sqref="B8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</row>
    <row r="3" spans="1:7" x14ac:dyDescent="0.25">
      <c r="A3" s="1" t="s">
        <v>2</v>
      </c>
      <c r="B3" s="3" t="s">
        <v>46</v>
      </c>
    </row>
    <row r="4" spans="1:7" ht="4.5" customHeight="1" x14ac:dyDescent="0.25">
      <c r="A4" s="1"/>
    </row>
    <row r="5" spans="1:7" x14ac:dyDescent="0.25">
      <c r="A5" s="1" t="s">
        <v>3</v>
      </c>
      <c r="B5" s="4"/>
    </row>
    <row r="6" spans="1:7" x14ac:dyDescent="0.25">
      <c r="A6" s="3"/>
    </row>
    <row r="7" spans="1:7" x14ac:dyDescent="0.25">
      <c r="A7" s="3" t="s">
        <v>4</v>
      </c>
      <c r="G7" s="3" t="s">
        <v>5</v>
      </c>
    </row>
    <row r="8" spans="1:7" x14ac:dyDescent="0.25">
      <c r="B8" s="3" t="s">
        <v>43</v>
      </c>
      <c r="G8" s="5">
        <v>500</v>
      </c>
    </row>
    <row r="9" spans="1:7" x14ac:dyDescent="0.25">
      <c r="B9" s="6" t="s">
        <v>35</v>
      </c>
    </row>
    <row r="10" spans="1:7" x14ac:dyDescent="0.25">
      <c r="B10" s="6" t="s">
        <v>36</v>
      </c>
    </row>
    <row r="11" spans="1:7" x14ac:dyDescent="0.25">
      <c r="B11" s="2" t="s">
        <v>40</v>
      </c>
    </row>
    <row r="12" spans="1:7" x14ac:dyDescent="0.25">
      <c r="B12" s="2" t="s">
        <v>44</v>
      </c>
    </row>
    <row r="13" spans="1:7" x14ac:dyDescent="0.25">
      <c r="B13" s="2" t="s">
        <v>6</v>
      </c>
    </row>
    <row r="15" spans="1:7" x14ac:dyDescent="0.25">
      <c r="B15" s="1" t="s">
        <v>7</v>
      </c>
      <c r="C15" s="5">
        <v>44</v>
      </c>
      <c r="D15" s="5" t="s">
        <v>8</v>
      </c>
      <c r="E15" s="5">
        <v>31</v>
      </c>
      <c r="F15" s="7"/>
    </row>
    <row r="16" spans="1:7" x14ac:dyDescent="0.25">
      <c r="B16" s="1" t="s">
        <v>9</v>
      </c>
      <c r="C16" s="8">
        <v>14.5</v>
      </c>
      <c r="D16" s="8" t="s">
        <v>8</v>
      </c>
      <c r="E16" s="8">
        <v>21</v>
      </c>
      <c r="F16" s="7"/>
    </row>
    <row r="17" spans="1:9" x14ac:dyDescent="0.25">
      <c r="C17" s="9">
        <f>+C15/C16</f>
        <v>3.0344827586206895</v>
      </c>
      <c r="D17" s="7"/>
      <c r="E17" s="9">
        <f>+E15/E16</f>
        <v>1.4761904761904763</v>
      </c>
      <c r="F17" s="7">
        <v>3</v>
      </c>
    </row>
    <row r="18" spans="1:9" x14ac:dyDescent="0.25">
      <c r="C18" s="9">
        <f>+E15/C16</f>
        <v>2.1379310344827585</v>
      </c>
      <c r="D18" s="7"/>
      <c r="E18" s="9">
        <f>+C15/E16</f>
        <v>2.0952380952380953</v>
      </c>
      <c r="F18" s="5">
        <v>4</v>
      </c>
    </row>
    <row r="20" spans="1:9" s="3" customFormat="1" ht="12.75" x14ac:dyDescent="0.2">
      <c r="B20" s="3" t="s">
        <v>10</v>
      </c>
    </row>
    <row r="21" spans="1:9" ht="14.25" thickBot="1" x14ac:dyDescent="0.3">
      <c r="B21" s="40">
        <v>44</v>
      </c>
      <c r="C21" s="40"/>
      <c r="D21" s="40"/>
      <c r="E21" s="40"/>
      <c r="F21" s="10"/>
      <c r="G21" s="5">
        <f>+F18</f>
        <v>4</v>
      </c>
      <c r="H21" s="3" t="s">
        <v>11</v>
      </c>
    </row>
    <row r="22" spans="1:9" x14ac:dyDescent="0.25">
      <c r="B22" s="35"/>
      <c r="C22" s="11"/>
      <c r="D22" s="39"/>
      <c r="E22" s="11"/>
      <c r="F22" s="12"/>
      <c r="G22" s="13"/>
    </row>
    <row r="23" spans="1:9" x14ac:dyDescent="0.25">
      <c r="B23" s="37">
        <v>1</v>
      </c>
      <c r="C23" s="14"/>
      <c r="D23" s="37"/>
      <c r="E23" s="14">
        <v>2</v>
      </c>
      <c r="F23" s="15"/>
      <c r="G23" s="13"/>
    </row>
    <row r="24" spans="1:9" ht="14.25" thickBot="1" x14ac:dyDescent="0.3">
      <c r="B24" s="36"/>
      <c r="C24" s="16"/>
      <c r="D24" s="36"/>
      <c r="E24" s="17"/>
      <c r="F24" s="18">
        <v>31</v>
      </c>
    </row>
    <row r="25" spans="1:9" x14ac:dyDescent="0.25">
      <c r="B25" s="38"/>
      <c r="C25" s="11"/>
      <c r="D25" s="38"/>
      <c r="E25" s="11"/>
      <c r="F25" s="12"/>
      <c r="G25" s="13"/>
    </row>
    <row r="26" spans="1:9" x14ac:dyDescent="0.25">
      <c r="B26" s="37">
        <v>3</v>
      </c>
      <c r="C26" s="14"/>
      <c r="D26" s="37"/>
      <c r="E26" s="14">
        <v>4</v>
      </c>
      <c r="F26" s="15"/>
      <c r="G26" s="13"/>
    </row>
    <row r="27" spans="1:9" ht="14.25" thickBot="1" x14ac:dyDescent="0.3">
      <c r="B27" s="36"/>
      <c r="C27" s="16"/>
      <c r="D27" s="36"/>
      <c r="E27" s="16"/>
      <c r="F27" s="12"/>
      <c r="G27" s="13"/>
    </row>
    <row r="29" spans="1:9" x14ac:dyDescent="0.25">
      <c r="B29" s="3" t="s">
        <v>12</v>
      </c>
      <c r="E29" s="7">
        <v>47.5</v>
      </c>
      <c r="F29" s="7" t="s">
        <v>8</v>
      </c>
      <c r="G29" s="7">
        <v>33</v>
      </c>
      <c r="H29" s="2" t="s">
        <v>13</v>
      </c>
    </row>
    <row r="31" spans="1:9" s="3" customFormat="1" ht="25.5" x14ac:dyDescent="0.2">
      <c r="C31" s="5" t="s">
        <v>14</v>
      </c>
      <c r="D31" s="19" t="s">
        <v>15</v>
      </c>
      <c r="E31" s="5" t="s">
        <v>16</v>
      </c>
      <c r="F31" s="5" t="s">
        <v>17</v>
      </c>
      <c r="G31" s="5" t="s">
        <v>18</v>
      </c>
      <c r="H31" s="5" t="s">
        <v>19</v>
      </c>
      <c r="I31" s="5" t="s">
        <v>20</v>
      </c>
    </row>
    <row r="32" spans="1:9" ht="4.5" customHeight="1" x14ac:dyDescent="0.25">
      <c r="A32" s="1"/>
    </row>
    <row r="33" spans="1:9" x14ac:dyDescent="0.25">
      <c r="A33" s="3" t="s">
        <v>21</v>
      </c>
      <c r="C33" s="7">
        <f>+G8/G21</f>
        <v>125</v>
      </c>
      <c r="D33" s="20">
        <v>125</v>
      </c>
      <c r="E33" s="7">
        <v>20</v>
      </c>
      <c r="F33" s="5">
        <f>+D33+E33</f>
        <v>145</v>
      </c>
      <c r="G33" s="21">
        <v>12</v>
      </c>
      <c r="H33" s="21">
        <v>7</v>
      </c>
      <c r="I33" s="22">
        <f>+(F33*G33)+(F33*H33)</f>
        <v>2755</v>
      </c>
    </row>
    <row r="34" spans="1:9" ht="4.5" customHeight="1" x14ac:dyDescent="0.25">
      <c r="A34" s="1"/>
    </row>
    <row r="35" spans="1:9" x14ac:dyDescent="0.25">
      <c r="A35" s="3" t="s">
        <v>22</v>
      </c>
      <c r="C35" s="23">
        <f>+((0.47*0.33)*D33*2)*4</f>
        <v>155.1</v>
      </c>
      <c r="F35" s="5">
        <v>1</v>
      </c>
      <c r="G35" s="21"/>
      <c r="H35" s="24">
        <f>+F36</f>
        <v>550</v>
      </c>
      <c r="I35" s="22">
        <f>+(F35*G35)+(F35*H35)</f>
        <v>550</v>
      </c>
    </row>
    <row r="36" spans="1:9" x14ac:dyDescent="0.25">
      <c r="A36" s="2" t="s">
        <v>23</v>
      </c>
      <c r="F36" s="25">
        <v>550</v>
      </c>
    </row>
    <row r="37" spans="1:9" ht="4.5" customHeight="1" x14ac:dyDescent="0.25">
      <c r="A37" s="1"/>
    </row>
    <row r="38" spans="1:9" x14ac:dyDescent="0.25">
      <c r="A38" s="3" t="s">
        <v>24</v>
      </c>
      <c r="F38" s="5">
        <v>1</v>
      </c>
      <c r="G38" s="21"/>
      <c r="H38" s="21">
        <v>150</v>
      </c>
      <c r="I38" s="22">
        <f>+(F38*G38)+(F38*H38)</f>
        <v>150</v>
      </c>
    </row>
    <row r="39" spans="1:9" ht="4.5" customHeight="1" x14ac:dyDescent="0.25">
      <c r="A39" s="1"/>
    </row>
    <row r="40" spans="1:9" x14ac:dyDescent="0.25">
      <c r="A40" s="3" t="s">
        <v>25</v>
      </c>
      <c r="F40" s="5">
        <v>0</v>
      </c>
      <c r="G40" s="21">
        <v>145</v>
      </c>
      <c r="H40" s="24">
        <v>145</v>
      </c>
      <c r="I40" s="22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34</v>
      </c>
      <c r="F42" s="5">
        <v>0</v>
      </c>
      <c r="G42" s="21">
        <f>1350+400</f>
        <v>1750</v>
      </c>
      <c r="H42" s="21">
        <f>1350+400</f>
        <v>1750</v>
      </c>
      <c r="I42" s="22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26</v>
      </c>
      <c r="F44" s="5">
        <v>0</v>
      </c>
      <c r="G44" s="21">
        <v>6</v>
      </c>
      <c r="H44" s="24">
        <v>0</v>
      </c>
      <c r="I44" s="22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27</v>
      </c>
      <c r="F46" s="5">
        <v>1</v>
      </c>
      <c r="G46" s="21">
        <v>100</v>
      </c>
      <c r="H46" s="24">
        <v>0</v>
      </c>
      <c r="I46" s="22">
        <f>+(F46*G46)+(F46*H46)</f>
        <v>100</v>
      </c>
    </row>
    <row r="47" spans="1:9" ht="4.5" customHeight="1" x14ac:dyDescent="0.25">
      <c r="A47" s="1"/>
    </row>
    <row r="48" spans="1:9" x14ac:dyDescent="0.25">
      <c r="A48" s="3" t="s">
        <v>28</v>
      </c>
      <c r="F48" s="5">
        <v>1</v>
      </c>
      <c r="G48" s="21"/>
      <c r="H48" s="24">
        <v>200</v>
      </c>
      <c r="I48" s="22">
        <f>+(F48*G48)+(F48*H48)</f>
        <v>200</v>
      </c>
    </row>
    <row r="49" spans="1:9" ht="4.5" customHeight="1" x14ac:dyDescent="0.25">
      <c r="A49" s="1"/>
    </row>
    <row r="53" spans="1:9" x14ac:dyDescent="0.25">
      <c r="H53" s="1" t="s">
        <v>29</v>
      </c>
      <c r="I53" s="26">
        <f>SUM(I33:I52)</f>
        <v>3755</v>
      </c>
    </row>
    <row r="54" spans="1:9" x14ac:dyDescent="0.25">
      <c r="H54" s="1" t="s">
        <v>30</v>
      </c>
      <c r="I54" s="27">
        <v>1.5</v>
      </c>
    </row>
    <row r="55" spans="1:9" x14ac:dyDescent="0.25">
      <c r="H55" s="1"/>
      <c r="I55" s="7"/>
    </row>
    <row r="56" spans="1:9" x14ac:dyDescent="0.25">
      <c r="G56" s="28"/>
      <c r="H56" s="29" t="s">
        <v>31</v>
      </c>
      <c r="I56" s="30">
        <f>+I53*I54</f>
        <v>5632.5</v>
      </c>
    </row>
    <row r="57" spans="1:9" x14ac:dyDescent="0.25">
      <c r="G57" s="28"/>
      <c r="H57" s="29" t="s">
        <v>32</v>
      </c>
      <c r="I57" s="30">
        <f>+I56/G8</f>
        <v>11.265000000000001</v>
      </c>
    </row>
    <row r="59" spans="1:9" x14ac:dyDescent="0.25">
      <c r="H59" s="1" t="s">
        <v>30</v>
      </c>
      <c r="I59" s="31">
        <f>+I56-I53</f>
        <v>1877.5</v>
      </c>
    </row>
    <row r="60" spans="1:9" x14ac:dyDescent="0.25">
      <c r="G60" s="32"/>
      <c r="H60" s="33" t="s">
        <v>33</v>
      </c>
      <c r="I60" s="34">
        <f>+(I56/100)*2.5</f>
        <v>140.8125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29" workbookViewId="0">
      <selection activeCell="C50" sqref="C50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</row>
    <row r="3" spans="1:7" x14ac:dyDescent="0.25">
      <c r="A3" s="1" t="s">
        <v>2</v>
      </c>
      <c r="B3" s="3" t="s">
        <v>46</v>
      </c>
    </row>
    <row r="4" spans="1:7" ht="4.5" customHeight="1" x14ac:dyDescent="0.25">
      <c r="A4" s="1"/>
    </row>
    <row r="5" spans="1:7" x14ac:dyDescent="0.25">
      <c r="A5" s="1" t="s">
        <v>3</v>
      </c>
      <c r="B5" s="4"/>
    </row>
    <row r="6" spans="1:7" x14ac:dyDescent="0.25">
      <c r="A6" s="3"/>
    </row>
    <row r="7" spans="1:7" x14ac:dyDescent="0.25">
      <c r="A7" s="3" t="s">
        <v>4</v>
      </c>
      <c r="G7" s="3" t="s">
        <v>5</v>
      </c>
    </row>
    <row r="8" spans="1:7" x14ac:dyDescent="0.25">
      <c r="B8" s="3" t="s">
        <v>42</v>
      </c>
      <c r="G8" s="5">
        <v>500</v>
      </c>
    </row>
    <row r="9" spans="1:7" x14ac:dyDescent="0.25">
      <c r="B9" s="6" t="s">
        <v>35</v>
      </c>
    </row>
    <row r="10" spans="1:7" x14ac:dyDescent="0.25">
      <c r="B10" s="6" t="s">
        <v>45</v>
      </c>
    </row>
    <row r="11" spans="1:7" x14ac:dyDescent="0.25">
      <c r="B11" s="2" t="s">
        <v>37</v>
      </c>
    </row>
    <row r="12" spans="1:7" x14ac:dyDescent="0.25">
      <c r="B12" s="2" t="s">
        <v>6</v>
      </c>
    </row>
    <row r="14" spans="1:7" x14ac:dyDescent="0.25">
      <c r="B14" s="1" t="s">
        <v>7</v>
      </c>
      <c r="C14" s="5">
        <v>44</v>
      </c>
      <c r="D14" s="5" t="s">
        <v>8</v>
      </c>
      <c r="E14" s="5">
        <v>31</v>
      </c>
      <c r="F14" s="7"/>
    </row>
    <row r="15" spans="1:7" x14ac:dyDescent="0.25">
      <c r="B15" s="1" t="s">
        <v>9</v>
      </c>
      <c r="C15" s="8">
        <v>14.5</v>
      </c>
      <c r="D15" s="8" t="s">
        <v>8</v>
      </c>
      <c r="E15" s="8">
        <v>21</v>
      </c>
      <c r="F15" s="7"/>
    </row>
    <row r="16" spans="1:7" x14ac:dyDescent="0.25">
      <c r="C16" s="9">
        <f>+C14/C15</f>
        <v>3.0344827586206895</v>
      </c>
      <c r="D16" s="7"/>
      <c r="E16" s="9">
        <f>+E14/E15</f>
        <v>1.4761904761904763</v>
      </c>
      <c r="F16" s="7">
        <v>3</v>
      </c>
    </row>
    <row r="17" spans="1:9" x14ac:dyDescent="0.25">
      <c r="C17" s="9">
        <f>+E14/C15</f>
        <v>2.1379310344827585</v>
      </c>
      <c r="D17" s="7"/>
      <c r="E17" s="9">
        <f>+C14/E15</f>
        <v>2.0952380952380953</v>
      </c>
      <c r="F17" s="5">
        <v>4</v>
      </c>
    </row>
    <row r="19" spans="1:9" s="3" customFormat="1" ht="12.75" x14ac:dyDescent="0.2">
      <c r="B19" s="3" t="s">
        <v>10</v>
      </c>
    </row>
    <row r="20" spans="1:9" ht="14.25" thickBot="1" x14ac:dyDescent="0.3">
      <c r="B20" s="40">
        <v>44</v>
      </c>
      <c r="C20" s="40"/>
      <c r="D20" s="40"/>
      <c r="E20" s="40"/>
      <c r="F20" s="10"/>
      <c r="G20" s="5">
        <f>+F17</f>
        <v>4</v>
      </c>
      <c r="H20" s="3" t="s">
        <v>11</v>
      </c>
    </row>
    <row r="21" spans="1:9" x14ac:dyDescent="0.25">
      <c r="B21" s="35"/>
      <c r="C21" s="11"/>
      <c r="D21" s="39"/>
      <c r="E21" s="11"/>
      <c r="F21" s="12"/>
      <c r="G21" s="13"/>
    </row>
    <row r="22" spans="1:9" x14ac:dyDescent="0.25">
      <c r="B22" s="37">
        <v>1</v>
      </c>
      <c r="C22" s="14"/>
      <c r="D22" s="37"/>
      <c r="E22" s="14">
        <v>2</v>
      </c>
      <c r="F22" s="15"/>
      <c r="G22" s="13"/>
    </row>
    <row r="23" spans="1:9" ht="14.25" thickBot="1" x14ac:dyDescent="0.3">
      <c r="B23" s="36"/>
      <c r="C23" s="16"/>
      <c r="D23" s="36"/>
      <c r="E23" s="17"/>
      <c r="F23" s="18">
        <v>31</v>
      </c>
    </row>
    <row r="24" spans="1:9" x14ac:dyDescent="0.25">
      <c r="B24" s="38"/>
      <c r="C24" s="11"/>
      <c r="D24" s="38"/>
      <c r="E24" s="11"/>
      <c r="F24" s="12"/>
      <c r="G24" s="13"/>
    </row>
    <row r="25" spans="1:9" x14ac:dyDescent="0.25">
      <c r="B25" s="37">
        <v>3</v>
      </c>
      <c r="C25" s="14"/>
      <c r="D25" s="37"/>
      <c r="E25" s="14">
        <v>4</v>
      </c>
      <c r="F25" s="15"/>
      <c r="G25" s="13"/>
    </row>
    <row r="26" spans="1:9" ht="14.25" thickBot="1" x14ac:dyDescent="0.3">
      <c r="B26" s="36"/>
      <c r="C26" s="16"/>
      <c r="D26" s="36"/>
      <c r="E26" s="16"/>
      <c r="F26" s="12"/>
      <c r="G26" s="13"/>
    </row>
    <row r="28" spans="1:9" x14ac:dyDescent="0.25">
      <c r="B28" s="3" t="s">
        <v>12</v>
      </c>
      <c r="E28" s="7">
        <v>47.5</v>
      </c>
      <c r="F28" s="7" t="s">
        <v>8</v>
      </c>
      <c r="G28" s="7">
        <v>33</v>
      </c>
      <c r="H28" s="2" t="s">
        <v>13</v>
      </c>
    </row>
    <row r="30" spans="1:9" s="3" customFormat="1" ht="25.5" x14ac:dyDescent="0.2">
      <c r="C30" s="5" t="s">
        <v>14</v>
      </c>
      <c r="D30" s="19" t="s">
        <v>15</v>
      </c>
      <c r="E30" s="5" t="s">
        <v>16</v>
      </c>
      <c r="F30" s="5" t="s">
        <v>17</v>
      </c>
      <c r="G30" s="5" t="s">
        <v>18</v>
      </c>
      <c r="H30" s="5" t="s">
        <v>19</v>
      </c>
      <c r="I30" s="5" t="s">
        <v>20</v>
      </c>
    </row>
    <row r="31" spans="1:9" ht="4.5" customHeight="1" x14ac:dyDescent="0.25">
      <c r="A31" s="1"/>
    </row>
    <row r="32" spans="1:9" x14ac:dyDescent="0.25">
      <c r="A32" s="3" t="s">
        <v>21</v>
      </c>
      <c r="C32" s="7">
        <f>+G8/G20</f>
        <v>125</v>
      </c>
      <c r="D32" s="20">
        <v>125</v>
      </c>
      <c r="E32" s="7">
        <v>10</v>
      </c>
      <c r="F32" s="5">
        <f>+D32+E32</f>
        <v>135</v>
      </c>
      <c r="G32" s="21">
        <v>14</v>
      </c>
      <c r="H32" s="21">
        <v>7</v>
      </c>
      <c r="I32" s="22">
        <f>+(F32*G32)+(F32*H32)</f>
        <v>2835</v>
      </c>
    </row>
    <row r="33" spans="1:9" ht="4.5" customHeight="1" x14ac:dyDescent="0.25">
      <c r="A33" s="1"/>
    </row>
    <row r="34" spans="1:9" x14ac:dyDescent="0.25">
      <c r="A34" s="3" t="s">
        <v>22</v>
      </c>
      <c r="C34" s="23">
        <f>+((0.47*0.33)*D32*2)*4</f>
        <v>155.1</v>
      </c>
      <c r="F34" s="5">
        <v>0</v>
      </c>
      <c r="G34" s="21"/>
      <c r="H34" s="24">
        <f>+F35</f>
        <v>550</v>
      </c>
      <c r="I34" s="22">
        <f>+(F34*G34)+(F34*H34)</f>
        <v>0</v>
      </c>
    </row>
    <row r="35" spans="1:9" x14ac:dyDescent="0.25">
      <c r="A35" s="2" t="s">
        <v>23</v>
      </c>
      <c r="F35" s="25">
        <v>550</v>
      </c>
    </row>
    <row r="36" spans="1:9" ht="4.5" customHeight="1" x14ac:dyDescent="0.25">
      <c r="A36" s="1"/>
    </row>
    <row r="37" spans="1:9" x14ac:dyDescent="0.25">
      <c r="A37" s="3" t="s">
        <v>24</v>
      </c>
      <c r="F37" s="5">
        <v>1</v>
      </c>
      <c r="G37" s="21"/>
      <c r="H37" s="21">
        <v>150</v>
      </c>
      <c r="I37" s="22">
        <f>+(F37*G37)+(F37*H37)</f>
        <v>150</v>
      </c>
    </row>
    <row r="38" spans="1:9" ht="4.5" customHeight="1" x14ac:dyDescent="0.25">
      <c r="A38" s="1"/>
    </row>
    <row r="39" spans="1:9" x14ac:dyDescent="0.25">
      <c r="A39" s="3" t="s">
        <v>25</v>
      </c>
      <c r="F39" s="5">
        <v>0</v>
      </c>
      <c r="G39" s="21">
        <v>145</v>
      </c>
      <c r="H39" s="24">
        <v>145</v>
      </c>
      <c r="I39" s="22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34</v>
      </c>
      <c r="F41" s="5">
        <v>0</v>
      </c>
      <c r="G41" s="21">
        <f>1350+400</f>
        <v>1750</v>
      </c>
      <c r="H41" s="21">
        <f>1350+400</f>
        <v>1750</v>
      </c>
      <c r="I41" s="22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26</v>
      </c>
      <c r="F43" s="5">
        <v>0</v>
      </c>
      <c r="G43" s="21">
        <v>6</v>
      </c>
      <c r="H43" s="24">
        <v>0</v>
      </c>
      <c r="I43" s="22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27</v>
      </c>
      <c r="F45" s="5">
        <v>1</v>
      </c>
      <c r="G45" s="21">
        <v>100</v>
      </c>
      <c r="H45" s="24">
        <v>0</v>
      </c>
      <c r="I45" s="22">
        <f>+(F45*G45)+(F45*H45)</f>
        <v>100</v>
      </c>
    </row>
    <row r="46" spans="1:9" ht="4.5" customHeight="1" x14ac:dyDescent="0.25">
      <c r="A46" s="1"/>
    </row>
    <row r="47" spans="1:9" x14ac:dyDescent="0.25">
      <c r="A47" s="3" t="s">
        <v>28</v>
      </c>
      <c r="F47" s="5">
        <v>1</v>
      </c>
      <c r="G47" s="21"/>
      <c r="H47" s="24">
        <v>200</v>
      </c>
      <c r="I47" s="22">
        <f>+(F47*G47)+(F47*H47)</f>
        <v>200</v>
      </c>
    </row>
    <row r="48" spans="1:9" ht="4.5" customHeight="1" x14ac:dyDescent="0.25">
      <c r="A48" s="1"/>
    </row>
    <row r="52" spans="7:9" x14ac:dyDescent="0.25">
      <c r="H52" s="1" t="s">
        <v>29</v>
      </c>
      <c r="I52" s="26">
        <f>SUM(I32:I51)</f>
        <v>3285</v>
      </c>
    </row>
    <row r="53" spans="7:9" x14ac:dyDescent="0.25">
      <c r="H53" s="1" t="s">
        <v>30</v>
      </c>
      <c r="I53" s="27">
        <v>1.5</v>
      </c>
    </row>
    <row r="54" spans="7:9" x14ac:dyDescent="0.25">
      <c r="H54" s="1"/>
      <c r="I54" s="7"/>
    </row>
    <row r="55" spans="7:9" x14ac:dyDescent="0.25">
      <c r="G55" s="28"/>
      <c r="H55" s="29" t="s">
        <v>31</v>
      </c>
      <c r="I55" s="30">
        <f>+I52*I53</f>
        <v>4927.5</v>
      </c>
    </row>
    <row r="56" spans="7:9" x14ac:dyDescent="0.25">
      <c r="G56" s="28"/>
      <c r="H56" s="29" t="s">
        <v>32</v>
      </c>
      <c r="I56" s="30">
        <f>+I55/G8</f>
        <v>9.8550000000000004</v>
      </c>
    </row>
    <row r="58" spans="7:9" x14ac:dyDescent="0.25">
      <c r="H58" s="1" t="s">
        <v>30</v>
      </c>
      <c r="I58" s="31">
        <f>+I55-I52</f>
        <v>1642.5</v>
      </c>
    </row>
    <row r="59" spans="7:9" x14ac:dyDescent="0.25">
      <c r="G59" s="32"/>
      <c r="H59" s="33" t="s">
        <v>33</v>
      </c>
      <c r="I59" s="34">
        <f>+(I55/100)*2.5</f>
        <v>123.1875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opLeftCell="A29" workbookViewId="0">
      <selection activeCell="B31" sqref="B3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</row>
    <row r="3" spans="1:7" x14ac:dyDescent="0.25">
      <c r="A3" s="1" t="s">
        <v>2</v>
      </c>
      <c r="B3" s="3" t="s">
        <v>46</v>
      </c>
    </row>
    <row r="4" spans="1:7" ht="4.5" customHeight="1" x14ac:dyDescent="0.25">
      <c r="A4" s="1"/>
    </row>
    <row r="5" spans="1:7" x14ac:dyDescent="0.25">
      <c r="A5" s="1" t="s">
        <v>3</v>
      </c>
      <c r="B5" s="4"/>
    </row>
    <row r="6" spans="1:7" x14ac:dyDescent="0.25">
      <c r="A6" s="3"/>
    </row>
    <row r="7" spans="1:7" x14ac:dyDescent="0.25">
      <c r="A7" s="3" t="s">
        <v>4</v>
      </c>
      <c r="G7" s="3" t="s">
        <v>5</v>
      </c>
    </row>
    <row r="8" spans="1:7" x14ac:dyDescent="0.25">
      <c r="B8" s="3" t="s">
        <v>39</v>
      </c>
      <c r="G8" s="5">
        <v>500</v>
      </c>
    </row>
    <row r="9" spans="1:7" x14ac:dyDescent="0.25">
      <c r="B9" s="6" t="s">
        <v>35</v>
      </c>
    </row>
    <row r="10" spans="1:7" x14ac:dyDescent="0.25">
      <c r="B10" s="6" t="s">
        <v>36</v>
      </c>
    </row>
    <row r="11" spans="1:7" x14ac:dyDescent="0.25">
      <c r="B11" s="2" t="s">
        <v>40</v>
      </c>
    </row>
    <row r="12" spans="1:7" x14ac:dyDescent="0.25">
      <c r="B12" s="2" t="s">
        <v>41</v>
      </c>
    </row>
    <row r="13" spans="1:7" x14ac:dyDescent="0.25">
      <c r="B13" s="2" t="s">
        <v>38</v>
      </c>
    </row>
    <row r="14" spans="1:7" x14ac:dyDescent="0.25">
      <c r="B14" s="2" t="s">
        <v>6</v>
      </c>
    </row>
    <row r="16" spans="1:7" x14ac:dyDescent="0.25">
      <c r="B16" s="1" t="s">
        <v>7</v>
      </c>
      <c r="C16" s="5">
        <v>44</v>
      </c>
      <c r="D16" s="5" t="s">
        <v>8</v>
      </c>
      <c r="E16" s="5">
        <v>31</v>
      </c>
      <c r="F16" s="7"/>
    </row>
    <row r="17" spans="2:9" x14ac:dyDescent="0.25">
      <c r="B17" s="1" t="s">
        <v>9</v>
      </c>
      <c r="C17" s="8">
        <v>14.5</v>
      </c>
      <c r="D17" s="8" t="s">
        <v>8</v>
      </c>
      <c r="E17" s="8">
        <v>21</v>
      </c>
      <c r="F17" s="7"/>
    </row>
    <row r="18" spans="2:9" x14ac:dyDescent="0.25">
      <c r="C18" s="9">
        <f>+C16/C17</f>
        <v>3.0344827586206895</v>
      </c>
      <c r="D18" s="7"/>
      <c r="E18" s="9">
        <f>+E16/E17</f>
        <v>1.4761904761904763</v>
      </c>
      <c r="F18" s="7">
        <v>3</v>
      </c>
    </row>
    <row r="19" spans="2:9" x14ac:dyDescent="0.25">
      <c r="C19" s="9">
        <f>+E16/C17</f>
        <v>2.1379310344827585</v>
      </c>
      <c r="D19" s="7"/>
      <c r="E19" s="9">
        <f>+C16/E17</f>
        <v>2.0952380952380953</v>
      </c>
      <c r="F19" s="5">
        <v>4</v>
      </c>
    </row>
    <row r="21" spans="2:9" s="3" customFormat="1" ht="12.75" x14ac:dyDescent="0.2">
      <c r="B21" s="3" t="s">
        <v>10</v>
      </c>
    </row>
    <row r="22" spans="2:9" ht="14.25" thickBot="1" x14ac:dyDescent="0.3">
      <c r="B22" s="40">
        <v>44</v>
      </c>
      <c r="C22" s="40"/>
      <c r="D22" s="40"/>
      <c r="E22" s="40"/>
      <c r="F22" s="10"/>
      <c r="G22" s="5">
        <f>+F19</f>
        <v>4</v>
      </c>
      <c r="H22" s="3" t="s">
        <v>11</v>
      </c>
    </row>
    <row r="23" spans="2:9" x14ac:dyDescent="0.25">
      <c r="B23" s="35"/>
      <c r="C23" s="11"/>
      <c r="D23" s="39"/>
      <c r="E23" s="11"/>
      <c r="F23" s="12"/>
      <c r="G23" s="13"/>
    </row>
    <row r="24" spans="2:9" x14ac:dyDescent="0.25">
      <c r="B24" s="37">
        <v>1</v>
      </c>
      <c r="C24" s="14"/>
      <c r="D24" s="37"/>
      <c r="E24" s="14">
        <v>2</v>
      </c>
      <c r="F24" s="15"/>
      <c r="G24" s="13"/>
    </row>
    <row r="25" spans="2:9" ht="14.25" thickBot="1" x14ac:dyDescent="0.3">
      <c r="B25" s="36"/>
      <c r="C25" s="16"/>
      <c r="D25" s="36"/>
      <c r="E25" s="17"/>
      <c r="F25" s="18">
        <v>31</v>
      </c>
    </row>
    <row r="26" spans="2:9" x14ac:dyDescent="0.25">
      <c r="B26" s="38"/>
      <c r="C26" s="11"/>
      <c r="D26" s="38"/>
      <c r="E26" s="11"/>
      <c r="F26" s="12"/>
      <c r="G26" s="13"/>
    </row>
    <row r="27" spans="2:9" x14ac:dyDescent="0.25">
      <c r="B27" s="37">
        <v>3</v>
      </c>
      <c r="C27" s="14"/>
      <c r="D27" s="37"/>
      <c r="E27" s="14">
        <v>4</v>
      </c>
      <c r="F27" s="15"/>
      <c r="G27" s="13"/>
    </row>
    <row r="28" spans="2:9" ht="14.25" thickBot="1" x14ac:dyDescent="0.3">
      <c r="B28" s="36"/>
      <c r="C28" s="16"/>
      <c r="D28" s="36"/>
      <c r="E28" s="16"/>
      <c r="F28" s="12"/>
      <c r="G28" s="13"/>
    </row>
    <row r="30" spans="2:9" x14ac:dyDescent="0.25">
      <c r="B30" s="3" t="s">
        <v>12</v>
      </c>
      <c r="E30" s="7">
        <v>47.5</v>
      </c>
      <c r="F30" s="7" t="s">
        <v>8</v>
      </c>
      <c r="G30" s="7">
        <v>33</v>
      </c>
      <c r="H30" s="2" t="s">
        <v>13</v>
      </c>
    </row>
    <row r="32" spans="2:9" s="3" customFormat="1" ht="25.5" x14ac:dyDescent="0.2">
      <c r="C32" s="5" t="s">
        <v>14</v>
      </c>
      <c r="D32" s="19" t="s">
        <v>15</v>
      </c>
      <c r="E32" s="5" t="s">
        <v>16</v>
      </c>
      <c r="F32" s="5" t="s">
        <v>17</v>
      </c>
      <c r="G32" s="5" t="s">
        <v>18</v>
      </c>
      <c r="H32" s="5" t="s">
        <v>19</v>
      </c>
      <c r="I32" s="5" t="s">
        <v>20</v>
      </c>
    </row>
    <row r="33" spans="1:9" ht="4.5" customHeight="1" x14ac:dyDescent="0.25">
      <c r="A33" s="1"/>
    </row>
    <row r="34" spans="1:9" x14ac:dyDescent="0.25">
      <c r="A34" s="3" t="s">
        <v>21</v>
      </c>
      <c r="C34" s="7">
        <f>+G8/G22</f>
        <v>125</v>
      </c>
      <c r="D34" s="20">
        <v>125</v>
      </c>
      <c r="E34" s="7">
        <v>30</v>
      </c>
      <c r="F34" s="5">
        <f>+D34+E34</f>
        <v>155</v>
      </c>
      <c r="G34" s="21">
        <v>12</v>
      </c>
      <c r="H34" s="21">
        <v>7</v>
      </c>
      <c r="I34" s="22">
        <f>+(F34*G34)+(F34*H34)</f>
        <v>2945</v>
      </c>
    </row>
    <row r="35" spans="1:9" ht="4.5" customHeight="1" x14ac:dyDescent="0.25">
      <c r="A35" s="1"/>
    </row>
    <row r="36" spans="1:9" x14ac:dyDescent="0.25">
      <c r="A36" s="3" t="s">
        <v>22</v>
      </c>
      <c r="C36" s="23">
        <f>+((0.47*0.33)*D34*2)*4</f>
        <v>155.1</v>
      </c>
      <c r="F36" s="5">
        <v>1</v>
      </c>
      <c r="G36" s="21"/>
      <c r="H36" s="24">
        <f>+F37</f>
        <v>550</v>
      </c>
      <c r="I36" s="22">
        <f>+(F36*G36)+(F36*H36)</f>
        <v>550</v>
      </c>
    </row>
    <row r="37" spans="1:9" x14ac:dyDescent="0.25">
      <c r="A37" s="2" t="s">
        <v>23</v>
      </c>
      <c r="F37" s="25">
        <v>550</v>
      </c>
    </row>
    <row r="38" spans="1:9" ht="4.5" customHeight="1" x14ac:dyDescent="0.25">
      <c r="A38" s="1"/>
    </row>
    <row r="39" spans="1:9" x14ac:dyDescent="0.25">
      <c r="A39" s="3" t="s">
        <v>24</v>
      </c>
      <c r="F39" s="5">
        <v>1</v>
      </c>
      <c r="G39" s="21"/>
      <c r="H39" s="21">
        <v>150</v>
      </c>
      <c r="I39" s="22">
        <f>+(F39*G39)+(F39*H39)</f>
        <v>150</v>
      </c>
    </row>
    <row r="40" spans="1:9" ht="4.5" customHeight="1" x14ac:dyDescent="0.25">
      <c r="A40" s="1"/>
    </row>
    <row r="41" spans="1:9" x14ac:dyDescent="0.25">
      <c r="A41" s="3" t="s">
        <v>25</v>
      </c>
      <c r="F41" s="5">
        <v>0</v>
      </c>
      <c r="G41" s="21">
        <v>145</v>
      </c>
      <c r="H41" s="24">
        <v>145</v>
      </c>
      <c r="I41" s="22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34</v>
      </c>
      <c r="F43" s="5">
        <v>1</v>
      </c>
      <c r="G43" s="21">
        <f>1350+400</f>
        <v>1750</v>
      </c>
      <c r="H43" s="21">
        <f>1350+400</f>
        <v>1750</v>
      </c>
      <c r="I43" s="22">
        <f>+(F43*G43)+(F43*H43)</f>
        <v>3500</v>
      </c>
    </row>
    <row r="44" spans="1:9" ht="4.5" customHeight="1" x14ac:dyDescent="0.25">
      <c r="A44" s="1"/>
    </row>
    <row r="45" spans="1:9" x14ac:dyDescent="0.25">
      <c r="A45" s="3" t="s">
        <v>26</v>
      </c>
      <c r="F45" s="5">
        <v>0</v>
      </c>
      <c r="G45" s="21">
        <v>6</v>
      </c>
      <c r="H45" s="24">
        <v>0</v>
      </c>
      <c r="I45" s="22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27</v>
      </c>
      <c r="F47" s="5">
        <v>1</v>
      </c>
      <c r="G47" s="21">
        <v>100</v>
      </c>
      <c r="H47" s="24">
        <v>0</v>
      </c>
      <c r="I47" s="22">
        <f>+(F47*G47)+(F47*H47)</f>
        <v>100</v>
      </c>
    </row>
    <row r="48" spans="1:9" ht="4.5" customHeight="1" x14ac:dyDescent="0.25">
      <c r="A48" s="1"/>
    </row>
    <row r="49" spans="1:9" x14ac:dyDescent="0.25">
      <c r="A49" s="3" t="s">
        <v>28</v>
      </c>
      <c r="F49" s="5">
        <v>1</v>
      </c>
      <c r="G49" s="21"/>
      <c r="H49" s="24">
        <v>200</v>
      </c>
      <c r="I49" s="22">
        <f>+(F49*G49)+(F49*H49)</f>
        <v>200</v>
      </c>
    </row>
    <row r="50" spans="1:9" ht="4.5" customHeight="1" x14ac:dyDescent="0.25">
      <c r="A50" s="1"/>
    </row>
    <row r="54" spans="1:9" x14ac:dyDescent="0.25">
      <c r="H54" s="1" t="s">
        <v>29</v>
      </c>
      <c r="I54" s="26">
        <f>SUM(I34:I53)</f>
        <v>7445</v>
      </c>
    </row>
    <row r="55" spans="1:9" x14ac:dyDescent="0.25">
      <c r="H55" s="1" t="s">
        <v>30</v>
      </c>
      <c r="I55" s="27">
        <v>1.5</v>
      </c>
    </row>
    <row r="56" spans="1:9" x14ac:dyDescent="0.25">
      <c r="H56" s="1"/>
      <c r="I56" s="7"/>
    </row>
    <row r="57" spans="1:9" x14ac:dyDescent="0.25">
      <c r="G57" s="28"/>
      <c r="H57" s="29" t="s">
        <v>31</v>
      </c>
      <c r="I57" s="30">
        <f>+I54*I55</f>
        <v>11167.5</v>
      </c>
    </row>
    <row r="58" spans="1:9" x14ac:dyDescent="0.25">
      <c r="G58" s="28"/>
      <c r="H58" s="29" t="s">
        <v>32</v>
      </c>
      <c r="I58" s="30">
        <f>+I57/G8</f>
        <v>22.335000000000001</v>
      </c>
    </row>
    <row r="60" spans="1:9" x14ac:dyDescent="0.25">
      <c r="H60" s="1" t="s">
        <v>30</v>
      </c>
      <c r="I60" s="31">
        <f>+I57-I54</f>
        <v>3722.5</v>
      </c>
    </row>
    <row r="61" spans="1:9" x14ac:dyDescent="0.25">
      <c r="G61" s="32"/>
      <c r="H61" s="33" t="s">
        <v>33</v>
      </c>
      <c r="I61" s="34">
        <f>+(I57/100)*2.5</f>
        <v>279.1875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Flyer lam OK</vt:lpstr>
      <vt:lpstr>Flyer impo</vt:lpstr>
      <vt:lpstr>Flyer uv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2017-09-29T01:17:35Z</cp:lastPrinted>
  <dcterms:created xsi:type="dcterms:W3CDTF">2017-09-29T00:32:13Z</dcterms:created>
  <dcterms:modified xsi:type="dcterms:W3CDTF">2017-10-03T18:25:42Z</dcterms:modified>
</cp:coreProperties>
</file>