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eparador laminado" sheetId="2" r:id="rId1"/>
    <sheet name="Separador Sencillo" sheetId="1" r:id="rId2"/>
  </sheets>
  <calcPr calcId="145621"/>
</workbook>
</file>

<file path=xl/calcChain.xml><?xml version="1.0" encoding="utf-8"?>
<calcChain xmlns="http://schemas.openxmlformats.org/spreadsheetml/2006/main">
  <c r="I54" i="2" l="1"/>
  <c r="I52" i="2"/>
  <c r="F50" i="2"/>
  <c r="I50" i="2" s="1"/>
  <c r="I48" i="2"/>
  <c r="I46" i="2"/>
  <c r="I44" i="2"/>
  <c r="I42" i="2"/>
  <c r="I39" i="2"/>
  <c r="I37" i="2"/>
  <c r="F35" i="2"/>
  <c r="C39" i="2" s="1"/>
  <c r="G23" i="2"/>
  <c r="C35" i="2" s="1"/>
  <c r="E20" i="2"/>
  <c r="C20" i="2"/>
  <c r="E19" i="2"/>
  <c r="C19" i="2"/>
  <c r="F49" i="1"/>
  <c r="I53" i="1"/>
  <c r="I51" i="1"/>
  <c r="I49" i="1"/>
  <c r="I47" i="1"/>
  <c r="I45" i="1"/>
  <c r="I43" i="1"/>
  <c r="I41" i="1"/>
  <c r="I38" i="1"/>
  <c r="I36" i="1"/>
  <c r="F34" i="1"/>
  <c r="G22" i="1"/>
  <c r="E19" i="1"/>
  <c r="C19" i="1"/>
  <c r="E18" i="1"/>
  <c r="C18" i="1"/>
  <c r="C34" i="1"/>
  <c r="I35" i="2" l="1"/>
  <c r="I59" i="2" s="1"/>
  <c r="I62" i="2" s="1"/>
  <c r="C38" i="1"/>
  <c r="I34" i="1"/>
  <c r="I58" i="1" s="1"/>
  <c r="I61" i="1" s="1"/>
  <c r="I66" i="2" l="1"/>
  <c r="I63" i="2"/>
  <c r="I65" i="2"/>
  <c r="I65" i="1"/>
  <c r="I62" i="1"/>
  <c r="I64" i="1"/>
</calcChain>
</file>

<file path=xl/sharedStrings.xml><?xml version="1.0" encoding="utf-8"?>
<sst xmlns="http://schemas.openxmlformats.org/spreadsheetml/2006/main" count="95" uniqueCount="46">
  <si>
    <t>Fecha</t>
  </si>
  <si>
    <t>18 de octubre de 2017.</t>
  </si>
  <si>
    <t>Cliente</t>
  </si>
  <si>
    <t>Marca</t>
  </si>
  <si>
    <t>Producto</t>
  </si>
  <si>
    <t>Cantidad</t>
  </si>
  <si>
    <t>Pliego</t>
  </si>
  <si>
    <t>X</t>
  </si>
  <si>
    <t>Tamaño Extendido</t>
  </si>
  <si>
    <t>Gráfico</t>
  </si>
  <si>
    <t>Tamaños por tabloide</t>
  </si>
  <si>
    <t>Tamaño papel:</t>
  </si>
  <si>
    <t>cm.</t>
  </si>
  <si>
    <t>Cant.</t>
  </si>
  <si>
    <t>Cant. Cerrada</t>
  </si>
  <si>
    <t>Merma</t>
  </si>
  <si>
    <t>TT</t>
  </si>
  <si>
    <t>$ FTE.</t>
  </si>
  <si>
    <t>$ VTA.</t>
  </si>
  <si>
    <t xml:space="preserve">TT $ </t>
  </si>
  <si>
    <t>Impresiones Tabloide</t>
  </si>
  <si>
    <t>Dato Variable</t>
  </si>
  <si>
    <t>Laminado</t>
  </si>
  <si>
    <t>si la cantidad es menor a $550.00 se cobra el minimo.</t>
  </si>
  <si>
    <t>Corte</t>
  </si>
  <si>
    <t>Empaque</t>
  </si>
  <si>
    <t>Mensajería</t>
  </si>
  <si>
    <t>Subtotal</t>
  </si>
  <si>
    <t>Ganancia</t>
  </si>
  <si>
    <t>Precio Venta</t>
  </si>
  <si>
    <t xml:space="preserve">Unitario Venta </t>
  </si>
  <si>
    <t>Comisiones</t>
  </si>
  <si>
    <t>Separador</t>
  </si>
  <si>
    <t>tamaño 5.2 X 15 cm.  </t>
  </si>
  <si>
    <t>remache metálico + listón</t>
  </si>
  <si>
    <t>empaquetado</t>
  </si>
  <si>
    <t>Monex</t>
  </si>
  <si>
    <t>Despunte redondo</t>
  </si>
  <si>
    <t xml:space="preserve">Listón </t>
  </si>
  <si>
    <t>Ojillo Metálico</t>
  </si>
  <si>
    <t>Armado</t>
  </si>
  <si>
    <t>couche blanco 300 gr.</t>
  </si>
  <si>
    <t>impresos 4 X 4 tintas digital</t>
  </si>
  <si>
    <t xml:space="preserve">suajado + perforado </t>
  </si>
  <si>
    <t>laminado mate 2 caras</t>
  </si>
  <si>
    <t xml:space="preserve">Separador 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</si>
</sst>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i/>
      <u/>
      <sz val="10"/>
      <color theme="1"/>
      <name val="Century Gothic"/>
      <family val="2"/>
    </font>
    <font>
      <b/>
      <sz val="10"/>
      <color rgb="FFFF0000"/>
      <name val="Century Gothic"/>
      <family val="2"/>
    </font>
    <font>
      <b/>
      <sz val="10"/>
      <color theme="3" tint="-0.249977111117893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10" applyNumberFormat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0" borderId="1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6" fillId="0" borderId="0" applyNumberFormat="0" applyFill="0" applyBorder="0" applyAlignment="0" applyProtection="0"/>
    <xf numFmtId="44" fontId="17" fillId="0" borderId="0" applyFont="0" applyFill="0" applyBorder="0" applyAlignment="0" applyProtection="0"/>
    <xf numFmtId="0" fontId="17" fillId="0" borderId="0"/>
    <xf numFmtId="0" fontId="17" fillId="7" borderId="15" applyNumberFormat="0" applyFont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44" fontId="3" fillId="0" borderId="0" xfId="1" applyFont="1"/>
    <xf numFmtId="8" fontId="3" fillId="0" borderId="0" xfId="1" applyNumberFormat="1" applyFont="1" applyAlignment="1">
      <alignment horizontal="center"/>
    </xf>
    <xf numFmtId="8" fontId="2" fillId="0" borderId="0" xfId="0" applyNumberFormat="1" applyFont="1"/>
    <xf numFmtId="44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0" fontId="3" fillId="2" borderId="0" xfId="0" applyFont="1" applyFill="1"/>
    <xf numFmtId="44" fontId="6" fillId="2" borderId="0" xfId="1" applyFont="1" applyFill="1" applyAlignment="1">
      <alignment horizontal="right"/>
    </xf>
    <xf numFmtId="44" fontId="6" fillId="2" borderId="0" xfId="1" applyFont="1" applyFill="1" applyAlignment="1">
      <alignment horizontal="center"/>
    </xf>
    <xf numFmtId="44" fontId="3" fillId="0" borderId="0" xfId="0" applyNumberFormat="1" applyFont="1"/>
    <xf numFmtId="0" fontId="7" fillId="3" borderId="0" xfId="0" applyFont="1" applyFill="1"/>
    <xf numFmtId="0" fontId="8" fillId="3" borderId="0" xfId="0" applyFont="1" applyFill="1" applyAlignment="1">
      <alignment horizontal="right"/>
    </xf>
    <xf numFmtId="44" fontId="8" fillId="3" borderId="0" xfId="1" applyFont="1" applyFill="1"/>
  </cellXfs>
  <cellStyles count="14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Moneda 6" xfId="11"/>
    <cellStyle name="Normal" xfId="0" builtinId="0"/>
    <cellStyle name="Normal 2" xfId="12"/>
    <cellStyle name="Nota" xfId="1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opLeftCell="A30" workbookViewId="0">
      <selection activeCell="L62" sqref="L62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36</v>
      </c>
    </row>
    <row r="4" spans="1:7" ht="4.5" customHeight="1" x14ac:dyDescent="0.25">
      <c r="A4" s="1"/>
    </row>
    <row r="5" spans="1:7" x14ac:dyDescent="0.25">
      <c r="A5" s="1" t="s">
        <v>3</v>
      </c>
      <c r="B5" s="4"/>
    </row>
    <row r="6" spans="1:7" x14ac:dyDescent="0.25">
      <c r="A6" s="3"/>
    </row>
    <row r="7" spans="1:7" x14ac:dyDescent="0.25">
      <c r="A7" s="3" t="s">
        <v>4</v>
      </c>
      <c r="G7" s="5" t="s">
        <v>5</v>
      </c>
    </row>
    <row r="8" spans="1:7" x14ac:dyDescent="0.25">
      <c r="B8" s="3" t="s">
        <v>45</v>
      </c>
      <c r="G8" s="5">
        <v>250</v>
      </c>
    </row>
    <row r="9" spans="1:7" x14ac:dyDescent="0.25">
      <c r="B9" s="2" t="s">
        <v>33</v>
      </c>
    </row>
    <row r="10" spans="1:7" x14ac:dyDescent="0.25">
      <c r="B10" s="2" t="s">
        <v>41</v>
      </c>
    </row>
    <row r="11" spans="1:7" x14ac:dyDescent="0.25">
      <c r="B11" s="2" t="s">
        <v>42</v>
      </c>
    </row>
    <row r="12" spans="1:7" x14ac:dyDescent="0.25">
      <c r="B12" s="2" t="s">
        <v>44</v>
      </c>
    </row>
    <row r="13" spans="1:7" x14ac:dyDescent="0.25">
      <c r="B13" s="2" t="s">
        <v>43</v>
      </c>
    </row>
    <row r="14" spans="1:7" x14ac:dyDescent="0.25">
      <c r="B14" s="2" t="s">
        <v>34</v>
      </c>
    </row>
    <row r="15" spans="1:7" x14ac:dyDescent="0.25">
      <c r="B15" s="2" t="s">
        <v>35</v>
      </c>
    </row>
    <row r="17" spans="2:8" x14ac:dyDescent="0.25">
      <c r="B17" s="1" t="s">
        <v>6</v>
      </c>
      <c r="C17" s="5">
        <v>44</v>
      </c>
      <c r="D17" s="5" t="s">
        <v>7</v>
      </c>
      <c r="E17" s="5">
        <v>32</v>
      </c>
      <c r="F17" s="6"/>
    </row>
    <row r="18" spans="2:8" x14ac:dyDescent="0.25">
      <c r="B18" s="1" t="s">
        <v>8</v>
      </c>
      <c r="C18" s="7">
        <v>6.5</v>
      </c>
      <c r="D18" s="7" t="s">
        <v>7</v>
      </c>
      <c r="E18" s="7">
        <v>16</v>
      </c>
      <c r="F18" s="6"/>
    </row>
    <row r="19" spans="2:8" x14ac:dyDescent="0.25">
      <c r="C19" s="8">
        <f>+C17/C18</f>
        <v>6.7692307692307692</v>
      </c>
      <c r="D19" s="6"/>
      <c r="E19" s="8">
        <f>+E17/E18</f>
        <v>2</v>
      </c>
      <c r="F19" s="5">
        <v>12</v>
      </c>
    </row>
    <row r="20" spans="2:8" x14ac:dyDescent="0.25">
      <c r="C20" s="8">
        <f>+E17/C18</f>
        <v>4.9230769230769234</v>
      </c>
      <c r="D20" s="6"/>
      <c r="E20" s="8">
        <f>+C17/E18</f>
        <v>2.75</v>
      </c>
      <c r="F20" s="6">
        <v>8</v>
      </c>
    </row>
    <row r="22" spans="2:8" s="3" customFormat="1" ht="12.75" x14ac:dyDescent="0.2">
      <c r="B22" s="3" t="s">
        <v>9</v>
      </c>
    </row>
    <row r="23" spans="2:8" ht="14.25" thickBot="1" x14ac:dyDescent="0.3">
      <c r="B23" s="9">
        <v>44</v>
      </c>
      <c r="C23" s="9"/>
      <c r="D23" s="9"/>
      <c r="E23" s="9"/>
      <c r="F23" s="10"/>
      <c r="G23" s="5">
        <f>+F19</f>
        <v>12</v>
      </c>
      <c r="H23" s="3" t="s">
        <v>10</v>
      </c>
    </row>
    <row r="24" spans="2:8" x14ac:dyDescent="0.25">
      <c r="B24" s="11"/>
      <c r="C24" s="12"/>
      <c r="D24" s="13"/>
      <c r="E24" s="14"/>
      <c r="G24" s="15"/>
    </row>
    <row r="25" spans="2:8" x14ac:dyDescent="0.25">
      <c r="B25" s="16"/>
      <c r="C25" s="17"/>
      <c r="D25" s="18"/>
      <c r="E25" s="19"/>
      <c r="G25" s="15"/>
    </row>
    <row r="26" spans="2:8" x14ac:dyDescent="0.25">
      <c r="B26" s="20">
        <v>1</v>
      </c>
      <c r="C26" s="21">
        <v>2</v>
      </c>
      <c r="D26" s="22">
        <v>3</v>
      </c>
      <c r="E26" s="23">
        <v>32</v>
      </c>
    </row>
    <row r="27" spans="2:8" x14ac:dyDescent="0.25">
      <c r="B27" s="16"/>
      <c r="C27" s="24"/>
      <c r="D27" s="25"/>
      <c r="E27" s="14"/>
      <c r="G27" s="15"/>
    </row>
    <row r="28" spans="2:8" x14ac:dyDescent="0.25">
      <c r="B28" s="16"/>
      <c r="C28" s="17"/>
      <c r="D28" s="18"/>
      <c r="E28" s="19"/>
      <c r="G28" s="15"/>
    </row>
    <row r="29" spans="2:8" ht="14.25" thickBot="1" x14ac:dyDescent="0.3">
      <c r="B29" s="26"/>
      <c r="C29" s="27"/>
      <c r="D29" s="28"/>
      <c r="E29" s="14"/>
      <c r="G29" s="15"/>
    </row>
    <row r="31" spans="2:8" x14ac:dyDescent="0.25">
      <c r="B31" s="3" t="s">
        <v>11</v>
      </c>
      <c r="E31" s="6">
        <v>47.5</v>
      </c>
      <c r="F31" s="6" t="s">
        <v>7</v>
      </c>
      <c r="G31" s="6">
        <v>33</v>
      </c>
      <c r="H31" s="2" t="s">
        <v>12</v>
      </c>
    </row>
    <row r="33" spans="1:9" s="3" customFormat="1" ht="25.5" x14ac:dyDescent="0.2">
      <c r="C33" s="5" t="s">
        <v>13</v>
      </c>
      <c r="D33" s="29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19</v>
      </c>
    </row>
    <row r="34" spans="1:9" ht="4.5" customHeight="1" x14ac:dyDescent="0.25">
      <c r="A34" s="1"/>
    </row>
    <row r="35" spans="1:9" x14ac:dyDescent="0.25">
      <c r="A35" s="3" t="s">
        <v>20</v>
      </c>
      <c r="C35" s="6">
        <f>+G8/G23</f>
        <v>20.833333333333332</v>
      </c>
      <c r="D35" s="30">
        <v>21</v>
      </c>
      <c r="E35" s="6">
        <v>5</v>
      </c>
      <c r="F35" s="5">
        <f>+D35+E35</f>
        <v>26</v>
      </c>
      <c r="G35" s="31">
        <v>12</v>
      </c>
      <c r="H35" s="31">
        <v>12</v>
      </c>
      <c r="I35" s="32">
        <f>+(F35*G35)+(F35*H35)</f>
        <v>624</v>
      </c>
    </row>
    <row r="36" spans="1:9" ht="4.5" customHeight="1" x14ac:dyDescent="0.25">
      <c r="A36" s="1"/>
    </row>
    <row r="37" spans="1:9" x14ac:dyDescent="0.25">
      <c r="A37" s="3" t="s">
        <v>21</v>
      </c>
      <c r="C37" s="33"/>
      <c r="F37" s="5">
        <v>0</v>
      </c>
      <c r="G37" s="31">
        <v>1</v>
      </c>
      <c r="H37" s="34">
        <v>0</v>
      </c>
      <c r="I37" s="32">
        <f>+(F37*G37)+(F37*H37)</f>
        <v>0</v>
      </c>
    </row>
    <row r="38" spans="1:9" ht="4.5" customHeight="1" x14ac:dyDescent="0.25">
      <c r="A38" s="1"/>
    </row>
    <row r="39" spans="1:9" x14ac:dyDescent="0.25">
      <c r="A39" s="3" t="s">
        <v>22</v>
      </c>
      <c r="C39" s="33">
        <f>+((0.475*0.33)*F35)*4</f>
        <v>16.302</v>
      </c>
      <c r="F39" s="5">
        <v>1</v>
      </c>
      <c r="G39" s="31"/>
      <c r="H39" s="34">
        <v>550</v>
      </c>
      <c r="I39" s="32">
        <f>+(F39*G39)+(F39*H39)</f>
        <v>550</v>
      </c>
    </row>
    <row r="40" spans="1:9" x14ac:dyDescent="0.25">
      <c r="A40" s="2" t="s">
        <v>23</v>
      </c>
      <c r="F40" s="35">
        <v>550</v>
      </c>
    </row>
    <row r="41" spans="1:9" ht="4.5" customHeight="1" x14ac:dyDescent="0.25">
      <c r="A41" s="1"/>
    </row>
    <row r="42" spans="1:9" x14ac:dyDescent="0.25">
      <c r="A42" s="3" t="s">
        <v>24</v>
      </c>
      <c r="F42" s="5">
        <v>1</v>
      </c>
      <c r="G42" s="31"/>
      <c r="H42" s="31">
        <v>100</v>
      </c>
      <c r="I42" s="32">
        <f>+(F42*G42)+(F42*H42)</f>
        <v>100</v>
      </c>
    </row>
    <row r="43" spans="1:9" ht="4.5" customHeight="1" x14ac:dyDescent="0.25">
      <c r="A43" s="1"/>
    </row>
    <row r="44" spans="1:9" x14ac:dyDescent="0.25">
      <c r="A44" s="3" t="s">
        <v>37</v>
      </c>
      <c r="F44" s="5">
        <v>1</v>
      </c>
      <c r="G44" s="31">
        <v>145</v>
      </c>
      <c r="H44" s="34">
        <v>145</v>
      </c>
      <c r="I44" s="32">
        <f>+(F44*G44)+(F44*H44)</f>
        <v>290</v>
      </c>
    </row>
    <row r="45" spans="1:9" ht="4.5" customHeight="1" x14ac:dyDescent="0.25">
      <c r="A45" s="1"/>
    </row>
    <row r="46" spans="1:9" x14ac:dyDescent="0.25">
      <c r="A46" s="3" t="s">
        <v>38</v>
      </c>
      <c r="F46" s="5">
        <v>1</v>
      </c>
      <c r="G46" s="31">
        <v>85</v>
      </c>
      <c r="H46" s="31">
        <v>0</v>
      </c>
      <c r="I46" s="32">
        <f>+(F46*G46)+(F46*H46)</f>
        <v>85</v>
      </c>
    </row>
    <row r="47" spans="1:9" ht="4.5" customHeight="1" x14ac:dyDescent="0.25">
      <c r="A47" s="1"/>
    </row>
    <row r="48" spans="1:9" x14ac:dyDescent="0.25">
      <c r="A48" s="3" t="s">
        <v>39</v>
      </c>
      <c r="F48" s="5">
        <v>1</v>
      </c>
      <c r="G48" s="31">
        <v>85</v>
      </c>
      <c r="H48" s="34">
        <v>0</v>
      </c>
      <c r="I48" s="32">
        <f>+(F48*G48)+(F48*H48)</f>
        <v>85</v>
      </c>
    </row>
    <row r="49" spans="1:9" ht="4.5" customHeight="1" x14ac:dyDescent="0.25">
      <c r="A49" s="1"/>
    </row>
    <row r="50" spans="1:9" x14ac:dyDescent="0.25">
      <c r="A50" s="3" t="s">
        <v>40</v>
      </c>
      <c r="F50" s="5">
        <f>+G8*1.1</f>
        <v>275</v>
      </c>
      <c r="G50" s="31"/>
      <c r="H50" s="34">
        <v>1.5</v>
      </c>
      <c r="I50" s="32">
        <f>+(F50*G50)+(F50*H50)</f>
        <v>412.5</v>
      </c>
    </row>
    <row r="51" spans="1:9" ht="4.5" customHeight="1" x14ac:dyDescent="0.25">
      <c r="A51" s="1"/>
    </row>
    <row r="52" spans="1:9" x14ac:dyDescent="0.25">
      <c r="A52" s="3" t="s">
        <v>25</v>
      </c>
      <c r="F52" s="5">
        <v>1</v>
      </c>
      <c r="G52" s="31"/>
      <c r="H52" s="34">
        <v>75</v>
      </c>
      <c r="I52" s="32">
        <f>+(F52*G52)+(F52*H52)</f>
        <v>75</v>
      </c>
    </row>
    <row r="53" spans="1:9" ht="4.5" customHeight="1" x14ac:dyDescent="0.25">
      <c r="A53" s="1"/>
    </row>
    <row r="54" spans="1:9" x14ac:dyDescent="0.25">
      <c r="A54" s="3" t="s">
        <v>26</v>
      </c>
      <c r="F54" s="5">
        <v>1</v>
      </c>
      <c r="G54" s="31"/>
      <c r="H54" s="34">
        <v>140</v>
      </c>
      <c r="I54" s="32">
        <f>+(F54*G54)+(F54*H54)</f>
        <v>140</v>
      </c>
    </row>
    <row r="55" spans="1:9" ht="4.5" customHeight="1" x14ac:dyDescent="0.25">
      <c r="A55" s="1"/>
    </row>
    <row r="59" spans="1:9" x14ac:dyDescent="0.25">
      <c r="H59" s="1" t="s">
        <v>27</v>
      </c>
      <c r="I59" s="36">
        <f>SUM(I35:I58)</f>
        <v>2361.5</v>
      </c>
    </row>
    <row r="60" spans="1:9" x14ac:dyDescent="0.25">
      <c r="H60" s="1" t="s">
        <v>28</v>
      </c>
      <c r="I60" s="37">
        <v>1.5</v>
      </c>
    </row>
    <row r="61" spans="1:9" x14ac:dyDescent="0.25">
      <c r="H61" s="1"/>
      <c r="I61" s="6"/>
    </row>
    <row r="62" spans="1:9" x14ac:dyDescent="0.25">
      <c r="G62" s="38"/>
      <c r="H62" s="39" t="s">
        <v>29</v>
      </c>
      <c r="I62" s="40">
        <f>+I59*I60</f>
        <v>3542.25</v>
      </c>
    </row>
    <row r="63" spans="1:9" x14ac:dyDescent="0.25">
      <c r="G63" s="38"/>
      <c r="H63" s="39" t="s">
        <v>30</v>
      </c>
      <c r="I63" s="40">
        <f>+I62/G8</f>
        <v>14.169</v>
      </c>
    </row>
    <row r="65" spans="7:9" x14ac:dyDescent="0.25">
      <c r="H65" s="1" t="s">
        <v>28</v>
      </c>
      <c r="I65" s="41">
        <f>+I62-I59</f>
        <v>1180.75</v>
      </c>
    </row>
    <row r="66" spans="7:9" x14ac:dyDescent="0.25">
      <c r="G66" s="42"/>
      <c r="H66" s="43" t="s">
        <v>31</v>
      </c>
      <c r="I66" s="44">
        <f>+(I62/100)*2.5</f>
        <v>88.556250000000006</v>
      </c>
    </row>
  </sheetData>
  <mergeCells count="1">
    <mergeCell ref="B23:E23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workbookViewId="0">
      <selection activeCell="A29" sqref="A29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1</v>
      </c>
    </row>
    <row r="2" spans="1:7" x14ac:dyDescent="0.25">
      <c r="A2" s="1"/>
    </row>
    <row r="3" spans="1:7" x14ac:dyDescent="0.25">
      <c r="A3" s="1" t="s">
        <v>2</v>
      </c>
      <c r="B3" s="3" t="s">
        <v>36</v>
      </c>
    </row>
    <row r="4" spans="1:7" ht="4.5" customHeight="1" x14ac:dyDescent="0.25">
      <c r="A4" s="1"/>
    </row>
    <row r="5" spans="1:7" x14ac:dyDescent="0.25">
      <c r="A5" s="1" t="s">
        <v>3</v>
      </c>
      <c r="B5" s="4"/>
    </row>
    <row r="6" spans="1:7" x14ac:dyDescent="0.25">
      <c r="A6" s="3"/>
    </row>
    <row r="7" spans="1:7" x14ac:dyDescent="0.25">
      <c r="A7" s="3" t="s">
        <v>4</v>
      </c>
      <c r="G7" s="5" t="s">
        <v>5</v>
      </c>
    </row>
    <row r="8" spans="1:7" x14ac:dyDescent="0.25">
      <c r="B8" s="3" t="s">
        <v>32</v>
      </c>
      <c r="G8" s="5">
        <v>250</v>
      </c>
    </row>
    <row r="9" spans="1:7" x14ac:dyDescent="0.25">
      <c r="B9" s="2" t="s">
        <v>33</v>
      </c>
    </row>
    <row r="10" spans="1:7" x14ac:dyDescent="0.25">
      <c r="B10" s="2" t="s">
        <v>41</v>
      </c>
    </row>
    <row r="11" spans="1:7" x14ac:dyDescent="0.25">
      <c r="B11" s="2" t="s">
        <v>42</v>
      </c>
    </row>
    <row r="12" spans="1:7" x14ac:dyDescent="0.25">
      <c r="B12" s="2" t="s">
        <v>43</v>
      </c>
    </row>
    <row r="13" spans="1:7" x14ac:dyDescent="0.25">
      <c r="B13" s="2" t="s">
        <v>34</v>
      </c>
    </row>
    <row r="14" spans="1:7" x14ac:dyDescent="0.25">
      <c r="B14" s="2" t="s">
        <v>35</v>
      </c>
    </row>
    <row r="16" spans="1:7" x14ac:dyDescent="0.25">
      <c r="B16" s="1" t="s">
        <v>6</v>
      </c>
      <c r="C16" s="5">
        <v>44</v>
      </c>
      <c r="D16" s="5" t="s">
        <v>7</v>
      </c>
      <c r="E16" s="5">
        <v>32</v>
      </c>
      <c r="F16" s="6"/>
    </row>
    <row r="17" spans="2:9" x14ac:dyDescent="0.25">
      <c r="B17" s="1" t="s">
        <v>8</v>
      </c>
      <c r="C17" s="7">
        <v>6.5</v>
      </c>
      <c r="D17" s="7" t="s">
        <v>7</v>
      </c>
      <c r="E17" s="7">
        <v>16</v>
      </c>
      <c r="F17" s="6"/>
    </row>
    <row r="18" spans="2:9" x14ac:dyDescent="0.25">
      <c r="C18" s="8">
        <f>+C16/C17</f>
        <v>6.7692307692307692</v>
      </c>
      <c r="D18" s="6"/>
      <c r="E18" s="8">
        <f>+E16/E17</f>
        <v>2</v>
      </c>
      <c r="F18" s="5">
        <v>12</v>
      </c>
    </row>
    <row r="19" spans="2:9" x14ac:dyDescent="0.25">
      <c r="C19" s="8">
        <f>+E16/C17</f>
        <v>4.9230769230769234</v>
      </c>
      <c r="D19" s="6"/>
      <c r="E19" s="8">
        <f>+C16/E17</f>
        <v>2.75</v>
      </c>
      <c r="F19" s="6">
        <v>8</v>
      </c>
    </row>
    <row r="21" spans="2:9" s="3" customFormat="1" ht="12.75" x14ac:dyDescent="0.2">
      <c r="B21" s="3" t="s">
        <v>9</v>
      </c>
    </row>
    <row r="22" spans="2:9" ht="14.25" thickBot="1" x14ac:dyDescent="0.3">
      <c r="B22" s="9">
        <v>44</v>
      </c>
      <c r="C22" s="9"/>
      <c r="D22" s="9"/>
      <c r="E22" s="9"/>
      <c r="F22" s="10"/>
      <c r="G22" s="5">
        <f>+F18</f>
        <v>12</v>
      </c>
      <c r="H22" s="3" t="s">
        <v>10</v>
      </c>
    </row>
    <row r="23" spans="2:9" x14ac:dyDescent="0.25">
      <c r="B23" s="11"/>
      <c r="C23" s="12"/>
      <c r="D23" s="13"/>
      <c r="E23" s="14"/>
      <c r="G23" s="15"/>
    </row>
    <row r="24" spans="2:9" x14ac:dyDescent="0.25">
      <c r="B24" s="16"/>
      <c r="C24" s="17"/>
      <c r="D24" s="18"/>
      <c r="E24" s="19"/>
      <c r="G24" s="15"/>
    </row>
    <row r="25" spans="2:9" x14ac:dyDescent="0.25">
      <c r="B25" s="20">
        <v>1</v>
      </c>
      <c r="C25" s="21">
        <v>2</v>
      </c>
      <c r="D25" s="22">
        <v>3</v>
      </c>
      <c r="E25" s="23">
        <v>32</v>
      </c>
    </row>
    <row r="26" spans="2:9" x14ac:dyDescent="0.25">
      <c r="B26" s="16"/>
      <c r="C26" s="24"/>
      <c r="D26" s="25"/>
      <c r="E26" s="14"/>
      <c r="G26" s="15"/>
    </row>
    <row r="27" spans="2:9" x14ac:dyDescent="0.25">
      <c r="B27" s="16"/>
      <c r="C27" s="17"/>
      <c r="D27" s="18"/>
      <c r="E27" s="19"/>
      <c r="G27" s="15"/>
    </row>
    <row r="28" spans="2:9" ht="14.25" thickBot="1" x14ac:dyDescent="0.3">
      <c r="B28" s="26"/>
      <c r="C28" s="27"/>
      <c r="D28" s="28"/>
      <c r="E28" s="14"/>
      <c r="G28" s="15"/>
    </row>
    <row r="30" spans="2:9" x14ac:dyDescent="0.25">
      <c r="B30" s="3" t="s">
        <v>11</v>
      </c>
      <c r="E30" s="6">
        <v>47.5</v>
      </c>
      <c r="F30" s="6" t="s">
        <v>7</v>
      </c>
      <c r="G30" s="6">
        <v>33</v>
      </c>
      <c r="H30" s="2" t="s">
        <v>12</v>
      </c>
    </row>
    <row r="32" spans="2:9" s="3" customFormat="1" ht="25.5" x14ac:dyDescent="0.2">
      <c r="C32" s="5" t="s">
        <v>13</v>
      </c>
      <c r="D32" s="29" t="s">
        <v>14</v>
      </c>
      <c r="E32" s="5" t="s">
        <v>15</v>
      </c>
      <c r="F32" s="5" t="s">
        <v>16</v>
      </c>
      <c r="G32" s="5" t="s">
        <v>17</v>
      </c>
      <c r="H32" s="5" t="s">
        <v>18</v>
      </c>
      <c r="I32" s="5" t="s">
        <v>19</v>
      </c>
    </row>
    <row r="33" spans="1:9" ht="4.5" customHeight="1" x14ac:dyDescent="0.25">
      <c r="A33" s="1"/>
    </row>
    <row r="34" spans="1:9" x14ac:dyDescent="0.25">
      <c r="A34" s="3" t="s">
        <v>20</v>
      </c>
      <c r="C34" s="6">
        <f>+G8/G22</f>
        <v>20.833333333333332</v>
      </c>
      <c r="D34" s="30">
        <v>21</v>
      </c>
      <c r="E34" s="6">
        <v>5</v>
      </c>
      <c r="F34" s="5">
        <f>+D34+E34</f>
        <v>26</v>
      </c>
      <c r="G34" s="31">
        <v>12</v>
      </c>
      <c r="H34" s="31">
        <v>12</v>
      </c>
      <c r="I34" s="32">
        <f>+(F34*G34)+(F34*H34)</f>
        <v>624</v>
      </c>
    </row>
    <row r="35" spans="1:9" ht="4.5" customHeight="1" x14ac:dyDescent="0.25">
      <c r="A35" s="1"/>
    </row>
    <row r="36" spans="1:9" x14ac:dyDescent="0.25">
      <c r="A36" s="3" t="s">
        <v>21</v>
      </c>
      <c r="C36" s="33"/>
      <c r="F36" s="5">
        <v>0</v>
      </c>
      <c r="G36" s="31">
        <v>1</v>
      </c>
      <c r="H36" s="34">
        <v>0</v>
      </c>
      <c r="I36" s="32">
        <f>+(F36*G36)+(F36*H36)</f>
        <v>0</v>
      </c>
    </row>
    <row r="37" spans="1:9" ht="4.5" customHeight="1" x14ac:dyDescent="0.25">
      <c r="A37" s="1"/>
    </row>
    <row r="38" spans="1:9" x14ac:dyDescent="0.25">
      <c r="A38" s="3" t="s">
        <v>22</v>
      </c>
      <c r="C38" s="33">
        <f>+((0.475*0.33)*F34)*4</f>
        <v>16.302</v>
      </c>
      <c r="F38" s="5">
        <v>0</v>
      </c>
      <c r="G38" s="31"/>
      <c r="H38" s="34">
        <v>550</v>
      </c>
      <c r="I38" s="32">
        <f>+(F38*G38)+(F38*H38)</f>
        <v>0</v>
      </c>
    </row>
    <row r="39" spans="1:9" x14ac:dyDescent="0.25">
      <c r="A39" s="2" t="s">
        <v>23</v>
      </c>
      <c r="F39" s="35">
        <v>550</v>
      </c>
    </row>
    <row r="40" spans="1:9" ht="4.5" customHeight="1" x14ac:dyDescent="0.25">
      <c r="A40" s="1"/>
    </row>
    <row r="41" spans="1:9" x14ac:dyDescent="0.25">
      <c r="A41" s="3" t="s">
        <v>24</v>
      </c>
      <c r="F41" s="5">
        <v>1</v>
      </c>
      <c r="G41" s="31"/>
      <c r="H41" s="31">
        <v>100</v>
      </c>
      <c r="I41" s="32">
        <f>+(F41*G41)+(F41*H41)</f>
        <v>100</v>
      </c>
    </row>
    <row r="42" spans="1:9" ht="4.5" customHeight="1" x14ac:dyDescent="0.25">
      <c r="A42" s="1"/>
    </row>
    <row r="43" spans="1:9" x14ac:dyDescent="0.25">
      <c r="A43" s="3" t="s">
        <v>37</v>
      </c>
      <c r="F43" s="5">
        <v>1</v>
      </c>
      <c r="G43" s="31">
        <v>145</v>
      </c>
      <c r="H43" s="34">
        <v>145</v>
      </c>
      <c r="I43" s="32">
        <f>+(F43*G43)+(F43*H43)</f>
        <v>290</v>
      </c>
    </row>
    <row r="44" spans="1:9" ht="4.5" customHeight="1" x14ac:dyDescent="0.25">
      <c r="A44" s="1"/>
    </row>
    <row r="45" spans="1:9" x14ac:dyDescent="0.25">
      <c r="A45" s="3" t="s">
        <v>38</v>
      </c>
      <c r="F45" s="5">
        <v>1</v>
      </c>
      <c r="G45" s="31">
        <v>85</v>
      </c>
      <c r="H45" s="31">
        <v>0</v>
      </c>
      <c r="I45" s="32">
        <f>+(F45*G45)+(F45*H45)</f>
        <v>85</v>
      </c>
    </row>
    <row r="46" spans="1:9" ht="4.5" customHeight="1" x14ac:dyDescent="0.25">
      <c r="A46" s="1"/>
    </row>
    <row r="47" spans="1:9" x14ac:dyDescent="0.25">
      <c r="A47" s="3" t="s">
        <v>39</v>
      </c>
      <c r="F47" s="5">
        <v>1</v>
      </c>
      <c r="G47" s="31">
        <v>85</v>
      </c>
      <c r="H47" s="34">
        <v>0</v>
      </c>
      <c r="I47" s="32">
        <f>+(F47*G47)+(F47*H47)</f>
        <v>85</v>
      </c>
    </row>
    <row r="48" spans="1:9" ht="4.5" customHeight="1" x14ac:dyDescent="0.25">
      <c r="A48" s="1"/>
    </row>
    <row r="49" spans="1:9" x14ac:dyDescent="0.25">
      <c r="A49" s="3" t="s">
        <v>40</v>
      </c>
      <c r="F49" s="5">
        <f>+G8*1.1</f>
        <v>275</v>
      </c>
      <c r="G49" s="31"/>
      <c r="H49" s="34">
        <v>1.5</v>
      </c>
      <c r="I49" s="32">
        <f>+(F49*G49)+(F49*H49)</f>
        <v>412.5</v>
      </c>
    </row>
    <row r="50" spans="1:9" ht="4.5" customHeight="1" x14ac:dyDescent="0.25">
      <c r="A50" s="1"/>
    </row>
    <row r="51" spans="1:9" x14ac:dyDescent="0.25">
      <c r="A51" s="3" t="s">
        <v>25</v>
      </c>
      <c r="F51" s="5">
        <v>1</v>
      </c>
      <c r="G51" s="31"/>
      <c r="H51" s="34">
        <v>75</v>
      </c>
      <c r="I51" s="32">
        <f>+(F51*G51)+(F51*H51)</f>
        <v>75</v>
      </c>
    </row>
    <row r="52" spans="1:9" ht="4.5" customHeight="1" x14ac:dyDescent="0.25">
      <c r="A52" s="1"/>
    </row>
    <row r="53" spans="1:9" x14ac:dyDescent="0.25">
      <c r="A53" s="3" t="s">
        <v>26</v>
      </c>
      <c r="F53" s="5">
        <v>1</v>
      </c>
      <c r="G53" s="31"/>
      <c r="H53" s="34">
        <v>140</v>
      </c>
      <c r="I53" s="32">
        <f>+(F53*G53)+(F53*H53)</f>
        <v>140</v>
      </c>
    </row>
    <row r="54" spans="1:9" ht="4.5" customHeight="1" x14ac:dyDescent="0.25">
      <c r="A54" s="1"/>
    </row>
    <row r="58" spans="1:9" x14ac:dyDescent="0.25">
      <c r="H58" s="1" t="s">
        <v>27</v>
      </c>
      <c r="I58" s="36">
        <f>SUM(I34:I57)</f>
        <v>1811.5</v>
      </c>
    </row>
    <row r="59" spans="1:9" x14ac:dyDescent="0.25">
      <c r="H59" s="1" t="s">
        <v>28</v>
      </c>
      <c r="I59" s="37">
        <v>1.5</v>
      </c>
    </row>
    <row r="60" spans="1:9" x14ac:dyDescent="0.25">
      <c r="H60" s="1"/>
      <c r="I60" s="6"/>
    </row>
    <row r="61" spans="1:9" x14ac:dyDescent="0.25">
      <c r="G61" s="38"/>
      <c r="H61" s="39" t="s">
        <v>29</v>
      </c>
      <c r="I61" s="40">
        <f>+I58*I59</f>
        <v>2717.25</v>
      </c>
    </row>
    <row r="62" spans="1:9" x14ac:dyDescent="0.25">
      <c r="G62" s="38"/>
      <c r="H62" s="39" t="s">
        <v>30</v>
      </c>
      <c r="I62" s="40">
        <f>+I61/G8</f>
        <v>10.869</v>
      </c>
    </row>
    <row r="64" spans="1:9" x14ac:dyDescent="0.25">
      <c r="H64" s="1" t="s">
        <v>28</v>
      </c>
      <c r="I64" s="41">
        <f>+I61-I58</f>
        <v>905.75</v>
      </c>
    </row>
    <row r="65" spans="7:9" x14ac:dyDescent="0.25">
      <c r="G65" s="42"/>
      <c r="H65" s="43" t="s">
        <v>31</v>
      </c>
      <c r="I65" s="44">
        <f>+(I61/100)*2.5</f>
        <v>67.931250000000006</v>
      </c>
    </row>
  </sheetData>
  <mergeCells count="1">
    <mergeCell ref="B22:E22"/>
  </mergeCells>
  <pageMargins left="0.70866141732283472" right="0.70866141732283472" top="0.74803149606299213" bottom="0.74803149606299213" header="0.31496062992125984" footer="0.31496062992125984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Separador laminado</vt:lpstr>
      <vt:lpstr>Separador Sencillo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2017-10-18T23:44:24Z</cp:lastPrinted>
  <dcterms:created xsi:type="dcterms:W3CDTF">2017-10-18T23:30:34Z</dcterms:created>
  <dcterms:modified xsi:type="dcterms:W3CDTF">2017-10-18T23:58:50Z</dcterms:modified>
</cp:coreProperties>
</file>