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8010"/>
  </bookViews>
  <sheets>
    <sheet name="Carta Vinos" sheetId="2" r:id="rId1"/>
    <sheet name="Carta Alimentos " sheetId="1" r:id="rId2"/>
  </sheets>
  <calcPr calcId="145621"/>
</workbook>
</file>

<file path=xl/calcChain.xml><?xml version="1.0" encoding="utf-8"?>
<calcChain xmlns="http://schemas.openxmlformats.org/spreadsheetml/2006/main">
  <c r="E34" i="2" l="1"/>
  <c r="F34" i="2" l="1"/>
  <c r="I53" i="2"/>
  <c r="I51" i="2"/>
  <c r="I49" i="2"/>
  <c r="I47" i="2"/>
  <c r="I45" i="2"/>
  <c r="I43" i="2"/>
  <c r="I41" i="2"/>
  <c r="I38" i="2"/>
  <c r="I36" i="2"/>
  <c r="G22" i="2"/>
  <c r="E19" i="2"/>
  <c r="C19" i="2"/>
  <c r="E18" i="2"/>
  <c r="C18" i="2"/>
  <c r="C34" i="2"/>
  <c r="G8" i="1"/>
  <c r="I52" i="1"/>
  <c r="I50" i="1"/>
  <c r="I48" i="1"/>
  <c r="I46" i="1"/>
  <c r="I44" i="1"/>
  <c r="I42" i="1"/>
  <c r="I40" i="1"/>
  <c r="I37" i="1"/>
  <c r="I35" i="1"/>
  <c r="F33" i="1"/>
  <c r="C37" i="1" s="1"/>
  <c r="G21" i="1"/>
  <c r="C33" i="1" s="1"/>
  <c r="E18" i="1"/>
  <c r="C18" i="1"/>
  <c r="E17" i="1"/>
  <c r="C17" i="1"/>
  <c r="C38" i="2" l="1"/>
  <c r="I34" i="2"/>
  <c r="I58" i="2" s="1"/>
  <c r="I61" i="2" s="1"/>
  <c r="I65" i="2" s="1"/>
  <c r="I33" i="1"/>
  <c r="I57" i="1" s="1"/>
  <c r="I60" i="1" s="1"/>
  <c r="I62" i="2" l="1"/>
  <c r="I64" i="2"/>
  <c r="I64" i="1"/>
  <c r="I61" i="1"/>
  <c r="I63" i="1"/>
</calcChain>
</file>

<file path=xl/sharedStrings.xml><?xml version="1.0" encoding="utf-8"?>
<sst xmlns="http://schemas.openxmlformats.org/spreadsheetml/2006/main" count="97" uniqueCount="49">
  <si>
    <t>Fecha</t>
  </si>
  <si>
    <t>Cliente</t>
  </si>
  <si>
    <t>Marca</t>
  </si>
  <si>
    <t>Producto</t>
  </si>
  <si>
    <t>Cantidad</t>
  </si>
  <si>
    <t xml:space="preserve">impresas a 4 X 0 tintas digital + </t>
  </si>
  <si>
    <t>terminado refinado</t>
  </si>
  <si>
    <t>Pliego</t>
  </si>
  <si>
    <t>X</t>
  </si>
  <si>
    <t>Tamaño Extendido</t>
  </si>
  <si>
    <t>Gráfico</t>
  </si>
  <si>
    <t>Tamaños por tabloide</t>
  </si>
  <si>
    <t>Tamaño papel: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</si>
  <si>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</si>
  <si>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</si>
  <si>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</si>
  <si>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</si>
  <si>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</si>
  <si>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</si>
  <si>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</si>
  <si>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</si>
  <si>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</si>
  <si>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Dato Variable</t>
  </si>
  <si>
    <t>Laminado</t>
  </si>
  <si>
    <t>si la cantidad es menor a $550.00 se cobra el minimo.</t>
  </si>
  <si>
    <t>Corte</t>
  </si>
  <si>
    <t>Empalme</t>
  </si>
  <si>
    <t>Perfore + Puntas redondas</t>
  </si>
  <si>
    <t>Cartón Gris #4</t>
  </si>
  <si>
    <t>4 tabloides x pliego</t>
  </si>
  <si>
    <t xml:space="preserve">Cordón 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</si>
  <si>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</si>
  <si>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</si>
  <si>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</si>
  <si>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</si>
  <si>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</si>
  <si>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</si>
  <si>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</si>
  <si>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>18 de octubre de 2017.</t>
  </si>
  <si>
    <t>Nespresso</t>
  </si>
  <si>
    <t>Atelier</t>
  </si>
  <si>
    <t>Carta Menú Alimentos</t>
  </si>
  <si>
    <t xml:space="preserve">tamaño 15 X 23 cm. </t>
  </si>
  <si>
    <t>2 modelos 80 de cada uno</t>
  </si>
  <si>
    <t xml:space="preserve">tamaño 11 X 23 cm. </t>
  </si>
  <si>
    <t xml:space="preserve">Carta Menú Bebidas </t>
  </si>
  <si>
    <t>4 modelos 20 de cada uno +</t>
  </si>
  <si>
    <t xml:space="preserve">cartulina importación </t>
  </si>
  <si>
    <t>40 de cocktelería + 20 de cervezas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</si>
</sst>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13" applyNumberFormat="0" applyAlignment="0" applyProtection="0"/>
    <xf numFmtId="0" fontId="11" fillId="5" borderId="14" applyNumberFormat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0" applyNumberForma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0" fontId="17" fillId="7" borderId="18" applyNumberFormat="0" applyFont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3" fillId="2" borderId="0" xfId="0" applyFont="1" applyFill="1"/>
    <xf numFmtId="44" fontId="6" fillId="2" borderId="0" xfId="1" applyFont="1" applyFill="1" applyAlignment="1">
      <alignment horizontal="right"/>
    </xf>
    <xf numFmtId="44" fontId="6" fillId="2" borderId="0" xfId="1" applyFont="1" applyFill="1" applyAlignment="1">
      <alignment horizontal="center"/>
    </xf>
    <xf numFmtId="44" fontId="3" fillId="0" borderId="0" xfId="0" applyNumberFormat="1" applyFont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44" fontId="8" fillId="3" borderId="0" xfId="1" applyFont="1" applyFill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1"/>
    <cellStyle name="Normal" xfId="0" builtinId="0"/>
    <cellStyle name="Normal 2" xfId="12"/>
    <cellStyle name="Nota" xfId="1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5"/>
  <sheetViews>
    <sheetView tabSelected="1" workbookViewId="0">
      <selection activeCell="B2" sqref="B2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38</v>
      </c>
    </row>
    <row r="2" spans="1:7" x14ac:dyDescent="0.25">
      <c r="A2" s="1"/>
    </row>
    <row r="3" spans="1:7" x14ac:dyDescent="0.25">
      <c r="A3" s="1" t="s">
        <v>1</v>
      </c>
      <c r="B3" s="3" t="s">
        <v>39</v>
      </c>
    </row>
    <row r="4" spans="1:7" ht="4.5" customHeight="1" x14ac:dyDescent="0.25">
      <c r="A4" s="1"/>
    </row>
    <row r="5" spans="1:7" x14ac:dyDescent="0.25">
      <c r="A5" s="1" t="s">
        <v>2</v>
      </c>
      <c r="B5" s="4" t="s">
        <v>40</v>
      </c>
    </row>
    <row r="6" spans="1:7" x14ac:dyDescent="0.25">
      <c r="A6" s="3"/>
    </row>
    <row r="7" spans="1:7" x14ac:dyDescent="0.25">
      <c r="A7" s="3" t="s">
        <v>3</v>
      </c>
      <c r="G7" s="5" t="s">
        <v>4</v>
      </c>
    </row>
    <row r="8" spans="1:7" x14ac:dyDescent="0.25">
      <c r="B8" s="3" t="s">
        <v>45</v>
      </c>
      <c r="G8" s="5">
        <v>120</v>
      </c>
    </row>
    <row r="9" spans="1:7" x14ac:dyDescent="0.25">
      <c r="B9" s="2" t="s">
        <v>44</v>
      </c>
    </row>
    <row r="10" spans="1:7" x14ac:dyDescent="0.25">
      <c r="B10" s="2" t="s">
        <v>47</v>
      </c>
    </row>
    <row r="11" spans="1:7" x14ac:dyDescent="0.25">
      <c r="B11" s="2" t="s">
        <v>5</v>
      </c>
    </row>
    <row r="12" spans="1:7" x14ac:dyDescent="0.25">
      <c r="B12" s="2" t="s">
        <v>6</v>
      </c>
    </row>
    <row r="13" spans="1:7" x14ac:dyDescent="0.25">
      <c r="B13" s="2" t="s">
        <v>46</v>
      </c>
    </row>
    <row r="14" spans="1:7" x14ac:dyDescent="0.25">
      <c r="B14" s="2" t="s">
        <v>48</v>
      </c>
    </row>
    <row r="16" spans="1:7" x14ac:dyDescent="0.25">
      <c r="B16" s="1" t="s">
        <v>7</v>
      </c>
      <c r="C16" s="5">
        <v>44</v>
      </c>
      <c r="D16" s="5" t="s">
        <v>8</v>
      </c>
      <c r="E16" s="5">
        <v>32</v>
      </c>
      <c r="F16" s="6"/>
    </row>
    <row r="17" spans="2:9" x14ac:dyDescent="0.25">
      <c r="B17" s="1" t="s">
        <v>9</v>
      </c>
      <c r="C17" s="7">
        <v>12</v>
      </c>
      <c r="D17" s="7" t="s">
        <v>8</v>
      </c>
      <c r="E17" s="7">
        <v>24</v>
      </c>
      <c r="F17" s="6"/>
    </row>
    <row r="18" spans="2:9" x14ac:dyDescent="0.25">
      <c r="C18" s="8">
        <f>+C16/C17</f>
        <v>3.6666666666666665</v>
      </c>
      <c r="D18" s="6"/>
      <c r="E18" s="8">
        <f>+E16/E17</f>
        <v>1.3333333333333333</v>
      </c>
      <c r="F18" s="5">
        <v>3</v>
      </c>
    </row>
    <row r="19" spans="2:9" x14ac:dyDescent="0.25">
      <c r="C19" s="8">
        <f>+E16/C17</f>
        <v>2.6666666666666665</v>
      </c>
      <c r="D19" s="6"/>
      <c r="E19" s="8">
        <f>+C16/E17</f>
        <v>1.8333333333333333</v>
      </c>
      <c r="F19" s="6">
        <v>2</v>
      </c>
    </row>
    <row r="21" spans="2:9" s="3" customFormat="1" ht="12.75" x14ac:dyDescent="0.2">
      <c r="B21" s="3" t="s">
        <v>10</v>
      </c>
    </row>
    <row r="22" spans="2:9" ht="14.25" thickBot="1" x14ac:dyDescent="0.3">
      <c r="B22" s="52">
        <v>44</v>
      </c>
      <c r="C22" s="52"/>
      <c r="D22" s="52"/>
      <c r="E22" s="52"/>
      <c r="F22" s="9"/>
      <c r="G22" s="5">
        <f>+F18</f>
        <v>3</v>
      </c>
      <c r="H22" s="3" t="s">
        <v>11</v>
      </c>
    </row>
    <row r="23" spans="2:9" x14ac:dyDescent="0.25">
      <c r="B23" s="48"/>
      <c r="C23" s="11"/>
      <c r="D23" s="13"/>
      <c r="E23" s="14"/>
      <c r="G23" s="15"/>
    </row>
    <row r="24" spans="2:9" x14ac:dyDescent="0.25">
      <c r="B24" s="49"/>
      <c r="C24" s="17"/>
      <c r="D24" s="19"/>
      <c r="E24" s="18"/>
      <c r="G24" s="15"/>
    </row>
    <row r="25" spans="2:9" x14ac:dyDescent="0.25">
      <c r="B25" s="50">
        <v>1</v>
      </c>
      <c r="C25" s="21">
        <v>2</v>
      </c>
      <c r="D25" s="23">
        <v>3</v>
      </c>
      <c r="E25" s="24">
        <v>32</v>
      </c>
    </row>
    <row r="26" spans="2:9" x14ac:dyDescent="0.25">
      <c r="B26" s="49"/>
      <c r="C26" s="25"/>
      <c r="D26" s="26"/>
      <c r="E26" s="14"/>
      <c r="G26" s="15"/>
    </row>
    <row r="27" spans="2:9" x14ac:dyDescent="0.25">
      <c r="B27" s="49"/>
      <c r="C27" s="17"/>
      <c r="D27" s="19"/>
      <c r="E27" s="18"/>
      <c r="G27" s="15"/>
    </row>
    <row r="28" spans="2:9" ht="14.25" thickBot="1" x14ac:dyDescent="0.3">
      <c r="B28" s="51"/>
      <c r="C28" s="29"/>
      <c r="D28" s="31"/>
      <c r="E28" s="14"/>
      <c r="G28" s="15"/>
    </row>
    <row r="30" spans="2:9" x14ac:dyDescent="0.25">
      <c r="B30" s="3" t="s">
        <v>12</v>
      </c>
      <c r="E30" s="6">
        <v>47.5</v>
      </c>
      <c r="F30" s="6" t="s">
        <v>8</v>
      </c>
      <c r="G30" s="6">
        <v>33</v>
      </c>
      <c r="H30" s="2" t="s">
        <v>13</v>
      </c>
    </row>
    <row r="32" spans="2:9" s="3" customFormat="1" ht="25.5" x14ac:dyDescent="0.2">
      <c r="C32" s="5" t="s">
        <v>14</v>
      </c>
      <c r="D32" s="32" t="s">
        <v>15</v>
      </c>
      <c r="E32" s="5" t="s">
        <v>16</v>
      </c>
      <c r="F32" s="5" t="s">
        <v>17</v>
      </c>
      <c r="G32" s="5" t="s">
        <v>18</v>
      </c>
      <c r="H32" s="5" t="s">
        <v>19</v>
      </c>
      <c r="I32" s="5" t="s">
        <v>20</v>
      </c>
    </row>
    <row r="33" spans="1:9" ht="4.5" customHeight="1" x14ac:dyDescent="0.25">
      <c r="A33" s="1"/>
    </row>
    <row r="34" spans="1:9" x14ac:dyDescent="0.25">
      <c r="A34" s="3" t="s">
        <v>21</v>
      </c>
      <c r="C34" s="6">
        <f>+G8/G22</f>
        <v>40</v>
      </c>
      <c r="D34" s="33">
        <v>47</v>
      </c>
      <c r="E34" s="6">
        <f>1.5*4</f>
        <v>6</v>
      </c>
      <c r="F34" s="5">
        <f>+D34+E34</f>
        <v>53</v>
      </c>
      <c r="G34" s="34">
        <v>19</v>
      </c>
      <c r="H34" s="34">
        <v>0</v>
      </c>
      <c r="I34" s="35">
        <f>+(F34*G34)+(F34*H34)</f>
        <v>1007</v>
      </c>
    </row>
    <row r="35" spans="1:9" ht="4.5" customHeight="1" x14ac:dyDescent="0.25">
      <c r="A35" s="1"/>
    </row>
    <row r="36" spans="1:9" x14ac:dyDescent="0.25">
      <c r="A36" s="3" t="s">
        <v>22</v>
      </c>
      <c r="C36" s="36"/>
      <c r="F36" s="5">
        <v>0</v>
      </c>
      <c r="G36" s="34">
        <v>1</v>
      </c>
      <c r="H36" s="37">
        <v>0</v>
      </c>
      <c r="I36" s="35">
        <f>+(F36*G36)+(F36*H36)</f>
        <v>0</v>
      </c>
    </row>
    <row r="37" spans="1:9" ht="4.5" customHeight="1" x14ac:dyDescent="0.25">
      <c r="A37" s="1"/>
    </row>
    <row r="38" spans="1:9" x14ac:dyDescent="0.25">
      <c r="A38" s="3" t="s">
        <v>23</v>
      </c>
      <c r="C38" s="36">
        <f>+((0.475*0.33)*F34)*4</f>
        <v>33.231000000000002</v>
      </c>
      <c r="F38" s="5">
        <v>0</v>
      </c>
      <c r="G38" s="34"/>
      <c r="H38" s="37">
        <v>550</v>
      </c>
      <c r="I38" s="35">
        <f>+(F38*G38)+(F38*H38)</f>
        <v>0</v>
      </c>
    </row>
    <row r="39" spans="1:9" x14ac:dyDescent="0.25">
      <c r="A39" s="2" t="s">
        <v>24</v>
      </c>
      <c r="F39" s="38">
        <v>550</v>
      </c>
    </row>
    <row r="40" spans="1:9" ht="4.5" customHeight="1" x14ac:dyDescent="0.25">
      <c r="A40" s="1"/>
    </row>
    <row r="41" spans="1:9" x14ac:dyDescent="0.25">
      <c r="A41" s="3" t="s">
        <v>25</v>
      </c>
      <c r="F41" s="5">
        <v>1</v>
      </c>
      <c r="G41" s="34"/>
      <c r="H41" s="34">
        <v>75</v>
      </c>
      <c r="I41" s="35">
        <f>+(F41*G41)+(F41*H41)</f>
        <v>75</v>
      </c>
    </row>
    <row r="42" spans="1:9" ht="4.5" customHeight="1" x14ac:dyDescent="0.25">
      <c r="A42" s="1"/>
    </row>
    <row r="43" spans="1:9" x14ac:dyDescent="0.25">
      <c r="A43" s="3" t="s">
        <v>26</v>
      </c>
      <c r="F43" s="5">
        <v>0</v>
      </c>
      <c r="G43" s="34">
        <v>0</v>
      </c>
      <c r="H43" s="37">
        <v>300</v>
      </c>
      <c r="I43" s="35">
        <f>+(F43*G43)+(F43*H43)</f>
        <v>0</v>
      </c>
    </row>
    <row r="44" spans="1:9" ht="4.5" customHeight="1" x14ac:dyDescent="0.25">
      <c r="A44" s="1"/>
    </row>
    <row r="45" spans="1:9" x14ac:dyDescent="0.25">
      <c r="A45" s="3" t="s">
        <v>27</v>
      </c>
      <c r="F45" s="5">
        <v>0</v>
      </c>
      <c r="G45" s="34">
        <v>145</v>
      </c>
      <c r="H45" s="34">
        <v>145</v>
      </c>
      <c r="I45" s="35">
        <f>+(F45*G45)+(F45*H45)</f>
        <v>0</v>
      </c>
    </row>
    <row r="46" spans="1:9" ht="4.5" customHeight="1" x14ac:dyDescent="0.25">
      <c r="A46" s="1"/>
    </row>
    <row r="47" spans="1:9" x14ac:dyDescent="0.25">
      <c r="A47" s="3" t="s">
        <v>28</v>
      </c>
      <c r="B47" s="2" t="s">
        <v>29</v>
      </c>
      <c r="F47" s="5">
        <v>0</v>
      </c>
      <c r="G47" s="34">
        <v>41</v>
      </c>
      <c r="H47" s="37">
        <v>0</v>
      </c>
      <c r="I47" s="35">
        <f>+(F47*G47)+(F47*H47)</f>
        <v>0</v>
      </c>
    </row>
    <row r="48" spans="1:9" ht="4.5" customHeight="1" x14ac:dyDescent="0.25">
      <c r="A48" s="1"/>
    </row>
    <row r="49" spans="1:9" x14ac:dyDescent="0.25">
      <c r="A49" s="3" t="s">
        <v>30</v>
      </c>
      <c r="F49" s="5">
        <v>0</v>
      </c>
      <c r="G49" s="34"/>
      <c r="H49" s="37">
        <v>18</v>
      </c>
      <c r="I49" s="35">
        <f>+(F49*G49)+(F49*H49)</f>
        <v>0</v>
      </c>
    </row>
    <row r="50" spans="1:9" ht="4.5" customHeight="1" x14ac:dyDescent="0.25">
      <c r="A50" s="1"/>
    </row>
    <row r="51" spans="1:9" x14ac:dyDescent="0.25">
      <c r="A51" s="3" t="s">
        <v>31</v>
      </c>
      <c r="F51" s="5">
        <v>1</v>
      </c>
      <c r="G51" s="34"/>
      <c r="H51" s="37">
        <v>75</v>
      </c>
      <c r="I51" s="35">
        <f>+(F51*G51)+(F51*H51)</f>
        <v>75</v>
      </c>
    </row>
    <row r="52" spans="1:9" ht="4.5" customHeight="1" x14ac:dyDescent="0.25">
      <c r="A52" s="1"/>
    </row>
    <row r="53" spans="1:9" x14ac:dyDescent="0.25">
      <c r="A53" s="3" t="s">
        <v>32</v>
      </c>
      <c r="F53" s="5">
        <v>1</v>
      </c>
      <c r="G53" s="34"/>
      <c r="H53" s="37">
        <v>100</v>
      </c>
      <c r="I53" s="35">
        <f>+(F53*G53)+(F53*H53)</f>
        <v>100</v>
      </c>
    </row>
    <row r="54" spans="1:9" ht="4.5" customHeight="1" x14ac:dyDescent="0.25">
      <c r="A54" s="1"/>
    </row>
    <row r="58" spans="1:9" x14ac:dyDescent="0.25">
      <c r="H58" s="1" t="s">
        <v>33</v>
      </c>
      <c r="I58" s="39">
        <f>SUM(I34:I57)</f>
        <v>1257</v>
      </c>
    </row>
    <row r="59" spans="1:9" x14ac:dyDescent="0.25">
      <c r="H59" s="1" t="s">
        <v>34</v>
      </c>
      <c r="I59" s="40">
        <v>1.65</v>
      </c>
    </row>
    <row r="60" spans="1:9" x14ac:dyDescent="0.25">
      <c r="H60" s="1"/>
      <c r="I60" s="6"/>
    </row>
    <row r="61" spans="1:9" x14ac:dyDescent="0.25">
      <c r="G61" s="41"/>
      <c r="H61" s="42" t="s">
        <v>35</v>
      </c>
      <c r="I61" s="43">
        <f>+I58*I59</f>
        <v>2074.0499999999997</v>
      </c>
    </row>
    <row r="62" spans="1:9" x14ac:dyDescent="0.25">
      <c r="G62" s="41"/>
      <c r="H62" s="42" t="s">
        <v>36</v>
      </c>
      <c r="I62" s="43">
        <f>+I61/G8</f>
        <v>17.283749999999998</v>
      </c>
    </row>
    <row r="64" spans="1:9" x14ac:dyDescent="0.25">
      <c r="H64" s="1" t="s">
        <v>34</v>
      </c>
      <c r="I64" s="44">
        <f>+I61-I58</f>
        <v>817.04999999999973</v>
      </c>
    </row>
    <row r="65" spans="7:9" x14ac:dyDescent="0.25">
      <c r="G65" s="45"/>
      <c r="H65" s="46" t="s">
        <v>37</v>
      </c>
      <c r="I65" s="47">
        <f>+(I61/100)*2.5</f>
        <v>51.851249999999993</v>
      </c>
    </row>
  </sheetData>
  <mergeCells count="1">
    <mergeCell ref="B22:E22"/>
  </mergeCells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opLeftCell="A29" workbookViewId="0">
      <selection activeCell="H49" sqref="H49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38</v>
      </c>
    </row>
    <row r="2" spans="1:7" x14ac:dyDescent="0.25">
      <c r="A2" s="1"/>
    </row>
    <row r="3" spans="1:7" x14ac:dyDescent="0.25">
      <c r="A3" s="1" t="s">
        <v>1</v>
      </c>
      <c r="B3" s="3" t="s">
        <v>39</v>
      </c>
    </row>
    <row r="4" spans="1:7" ht="4.5" customHeight="1" x14ac:dyDescent="0.25">
      <c r="A4" s="1"/>
    </row>
    <row r="5" spans="1:7" x14ac:dyDescent="0.25">
      <c r="A5" s="1" t="s">
        <v>2</v>
      </c>
      <c r="B5" s="4" t="s">
        <v>40</v>
      </c>
    </row>
    <row r="6" spans="1:7" x14ac:dyDescent="0.25">
      <c r="A6" s="3"/>
    </row>
    <row r="7" spans="1:7" x14ac:dyDescent="0.25">
      <c r="A7" s="3" t="s">
        <v>3</v>
      </c>
      <c r="G7" s="5" t="s">
        <v>4</v>
      </c>
    </row>
    <row r="8" spans="1:7" x14ac:dyDescent="0.25">
      <c r="B8" s="3" t="s">
        <v>41</v>
      </c>
      <c r="G8" s="5">
        <f>80*2</f>
        <v>160</v>
      </c>
    </row>
    <row r="9" spans="1:7" x14ac:dyDescent="0.25">
      <c r="B9" s="2" t="s">
        <v>42</v>
      </c>
    </row>
    <row r="10" spans="1:7" x14ac:dyDescent="0.25">
      <c r="B10" s="2" t="s">
        <v>47</v>
      </c>
    </row>
    <row r="11" spans="1:7" x14ac:dyDescent="0.25">
      <c r="B11" s="2" t="s">
        <v>5</v>
      </c>
    </row>
    <row r="12" spans="1:7" x14ac:dyDescent="0.25">
      <c r="B12" s="2" t="s">
        <v>6</v>
      </c>
    </row>
    <row r="13" spans="1:7" x14ac:dyDescent="0.25">
      <c r="B13" s="2" t="s">
        <v>43</v>
      </c>
    </row>
    <row r="15" spans="1:7" x14ac:dyDescent="0.25">
      <c r="B15" s="1" t="s">
        <v>7</v>
      </c>
      <c r="C15" s="5">
        <v>44</v>
      </c>
      <c r="D15" s="5" t="s">
        <v>8</v>
      </c>
      <c r="E15" s="5">
        <v>32</v>
      </c>
      <c r="F15" s="6"/>
    </row>
    <row r="16" spans="1:7" x14ac:dyDescent="0.25">
      <c r="B16" s="1" t="s">
        <v>9</v>
      </c>
      <c r="C16" s="7">
        <v>16</v>
      </c>
      <c r="D16" s="7" t="s">
        <v>8</v>
      </c>
      <c r="E16" s="7">
        <v>24</v>
      </c>
      <c r="F16" s="6"/>
    </row>
    <row r="17" spans="1:9" x14ac:dyDescent="0.25">
      <c r="C17" s="8">
        <f>+C15/C16</f>
        <v>2.75</v>
      </c>
      <c r="D17" s="6"/>
      <c r="E17" s="8">
        <f>+E15/E16</f>
        <v>1.3333333333333333</v>
      </c>
      <c r="F17" s="5">
        <v>2</v>
      </c>
    </row>
    <row r="18" spans="1:9" x14ac:dyDescent="0.25">
      <c r="C18" s="8">
        <f>+E15/C16</f>
        <v>2</v>
      </c>
      <c r="D18" s="6"/>
      <c r="E18" s="8">
        <f>+C15/E16</f>
        <v>1.8333333333333333</v>
      </c>
      <c r="F18" s="6">
        <v>1</v>
      </c>
    </row>
    <row r="20" spans="1:9" s="3" customFormat="1" ht="12.75" x14ac:dyDescent="0.2">
      <c r="B20" s="3" t="s">
        <v>10</v>
      </c>
    </row>
    <row r="21" spans="1:9" ht="14.25" thickBot="1" x14ac:dyDescent="0.3">
      <c r="B21" s="52">
        <v>44</v>
      </c>
      <c r="C21" s="52"/>
      <c r="D21" s="52"/>
      <c r="E21" s="52"/>
      <c r="F21" s="9"/>
      <c r="G21" s="5">
        <f>+F17</f>
        <v>2</v>
      </c>
      <c r="H21" s="3" t="s">
        <v>11</v>
      </c>
    </row>
    <row r="22" spans="1:9" x14ac:dyDescent="0.25">
      <c r="B22" s="10"/>
      <c r="C22" s="11"/>
      <c r="D22" s="12"/>
      <c r="E22" s="13"/>
      <c r="F22" s="14"/>
      <c r="G22" s="15"/>
    </row>
    <row r="23" spans="1:9" x14ac:dyDescent="0.25">
      <c r="B23" s="16"/>
      <c r="C23" s="17"/>
      <c r="D23" s="18"/>
      <c r="E23" s="19"/>
      <c r="F23" s="18"/>
      <c r="G23" s="15"/>
    </row>
    <row r="24" spans="1:9" x14ac:dyDescent="0.25">
      <c r="B24" s="20">
        <v>1</v>
      </c>
      <c r="C24" s="21"/>
      <c r="D24" s="22"/>
      <c r="E24" s="23">
        <v>2</v>
      </c>
      <c r="F24" s="24">
        <v>32</v>
      </c>
    </row>
    <row r="25" spans="1:9" x14ac:dyDescent="0.25">
      <c r="B25" s="16"/>
      <c r="C25" s="25"/>
      <c r="D25" s="14"/>
      <c r="E25" s="26"/>
      <c r="F25" s="14"/>
      <c r="G25" s="15"/>
    </row>
    <row r="26" spans="1:9" x14ac:dyDescent="0.25">
      <c r="B26" s="16"/>
      <c r="C26" s="17"/>
      <c r="D26" s="27"/>
      <c r="E26" s="19"/>
      <c r="F26" s="18"/>
      <c r="G26" s="15"/>
    </row>
    <row r="27" spans="1:9" ht="14.25" thickBot="1" x14ac:dyDescent="0.3">
      <c r="B27" s="28"/>
      <c r="C27" s="29"/>
      <c r="D27" s="30"/>
      <c r="E27" s="31"/>
      <c r="F27" s="14"/>
      <c r="G27" s="15"/>
    </row>
    <row r="29" spans="1:9" x14ac:dyDescent="0.25">
      <c r="B29" s="3" t="s">
        <v>12</v>
      </c>
      <c r="E29" s="6">
        <v>47.5</v>
      </c>
      <c r="F29" s="6" t="s">
        <v>8</v>
      </c>
      <c r="G29" s="6">
        <v>33</v>
      </c>
      <c r="H29" s="2" t="s">
        <v>13</v>
      </c>
    </row>
    <row r="31" spans="1:9" s="3" customFormat="1" ht="25.5" x14ac:dyDescent="0.2">
      <c r="C31" s="5" t="s">
        <v>14</v>
      </c>
      <c r="D31" s="32" t="s">
        <v>15</v>
      </c>
      <c r="E31" s="5" t="s">
        <v>16</v>
      </c>
      <c r="F31" s="5" t="s">
        <v>17</v>
      </c>
      <c r="G31" s="5" t="s">
        <v>18</v>
      </c>
      <c r="H31" s="5" t="s">
        <v>19</v>
      </c>
      <c r="I31" s="5" t="s">
        <v>20</v>
      </c>
    </row>
    <row r="32" spans="1:9" ht="4.5" customHeight="1" x14ac:dyDescent="0.25">
      <c r="A32" s="1"/>
    </row>
    <row r="33" spans="1:9" x14ac:dyDescent="0.25">
      <c r="A33" s="3" t="s">
        <v>21</v>
      </c>
      <c r="C33" s="6">
        <f>+G8/G21</f>
        <v>80</v>
      </c>
      <c r="D33" s="33">
        <v>40</v>
      </c>
      <c r="E33" s="6">
        <v>6</v>
      </c>
      <c r="F33" s="5">
        <f>+D33+E33</f>
        <v>46</v>
      </c>
      <c r="G33" s="34">
        <v>19</v>
      </c>
      <c r="H33" s="34">
        <v>0</v>
      </c>
      <c r="I33" s="35">
        <f>+(F33*G33)+(F33*H33)</f>
        <v>874</v>
      </c>
    </row>
    <row r="34" spans="1:9" ht="4.5" customHeight="1" x14ac:dyDescent="0.25">
      <c r="A34" s="1"/>
    </row>
    <row r="35" spans="1:9" x14ac:dyDescent="0.25">
      <c r="A35" s="3" t="s">
        <v>22</v>
      </c>
      <c r="C35" s="36"/>
      <c r="F35" s="5">
        <v>0</v>
      </c>
      <c r="G35" s="34">
        <v>1</v>
      </c>
      <c r="H35" s="37">
        <v>0</v>
      </c>
      <c r="I35" s="35">
        <f>+(F35*G35)+(F35*H35)</f>
        <v>0</v>
      </c>
    </row>
    <row r="36" spans="1:9" ht="4.5" customHeight="1" x14ac:dyDescent="0.25">
      <c r="A36" s="1"/>
    </row>
    <row r="37" spans="1:9" x14ac:dyDescent="0.25">
      <c r="A37" s="3" t="s">
        <v>23</v>
      </c>
      <c r="C37" s="36">
        <f>+((0.475*0.33)*F33)*4</f>
        <v>28.841999999999999</v>
      </c>
      <c r="F37" s="5">
        <v>0</v>
      </c>
      <c r="G37" s="34"/>
      <c r="H37" s="37">
        <v>550</v>
      </c>
      <c r="I37" s="35">
        <f>+(F37*G37)+(F37*H37)</f>
        <v>0</v>
      </c>
    </row>
    <row r="38" spans="1:9" x14ac:dyDescent="0.25">
      <c r="A38" s="2" t="s">
        <v>24</v>
      </c>
      <c r="F38" s="38">
        <v>550</v>
      </c>
    </row>
    <row r="39" spans="1:9" ht="4.5" customHeight="1" x14ac:dyDescent="0.25">
      <c r="A39" s="1"/>
    </row>
    <row r="40" spans="1:9" x14ac:dyDescent="0.25">
      <c r="A40" s="3" t="s">
        <v>25</v>
      </c>
      <c r="F40" s="5">
        <v>1</v>
      </c>
      <c r="G40" s="34"/>
      <c r="H40" s="34">
        <v>75</v>
      </c>
      <c r="I40" s="35">
        <f>+(F40*G40)+(F40*H40)</f>
        <v>75</v>
      </c>
    </row>
    <row r="41" spans="1:9" ht="4.5" customHeight="1" x14ac:dyDescent="0.25">
      <c r="A41" s="1"/>
    </row>
    <row r="42" spans="1:9" x14ac:dyDescent="0.25">
      <c r="A42" s="3" t="s">
        <v>26</v>
      </c>
      <c r="F42" s="5">
        <v>0</v>
      </c>
      <c r="G42" s="34">
        <v>0</v>
      </c>
      <c r="H42" s="37">
        <v>300</v>
      </c>
      <c r="I42" s="35">
        <f>+(F42*G42)+(F42*H42)</f>
        <v>0</v>
      </c>
    </row>
    <row r="43" spans="1:9" ht="4.5" customHeight="1" x14ac:dyDescent="0.25">
      <c r="A43" s="1"/>
    </row>
    <row r="44" spans="1:9" x14ac:dyDescent="0.25">
      <c r="A44" s="3" t="s">
        <v>27</v>
      </c>
      <c r="F44" s="5">
        <v>0</v>
      </c>
      <c r="G44" s="34">
        <v>145</v>
      </c>
      <c r="H44" s="34">
        <v>145</v>
      </c>
      <c r="I44" s="35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28</v>
      </c>
      <c r="B46" s="2" t="s">
        <v>29</v>
      </c>
      <c r="F46" s="5">
        <v>0</v>
      </c>
      <c r="G46" s="34">
        <v>41</v>
      </c>
      <c r="H46" s="37">
        <v>0</v>
      </c>
      <c r="I46" s="35">
        <f>+(F46*G46)+(F46*H46)</f>
        <v>0</v>
      </c>
    </row>
    <row r="47" spans="1:9" ht="4.5" customHeight="1" x14ac:dyDescent="0.25">
      <c r="A47" s="1"/>
    </row>
    <row r="48" spans="1:9" x14ac:dyDescent="0.25">
      <c r="A48" s="3" t="s">
        <v>30</v>
      </c>
      <c r="F48" s="5">
        <v>0</v>
      </c>
      <c r="G48" s="34"/>
      <c r="H48" s="37">
        <v>18</v>
      </c>
      <c r="I48" s="35">
        <f>+(F48*G48)+(F48*H48)</f>
        <v>0</v>
      </c>
    </row>
    <row r="49" spans="1:9" ht="4.5" customHeight="1" x14ac:dyDescent="0.25">
      <c r="A49" s="1"/>
    </row>
    <row r="50" spans="1:9" x14ac:dyDescent="0.25">
      <c r="A50" s="3" t="s">
        <v>31</v>
      </c>
      <c r="F50" s="5">
        <v>1</v>
      </c>
      <c r="G50" s="34"/>
      <c r="H50" s="37">
        <v>80</v>
      </c>
      <c r="I50" s="35">
        <f>+(F50*G50)+(F50*H50)</f>
        <v>80</v>
      </c>
    </row>
    <row r="51" spans="1:9" ht="4.5" customHeight="1" x14ac:dyDescent="0.25">
      <c r="A51" s="1"/>
    </row>
    <row r="52" spans="1:9" x14ac:dyDescent="0.25">
      <c r="A52" s="3" t="s">
        <v>32</v>
      </c>
      <c r="F52" s="5">
        <v>1</v>
      </c>
      <c r="G52" s="34"/>
      <c r="H52" s="37">
        <v>100</v>
      </c>
      <c r="I52" s="35">
        <f>+(F52*G52)+(F52*H52)</f>
        <v>100</v>
      </c>
    </row>
    <row r="53" spans="1:9" ht="4.5" customHeight="1" x14ac:dyDescent="0.25">
      <c r="A53" s="1"/>
    </row>
    <row r="57" spans="1:9" x14ac:dyDescent="0.25">
      <c r="H57" s="1" t="s">
        <v>33</v>
      </c>
      <c r="I57" s="39">
        <f>SUM(I33:I56)</f>
        <v>1129</v>
      </c>
    </row>
    <row r="58" spans="1:9" x14ac:dyDescent="0.25">
      <c r="H58" s="1" t="s">
        <v>34</v>
      </c>
      <c r="I58" s="40">
        <v>1.5</v>
      </c>
    </row>
    <row r="59" spans="1:9" x14ac:dyDescent="0.25">
      <c r="H59" s="1"/>
      <c r="I59" s="6"/>
    </row>
    <row r="60" spans="1:9" x14ac:dyDescent="0.25">
      <c r="G60" s="41"/>
      <c r="H60" s="42" t="s">
        <v>35</v>
      </c>
      <c r="I60" s="43">
        <f>+I57*I58</f>
        <v>1693.5</v>
      </c>
    </row>
    <row r="61" spans="1:9" x14ac:dyDescent="0.25">
      <c r="G61" s="41"/>
      <c r="H61" s="42" t="s">
        <v>36</v>
      </c>
      <c r="I61" s="43">
        <f>+I60/G8</f>
        <v>10.584375</v>
      </c>
    </row>
    <row r="63" spans="1:9" x14ac:dyDescent="0.25">
      <c r="H63" s="1" t="s">
        <v>34</v>
      </c>
      <c r="I63" s="44">
        <f>+I60-I57</f>
        <v>564.5</v>
      </c>
    </row>
    <row r="64" spans="1:9" x14ac:dyDescent="0.25">
      <c r="G64" s="45"/>
      <c r="H64" s="46" t="s">
        <v>37</v>
      </c>
      <c r="I64" s="47">
        <f>+(I60/100)*2.5</f>
        <v>42.337499999999999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Carta Vinos</vt:lpstr>
      <vt:lpstr>Carta Alimentos 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2017-10-18T23:01:53Z</cp:lastPrinted>
  <dcterms:created xsi:type="dcterms:W3CDTF">2017-10-18T22:36:07Z</dcterms:created>
  <dcterms:modified xsi:type="dcterms:W3CDTF">2017-10-29T03:37:42Z</dcterms:modified>
</cp:coreProperties>
</file>