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Menu Digital " sheetId="1" r:id="rId1"/>
  </sheets>
  <calcPr calcId="145621" concurrentCalc="0"/>
</workbook>
</file>

<file path=xl/calcChain.xml><?xml version="1.0" encoding="utf-8"?>
<calcChain xmlns="http://schemas.openxmlformats.org/spreadsheetml/2006/main">
  <c r="I34" i="1" l="1"/>
  <c r="I54" i="1"/>
  <c r="I57" i="1"/>
  <c r="I58" i="1"/>
  <c r="G8" i="1"/>
  <c r="B39" i="1"/>
  <c r="H36" i="1"/>
  <c r="C36" i="1"/>
  <c r="E34" i="1"/>
  <c r="F34" i="1"/>
  <c r="I36" i="1"/>
  <c r="I39" i="1"/>
  <c r="I41" i="1"/>
  <c r="I43" i="1"/>
  <c r="I45" i="1"/>
  <c r="I47" i="1"/>
  <c r="I49" i="1"/>
  <c r="I61" i="1"/>
  <c r="I60" i="1"/>
  <c r="C34" i="1"/>
  <c r="E19" i="1"/>
  <c r="C19" i="1"/>
  <c r="E18" i="1"/>
  <c r="C18" i="1"/>
</calcChain>
</file>

<file path=xl/sharedStrings.xml><?xml version="1.0" encoding="utf-8"?>
<sst xmlns="http://schemas.openxmlformats.org/spreadsheetml/2006/main" count="47" uniqueCount="44">
  <si>
    <t>Fecha</t>
  </si>
  <si>
    <t>Cliente</t>
  </si>
  <si>
    <t>Marca</t>
  </si>
  <si>
    <t>Producto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</si>
  <si>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</si>
  <si>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</si>
  <si>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</si>
  <si>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</si>
  <si>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</si>
  <si>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</si>
  <si>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</si>
  <si>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</si>
  <si>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</si>
  <si>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</si>
  <si>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</si>
  <si>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</si>
  <si>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</si>
  <si>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</si>
  <si>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</si>
  <si>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</si>
  <si>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Corte</t>
  </si>
  <si>
    <t>Pleca de Dobles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</si>
  <si>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</si>
  <si>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</si>
  <si>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</si>
  <si>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</si>
  <si>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</si>
  <si>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</si>
  <si>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</si>
  <si>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</si>
  <si>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31 de agosto de 2017.</t>
  </si>
  <si>
    <t xml:space="preserve">Televisa </t>
  </si>
  <si>
    <t>PlayCity</t>
  </si>
  <si>
    <t>Interiores Menú Premium</t>
  </si>
  <si>
    <t>tamaño 19.8  X 20 cm.</t>
  </si>
  <si>
    <t>6 hojas en papel couche 350 gr.</t>
  </si>
  <si>
    <t xml:space="preserve">para un total de 12 páginas impresas </t>
  </si>
  <si>
    <t>4 X 4 tintas + laminado mate 2 caras</t>
  </si>
  <si>
    <t xml:space="preserve">terminado pleca de dobles + </t>
  </si>
  <si>
    <t>perfore + refinado</t>
  </si>
  <si>
    <t>si la cantidad es menor a $1240.00 se cobra el minimo.</t>
  </si>
  <si>
    <t>Perfore</t>
  </si>
  <si>
    <t xml:space="preserve">Cantidad </t>
  </si>
  <si>
    <t>Cantidad 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</si>
</sst>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9" applyNumberFormat="0" applyAlignment="0" applyProtection="0"/>
    <xf numFmtId="0" fontId="11" fillId="5" borderId="10" applyNumberFormat="0" applyAlignment="0" applyProtection="0"/>
    <xf numFmtId="0" fontId="12" fillId="6" borderId="0" applyNumberFormat="0" applyBorder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7" borderId="14" applyNumberFormat="0" applyFont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 applyAlignment="1">
      <alignment horizontal="left"/>
    </xf>
    <xf numFmtId="0" fontId="3" fillId="0" borderId="5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0" fontId="3" fillId="0" borderId="0" xfId="0" applyFont="1" applyFill="1"/>
    <xf numFmtId="0" fontId="2" fillId="0" borderId="0" xfId="0" applyFont="1" applyFill="1" applyAlignment="1">
      <alignment horizontal="right"/>
    </xf>
    <xf numFmtId="44" fontId="2" fillId="0" borderId="0" xfId="0" applyNumberFormat="1" applyFont="1" applyFill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44" fontId="6" fillId="0" borderId="0" xfId="1" applyFont="1" applyFill="1" applyAlignment="1">
      <alignment horizontal="right"/>
    </xf>
    <xf numFmtId="44" fontId="2" fillId="0" borderId="0" xfId="1" applyFont="1" applyFill="1"/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workbookViewId="0">
      <selection activeCell="H22" sqref="H22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8" x14ac:dyDescent="0.25">
      <c r="A1" s="1" t="s">
        <v>0</v>
      </c>
      <c r="B1" s="2" t="s">
        <v>30</v>
      </c>
    </row>
    <row r="2" spans="1:8" x14ac:dyDescent="0.25">
      <c r="A2" s="1"/>
    </row>
    <row r="3" spans="1:8" x14ac:dyDescent="0.25">
      <c r="A3" s="1" t="s">
        <v>1</v>
      </c>
      <c r="B3" s="3" t="s">
        <v>31</v>
      </c>
    </row>
    <row r="4" spans="1:8" ht="4.5" customHeight="1" x14ac:dyDescent="0.25">
      <c r="A4" s="1"/>
    </row>
    <row r="5" spans="1:8" x14ac:dyDescent="0.25">
      <c r="A5" s="1" t="s">
        <v>2</v>
      </c>
      <c r="B5" s="4" t="s">
        <v>32</v>
      </c>
    </row>
    <row r="6" spans="1:8" x14ac:dyDescent="0.25">
      <c r="A6" s="3"/>
    </row>
    <row r="7" spans="1:8" ht="26.25" x14ac:dyDescent="0.25">
      <c r="A7" s="3" t="s">
        <v>3</v>
      </c>
      <c r="G7" s="48" t="s">
        <v>43</v>
      </c>
      <c r="H7" s="5" t="s">
        <v>42</v>
      </c>
    </row>
    <row r="8" spans="1:8" x14ac:dyDescent="0.25">
      <c r="B8" s="3" t="s">
        <v>33</v>
      </c>
      <c r="G8" s="5">
        <f>+H8*6</f>
        <v>300</v>
      </c>
      <c r="H8" s="5">
        <v>50</v>
      </c>
    </row>
    <row r="9" spans="1:8" x14ac:dyDescent="0.25">
      <c r="B9" s="2" t="s">
        <v>34</v>
      </c>
    </row>
    <row r="10" spans="1:8" x14ac:dyDescent="0.25">
      <c r="B10" s="2" t="s">
        <v>35</v>
      </c>
    </row>
    <row r="11" spans="1:8" x14ac:dyDescent="0.25">
      <c r="B11" s="2" t="s">
        <v>36</v>
      </c>
    </row>
    <row r="12" spans="1:8" x14ac:dyDescent="0.25">
      <c r="B12" s="2" t="s">
        <v>37</v>
      </c>
    </row>
    <row r="13" spans="1:8" x14ac:dyDescent="0.25">
      <c r="B13" s="2" t="s">
        <v>38</v>
      </c>
    </row>
    <row r="14" spans="1:8" x14ac:dyDescent="0.25">
      <c r="B14" s="2" t="s">
        <v>39</v>
      </c>
    </row>
    <row r="16" spans="1:8" x14ac:dyDescent="0.25">
      <c r="B16" s="1" t="s">
        <v>4</v>
      </c>
      <c r="C16" s="5">
        <v>44</v>
      </c>
      <c r="D16" s="5" t="s">
        <v>5</v>
      </c>
      <c r="E16" s="5">
        <v>32</v>
      </c>
      <c r="F16" s="6"/>
    </row>
    <row r="17" spans="2:9" x14ac:dyDescent="0.25">
      <c r="B17" s="1" t="s">
        <v>6</v>
      </c>
      <c r="C17" s="7">
        <v>21.5</v>
      </c>
      <c r="D17" s="7" t="s">
        <v>5</v>
      </c>
      <c r="E17" s="7">
        <v>19</v>
      </c>
      <c r="F17" s="6"/>
    </row>
    <row r="18" spans="2:9" x14ac:dyDescent="0.25">
      <c r="C18" s="8">
        <f>+C16/C17</f>
        <v>2.0465116279069768</v>
      </c>
      <c r="D18" s="6"/>
      <c r="E18" s="8">
        <f>+E16/E17</f>
        <v>1.6842105263157894</v>
      </c>
      <c r="F18" s="5">
        <v>2</v>
      </c>
    </row>
    <row r="19" spans="2:9" x14ac:dyDescent="0.25">
      <c r="C19" s="8">
        <f>+E16/C17</f>
        <v>1.4883720930232558</v>
      </c>
      <c r="D19" s="6"/>
      <c r="E19" s="8">
        <f>+C16/E17</f>
        <v>2.3157894736842106</v>
      </c>
      <c r="F19" s="6">
        <v>2</v>
      </c>
    </row>
    <row r="21" spans="2:9" s="3" customFormat="1" ht="12.75" x14ac:dyDescent="0.2">
      <c r="B21" s="3" t="s">
        <v>7</v>
      </c>
    </row>
    <row r="22" spans="2:9" ht="14.25" thickBot="1" x14ac:dyDescent="0.3">
      <c r="B22" s="9">
        <v>44</v>
      </c>
      <c r="C22" s="9"/>
      <c r="D22" s="9"/>
      <c r="E22" s="9"/>
      <c r="F22" s="10"/>
      <c r="G22" s="5">
        <v>2</v>
      </c>
      <c r="H22" s="3" t="s">
        <v>8</v>
      </c>
    </row>
    <row r="23" spans="2:9" x14ac:dyDescent="0.25">
      <c r="B23" s="11"/>
      <c r="C23" s="12"/>
      <c r="D23" s="13"/>
      <c r="E23" s="12"/>
      <c r="F23" s="14"/>
      <c r="G23" s="15"/>
    </row>
    <row r="24" spans="2:9" x14ac:dyDescent="0.25">
      <c r="B24" s="16"/>
      <c r="C24" s="17"/>
      <c r="D24" s="18"/>
      <c r="E24" s="17"/>
      <c r="F24" s="18"/>
      <c r="G24" s="15"/>
    </row>
    <row r="25" spans="2:9" x14ac:dyDescent="0.25">
      <c r="B25" s="45">
        <v>1</v>
      </c>
      <c r="C25" s="46"/>
      <c r="D25" s="47">
        <v>2</v>
      </c>
      <c r="E25" s="17"/>
      <c r="F25" s="22">
        <v>32</v>
      </c>
    </row>
    <row r="26" spans="2:9" x14ac:dyDescent="0.25">
      <c r="B26" s="16"/>
      <c r="C26" s="23"/>
      <c r="D26" s="14"/>
      <c r="E26" s="23"/>
      <c r="F26" s="14"/>
      <c r="G26" s="15"/>
    </row>
    <row r="27" spans="2:9" x14ac:dyDescent="0.25">
      <c r="B27" s="16"/>
      <c r="C27" s="17"/>
      <c r="D27" s="18"/>
      <c r="E27" s="17"/>
      <c r="F27" s="18"/>
      <c r="G27" s="15"/>
    </row>
    <row r="28" spans="2:9" ht="14.25" thickBot="1" x14ac:dyDescent="0.3">
      <c r="B28" s="19"/>
      <c r="C28" s="20"/>
      <c r="D28" s="21"/>
      <c r="E28" s="20"/>
      <c r="F28" s="14"/>
      <c r="G28" s="15"/>
    </row>
    <row r="30" spans="2:9" x14ac:dyDescent="0.25">
      <c r="B30" s="3" t="s">
        <v>9</v>
      </c>
      <c r="E30" s="6">
        <v>47.5</v>
      </c>
      <c r="F30" s="6" t="s">
        <v>5</v>
      </c>
      <c r="G30" s="6">
        <v>33</v>
      </c>
      <c r="H30" s="2" t="s">
        <v>10</v>
      </c>
    </row>
    <row r="32" spans="2:9" s="3" customFormat="1" ht="25.5" x14ac:dyDescent="0.2">
      <c r="C32" s="5" t="s">
        <v>11</v>
      </c>
      <c r="D32" s="24" t="s">
        <v>12</v>
      </c>
      <c r="E32" s="5" t="s">
        <v>13</v>
      </c>
      <c r="F32" s="5" t="s">
        <v>14</v>
      </c>
      <c r="G32" s="5" t="s">
        <v>15</v>
      </c>
      <c r="H32" s="5" t="s">
        <v>16</v>
      </c>
      <c r="I32" s="5" t="s">
        <v>17</v>
      </c>
    </row>
    <row r="33" spans="1:9" ht="4.5" customHeight="1" x14ac:dyDescent="0.25">
      <c r="A33" s="1"/>
    </row>
    <row r="34" spans="1:9" x14ac:dyDescent="0.25">
      <c r="A34" s="3" t="s">
        <v>18</v>
      </c>
      <c r="C34" s="6">
        <f>+G8/G22</f>
        <v>150</v>
      </c>
      <c r="D34" s="25">
        <v>150</v>
      </c>
      <c r="E34" s="6">
        <f>5*3</f>
        <v>15</v>
      </c>
      <c r="F34" s="5">
        <f>+D34+E34</f>
        <v>165</v>
      </c>
      <c r="G34" s="26">
        <v>19</v>
      </c>
      <c r="H34" s="26">
        <v>10</v>
      </c>
      <c r="I34" s="27">
        <f>+(F34*G34)+(F34*H34)</f>
        <v>4785</v>
      </c>
    </row>
    <row r="35" spans="1:9" ht="4.5" customHeight="1" x14ac:dyDescent="0.25">
      <c r="A35" s="1"/>
    </row>
    <row r="36" spans="1:9" x14ac:dyDescent="0.25">
      <c r="A36" s="3" t="s">
        <v>19</v>
      </c>
      <c r="C36" s="28">
        <f>+(((0.475*0.33)*F34)*9)*2</f>
        <v>465.54750000000001</v>
      </c>
      <c r="F36" s="5">
        <v>1</v>
      </c>
      <c r="G36" s="26"/>
      <c r="H36" s="29">
        <f>+F37</f>
        <v>1240</v>
      </c>
      <c r="I36" s="27">
        <f>+(F36*G36)+(F36*H36)</f>
        <v>1240</v>
      </c>
    </row>
    <row r="37" spans="1:9" x14ac:dyDescent="0.25">
      <c r="A37" s="2" t="s">
        <v>40</v>
      </c>
      <c r="F37" s="30">
        <v>1240</v>
      </c>
    </row>
    <row r="38" spans="1:9" ht="4.5" customHeight="1" x14ac:dyDescent="0.25">
      <c r="A38" s="1"/>
    </row>
    <row r="39" spans="1:9" x14ac:dyDescent="0.25">
      <c r="A39" s="3" t="s">
        <v>20</v>
      </c>
      <c r="B39" s="28">
        <f>+(I57/100)*0.2</f>
        <v>21.540000000000003</v>
      </c>
      <c r="F39" s="5">
        <v>1</v>
      </c>
      <c r="G39" s="26"/>
      <c r="H39" s="26">
        <v>100</v>
      </c>
      <c r="I39" s="27">
        <f>+(F39*G39)+(F39*H39)</f>
        <v>100</v>
      </c>
    </row>
    <row r="40" spans="1:9" ht="4.5" customHeight="1" x14ac:dyDescent="0.25">
      <c r="A40" s="1"/>
    </row>
    <row r="41" spans="1:9" x14ac:dyDescent="0.25">
      <c r="A41" s="3" t="s">
        <v>21</v>
      </c>
      <c r="F41" s="5">
        <v>1</v>
      </c>
      <c r="G41" s="26">
        <v>145</v>
      </c>
      <c r="H41" s="29">
        <v>145</v>
      </c>
      <c r="I41" s="27">
        <f>+(F41*G41)+(F41*H41)</f>
        <v>290</v>
      </c>
    </row>
    <row r="42" spans="1:9" ht="4.5" customHeight="1" x14ac:dyDescent="0.25">
      <c r="A42" s="1"/>
    </row>
    <row r="43" spans="1:9" x14ac:dyDescent="0.25">
      <c r="A43" s="3" t="s">
        <v>41</v>
      </c>
      <c r="F43" s="5">
        <v>3</v>
      </c>
      <c r="G43" s="26">
        <v>0</v>
      </c>
      <c r="H43" s="26">
        <v>145</v>
      </c>
      <c r="I43" s="27">
        <f>+(F43*G43)+(F43*H43)</f>
        <v>435</v>
      </c>
    </row>
    <row r="44" spans="1:9" ht="4.5" customHeight="1" x14ac:dyDescent="0.25">
      <c r="A44" s="1"/>
    </row>
    <row r="45" spans="1:9" x14ac:dyDescent="0.25">
      <c r="A45" s="3" t="s">
        <v>22</v>
      </c>
      <c r="F45" s="5">
        <v>0</v>
      </c>
      <c r="G45" s="26">
        <v>6</v>
      </c>
      <c r="H45" s="29">
        <v>0</v>
      </c>
      <c r="I45" s="27">
        <f>+(F45*G45)+(F45*H45)</f>
        <v>0</v>
      </c>
    </row>
    <row r="46" spans="1:9" ht="4.5" customHeight="1" x14ac:dyDescent="0.25">
      <c r="A46" s="1"/>
    </row>
    <row r="47" spans="1:9" x14ac:dyDescent="0.25">
      <c r="A47" s="3" t="s">
        <v>23</v>
      </c>
      <c r="F47" s="5">
        <v>1</v>
      </c>
      <c r="G47" s="26"/>
      <c r="H47" s="29">
        <v>150</v>
      </c>
      <c r="I47" s="27">
        <f>+(F47*G47)+(F47*H47)</f>
        <v>150</v>
      </c>
    </row>
    <row r="48" spans="1:9" ht="4.5" customHeight="1" x14ac:dyDescent="0.25">
      <c r="A48" s="1"/>
    </row>
    <row r="49" spans="1:9" x14ac:dyDescent="0.25">
      <c r="A49" s="3" t="s">
        <v>24</v>
      </c>
      <c r="F49" s="5">
        <v>1</v>
      </c>
      <c r="G49" s="26"/>
      <c r="H49" s="29">
        <v>180</v>
      </c>
      <c r="I49" s="27">
        <f>+(F49*G49)+(F49*H49)</f>
        <v>180</v>
      </c>
    </row>
    <row r="50" spans="1:9" ht="4.5" customHeight="1" x14ac:dyDescent="0.25">
      <c r="A50" s="1"/>
    </row>
    <row r="54" spans="1:9" x14ac:dyDescent="0.25">
      <c r="D54" s="31"/>
      <c r="E54" s="32"/>
      <c r="F54" s="33"/>
      <c r="H54" s="1" t="s">
        <v>25</v>
      </c>
      <c r="I54" s="34">
        <f>SUM(I34:I53)</f>
        <v>7180</v>
      </c>
    </row>
    <row r="55" spans="1:9" x14ac:dyDescent="0.25">
      <c r="D55" s="31"/>
      <c r="E55" s="31"/>
      <c r="F55" s="31"/>
      <c r="H55" s="1" t="s">
        <v>26</v>
      </c>
      <c r="I55" s="35">
        <v>1.5</v>
      </c>
    </row>
    <row r="56" spans="1:9" x14ac:dyDescent="0.25">
      <c r="D56" s="31"/>
      <c r="E56" s="31"/>
      <c r="F56" s="31"/>
      <c r="H56" s="1"/>
      <c r="I56" s="6"/>
    </row>
    <row r="57" spans="1:9" x14ac:dyDescent="0.25">
      <c r="D57" s="31"/>
      <c r="E57" s="36"/>
      <c r="F57" s="37"/>
      <c r="G57" s="38"/>
      <c r="H57" s="39" t="s">
        <v>27</v>
      </c>
      <c r="I57" s="40">
        <f>+I54*I55</f>
        <v>10770</v>
      </c>
    </row>
    <row r="58" spans="1:9" x14ac:dyDescent="0.25">
      <c r="D58" s="31"/>
      <c r="E58" s="36"/>
      <c r="F58" s="37"/>
      <c r="G58" s="38"/>
      <c r="H58" s="39" t="s">
        <v>28</v>
      </c>
      <c r="I58" s="40">
        <f>+I57/H8</f>
        <v>215.4</v>
      </c>
    </row>
    <row r="60" spans="1:9" x14ac:dyDescent="0.25">
      <c r="H60" s="1" t="s">
        <v>26</v>
      </c>
      <c r="I60" s="41">
        <f>+I57-I54</f>
        <v>3590</v>
      </c>
    </row>
    <row r="61" spans="1:9" x14ac:dyDescent="0.25">
      <c r="G61" s="42"/>
      <c r="H61" s="43" t="s">
        <v>29</v>
      </c>
      <c r="I61" s="44">
        <f>+(I57/100)*2.5</f>
        <v>269.25</v>
      </c>
    </row>
  </sheetData>
  <mergeCells count="1">
    <mergeCell ref="B22:E22"/>
  </mergeCells>
  <pageMargins left="0.70866141732283472" right="0.70866141732283472" top="0.74803149606299213" bottom="0.74803149606299213" header="0.31496062992125984" footer="0.31496062992125984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Menu Digital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2017-08-31T17:08:14Z</cp:lastPrinted>
  <dcterms:created xsi:type="dcterms:W3CDTF">2017-08-31T17:00:30Z</dcterms:created>
  <dcterms:modified xsi:type="dcterms:W3CDTF">2017-08-31T17:32:02Z</dcterms:modified>
</cp:coreProperties>
</file>