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E7CEEE79-EBA7-C344-9082-8953DBFA145C}" xr6:coauthVersionLast="43" xr6:coauthVersionMax="43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" i="1" l="1"/>
  <c r="L7" i="1"/>
  <c r="L187" i="1"/>
  <c r="L456" i="1"/>
  <c r="L455" i="1"/>
  <c r="L25" i="1"/>
  <c r="L70" i="1"/>
  <c r="L454" i="1"/>
  <c r="L324" i="1"/>
  <c r="L228" i="1"/>
  <c r="L72" i="1"/>
  <c r="L31" i="1"/>
  <c r="L62" i="1"/>
  <c r="L10" i="1"/>
  <c r="L453" i="1"/>
  <c r="L9" i="1"/>
  <c r="L452" i="1"/>
  <c r="L64" i="1"/>
  <c r="L200" i="1"/>
  <c r="L17" i="1"/>
  <c r="L73" i="1"/>
  <c r="L349" i="1"/>
  <c r="L2" i="1"/>
  <c r="L231" i="1"/>
  <c r="L257" i="1"/>
  <c r="L74" i="1"/>
  <c r="L182" i="1"/>
  <c r="L65" i="1"/>
  <c r="L20" i="1"/>
  <c r="L241" i="1"/>
  <c r="L18" i="1"/>
  <c r="L219" i="1"/>
  <c r="L66" i="1"/>
  <c r="L348" i="1"/>
  <c r="L260" i="1"/>
  <c r="L11" i="1"/>
  <c r="L222" i="1"/>
  <c r="L236" i="1"/>
  <c r="L69" i="1"/>
  <c r="L188" i="1"/>
  <c r="L61" i="1"/>
  <c r="L203" i="1"/>
  <c r="L86" i="1"/>
  <c r="L189" i="1"/>
  <c r="L346" i="1"/>
  <c r="L87" i="1"/>
  <c r="L494" i="1"/>
  <c r="L82" i="1"/>
  <c r="L213" i="1"/>
  <c r="L53" i="1"/>
  <c r="L487" i="1"/>
  <c r="L175" i="1"/>
  <c r="L52" i="1"/>
  <c r="L89" i="1"/>
  <c r="L485" i="1"/>
  <c r="L344" i="1"/>
  <c r="L81" i="1"/>
  <c r="L204" i="1"/>
  <c r="L51" i="1"/>
  <c r="L481" i="1"/>
  <c r="L83" i="1"/>
  <c r="L478" i="1"/>
  <c r="L480" i="1"/>
  <c r="L258" i="1"/>
  <c r="L80" i="1"/>
  <c r="L246" i="1"/>
  <c r="L347" i="1"/>
  <c r="L356" i="1"/>
  <c r="L290" i="1"/>
  <c r="L242" i="1"/>
  <c r="L362" i="1"/>
  <c r="L180" i="1"/>
  <c r="L355" i="1"/>
  <c r="L343" i="1"/>
  <c r="L224" i="1"/>
  <c r="L360" i="1"/>
  <c r="L183" i="1"/>
  <c r="L358" i="1"/>
  <c r="L352" i="1"/>
  <c r="L249" i="1"/>
  <c r="L345" i="1"/>
  <c r="L353" i="1"/>
  <c r="L278" i="1"/>
  <c r="L354" i="1"/>
  <c r="L263" i="1"/>
  <c r="L259" i="1"/>
  <c r="L217" i="1"/>
  <c r="L92" i="1"/>
  <c r="L264" i="1"/>
  <c r="L206" i="1"/>
  <c r="L85" i="1"/>
  <c r="L234" i="1"/>
  <c r="L201" i="1"/>
  <c r="L207" i="1"/>
  <c r="L76" i="1"/>
  <c r="L178" i="1"/>
  <c r="L279" i="1"/>
  <c r="L79" i="1"/>
  <c r="L97" i="1"/>
  <c r="L90" i="1"/>
  <c r="L96" i="1"/>
  <c r="L88" i="1"/>
  <c r="L159" i="1"/>
  <c r="L163" i="1"/>
  <c r="L164" i="1"/>
  <c r="L165" i="1"/>
  <c r="L460" i="1"/>
  <c r="L171" i="1"/>
  <c r="L99" i="1"/>
  <c r="L100" i="1"/>
  <c r="L107" i="1"/>
  <c r="L110" i="1"/>
  <c r="L113" i="1"/>
  <c r="L119" i="1"/>
  <c r="L120" i="1"/>
  <c r="L125" i="1"/>
  <c r="L131" i="1"/>
  <c r="L139" i="1"/>
  <c r="L141" i="1"/>
  <c r="L71" i="1"/>
  <c r="L484" i="1"/>
  <c r="L148" i="1"/>
  <c r="L149" i="1"/>
  <c r="L150" i="1"/>
  <c r="L153" i="1"/>
  <c r="L155" i="1"/>
  <c r="L33" i="1"/>
  <c r="L158" i="1"/>
  <c r="L161" i="1"/>
  <c r="L162" i="1"/>
  <c r="L459" i="1"/>
  <c r="L475" i="1"/>
  <c r="L68" i="1"/>
  <c r="L458" i="1"/>
  <c r="L284" i="1"/>
  <c r="L38" i="1"/>
  <c r="L463" i="1"/>
  <c r="L318" i="1"/>
  <c r="L457" i="1"/>
  <c r="L30" i="1"/>
  <c r="L75" i="1"/>
  <c r="L489" i="1"/>
  <c r="L380" i="1"/>
  <c r="L492" i="1"/>
  <c r="L166" i="1"/>
  <c r="L168" i="1"/>
  <c r="L336" i="1"/>
  <c r="L169" i="1"/>
  <c r="L172" i="1"/>
  <c r="L4" i="1"/>
  <c r="L428" i="1"/>
  <c r="L202" i="1"/>
  <c r="L21" i="1"/>
  <c r="L67" i="1"/>
  <c r="L378" i="1"/>
  <c r="L98" i="1"/>
  <c r="L59" i="1"/>
  <c r="L102" i="1"/>
  <c r="L106" i="1"/>
  <c r="L427" i="1"/>
  <c r="L111" i="1"/>
  <c r="L373" i="1"/>
  <c r="L118" i="1"/>
  <c r="L121" i="1"/>
  <c r="L123" i="1"/>
  <c r="L129" i="1"/>
  <c r="L135" i="1"/>
  <c r="L140" i="1"/>
  <c r="L143" i="1"/>
  <c r="L144" i="1"/>
  <c r="L145" i="1"/>
  <c r="L28" i="1"/>
  <c r="L152" i="1"/>
  <c r="L154" i="1"/>
  <c r="L156" i="1"/>
  <c r="L157" i="1"/>
  <c r="L160" i="1"/>
  <c r="L461" i="1"/>
  <c r="L167" i="1"/>
  <c r="L170" i="1"/>
  <c r="L363" i="1"/>
  <c r="L101" i="1"/>
  <c r="L108" i="1"/>
  <c r="L196" i="1"/>
  <c r="L114" i="1"/>
  <c r="L117" i="1"/>
  <c r="L122" i="1"/>
  <c r="L63" i="1"/>
  <c r="L124" i="1"/>
  <c r="L16" i="1"/>
  <c r="L126" i="1"/>
  <c r="L127" i="1"/>
  <c r="L430" i="1"/>
  <c r="L132" i="1"/>
  <c r="L133" i="1"/>
  <c r="L137" i="1"/>
  <c r="L329" i="1"/>
  <c r="L138" i="1"/>
  <c r="L146" i="1"/>
  <c r="L147" i="1"/>
  <c r="L151" i="1"/>
  <c r="L383" i="1"/>
  <c r="L57" i="1"/>
  <c r="L289" i="1"/>
  <c r="L58" i="1"/>
  <c r="L462" i="1"/>
  <c r="L3" i="1"/>
  <c r="L424" i="1"/>
  <c r="L392" i="1"/>
  <c r="L395" i="1"/>
  <c r="L396" i="1"/>
  <c r="L199" i="1"/>
  <c r="L397" i="1"/>
  <c r="L472" i="1"/>
  <c r="L398" i="1"/>
  <c r="L209" i="1"/>
  <c r="L400" i="1"/>
  <c r="L15" i="1"/>
  <c r="L403" i="1"/>
  <c r="L218" i="1"/>
  <c r="L223" i="1"/>
  <c r="L405" i="1"/>
  <c r="L406" i="1"/>
  <c r="L226" i="1"/>
  <c r="L407" i="1"/>
  <c r="L408" i="1"/>
  <c r="L235" i="1"/>
  <c r="L409" i="1"/>
  <c r="L244" i="1"/>
  <c r="L412" i="1"/>
  <c r="L262" i="1"/>
  <c r="L488" i="1"/>
  <c r="L414" i="1"/>
  <c r="L415" i="1"/>
  <c r="L268" i="1"/>
  <c r="L416" i="1"/>
  <c r="L276" i="1"/>
  <c r="L419" i="1"/>
  <c r="L420" i="1"/>
  <c r="L5" i="1"/>
  <c r="L177" i="1"/>
  <c r="L35" i="1"/>
  <c r="L437" i="1"/>
  <c r="L386" i="1"/>
  <c r="L422" i="1"/>
  <c r="L387" i="1"/>
  <c r="L388" i="1"/>
  <c r="L389" i="1"/>
  <c r="L390" i="1"/>
  <c r="L391" i="1"/>
  <c r="L393" i="1"/>
  <c r="L394" i="1"/>
  <c r="L399" i="1"/>
  <c r="L320" i="1"/>
  <c r="L401" i="1"/>
  <c r="L402" i="1"/>
  <c r="L19" i="1"/>
  <c r="L404" i="1"/>
  <c r="L410" i="1"/>
  <c r="L411" i="1"/>
  <c r="L253" i="1"/>
  <c r="L413" i="1"/>
  <c r="L34" i="1"/>
  <c r="L417" i="1"/>
  <c r="L270" i="1"/>
  <c r="L418" i="1"/>
  <c r="L421" i="1"/>
  <c r="L176" i="1"/>
  <c r="L471" i="1"/>
  <c r="L205" i="1"/>
  <c r="L473" i="1"/>
  <c r="L474" i="1"/>
  <c r="L227" i="1"/>
  <c r="L230" i="1"/>
  <c r="L232" i="1"/>
  <c r="L233" i="1"/>
  <c r="L24" i="1"/>
  <c r="L479" i="1"/>
  <c r="L434" i="1"/>
  <c r="L483" i="1"/>
  <c r="L256" i="1"/>
  <c r="L486" i="1"/>
  <c r="L490" i="1"/>
  <c r="L491" i="1"/>
  <c r="L493" i="1"/>
  <c r="L272" i="1"/>
  <c r="L37" i="1"/>
  <c r="L273" i="1"/>
  <c r="L281" i="1"/>
  <c r="L282" i="1"/>
  <c r="L292" i="1"/>
  <c r="L369" i="1"/>
  <c r="L12" i="1"/>
  <c r="L433" i="1"/>
  <c r="L300" i="1"/>
  <c r="L301" i="1"/>
  <c r="L240" i="1"/>
  <c r="L26" i="1"/>
  <c r="L302" i="1"/>
  <c r="L303" i="1"/>
  <c r="L304" i="1"/>
  <c r="L269" i="1"/>
  <c r="L305" i="1"/>
  <c r="L306" i="1"/>
  <c r="L307" i="1"/>
  <c r="L308" i="1"/>
  <c r="L309" i="1"/>
  <c r="L464" i="1"/>
  <c r="L465" i="1"/>
  <c r="L466" i="1"/>
  <c r="L468" i="1"/>
  <c r="L293" i="1"/>
  <c r="L104" i="1"/>
  <c r="L103" i="1"/>
  <c r="L105" i="1"/>
  <c r="L109" i="1"/>
  <c r="L294" i="1"/>
  <c r="L295" i="1"/>
  <c r="L112" i="1"/>
  <c r="L115" i="1"/>
  <c r="L116" i="1"/>
  <c r="L208" i="1"/>
  <c r="L429" i="1"/>
  <c r="L128" i="1"/>
  <c r="L130" i="1"/>
  <c r="L296" i="1"/>
  <c r="L476" i="1"/>
  <c r="L297" i="1"/>
  <c r="L298" i="1"/>
  <c r="L299" i="1"/>
  <c r="L134" i="1"/>
  <c r="L136" i="1"/>
  <c r="L22" i="1"/>
  <c r="L142" i="1"/>
  <c r="L482" i="1"/>
  <c r="L27" i="1"/>
  <c r="L381" i="1"/>
  <c r="L45" i="1"/>
  <c r="L43" i="1"/>
  <c r="L42" i="1"/>
  <c r="L265" i="1"/>
  <c r="L194" i="1"/>
  <c r="L84" i="1"/>
  <c r="L93" i="1"/>
  <c r="L311" i="1"/>
  <c r="L95" i="1"/>
  <c r="L77" i="1"/>
  <c r="L314" i="1"/>
  <c r="L91" i="1"/>
  <c r="L285" i="1"/>
  <c r="L325" i="1"/>
  <c r="L261" i="1"/>
  <c r="L78" i="1"/>
  <c r="L198" i="1"/>
  <c r="L275" i="1"/>
  <c r="L212" i="1"/>
  <c r="L327" i="1"/>
  <c r="L94" i="1"/>
  <c r="L211" i="1"/>
  <c r="L271" i="1"/>
  <c r="L286" i="1"/>
  <c r="L214" i="1"/>
  <c r="L215" i="1"/>
  <c r="L254" i="1"/>
  <c r="L287" i="1"/>
  <c r="L313" i="1"/>
  <c r="L192" i="1"/>
  <c r="L243" i="1"/>
  <c r="L266" i="1"/>
  <c r="L184" i="1"/>
  <c r="L190" i="1"/>
  <c r="L195" i="1"/>
  <c r="L274" i="1"/>
  <c r="L197" i="1"/>
  <c r="L220" i="1"/>
  <c r="L477" i="1"/>
  <c r="L238" i="1"/>
  <c r="L470" i="1"/>
  <c r="L322" i="1"/>
  <c r="L210" i="1"/>
  <c r="L252" i="1"/>
  <c r="L255" i="1"/>
  <c r="L438" i="1"/>
  <c r="L426" i="1"/>
  <c r="L469" i="1"/>
  <c r="L216" i="1"/>
  <c r="L239" i="1"/>
  <c r="L425" i="1"/>
  <c r="L467" i="1"/>
  <c r="L221" i="1"/>
  <c r="L245" i="1"/>
  <c r="L283" i="1"/>
  <c r="L312" i="1"/>
  <c r="L432" i="1"/>
  <c r="L251" i="1"/>
  <c r="L359" i="1"/>
  <c r="L280" i="1"/>
  <c r="L179" i="1"/>
  <c r="L351" i="1"/>
  <c r="L431" i="1"/>
  <c r="L248" i="1"/>
  <c r="L250" i="1"/>
  <c r="L350" i="1"/>
  <c r="L310" i="1"/>
  <c r="L186" i="1"/>
  <c r="L435" i="1"/>
  <c r="L328" i="1"/>
  <c r="L237" i="1"/>
  <c r="L357" i="1"/>
  <c r="L332" i="1"/>
  <c r="L436" i="1"/>
  <c r="L288" i="1"/>
  <c r="L173" i="1"/>
  <c r="L423" i="1"/>
  <c r="L331" i="1"/>
  <c r="L361" i="1"/>
  <c r="L339" i="1"/>
  <c r="L321" i="1"/>
  <c r="L247" i="1"/>
  <c r="L267" i="1"/>
  <c r="L384" i="1"/>
  <c r="L315" i="1"/>
  <c r="L316" i="1"/>
  <c r="L341" i="1"/>
  <c r="L382" i="1"/>
  <c r="L291" i="1"/>
  <c r="L191" i="1"/>
  <c r="L13" i="1"/>
  <c r="L326" i="1"/>
  <c r="L340" i="1"/>
  <c r="L385" i="1"/>
  <c r="L6" i="1"/>
  <c r="L370" i="1"/>
  <c r="L342" i="1"/>
  <c r="L335" i="1"/>
  <c r="L337" i="1"/>
  <c r="L365" i="1"/>
  <c r="L185" i="1"/>
  <c r="L8" i="1"/>
  <c r="L317" i="1"/>
  <c r="L334" i="1"/>
  <c r="L319" i="1"/>
  <c r="L338" i="1"/>
  <c r="L32" i="1"/>
  <c r="L39" i="1"/>
  <c r="L174" i="1"/>
  <c r="L364" i="1"/>
  <c r="L375" i="1"/>
  <c r="L14" i="1"/>
  <c r="L377" i="1"/>
  <c r="L330" i="1"/>
  <c r="L379" i="1"/>
  <c r="L29" i="1"/>
  <c r="L40" i="1"/>
  <c r="L41" i="1"/>
  <c r="L439" i="1"/>
  <c r="L181" i="1"/>
  <c r="L366" i="1"/>
  <c r="L367" i="1"/>
  <c r="L440" i="1"/>
  <c r="L368" i="1"/>
  <c r="L44" i="1"/>
  <c r="L193" i="1"/>
  <c r="L441" i="1"/>
  <c r="L371" i="1"/>
  <c r="L372" i="1"/>
  <c r="L47" i="1"/>
  <c r="L374" i="1"/>
  <c r="L442" i="1"/>
  <c r="L48" i="1"/>
  <c r="L49" i="1"/>
  <c r="L376" i="1"/>
  <c r="L443" i="1"/>
  <c r="L323" i="1"/>
  <c r="L444" i="1"/>
  <c r="L50" i="1"/>
  <c r="L445" i="1"/>
  <c r="L446" i="1"/>
  <c r="L447" i="1"/>
  <c r="L225" i="1"/>
  <c r="L229" i="1"/>
  <c r="L23" i="1"/>
  <c r="L448" i="1"/>
  <c r="L54" i="1"/>
  <c r="L55" i="1"/>
  <c r="L56" i="1"/>
  <c r="L449" i="1"/>
  <c r="L333" i="1"/>
  <c r="L450" i="1"/>
  <c r="L451" i="1"/>
  <c r="L36" i="1"/>
  <c r="L277" i="1"/>
  <c r="L46" i="1"/>
  <c r="K173" i="1"/>
  <c r="G173" i="1" s="1"/>
  <c r="K98" i="1"/>
  <c r="G98" i="1" s="1"/>
  <c r="K76" i="1"/>
  <c r="G76" i="1" s="1"/>
  <c r="K462" i="1"/>
  <c r="G462" i="1" s="1"/>
  <c r="K350" i="1"/>
  <c r="G350" i="1" s="1"/>
  <c r="K386" i="1"/>
  <c r="G386" i="1" s="1"/>
  <c r="K2" i="1"/>
  <c r="G2" i="1" s="1"/>
  <c r="K292" i="1"/>
  <c r="G292" i="1" s="1"/>
  <c r="K310" i="1"/>
  <c r="G310" i="1" s="1"/>
  <c r="K3" i="1"/>
  <c r="G3" i="1" s="1"/>
  <c r="K363" i="1"/>
  <c r="G363" i="1" s="1"/>
  <c r="K99" i="1"/>
  <c r="G99" i="1" s="1"/>
  <c r="K311" i="1"/>
  <c r="G311" i="1" s="1"/>
  <c r="K422" i="1"/>
  <c r="G422" i="1" s="1"/>
  <c r="K174" i="1"/>
  <c r="G174" i="1" s="1"/>
  <c r="K59" i="1"/>
  <c r="G59" i="1" s="1"/>
  <c r="K77" i="1"/>
  <c r="G77" i="1" s="1"/>
  <c r="K100" i="1"/>
  <c r="G100" i="1" s="1"/>
  <c r="K78" i="1"/>
  <c r="G78" i="1" s="1"/>
  <c r="K101" i="1"/>
  <c r="G101" i="1" s="1"/>
  <c r="K175" i="1"/>
  <c r="G175" i="1" s="1"/>
  <c r="K312" i="1"/>
  <c r="G312" i="1" s="1"/>
  <c r="K4" i="1"/>
  <c r="G4" i="1" s="1"/>
  <c r="K291" i="1" l="1"/>
  <c r="K171" i="1"/>
  <c r="G171" i="1" s="1"/>
  <c r="K58" i="1"/>
  <c r="K438" i="1"/>
  <c r="G438" i="1" s="1"/>
  <c r="K437" i="1"/>
  <c r="G437" i="1" s="1"/>
  <c r="K39" i="1"/>
  <c r="G39" i="1" s="1"/>
  <c r="K290" i="1"/>
  <c r="G290" i="1" s="1"/>
  <c r="K38" i="1"/>
  <c r="G38" i="1" s="1"/>
  <c r="K421" i="1"/>
  <c r="K170" i="1"/>
  <c r="G170" i="1" s="1"/>
  <c r="K97" i="1"/>
  <c r="G97" i="1" s="1"/>
  <c r="K289" i="1"/>
  <c r="G289" i="1" s="1"/>
  <c r="K96" i="1"/>
  <c r="G96" i="1" s="1"/>
  <c r="K288" i="1"/>
  <c r="G288" i="1" s="1"/>
  <c r="K169" i="1"/>
  <c r="G169" i="1" s="1"/>
  <c r="K336" i="1"/>
  <c r="G336" i="1" s="1"/>
  <c r="K287" i="1"/>
  <c r="G287" i="1" s="1"/>
  <c r="K420" i="1"/>
  <c r="K286" i="1"/>
  <c r="G286" i="1" s="1"/>
  <c r="K419" i="1"/>
  <c r="K385" i="1"/>
  <c r="G385" i="1" s="1"/>
  <c r="K384" i="1"/>
  <c r="G384" i="1" s="1"/>
  <c r="K285" i="1"/>
  <c r="G285" i="1" s="1"/>
  <c r="K284" i="1"/>
  <c r="G284" i="1" s="1"/>
  <c r="K283" i="1"/>
  <c r="G283" i="1" s="1"/>
  <c r="K335" i="1"/>
  <c r="G335" i="1" s="1"/>
  <c r="K494" i="1"/>
  <c r="K168" i="1"/>
  <c r="G168" i="1" s="1"/>
  <c r="K167" i="1"/>
  <c r="G167" i="1" s="1"/>
  <c r="K309" i="1"/>
  <c r="K334" i="1"/>
  <c r="G334" i="1" s="1"/>
  <c r="K282" i="1"/>
  <c r="G282" i="1" s="1"/>
  <c r="K57" i="1"/>
  <c r="K383" i="1"/>
  <c r="G383" i="1" s="1"/>
  <c r="K382" i="1"/>
  <c r="G382" i="1" s="1"/>
  <c r="K308" i="1"/>
  <c r="K166" i="1"/>
  <c r="G166" i="1" s="1"/>
  <c r="K281" i="1"/>
  <c r="G281" i="1" s="1"/>
  <c r="K280" i="1"/>
  <c r="G280" i="1" s="1"/>
  <c r="K461" i="1"/>
  <c r="K460" i="1"/>
  <c r="K95" i="1"/>
  <c r="G95" i="1" s="1"/>
  <c r="K459" i="1"/>
  <c r="K279" i="1"/>
  <c r="G279" i="1" s="1"/>
  <c r="K278" i="1"/>
  <c r="G278" i="1" s="1"/>
  <c r="K381" i="1"/>
  <c r="G381" i="1" s="1"/>
  <c r="K418" i="1"/>
  <c r="K362" i="1"/>
  <c r="G362" i="1" s="1"/>
  <c r="K165" i="1"/>
  <c r="G165" i="1" s="1"/>
  <c r="K94" i="1"/>
  <c r="G94" i="1" s="1"/>
  <c r="K164" i="1"/>
  <c r="G164" i="1" s="1"/>
  <c r="K307" i="1"/>
  <c r="K361" i="1"/>
  <c r="G361" i="1" s="1"/>
  <c r="K277" i="1"/>
  <c r="G277" i="1" s="1"/>
  <c r="K163" i="1"/>
  <c r="G163" i="1" s="1"/>
  <c r="K75" i="1"/>
  <c r="G75" i="1" s="1"/>
  <c r="K276" i="1"/>
  <c r="G276" i="1" s="1"/>
  <c r="K275" i="1"/>
  <c r="G275" i="1" s="1"/>
  <c r="K274" i="1"/>
  <c r="G274" i="1" s="1"/>
  <c r="K273" i="1"/>
  <c r="G273" i="1" s="1"/>
  <c r="K162" i="1"/>
  <c r="G162" i="1" s="1"/>
  <c r="K37" i="1"/>
  <c r="G37" i="1" s="1"/>
  <c r="K360" i="1"/>
  <c r="G360" i="1" s="1"/>
  <c r="K36" i="1"/>
  <c r="G36" i="1" s="1"/>
  <c r="K451" i="1"/>
  <c r="K272" i="1"/>
  <c r="G272" i="1" s="1"/>
  <c r="K161" i="1"/>
  <c r="G161" i="1" s="1"/>
  <c r="K493" i="1"/>
  <c r="K160" i="1"/>
  <c r="G160" i="1" s="1"/>
  <c r="K271" i="1"/>
  <c r="G271" i="1" s="1"/>
  <c r="K159" i="1"/>
  <c r="G159" i="1" s="1"/>
  <c r="K270" i="1"/>
  <c r="G270" i="1" s="1"/>
  <c r="K492" i="1"/>
  <c r="K380" i="1"/>
  <c r="G380" i="1" s="1"/>
  <c r="K74" i="1"/>
  <c r="G74" i="1" s="1"/>
  <c r="K35" i="1"/>
  <c r="G35" i="1" s="1"/>
  <c r="K436" i="1"/>
  <c r="G436" i="1" s="1"/>
  <c r="K158" i="1"/>
  <c r="G158" i="1" s="1"/>
  <c r="K306" i="1"/>
  <c r="K349" i="1"/>
  <c r="G349" i="1" s="1"/>
  <c r="K491" i="1"/>
  <c r="K417" i="1"/>
  <c r="K305" i="1"/>
  <c r="K34" i="1"/>
  <c r="G34" i="1" s="1"/>
  <c r="K450" i="1"/>
  <c r="K416" i="1"/>
  <c r="K342" i="1"/>
  <c r="G342" i="1" s="1"/>
  <c r="K490" i="1"/>
  <c r="K33" i="1"/>
  <c r="G33" i="1" s="1"/>
  <c r="K269" i="1"/>
  <c r="G269" i="1" s="1"/>
  <c r="K32" i="1"/>
  <c r="G32" i="1" s="1"/>
  <c r="K268" i="1"/>
  <c r="G268" i="1" s="1"/>
  <c r="K359" i="1"/>
  <c r="G359" i="1" s="1"/>
  <c r="K73" i="1"/>
  <c r="G73" i="1" s="1"/>
  <c r="K489" i="1"/>
  <c r="K31" i="1"/>
  <c r="G31" i="1" s="1"/>
  <c r="K30" i="1"/>
  <c r="G30" i="1" s="1"/>
  <c r="K333" i="1"/>
  <c r="G333" i="1" s="1"/>
  <c r="K415" i="1"/>
  <c r="K414" i="1"/>
  <c r="K267" i="1"/>
  <c r="K157" i="1"/>
  <c r="G157" i="1" s="1"/>
  <c r="K156" i="1"/>
  <c r="G156" i="1" s="1"/>
  <c r="K266" i="1"/>
  <c r="K449" i="1"/>
  <c r="K155" i="1"/>
  <c r="G155" i="1" s="1"/>
  <c r="K93" i="1"/>
  <c r="G93" i="1" s="1"/>
  <c r="K265" i="1"/>
  <c r="G265" i="1" s="1"/>
  <c r="K264" i="1"/>
  <c r="G264" i="1" s="1"/>
  <c r="K56" i="1"/>
  <c r="K154" i="1"/>
  <c r="G154" i="1" s="1"/>
  <c r="K413" i="1"/>
  <c r="K488" i="1"/>
  <c r="K55" i="1"/>
  <c r="K358" i="1"/>
  <c r="G358" i="1" s="1"/>
  <c r="K72" i="1"/>
  <c r="G72" i="1" s="1"/>
  <c r="K332" i="1"/>
  <c r="G332" i="1" s="1"/>
  <c r="K263" i="1"/>
  <c r="G263" i="1" s="1"/>
  <c r="K153" i="1"/>
  <c r="G153" i="1" s="1"/>
  <c r="K487" i="1"/>
  <c r="K486" i="1"/>
  <c r="K458" i="1"/>
  <c r="K54" i="1"/>
  <c r="K357" i="1"/>
  <c r="G357" i="1" s="1"/>
  <c r="K152" i="1"/>
  <c r="G152" i="1" s="1"/>
  <c r="K151" i="1"/>
  <c r="G151" i="1" s="1"/>
  <c r="K485" i="1"/>
  <c r="K262" i="1"/>
  <c r="G262" i="1" s="1"/>
  <c r="K29" i="1"/>
  <c r="G29" i="1" s="1"/>
  <c r="K356" i="1"/>
  <c r="G356" i="1" s="1"/>
  <c r="K150" i="1"/>
  <c r="G150" i="1" s="1"/>
  <c r="K261" i="1"/>
  <c r="G261" i="1" s="1"/>
  <c r="K149" i="1"/>
  <c r="G149" i="1" s="1"/>
  <c r="K260" i="1"/>
  <c r="G260" i="1" s="1"/>
  <c r="K304" i="1"/>
  <c r="K259" i="1"/>
  <c r="G259" i="1" s="1"/>
  <c r="K258" i="1"/>
  <c r="G258" i="1" s="1"/>
  <c r="K257" i="1"/>
  <c r="G257" i="1" s="1"/>
  <c r="K148" i="1"/>
  <c r="G148" i="1" s="1"/>
  <c r="K256" i="1"/>
  <c r="G256" i="1" s="1"/>
  <c r="K28" i="1"/>
  <c r="G28" i="1" s="1"/>
  <c r="K255" i="1"/>
  <c r="G255" i="1" s="1"/>
  <c r="K303" i="1"/>
  <c r="K484" i="1"/>
  <c r="K435" i="1"/>
  <c r="G435" i="1" s="1"/>
  <c r="K341" i="1"/>
  <c r="G341" i="1" s="1"/>
  <c r="K254" i="1"/>
  <c r="G254" i="1" s="1"/>
  <c r="K483" i="1"/>
  <c r="K412" i="1"/>
  <c r="K147" i="1"/>
  <c r="G147" i="1" s="1"/>
  <c r="K92" i="1"/>
  <c r="G92" i="1" s="1"/>
  <c r="K253" i="1"/>
  <c r="G253" i="1" s="1"/>
  <c r="K53" i="1"/>
  <c r="K27" i="1"/>
  <c r="K482" i="1"/>
  <c r="K411" i="1"/>
  <c r="K252" i="1"/>
  <c r="G252" i="1" s="1"/>
  <c r="K251" i="1"/>
  <c r="G251" i="1" s="1"/>
  <c r="K434" i="1"/>
  <c r="G434" i="1" s="1"/>
  <c r="K481" i="1"/>
  <c r="K480" i="1"/>
  <c r="K250" i="1"/>
  <c r="G250" i="1" s="1"/>
  <c r="K249" i="1"/>
  <c r="G249" i="1" s="1"/>
  <c r="K146" i="1"/>
  <c r="G146" i="1" s="1"/>
  <c r="K479" i="1"/>
  <c r="K248" i="1"/>
  <c r="G248" i="1" s="1"/>
  <c r="K247" i="1"/>
  <c r="G247" i="1" s="1"/>
  <c r="K379" i="1"/>
  <c r="G379" i="1" s="1"/>
  <c r="K355" i="1"/>
  <c r="G355" i="1" s="1"/>
  <c r="K91" i="1"/>
  <c r="G91" i="1" s="1"/>
  <c r="K246" i="1"/>
  <c r="G246" i="1" s="1"/>
  <c r="K71" i="1"/>
  <c r="G71" i="1" s="1"/>
  <c r="K245" i="1"/>
  <c r="G245" i="1" s="1"/>
  <c r="K448" i="1"/>
  <c r="K145" i="1"/>
  <c r="G145" i="1" s="1"/>
  <c r="K244" i="1"/>
  <c r="G244" i="1" s="1"/>
  <c r="K410" i="1"/>
  <c r="K331" i="1"/>
  <c r="G331" i="1" s="1"/>
  <c r="K144" i="1"/>
  <c r="G144" i="1" s="1"/>
  <c r="K302" i="1"/>
  <c r="K378" i="1"/>
  <c r="G378" i="1" s="1"/>
  <c r="K26" i="1"/>
  <c r="G26" i="1" s="1"/>
  <c r="K409" i="1"/>
  <c r="K243" i="1"/>
  <c r="G243" i="1" s="1"/>
  <c r="K478" i="1"/>
  <c r="K242" i="1"/>
  <c r="G242" i="1" s="1"/>
  <c r="K241" i="1"/>
  <c r="G241" i="1" s="1"/>
  <c r="K90" i="1"/>
  <c r="G90" i="1" s="1"/>
  <c r="K143" i="1"/>
  <c r="G143" i="1" s="1"/>
  <c r="K330" i="1"/>
  <c r="G330" i="1" s="1"/>
  <c r="K240" i="1"/>
  <c r="G240" i="1" s="1"/>
  <c r="K70" i="1"/>
  <c r="G70" i="1" s="1"/>
  <c r="K239" i="1"/>
  <c r="G239" i="1" s="1"/>
  <c r="K238" i="1"/>
  <c r="G238" i="1" s="1"/>
  <c r="K25" i="1"/>
  <c r="G25" i="1" s="1"/>
  <c r="K24" i="1"/>
  <c r="K477" i="1"/>
  <c r="K69" i="1"/>
  <c r="G69" i="1" s="1"/>
  <c r="K354" i="1"/>
  <c r="G354" i="1" s="1"/>
  <c r="K237" i="1"/>
  <c r="K142" i="1"/>
  <c r="G142" i="1" s="1"/>
  <c r="K141" i="1"/>
  <c r="G141" i="1" s="1"/>
  <c r="K348" i="1"/>
  <c r="G348" i="1" s="1"/>
  <c r="K236" i="1"/>
  <c r="G236" i="1" s="1"/>
  <c r="K89" i="1"/>
  <c r="G89" i="1" s="1"/>
  <c r="K457" i="1"/>
  <c r="K235" i="1"/>
  <c r="G235" i="1" s="1"/>
  <c r="K408" i="1"/>
  <c r="K140" i="1"/>
  <c r="G140" i="1" s="1"/>
  <c r="K377" i="1"/>
  <c r="G377" i="1" s="1"/>
  <c r="K234" i="1"/>
  <c r="G234" i="1" s="1"/>
  <c r="K139" i="1"/>
  <c r="G139" i="1" s="1"/>
  <c r="K233" i="1"/>
  <c r="G233" i="1" s="1"/>
  <c r="K23" i="1"/>
  <c r="G23" i="1" s="1"/>
  <c r="K138" i="1"/>
  <c r="G138" i="1" s="1"/>
  <c r="K329" i="1"/>
  <c r="G329" i="1" s="1"/>
  <c r="K88" i="1"/>
  <c r="G88" i="1" s="1"/>
  <c r="K340" i="1"/>
  <c r="G340" i="1" s="1"/>
  <c r="K232" i="1"/>
  <c r="G232" i="1" s="1"/>
  <c r="K68" i="1"/>
  <c r="G68" i="1" s="1"/>
  <c r="K231" i="1"/>
  <c r="G231" i="1" s="1"/>
  <c r="K301" i="1"/>
  <c r="K52" i="1"/>
  <c r="K230" i="1"/>
  <c r="G230" i="1" s="1"/>
  <c r="K229" i="1"/>
  <c r="G229" i="1" s="1"/>
  <c r="K407" i="1"/>
  <c r="K328" i="1"/>
  <c r="G328" i="1" s="1"/>
  <c r="K228" i="1"/>
  <c r="G228" i="1" s="1"/>
  <c r="K300" i="1"/>
  <c r="K137" i="1"/>
  <c r="G137" i="1" s="1"/>
  <c r="K353" i="1"/>
  <c r="G353" i="1" s="1"/>
  <c r="K433" i="1"/>
  <c r="G433" i="1" s="1"/>
  <c r="K22" i="1"/>
  <c r="G22" i="1" s="1"/>
  <c r="K227" i="1"/>
  <c r="G227" i="1" s="1"/>
  <c r="K67" i="1"/>
  <c r="G67" i="1" s="1"/>
  <c r="K226" i="1"/>
  <c r="G226" i="1" s="1"/>
  <c r="K136" i="1"/>
  <c r="G136" i="1" s="1"/>
  <c r="K406" i="1"/>
  <c r="K87" i="1"/>
  <c r="G87" i="1" s="1"/>
  <c r="K456" i="1"/>
  <c r="K225" i="1"/>
  <c r="G225" i="1" s="1"/>
  <c r="K135" i="1"/>
  <c r="G135" i="1" s="1"/>
  <c r="K134" i="1"/>
  <c r="K224" i="1"/>
  <c r="G224" i="1" s="1"/>
  <c r="K21" i="1"/>
  <c r="K299" i="1"/>
  <c r="K66" i="1"/>
  <c r="G66" i="1" s="1"/>
  <c r="K405" i="1"/>
  <c r="K223" i="1"/>
  <c r="G223" i="1" s="1"/>
  <c r="K222" i="1"/>
  <c r="G222" i="1" s="1"/>
  <c r="K221" i="1"/>
  <c r="G221" i="1" s="1"/>
  <c r="K86" i="1"/>
  <c r="G86" i="1" s="1"/>
  <c r="K20" i="1"/>
  <c r="G20" i="1" s="1"/>
  <c r="K220" i="1"/>
  <c r="G220" i="1" s="1"/>
  <c r="K298" i="1"/>
  <c r="K219" i="1"/>
  <c r="G219" i="1" s="1"/>
  <c r="K404" i="1"/>
  <c r="K447" i="1"/>
  <c r="K327" i="1"/>
  <c r="G327" i="1" s="1"/>
  <c r="K297" i="1"/>
  <c r="K133" i="1"/>
  <c r="G133" i="1" s="1"/>
  <c r="K218" i="1"/>
  <c r="G218" i="1" s="1"/>
  <c r="K217" i="1"/>
  <c r="G217" i="1" s="1"/>
  <c r="K216" i="1"/>
  <c r="G216" i="1" s="1"/>
  <c r="K476" i="1"/>
  <c r="K326" i="1"/>
  <c r="G326" i="1" s="1"/>
  <c r="K132" i="1"/>
  <c r="G132" i="1" s="1"/>
  <c r="K432" i="1"/>
  <c r="G432" i="1" s="1"/>
  <c r="K131" i="1"/>
  <c r="G131" i="1" s="1"/>
  <c r="K403" i="1"/>
  <c r="K296" i="1"/>
  <c r="K130" i="1"/>
  <c r="G130" i="1" s="1"/>
  <c r="K129" i="1"/>
  <c r="G129" i="1" s="1"/>
  <c r="K128" i="1"/>
  <c r="G128" i="1" s="1"/>
  <c r="K446" i="1"/>
  <c r="K445" i="1"/>
  <c r="K65" i="1"/>
  <c r="G65" i="1" s="1"/>
  <c r="K215" i="1"/>
  <c r="K431" i="1"/>
  <c r="G431" i="1" s="1"/>
  <c r="K19" i="1"/>
  <c r="K455" i="1"/>
  <c r="K85" i="1"/>
  <c r="G85" i="1" s="1"/>
  <c r="K430" i="1"/>
  <c r="G430" i="1" s="1"/>
  <c r="K475" i="1"/>
  <c r="K325" i="1"/>
  <c r="G325" i="1" s="1"/>
  <c r="K324" i="1"/>
  <c r="G324" i="1" s="1"/>
  <c r="K127" i="1"/>
  <c r="G127" i="1" s="1"/>
  <c r="K429" i="1"/>
  <c r="G429" i="1" s="1"/>
  <c r="K51" i="1"/>
  <c r="K402" i="1"/>
  <c r="K126" i="1"/>
  <c r="G126" i="1" s="1"/>
  <c r="K18" i="1"/>
  <c r="G18" i="1" s="1"/>
  <c r="K214" i="1"/>
  <c r="G214" i="1" s="1"/>
  <c r="K213" i="1"/>
  <c r="G213" i="1" s="1"/>
  <c r="K50" i="1"/>
  <c r="K444" i="1"/>
  <c r="K64" i="1"/>
  <c r="G64" i="1" s="1"/>
  <c r="K17" i="1"/>
  <c r="G17" i="1" s="1"/>
  <c r="K212" i="1"/>
  <c r="G212" i="1" s="1"/>
  <c r="K16" i="1"/>
  <c r="G16" i="1" s="1"/>
  <c r="K401" i="1"/>
  <c r="K15" i="1"/>
  <c r="G15" i="1" s="1"/>
  <c r="K400" i="1"/>
  <c r="K211" i="1"/>
  <c r="G211" i="1" s="1"/>
  <c r="K84" i="1"/>
  <c r="G84" i="1" s="1"/>
  <c r="K323" i="1"/>
  <c r="G323" i="1" s="1"/>
  <c r="K125" i="1"/>
  <c r="G125" i="1" s="1"/>
  <c r="K210" i="1"/>
  <c r="G210" i="1" s="1"/>
  <c r="K124" i="1"/>
  <c r="G124" i="1" s="1"/>
  <c r="K209" i="1"/>
  <c r="G209" i="1" s="1"/>
  <c r="K347" i="1"/>
  <c r="K443" i="1"/>
  <c r="K14" i="1"/>
  <c r="G14" i="1" s="1"/>
  <c r="K208" i="1"/>
  <c r="K454" i="1"/>
  <c r="K207" i="1"/>
  <c r="G207" i="1" s="1"/>
  <c r="K474" i="1"/>
  <c r="K376" i="1"/>
  <c r="G376" i="1" s="1"/>
  <c r="K63" i="1"/>
  <c r="G63" i="1" s="1"/>
  <c r="K473" i="1"/>
  <c r="K123" i="1"/>
  <c r="G123" i="1" s="1"/>
  <c r="K322" i="1"/>
  <c r="G322" i="1" s="1"/>
  <c r="K321" i="1"/>
  <c r="G321" i="1" s="1"/>
  <c r="K122" i="1"/>
  <c r="G122" i="1" s="1"/>
  <c r="K206" i="1"/>
  <c r="G206" i="1" s="1"/>
  <c r="K320" i="1"/>
  <c r="G320" i="1" s="1"/>
  <c r="K399" i="1"/>
  <c r="K205" i="1"/>
  <c r="G205" i="1" s="1"/>
  <c r="K121" i="1"/>
  <c r="G121" i="1" s="1"/>
  <c r="K120" i="1"/>
  <c r="G120" i="1" s="1"/>
  <c r="K453" i="1"/>
  <c r="K339" i="1"/>
  <c r="G339" i="1" s="1"/>
  <c r="K119" i="1"/>
  <c r="G119" i="1" s="1"/>
  <c r="K204" i="1"/>
  <c r="G204" i="1" s="1"/>
  <c r="K203" i="1"/>
  <c r="G203" i="1" s="1"/>
  <c r="K13" i="1"/>
  <c r="G13" i="1" s="1"/>
  <c r="K398" i="1"/>
  <c r="K49" i="1"/>
  <c r="K118" i="1"/>
  <c r="G118" i="1" s="1"/>
  <c r="K12" i="1"/>
  <c r="K202" i="1"/>
  <c r="K48" i="1"/>
  <c r="K472" i="1"/>
  <c r="K201" i="1"/>
  <c r="G201" i="1" s="1"/>
  <c r="K117" i="1"/>
  <c r="G117" i="1" s="1"/>
  <c r="K200" i="1"/>
  <c r="G200" i="1" s="1"/>
  <c r="K11" i="1"/>
  <c r="G11" i="1" s="1"/>
  <c r="K397" i="1"/>
  <c r="K116" i="1"/>
  <c r="G116" i="1" s="1"/>
  <c r="K199" i="1"/>
  <c r="G199" i="1" s="1"/>
  <c r="K115" i="1"/>
  <c r="G115" i="1" s="1"/>
  <c r="K198" i="1"/>
  <c r="G198" i="1" s="1"/>
  <c r="K442" i="1"/>
  <c r="K197" i="1"/>
  <c r="K396" i="1"/>
  <c r="K471" i="1"/>
  <c r="K346" i="1"/>
  <c r="G346" i="1" s="1"/>
  <c r="K114" i="1"/>
  <c r="G114" i="1" s="1"/>
  <c r="K375" i="1"/>
  <c r="G375" i="1" s="1"/>
  <c r="K83" i="1"/>
  <c r="G83" i="1" s="1"/>
  <c r="K374" i="1"/>
  <c r="G374" i="1" s="1"/>
  <c r="K395" i="1"/>
  <c r="K113" i="1"/>
  <c r="G113" i="1" s="1"/>
  <c r="K196" i="1"/>
  <c r="K82" i="1"/>
  <c r="G82" i="1" s="1"/>
  <c r="K394" i="1"/>
  <c r="K47" i="1"/>
  <c r="K373" i="1"/>
  <c r="G373" i="1" s="1"/>
  <c r="K372" i="1"/>
  <c r="G372" i="1" s="1"/>
  <c r="K112" i="1"/>
  <c r="G112" i="1" s="1"/>
  <c r="K195" i="1"/>
  <c r="K46" i="1"/>
  <c r="K194" i="1"/>
  <c r="G194" i="1" s="1"/>
  <c r="K10" i="1"/>
  <c r="G10" i="1" s="1"/>
  <c r="K45" i="1"/>
  <c r="K295" i="1"/>
  <c r="K393" i="1"/>
  <c r="K345" i="1"/>
  <c r="K111" i="1"/>
  <c r="G111" i="1" s="1"/>
  <c r="K319" i="1"/>
  <c r="G319" i="1" s="1"/>
  <c r="K338" i="1"/>
  <c r="G338" i="1" s="1"/>
  <c r="K81" i="1"/>
  <c r="G81" i="1" s="1"/>
  <c r="K371" i="1"/>
  <c r="G371" i="1" s="1"/>
  <c r="K294" i="1"/>
  <c r="K370" i="1"/>
  <c r="G370" i="1" s="1"/>
  <c r="K441" i="1"/>
  <c r="K62" i="1"/>
  <c r="G62" i="1" s="1"/>
  <c r="K110" i="1"/>
  <c r="G110" i="1" s="1"/>
  <c r="K392" i="1"/>
  <c r="K109" i="1"/>
  <c r="G109" i="1" s="1"/>
  <c r="K369" i="1"/>
  <c r="G369" i="1" s="1"/>
  <c r="K193" i="1"/>
  <c r="G193" i="1" s="1"/>
  <c r="K44" i="1"/>
  <c r="K428" i="1"/>
  <c r="G428" i="1" s="1"/>
  <c r="K108" i="1"/>
  <c r="G108" i="1" s="1"/>
  <c r="K452" i="1"/>
  <c r="K192" i="1"/>
  <c r="G192" i="1" s="1"/>
  <c r="K191" i="1"/>
  <c r="G191" i="1" s="1"/>
  <c r="K318" i="1"/>
  <c r="G318" i="1" s="1"/>
  <c r="K107" i="1"/>
  <c r="G107" i="1" s="1"/>
  <c r="K317" i="1"/>
  <c r="G317" i="1" s="1"/>
  <c r="K470" i="1"/>
  <c r="K190" i="1"/>
  <c r="K61" i="1"/>
  <c r="G61" i="1" s="1"/>
  <c r="K469" i="1"/>
  <c r="K368" i="1"/>
  <c r="G368" i="1" s="1"/>
  <c r="K316" i="1"/>
  <c r="G316" i="1" s="1"/>
  <c r="K427" i="1"/>
  <c r="G427" i="1" s="1"/>
  <c r="K189" i="1"/>
  <c r="G189" i="1" s="1"/>
  <c r="K440" i="1"/>
  <c r="K391" i="1"/>
  <c r="K188" i="1"/>
  <c r="K187" i="1"/>
  <c r="G187" i="1" s="1"/>
  <c r="K352" i="1"/>
  <c r="G352" i="1" s="1"/>
  <c r="K106" i="1"/>
  <c r="G106" i="1" s="1"/>
  <c r="K426" i="1"/>
  <c r="G426" i="1" s="1"/>
  <c r="K186" i="1"/>
  <c r="K9" i="1"/>
  <c r="G9" i="1" s="1"/>
  <c r="K367" i="1"/>
  <c r="G367" i="1" s="1"/>
  <c r="K105" i="1"/>
  <c r="G105" i="1" s="1"/>
  <c r="K104" i="1"/>
  <c r="G104" i="1" s="1"/>
  <c r="K103" i="1"/>
  <c r="G103" i="1" s="1"/>
  <c r="K390" i="1"/>
  <c r="K43" i="1"/>
  <c r="K8" i="1"/>
  <c r="G8" i="1" s="1"/>
  <c r="K389" i="1"/>
  <c r="K293" i="1"/>
  <c r="K468" i="1"/>
  <c r="K7" i="1"/>
  <c r="G7" i="1" s="1"/>
  <c r="K185" i="1"/>
  <c r="G185" i="1" s="1"/>
  <c r="K388" i="1"/>
  <c r="K60" i="1"/>
  <c r="G60" i="1" s="1"/>
  <c r="K184" i="1"/>
  <c r="K344" i="1"/>
  <c r="G344" i="1" s="1"/>
  <c r="K183" i="1"/>
  <c r="G183" i="1" s="1"/>
  <c r="K387" i="1"/>
  <c r="K42" i="1"/>
  <c r="K80" i="1"/>
  <c r="G80" i="1" s="1"/>
  <c r="K351" i="1"/>
  <c r="G351" i="1" s="1"/>
  <c r="K366" i="1"/>
  <c r="G366" i="1" s="1"/>
  <c r="K315" i="1"/>
  <c r="G315" i="1" s="1"/>
  <c r="K182" i="1"/>
  <c r="G182" i="1" s="1"/>
  <c r="K181" i="1"/>
  <c r="G181" i="1" s="1"/>
  <c r="K365" i="1"/>
  <c r="G365" i="1" s="1"/>
  <c r="K337" i="1"/>
  <c r="G337" i="1" s="1"/>
  <c r="K439" i="1"/>
  <c r="K6" i="1"/>
  <c r="G6" i="1" s="1"/>
  <c r="K180" i="1"/>
  <c r="K179" i="1"/>
  <c r="G179" i="1" s="1"/>
  <c r="K467" i="1"/>
  <c r="K466" i="1"/>
  <c r="K79" i="1"/>
  <c r="G79" i="1" s="1"/>
  <c r="K314" i="1"/>
  <c r="G314" i="1" s="1"/>
  <c r="K178" i="1"/>
  <c r="G178" i="1" s="1"/>
  <c r="K425" i="1"/>
  <c r="G425" i="1" s="1"/>
  <c r="K424" i="1"/>
  <c r="G424" i="1" s="1"/>
  <c r="K41" i="1"/>
  <c r="K177" i="1"/>
  <c r="G177" i="1" s="1"/>
  <c r="K364" i="1"/>
  <c r="G364" i="1" s="1"/>
  <c r="K40" i="1"/>
  <c r="K423" i="1"/>
  <c r="G423" i="1" s="1"/>
  <c r="K102" i="1"/>
  <c r="G102" i="1" s="1"/>
  <c r="K343" i="1"/>
  <c r="K176" i="1"/>
  <c r="G176" i="1" s="1"/>
  <c r="K465" i="1"/>
  <c r="K5" i="1"/>
  <c r="K464" i="1"/>
  <c r="K463" i="1"/>
  <c r="G463" i="1" s="1"/>
  <c r="K313" i="1"/>
  <c r="G313" i="1" s="1"/>
  <c r="K172" i="1"/>
  <c r="G172" i="1" s="1"/>
  <c r="G40" i="1" l="1"/>
  <c r="G441" i="1"/>
  <c r="G294" i="1"/>
  <c r="G45" i="1"/>
  <c r="G394" i="1"/>
  <c r="G442" i="1"/>
  <c r="G472" i="1"/>
  <c r="G399" i="1"/>
  <c r="G474" i="1"/>
  <c r="G444" i="1"/>
  <c r="G51" i="1"/>
  <c r="G475" i="1"/>
  <c r="G296" i="1"/>
  <c r="G297" i="1"/>
  <c r="G406" i="1"/>
  <c r="G486" i="1"/>
  <c r="G489" i="1"/>
  <c r="G416" i="1"/>
  <c r="G419" i="1"/>
  <c r="G421" i="1"/>
  <c r="G391" i="1"/>
  <c r="G479" i="1"/>
  <c r="G470" i="1"/>
  <c r="G50" i="1"/>
  <c r="G445" i="1"/>
  <c r="G404" i="1"/>
  <c r="G299" i="1"/>
  <c r="G477" i="1"/>
  <c r="G302" i="1"/>
  <c r="G304" i="1"/>
  <c r="G487" i="1"/>
  <c r="G55" i="1"/>
  <c r="G450" i="1"/>
  <c r="G493" i="1"/>
  <c r="G307" i="1"/>
  <c r="G418" i="1"/>
  <c r="G483" i="1"/>
  <c r="G439" i="1"/>
  <c r="G393" i="1"/>
  <c r="G48" i="1"/>
  <c r="G454" i="1"/>
  <c r="G401" i="1"/>
  <c r="G476" i="1"/>
  <c r="G407" i="1"/>
  <c r="G301" i="1"/>
  <c r="G448" i="1"/>
  <c r="G488" i="1"/>
  <c r="G460" i="1"/>
  <c r="G57" i="1"/>
  <c r="G420" i="1"/>
  <c r="G469" i="1"/>
  <c r="G395" i="1"/>
  <c r="G447" i="1"/>
  <c r="G41" i="1"/>
  <c r="G464" i="1"/>
  <c r="G466" i="1"/>
  <c r="G452" i="1"/>
  <c r="G47" i="1"/>
  <c r="G471" i="1"/>
  <c r="G398" i="1"/>
  <c r="G453" i="1"/>
  <c r="G455" i="1"/>
  <c r="G446" i="1"/>
  <c r="G403" i="1"/>
  <c r="G298" i="1"/>
  <c r="G300" i="1"/>
  <c r="G457" i="1"/>
  <c r="G411" i="1"/>
  <c r="G484" i="1"/>
  <c r="G449" i="1"/>
  <c r="G414" i="1"/>
  <c r="G306" i="1"/>
  <c r="G308" i="1"/>
  <c r="G467" i="1"/>
  <c r="G42" i="1"/>
  <c r="G389" i="1"/>
  <c r="G392" i="1"/>
  <c r="G46" i="1"/>
  <c r="G473" i="1"/>
  <c r="G409" i="1"/>
  <c r="G482" i="1"/>
  <c r="G412" i="1"/>
  <c r="G303" i="1"/>
  <c r="G485" i="1"/>
  <c r="G413" i="1"/>
  <c r="G415" i="1"/>
  <c r="G490" i="1"/>
  <c r="G305" i="1"/>
  <c r="G492" i="1"/>
  <c r="G58" i="1"/>
  <c r="G451" i="1"/>
  <c r="G461" i="1"/>
  <c r="G468" i="1"/>
  <c r="G43" i="1"/>
  <c r="G44" i="1"/>
  <c r="G396" i="1"/>
  <c r="G400" i="1"/>
  <c r="G402" i="1"/>
  <c r="G456" i="1"/>
  <c r="G408" i="1"/>
  <c r="G478" i="1"/>
  <c r="G481" i="1"/>
  <c r="G56" i="1"/>
  <c r="G417" i="1"/>
  <c r="G309" i="1"/>
  <c r="G480" i="1"/>
  <c r="G54" i="1"/>
  <c r="G465" i="1"/>
  <c r="G387" i="1"/>
  <c r="G388" i="1"/>
  <c r="G293" i="1"/>
  <c r="G390" i="1"/>
  <c r="G440" i="1"/>
  <c r="G295" i="1"/>
  <c r="G397" i="1"/>
  <c r="G49" i="1"/>
  <c r="G443" i="1"/>
  <c r="G405" i="1"/>
  <c r="G52" i="1"/>
  <c r="G410" i="1"/>
  <c r="G53" i="1"/>
  <c r="G458" i="1"/>
  <c r="G491" i="1"/>
  <c r="G459" i="1"/>
  <c r="G494" i="1"/>
  <c r="G347" i="1"/>
  <c r="G237" i="1"/>
  <c r="G196" i="1"/>
  <c r="G21" i="1"/>
  <c r="G267" i="1"/>
  <c r="G343" i="1"/>
  <c r="G186" i="1"/>
  <c r="G184" i="1"/>
  <c r="G188" i="1"/>
  <c r="G12" i="1"/>
  <c r="G202" i="1"/>
  <c r="G208" i="1"/>
  <c r="G24" i="1"/>
  <c r="G5" i="1"/>
  <c r="G195" i="1"/>
  <c r="G19" i="1"/>
  <c r="G134" i="1"/>
  <c r="G266" i="1"/>
  <c r="G180" i="1"/>
  <c r="G345" i="1"/>
  <c r="G27" i="1"/>
  <c r="G190" i="1"/>
  <c r="G197" i="1"/>
  <c r="G215" i="1"/>
  <c r="G291" i="1"/>
</calcChain>
</file>

<file path=xl/sharedStrings.xml><?xml version="1.0" encoding="utf-8"?>
<sst xmlns="http://schemas.openxmlformats.org/spreadsheetml/2006/main" count="4976" uniqueCount="370">
  <si>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</si>
  <si>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</si>
  <si>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</si>
  <si>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</si>
  <si>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</si>
  <si>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</si>
  <si>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</si>
  <si>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</si>
  <si>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</si>
  <si>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</si>
  <si>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</si>
  <si>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</si>
  <si>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</si>
  <si>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</si>
  <si>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</si>
  <si>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</si>
  <si>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Robert King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</si>
  <si>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</si>
  <si>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</si>
  <si>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</si>
  <si>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</si>
  <si>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</si>
  <si>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</si>
  <si>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</si>
  <si>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</si>
  <si>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</si>
  <si>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</si>
  <si>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</si>
  <si>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</si>
  <si>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</si>
  <si>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</si>
  <si>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</si>
  <si>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</si>
  <si>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</si>
  <si>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</si>
  <si>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</si>
  <si>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</si>
  <si>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</si>
  <si>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</si>
  <si>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</si>
  <si>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</si>
  <si>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</si>
  <si>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</si>
  <si>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</si>
  <si>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</si>
  <si>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</si>
  <si>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</si>
  <si>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</si>
  <si>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</si>
  <si>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</si>
  <si>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</si>
  <si>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</si>
  <si>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</si>
  <si>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</si>
  <si>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</si>
  <si>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</si>
  <si>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</si>
  <si>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</si>
  <si>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</si>
  <si>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</si>
  <si>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</si>
  <si>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BSBEV</t>
  </si>
  <si>
    <t>B's Beverages</t>
  </si>
  <si>
    <t>Victoria Ashworth</t>
  </si>
  <si>
    <t>Fauntleroy Circus</t>
  </si>
  <si>
    <t>London</t>
  </si>
  <si>
    <t>EC2 5NT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</si>
  <si>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</si>
  <si>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</si>
  <si>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</si>
  <si>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</si>
  <si>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</si>
  <si>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</si>
  <si>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</si>
  <si>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</si>
  <si>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</si>
  <si>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</si>
  <si>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</si>
  <si>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</si>
  <si>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</si>
  <si>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</si>
  <si>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</si>
  <si>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</si>
  <si>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</si>
  <si>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</si>
  <si>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</si>
  <si>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</si>
  <si>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</si>
  <si>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</si>
  <si>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</si>
  <si>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</si>
  <si>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</si>
  <si>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</si>
  <si>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</si>
  <si>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</si>
  <si>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</si>
  <si>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</si>
  <si>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</si>
  <si>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</si>
  <si>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</si>
  <si>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</si>
  <si>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</si>
  <si>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</si>
  <si>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</si>
  <si>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</si>
  <si>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</si>
  <si>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</si>
  <si>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</si>
  <si>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</si>
  <si>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</si>
  <si>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</si>
  <si>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</si>
  <si>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</si>
  <si>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</si>
  <si>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</si>
  <si>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</si>
  <si>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</si>
  <si>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</si>
  <si>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</si>
  <si>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</si>
  <si>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</si>
  <si>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</si>
  <si>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</si>
  <si>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</si>
  <si>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</si>
  <si>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</si>
  <si>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</si>
  <si>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</si>
  <si>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</si>
  <si>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</si>
  <si>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</si>
  <si>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</si>
  <si>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</si>
  <si>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</si>
  <si>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</si>
  <si>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</si>
  <si>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</si>
  <si>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</si>
  <si>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</si>
  <si>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</si>
  <si>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</si>
  <si>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</si>
  <si>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</si>
  <si>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</si>
  <si>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</si>
  <si>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</si>
  <si>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</si>
  <si>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</si>
  <si>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</si>
  <si>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</si>
  <si>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</si>
  <si>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</si>
  <si>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</si>
  <si>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</si>
  <si>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</si>
  <si>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</si>
  <si>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</si>
  <si>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</si>
  <si>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</si>
  <si>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</si>
  <si>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</si>
  <si>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</si>
  <si>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</si>
  <si>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</si>
  <si>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</si>
  <si>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</si>
  <si>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</si>
  <si>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</si>
  <si>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</si>
  <si>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</si>
  <si>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</si>
  <si>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</si>
  <si>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</si>
  <si>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</si>
  <si>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</si>
  <si>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</si>
  <si>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</si>
  <si>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</si>
  <si>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</si>
  <si>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</si>
  <si>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</si>
  <si>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</si>
  <si>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LAZYK</t>
  </si>
  <si>
    <t>Lazy K Kountry Store</t>
  </si>
  <si>
    <t>John Steel</t>
  </si>
  <si>
    <t>Lehmanns Marktstand</t>
  </si>
  <si>
    <t>Magazinweg 7</t>
  </si>
  <si>
    <t>Frankfurt a.M.</t>
  </si>
  <si>
    <t>60528</t>
  </si>
  <si>
    <t>LEHMS</t>
  </si>
  <si>
    <t>Renate Messner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</si>
  <si>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</si>
  <si>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</si>
  <si>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</si>
  <si>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</si>
  <si>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</si>
  <si>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</si>
  <si>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</si>
  <si>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</si>
  <si>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</si>
  <si>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</si>
  <si>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</si>
  <si>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</si>
  <si>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</si>
  <si>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</si>
  <si>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</si>
  <si>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</si>
  <si>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</si>
  <si>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</si>
  <si>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</si>
  <si>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</si>
  <si>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</si>
  <si>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</si>
  <si>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</si>
  <si>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</si>
  <si>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</si>
  <si>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</si>
  <si>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</si>
  <si>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</si>
  <si>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</si>
  <si>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</si>
  <si>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OTTIK</t>
  </si>
  <si>
    <t>Henriette Pfalzheim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</si>
  <si>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</si>
  <si>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</si>
  <si>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</si>
  <si>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</si>
  <si>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</si>
  <si>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</si>
  <si>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</si>
  <si>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</si>
  <si>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</si>
  <si>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</si>
  <si>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</si>
  <si>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QUICK</t>
  </si>
  <si>
    <t>QUICK-Stop</t>
  </si>
  <si>
    <t>Horst Kloss</t>
  </si>
  <si>
    <t>Taucherstraße 10</t>
  </si>
  <si>
    <t>Cunewalde</t>
  </si>
  <si>
    <t>01307</t>
  </si>
  <si>
    <t>REGGC</t>
  </si>
  <si>
    <t>Reggiani Caseifici</t>
  </si>
  <si>
    <t>Maurizio Moroni</t>
  </si>
  <si>
    <t>Strada Provinciale 124</t>
  </si>
  <si>
    <t>Reggio Emilia</t>
  </si>
  <si>
    <t>42100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</si>
  <si>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</si>
  <si>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</si>
  <si>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</si>
  <si>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</si>
  <si>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</si>
  <si>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</si>
  <si>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</si>
  <si>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</si>
  <si>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</si>
  <si>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</si>
  <si>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</si>
  <si>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</si>
  <si>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</si>
  <si>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</si>
  <si>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</si>
  <si>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</si>
  <si>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</si>
  <si>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</si>
  <si>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</si>
  <si>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</si>
  <si>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</si>
  <si>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</si>
  <si>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</si>
  <si>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</si>
  <si>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</si>
  <si>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</si>
  <si>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</si>
  <si>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</si>
  <si>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</si>
  <si>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</si>
  <si>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</si>
  <si>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</si>
  <si>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</si>
  <si>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</si>
  <si>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</si>
  <si>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</si>
  <si>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</si>
  <si>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</si>
  <si>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</si>
  <si>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SUPRD</t>
  </si>
  <si>
    <t>Suprêmes délices</t>
  </si>
  <si>
    <t>Pascale Cartrain</t>
  </si>
  <si>
    <t>Boulevard Tirou, 255</t>
  </si>
  <si>
    <t>Charleroi</t>
  </si>
  <si>
    <t>B-6000</t>
  </si>
  <si>
    <t>TOMSP</t>
  </si>
  <si>
    <t>Toms Spezialitäten</t>
  </si>
  <si>
    <t>Karin Josephs</t>
  </si>
  <si>
    <t>Luisenstr. 48</t>
  </si>
  <si>
    <t>Münster</t>
  </si>
  <si>
    <t>44087</t>
  </si>
  <si>
    <t>TRADH</t>
  </si>
  <si>
    <t>Tradição Hipermercados</t>
  </si>
  <si>
    <t>Anabela Domingues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</si>
  <si>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</si>
  <si>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</si>
  <si>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</si>
  <si>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</si>
  <si>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</si>
  <si>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</si>
  <si>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</si>
  <si>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</si>
  <si>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</si>
  <si>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</si>
  <si>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</si>
  <si>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</si>
  <si>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</si>
  <si>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</si>
  <si>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</si>
  <si>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</si>
  <si>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</si>
  <si>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</si>
  <si>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</si>
  <si>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</si>
  <si>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</si>
  <si>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</si>
  <si>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</si>
  <si>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</si>
  <si>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</si>
  <si>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</si>
  <si>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</si>
  <si>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</si>
  <si>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</si>
  <si>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</si>
  <si>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</si>
  <si>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</si>
  <si>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</si>
  <si>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</si>
  <si>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</si>
  <si>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</si>
  <si>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</si>
  <si>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</si>
  <si>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</si>
  <si>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</si>
  <si>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</si>
  <si>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</si>
  <si>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</si>
  <si>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</si>
  <si>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</si>
  <si>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</si>
  <si>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Garden House, Crowther Way</t>
  </si>
  <si>
    <t>South House, 300 Queensbridge</t>
  </si>
  <si>
    <t>Berkeley Gardens, 12  Brewery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</si>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</sst>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4"/>
  <sheetViews>
    <sheetView tabSelected="1" workbookViewId="0">
      <selection activeCell="B508" sqref="B508"/>
    </sheetView>
  </sheetViews>
  <sheetFormatPr baseColWidth="10" defaultColWidth="11" defaultRowHeight="16" x14ac:dyDescent="0.2"/>
  <cols>
    <col min="1" max="1" width="7.33203125" bestFit="1" customWidth="1"/>
    <col min="2" max="2" width="24" customWidth="1"/>
    <col min="3" max="3" width="22.33203125" customWidth="1"/>
    <col min="4" max="4" width="28.83203125" bestFit="1" customWidth="1"/>
    <col min="5" max="5" width="19.6640625" bestFit="1" customWidth="1"/>
    <col min="6" max="6" width="15.6640625" bestFit="1" customWidth="1"/>
    <col min="7" max="9" width="15.6640625" customWidth="1"/>
    <col min="10" max="12" width="15.6640625" style="6" customWidth="1"/>
    <col min="13" max="13" width="11.83203125" bestFit="1" customWidth="1"/>
    <col min="14" max="14" width="12" bestFit="1" customWidth="1"/>
    <col min="15" max="15" width="11.1640625" bestFit="1" customWidth="1"/>
    <col min="16" max="16" width="14.33203125" bestFit="1" customWidth="1"/>
    <col min="17" max="17" width="7.83203125" bestFit="1" customWidth="1"/>
    <col min="18" max="18" width="30.5" bestFit="1" customWidth="1"/>
    <col min="19" max="19" width="39.6640625" bestFit="1" customWidth="1"/>
    <col min="20" max="20" width="13" bestFit="1" customWidth="1"/>
    <col min="21" max="21" width="12.6640625" bestFit="1" customWidth="1"/>
    <col min="22" max="22" width="13.83203125" bestFit="1" customWidth="1"/>
    <col min="23" max="23" width="11" style="9"/>
  </cols>
  <sheetData>
    <row r="1" spans="1:23" x14ac:dyDescent="0.2">
      <c r="A1" s="1" t="s">
        <v>362</v>
      </c>
      <c r="B1" s="1" t="s">
        <v>361</v>
      </c>
      <c r="C1" s="1" t="s">
        <v>349</v>
      </c>
      <c r="D1" s="1" t="s">
        <v>350</v>
      </c>
      <c r="E1" s="1" t="s">
        <v>351</v>
      </c>
      <c r="F1" s="1" t="s">
        <v>0</v>
      </c>
      <c r="G1" s="1" t="s">
        <v>366</v>
      </c>
      <c r="H1" s="7" t="s">
        <v>363</v>
      </c>
      <c r="I1" s="7" t="s">
        <v>369</v>
      </c>
      <c r="J1" s="5" t="s">
        <v>365</v>
      </c>
      <c r="K1" s="5" t="s">
        <v>364</v>
      </c>
      <c r="L1" s="5" t="s">
        <v>368</v>
      </c>
      <c r="M1" s="1" t="s">
        <v>352</v>
      </c>
      <c r="N1" s="1" t="s">
        <v>353</v>
      </c>
      <c r="O1" s="1" t="s">
        <v>354</v>
      </c>
      <c r="P1" s="1" t="s">
        <v>355</v>
      </c>
      <c r="Q1" s="1" t="s">
        <v>1</v>
      </c>
      <c r="R1" s="1" t="s">
        <v>356</v>
      </c>
      <c r="S1" s="1" t="s">
        <v>357</v>
      </c>
      <c r="T1" s="1" t="s">
        <v>358</v>
      </c>
      <c r="U1" s="1" t="s">
        <v>359</v>
      </c>
      <c r="V1" s="1" t="s">
        <v>360</v>
      </c>
      <c r="W1" s="8" t="s">
        <v>367</v>
      </c>
    </row>
    <row r="2" spans="1:23" x14ac:dyDescent="0.2">
      <c r="A2">
        <v>11128</v>
      </c>
      <c r="B2" t="s">
        <v>101</v>
      </c>
      <c r="C2" s="2" t="s">
        <v>95</v>
      </c>
      <c r="D2" s="2" t="s">
        <v>96</v>
      </c>
      <c r="E2" s="2" t="s">
        <v>97</v>
      </c>
      <c r="F2" t="s">
        <v>11</v>
      </c>
      <c r="G2">
        <f>SUM(K2* 1.05)</f>
        <v>69.929999999999993</v>
      </c>
      <c r="H2">
        <v>10</v>
      </c>
      <c r="I2">
        <v>15</v>
      </c>
      <c r="J2" s="6">
        <v>6.66</v>
      </c>
      <c r="K2" s="6">
        <f>SUM(H2*J2)</f>
        <v>66.599999999999994</v>
      </c>
      <c r="L2" s="6">
        <f>SUM(H2*1.429)</f>
        <v>14.290000000000001</v>
      </c>
      <c r="M2" s="3">
        <v>43495</v>
      </c>
      <c r="N2" s="3">
        <v>43509</v>
      </c>
      <c r="O2" s="3">
        <v>43499</v>
      </c>
      <c r="P2" t="s">
        <v>6</v>
      </c>
      <c r="Q2" s="4">
        <v>458.78</v>
      </c>
      <c r="R2" t="s">
        <v>96</v>
      </c>
      <c r="S2" t="s">
        <v>98</v>
      </c>
      <c r="T2" t="s">
        <v>99</v>
      </c>
      <c r="V2" t="s">
        <v>100</v>
      </c>
      <c r="W2" s="9">
        <v>0</v>
      </c>
    </row>
    <row r="3" spans="1:23" x14ac:dyDescent="0.2">
      <c r="A3">
        <v>11119</v>
      </c>
      <c r="B3" t="s">
        <v>101</v>
      </c>
      <c r="C3" s="2" t="s">
        <v>223</v>
      </c>
      <c r="D3" s="2" t="s">
        <v>224</v>
      </c>
      <c r="E3" s="2" t="s">
        <v>225</v>
      </c>
      <c r="F3" t="s">
        <v>11</v>
      </c>
      <c r="G3">
        <f>SUM(K3* 1.45)</f>
        <v>158.68799999999999</v>
      </c>
      <c r="H3">
        <v>9</v>
      </c>
      <c r="I3">
        <v>-3</v>
      </c>
      <c r="J3" s="6">
        <v>12.16</v>
      </c>
      <c r="K3" s="6">
        <f>SUM(H3*J3)</f>
        <v>109.44</v>
      </c>
      <c r="L3" s="6">
        <f>SUM(H3*1.27)</f>
        <v>11.43</v>
      </c>
      <c r="M3" s="3">
        <v>43492</v>
      </c>
      <c r="N3" s="3">
        <v>43520</v>
      </c>
      <c r="O3" s="3">
        <v>43527</v>
      </c>
      <c r="P3" t="s">
        <v>12</v>
      </c>
      <c r="Q3" s="4">
        <v>31.29</v>
      </c>
      <c r="R3" t="s">
        <v>224</v>
      </c>
      <c r="S3" t="s">
        <v>226</v>
      </c>
      <c r="T3" t="s">
        <v>227</v>
      </c>
      <c r="V3" t="s">
        <v>228</v>
      </c>
      <c r="W3" s="9">
        <v>1</v>
      </c>
    </row>
    <row r="4" spans="1:23" x14ac:dyDescent="0.2">
      <c r="A4">
        <v>11062</v>
      </c>
      <c r="B4" t="s">
        <v>101</v>
      </c>
      <c r="C4" s="2" t="s">
        <v>95</v>
      </c>
      <c r="D4" s="2" t="s">
        <v>96</v>
      </c>
      <c r="E4" s="2" t="s">
        <v>97</v>
      </c>
      <c r="F4" t="s">
        <v>11</v>
      </c>
      <c r="G4">
        <f>SUM(K4* 1.05)</f>
        <v>573.61500000000012</v>
      </c>
      <c r="H4">
        <v>10</v>
      </c>
      <c r="I4">
        <v>3</v>
      </c>
      <c r="J4" s="6">
        <v>54.63</v>
      </c>
      <c r="K4" s="6">
        <f>SUM(H4*J4)</f>
        <v>546.30000000000007</v>
      </c>
      <c r="L4" s="6">
        <f>SUM(H4*0.54)</f>
        <v>5.4</v>
      </c>
      <c r="M4" s="3">
        <v>43468</v>
      </c>
      <c r="N4" s="3">
        <v>43496</v>
      </c>
      <c r="O4" s="3">
        <v>43474</v>
      </c>
      <c r="P4" t="s">
        <v>14</v>
      </c>
      <c r="Q4" s="4">
        <v>73.790000000000006</v>
      </c>
      <c r="R4" t="s">
        <v>96</v>
      </c>
      <c r="S4" t="s">
        <v>98</v>
      </c>
      <c r="T4" t="s">
        <v>99</v>
      </c>
      <c r="V4" t="s">
        <v>100</v>
      </c>
      <c r="W4" s="9">
        <v>0</v>
      </c>
    </row>
    <row r="5" spans="1:23" x14ac:dyDescent="0.2">
      <c r="A5">
        <v>11053</v>
      </c>
      <c r="B5" t="s">
        <v>101</v>
      </c>
      <c r="C5" s="2" t="s">
        <v>223</v>
      </c>
      <c r="D5" s="2" t="s">
        <v>224</v>
      </c>
      <c r="E5" s="2" t="s">
        <v>225</v>
      </c>
      <c r="F5" t="s">
        <v>33</v>
      </c>
      <c r="G5">
        <f>SUM(K5* 1.03)</f>
        <v>1402.1802</v>
      </c>
      <c r="H5">
        <v>9</v>
      </c>
      <c r="I5">
        <v>-2</v>
      </c>
      <c r="J5" s="6">
        <v>151.26</v>
      </c>
      <c r="K5" s="6">
        <f>SUM(H5*J5)</f>
        <v>1361.34</v>
      </c>
      <c r="L5" s="6">
        <f>SUM(H5*1.27)</f>
        <v>11.43</v>
      </c>
      <c r="M5" s="3">
        <v>43217</v>
      </c>
      <c r="N5" s="3">
        <v>43245</v>
      </c>
      <c r="O5" s="3">
        <v>43219</v>
      </c>
      <c r="P5" t="s">
        <v>12</v>
      </c>
      <c r="Q5" s="4">
        <v>53.05</v>
      </c>
      <c r="R5" t="s">
        <v>224</v>
      </c>
      <c r="S5" t="s">
        <v>226</v>
      </c>
      <c r="T5" t="s">
        <v>227</v>
      </c>
      <c r="V5" t="s">
        <v>228</v>
      </c>
      <c r="W5" s="9">
        <v>0</v>
      </c>
    </row>
    <row r="6" spans="1:23" x14ac:dyDescent="0.2">
      <c r="A6">
        <v>11017</v>
      </c>
      <c r="B6" t="s">
        <v>101</v>
      </c>
      <c r="C6" s="2" t="s">
        <v>95</v>
      </c>
      <c r="D6" s="2" t="s">
        <v>96</v>
      </c>
      <c r="E6" s="2" t="s">
        <v>97</v>
      </c>
      <c r="F6" t="s">
        <v>25</v>
      </c>
      <c r="G6">
        <f>SUM(K6* 1.05)</f>
        <v>1545.9675</v>
      </c>
      <c r="H6">
        <v>11</v>
      </c>
      <c r="I6">
        <v>-8</v>
      </c>
      <c r="J6" s="6">
        <v>133.85</v>
      </c>
      <c r="K6" s="6">
        <f>SUM(H6*J6)</f>
        <v>1472.35</v>
      </c>
      <c r="L6" s="6">
        <f>SUM(H6*1.15)</f>
        <v>12.649999999999999</v>
      </c>
      <c r="M6" s="3">
        <v>43203</v>
      </c>
      <c r="N6" s="3">
        <v>43231</v>
      </c>
      <c r="O6" s="3">
        <v>43210</v>
      </c>
      <c r="P6" t="s">
        <v>12</v>
      </c>
      <c r="Q6" s="4">
        <v>754.26</v>
      </c>
      <c r="R6" t="s">
        <v>96</v>
      </c>
      <c r="S6" t="s">
        <v>98</v>
      </c>
      <c r="T6" t="s">
        <v>99</v>
      </c>
      <c r="V6" t="s">
        <v>100</v>
      </c>
      <c r="W6" s="9">
        <v>0</v>
      </c>
    </row>
    <row r="7" spans="1:23" x14ac:dyDescent="0.2">
      <c r="A7">
        <v>10990</v>
      </c>
      <c r="B7" t="s">
        <v>101</v>
      </c>
      <c r="C7" s="2" t="s">
        <v>95</v>
      </c>
      <c r="D7" s="2" t="s">
        <v>96</v>
      </c>
      <c r="E7" s="2" t="s">
        <v>97</v>
      </c>
      <c r="F7" t="s">
        <v>33</v>
      </c>
      <c r="G7">
        <f>SUM(K7* 1.05)</f>
        <v>295.93199999999996</v>
      </c>
      <c r="H7">
        <v>8</v>
      </c>
      <c r="I7">
        <v>9</v>
      </c>
      <c r="J7" s="6">
        <v>35.229999999999997</v>
      </c>
      <c r="K7" s="6">
        <f>SUM(H7*J7)</f>
        <v>281.83999999999997</v>
      </c>
      <c r="L7" s="6">
        <f>SUM(H7*1.429)</f>
        <v>11.432</v>
      </c>
      <c r="M7" s="3">
        <v>43191</v>
      </c>
      <c r="N7" s="3">
        <v>43233</v>
      </c>
      <c r="O7" s="3">
        <v>43197</v>
      </c>
      <c r="P7" t="s">
        <v>14</v>
      </c>
      <c r="Q7" s="4">
        <v>117.61</v>
      </c>
      <c r="R7" t="s">
        <v>96</v>
      </c>
      <c r="S7" t="s">
        <v>98</v>
      </c>
      <c r="T7" t="s">
        <v>99</v>
      </c>
      <c r="V7" t="s">
        <v>100</v>
      </c>
      <c r="W7" s="9">
        <v>0</v>
      </c>
    </row>
    <row r="8" spans="1:23" x14ac:dyDescent="0.2">
      <c r="A8">
        <v>10979</v>
      </c>
      <c r="B8" t="s">
        <v>101</v>
      </c>
      <c r="C8" s="2" t="s">
        <v>95</v>
      </c>
      <c r="D8" s="2" t="s">
        <v>96</v>
      </c>
      <c r="E8" s="2" t="s">
        <v>97</v>
      </c>
      <c r="F8" t="s">
        <v>24</v>
      </c>
      <c r="G8">
        <f>SUM(K8* 1.05)</f>
        <v>1342.0365000000002</v>
      </c>
      <c r="H8">
        <v>7</v>
      </c>
      <c r="I8">
        <v>-7</v>
      </c>
      <c r="J8" s="6">
        <v>182.59</v>
      </c>
      <c r="K8" s="6">
        <f>SUM(H8*J8)</f>
        <v>1278.1300000000001</v>
      </c>
      <c r="L8" s="6">
        <f>SUM(H8*1.15)</f>
        <v>8.0499999999999989</v>
      </c>
      <c r="M8" s="3">
        <v>43185</v>
      </c>
      <c r="N8" s="3">
        <v>43213</v>
      </c>
      <c r="O8" s="3">
        <v>43190</v>
      </c>
      <c r="P8" t="s">
        <v>12</v>
      </c>
      <c r="Q8" s="4">
        <v>353.07</v>
      </c>
      <c r="R8" t="s">
        <v>96</v>
      </c>
      <c r="S8" t="s">
        <v>98</v>
      </c>
      <c r="T8" t="s">
        <v>99</v>
      </c>
      <c r="V8" t="s">
        <v>100</v>
      </c>
      <c r="W8" s="9">
        <v>0</v>
      </c>
    </row>
    <row r="9" spans="1:23" x14ac:dyDescent="0.2">
      <c r="A9">
        <v>10968</v>
      </c>
      <c r="B9" t="s">
        <v>101</v>
      </c>
      <c r="C9" s="2" t="s">
        <v>95</v>
      </c>
      <c r="D9" s="2" t="s">
        <v>96</v>
      </c>
      <c r="E9" s="2" t="s">
        <v>97</v>
      </c>
      <c r="F9" t="s">
        <v>13</v>
      </c>
      <c r="G9">
        <f>SUM(K9* 1.05)</f>
        <v>101.49299999999999</v>
      </c>
      <c r="H9">
        <v>9</v>
      </c>
      <c r="I9">
        <v>13</v>
      </c>
      <c r="J9" s="6">
        <v>10.74</v>
      </c>
      <c r="K9" s="6">
        <f>SUM(H9*J9)</f>
        <v>96.66</v>
      </c>
      <c r="L9" s="6">
        <f>SUM(H9*1.429)</f>
        <v>12.861000000000001</v>
      </c>
      <c r="M9" s="3">
        <v>43182</v>
      </c>
      <c r="N9" s="3">
        <v>43210</v>
      </c>
      <c r="O9" s="3">
        <v>43191</v>
      </c>
      <c r="P9" t="s">
        <v>14</v>
      </c>
      <c r="Q9" s="4">
        <v>74.599999999999994</v>
      </c>
      <c r="R9" t="s">
        <v>96</v>
      </c>
      <c r="S9" t="s">
        <v>98</v>
      </c>
      <c r="T9" t="s">
        <v>99</v>
      </c>
      <c r="V9" t="s">
        <v>100</v>
      </c>
      <c r="W9" s="9">
        <v>0</v>
      </c>
    </row>
    <row r="10" spans="1:23" x14ac:dyDescent="0.2">
      <c r="A10">
        <v>10895</v>
      </c>
      <c r="B10" t="s">
        <v>101</v>
      </c>
      <c r="C10" s="2" t="s">
        <v>95</v>
      </c>
      <c r="D10" s="2" t="s">
        <v>96</v>
      </c>
      <c r="E10" s="2" t="s">
        <v>97</v>
      </c>
      <c r="F10" t="s">
        <v>15</v>
      </c>
      <c r="G10">
        <f>SUM(K10* 1.05)</f>
        <v>155.86199999999999</v>
      </c>
      <c r="H10">
        <v>6</v>
      </c>
      <c r="I10">
        <v>12</v>
      </c>
      <c r="J10" s="6">
        <v>24.74</v>
      </c>
      <c r="K10" s="6">
        <f>SUM(H10*J10)</f>
        <v>148.44</v>
      </c>
      <c r="L10" s="6">
        <f>SUM(H10*1.429)</f>
        <v>8.5739999999999998</v>
      </c>
      <c r="M10" s="3">
        <v>43149</v>
      </c>
      <c r="N10" s="3">
        <v>43177</v>
      </c>
      <c r="O10" s="3">
        <v>43154</v>
      </c>
      <c r="P10" t="s">
        <v>6</v>
      </c>
      <c r="Q10" s="4">
        <v>162.75</v>
      </c>
      <c r="R10" t="s">
        <v>96</v>
      </c>
      <c r="S10" t="s">
        <v>98</v>
      </c>
      <c r="T10" t="s">
        <v>99</v>
      </c>
      <c r="V10" t="s">
        <v>100</v>
      </c>
      <c r="W10" s="9">
        <v>0</v>
      </c>
    </row>
    <row r="11" spans="1:23" x14ac:dyDescent="0.2">
      <c r="A11">
        <v>10854</v>
      </c>
      <c r="B11" t="s">
        <v>101</v>
      </c>
      <c r="C11" s="2" t="s">
        <v>95</v>
      </c>
      <c r="D11" s="2" t="s">
        <v>96</v>
      </c>
      <c r="E11" s="2" t="s">
        <v>97</v>
      </c>
      <c r="F11" t="s">
        <v>15</v>
      </c>
      <c r="G11">
        <f>SUM(K11* 1.05)</f>
        <v>16.128</v>
      </c>
      <c r="H11">
        <v>6</v>
      </c>
      <c r="I11">
        <v>18</v>
      </c>
      <c r="J11" s="6">
        <v>2.56</v>
      </c>
      <c r="K11" s="6">
        <f>SUM(H11*J11)</f>
        <v>15.36</v>
      </c>
      <c r="L11" s="6">
        <f>SUM(H11*1.429)</f>
        <v>8.5739999999999998</v>
      </c>
      <c r="M11" s="3">
        <v>43127</v>
      </c>
      <c r="N11" s="3">
        <v>43155</v>
      </c>
      <c r="O11" s="3">
        <v>43136</v>
      </c>
      <c r="P11" t="s">
        <v>12</v>
      </c>
      <c r="Q11" s="4">
        <v>100.22</v>
      </c>
      <c r="R11" t="s">
        <v>96</v>
      </c>
      <c r="S11" t="s">
        <v>98</v>
      </c>
      <c r="T11" t="s">
        <v>99</v>
      </c>
      <c r="V11" t="s">
        <v>100</v>
      </c>
      <c r="W11" s="9">
        <v>0</v>
      </c>
    </row>
    <row r="12" spans="1:23" x14ac:dyDescent="0.2">
      <c r="A12">
        <v>10844</v>
      </c>
      <c r="B12" t="s">
        <v>101</v>
      </c>
      <c r="C12" s="2" t="s">
        <v>223</v>
      </c>
      <c r="D12" s="2" t="s">
        <v>224</v>
      </c>
      <c r="E12" s="2" t="s">
        <v>225</v>
      </c>
      <c r="F12" t="s">
        <v>24</v>
      </c>
      <c r="G12">
        <f>SUM(K12* 1.03)</f>
        <v>856.88789999999995</v>
      </c>
      <c r="H12">
        <v>11</v>
      </c>
      <c r="I12">
        <v>1</v>
      </c>
      <c r="J12" s="6">
        <v>75.63</v>
      </c>
      <c r="K12" s="6">
        <f>SUM(H12*J12)</f>
        <v>831.93</v>
      </c>
      <c r="L12" s="6">
        <f>SUM(H12*1.27)</f>
        <v>13.97</v>
      </c>
      <c r="M12" s="3">
        <v>43121</v>
      </c>
      <c r="N12" s="3">
        <v>43149</v>
      </c>
      <c r="O12" s="3">
        <v>43126</v>
      </c>
      <c r="P12" t="s">
        <v>12</v>
      </c>
      <c r="Q12" s="4">
        <v>25.22</v>
      </c>
      <c r="R12" t="s">
        <v>224</v>
      </c>
      <c r="S12" t="s">
        <v>226</v>
      </c>
      <c r="T12" t="s">
        <v>227</v>
      </c>
      <c r="V12" t="s">
        <v>228</v>
      </c>
      <c r="W12" s="9">
        <v>1</v>
      </c>
    </row>
    <row r="13" spans="1:23" x14ac:dyDescent="0.2">
      <c r="A13">
        <v>10836</v>
      </c>
      <c r="B13" t="s">
        <v>101</v>
      </c>
      <c r="C13" s="2" t="s">
        <v>95</v>
      </c>
      <c r="D13" s="2" t="s">
        <v>96</v>
      </c>
      <c r="E13" s="2" t="s">
        <v>97</v>
      </c>
      <c r="F13" t="s">
        <v>16</v>
      </c>
      <c r="G13">
        <f>SUM(K13* 1.05)</f>
        <v>1937.8799999999999</v>
      </c>
      <c r="H13">
        <v>10</v>
      </c>
      <c r="I13">
        <v>-9</v>
      </c>
      <c r="J13" s="6">
        <v>184.56</v>
      </c>
      <c r="K13" s="6">
        <f>SUM(H13*J13)</f>
        <v>1845.6</v>
      </c>
      <c r="L13" s="6">
        <f>SUM(H13*1.15)</f>
        <v>11.5</v>
      </c>
      <c r="M13" s="3">
        <v>43116</v>
      </c>
      <c r="N13" s="3">
        <v>43144</v>
      </c>
      <c r="O13" s="3">
        <v>43121</v>
      </c>
      <c r="P13" t="s">
        <v>6</v>
      </c>
      <c r="Q13" s="4">
        <v>411.88</v>
      </c>
      <c r="R13" t="s">
        <v>96</v>
      </c>
      <c r="S13" t="s">
        <v>98</v>
      </c>
      <c r="T13" t="s">
        <v>99</v>
      </c>
      <c r="V13" t="s">
        <v>100</v>
      </c>
      <c r="W13" s="9">
        <v>0</v>
      </c>
    </row>
    <row r="14" spans="1:23" x14ac:dyDescent="0.2">
      <c r="A14">
        <v>10795</v>
      </c>
      <c r="B14" t="s">
        <v>101</v>
      </c>
      <c r="C14" s="2" t="s">
        <v>95</v>
      </c>
      <c r="D14" s="2" t="s">
        <v>96</v>
      </c>
      <c r="E14" s="2" t="s">
        <v>97</v>
      </c>
      <c r="F14" t="s">
        <v>24</v>
      </c>
      <c r="G14">
        <f>SUM(K14* 1.05)</f>
        <v>776.07600000000002</v>
      </c>
      <c r="H14">
        <v>8</v>
      </c>
      <c r="I14">
        <v>-5</v>
      </c>
      <c r="J14" s="6">
        <v>92.39</v>
      </c>
      <c r="K14" s="6">
        <f>SUM(H14*J14)</f>
        <v>739.12</v>
      </c>
      <c r="L14" s="6">
        <f>SUM(H14*1.15)</f>
        <v>9.1999999999999993</v>
      </c>
      <c r="M14" s="3">
        <v>43093</v>
      </c>
      <c r="N14" s="3">
        <v>43121</v>
      </c>
      <c r="O14" s="3">
        <v>43120</v>
      </c>
      <c r="P14" t="s">
        <v>12</v>
      </c>
      <c r="Q14" s="4">
        <v>126.66</v>
      </c>
      <c r="R14" t="s">
        <v>96</v>
      </c>
      <c r="S14" t="s">
        <v>98</v>
      </c>
      <c r="T14" t="s">
        <v>99</v>
      </c>
      <c r="V14" t="s">
        <v>100</v>
      </c>
      <c r="W14" s="9">
        <v>0</v>
      </c>
    </row>
    <row r="15" spans="1:23" x14ac:dyDescent="0.2">
      <c r="A15">
        <v>10776</v>
      </c>
      <c r="B15" t="s">
        <v>101</v>
      </c>
      <c r="C15" s="2" t="s">
        <v>95</v>
      </c>
      <c r="D15" s="2" t="s">
        <v>96</v>
      </c>
      <c r="E15" s="2" t="s">
        <v>97</v>
      </c>
      <c r="F15" t="s">
        <v>13</v>
      </c>
      <c r="G15">
        <f>SUM(K15* 1.05)</f>
        <v>713.53800000000012</v>
      </c>
      <c r="H15">
        <v>12</v>
      </c>
      <c r="I15">
        <v>-3</v>
      </c>
      <c r="J15" s="6">
        <v>56.63</v>
      </c>
      <c r="K15" s="6">
        <f>SUM(H15*J15)</f>
        <v>679.56000000000006</v>
      </c>
      <c r="L15" s="6">
        <f>SUM(H15*1.27)</f>
        <v>15.24</v>
      </c>
      <c r="M15" s="3">
        <v>43084</v>
      </c>
      <c r="N15" s="3">
        <v>43112</v>
      </c>
      <c r="O15" s="3">
        <v>43087</v>
      </c>
      <c r="P15" t="s">
        <v>14</v>
      </c>
      <c r="Q15" s="4">
        <v>351.53</v>
      </c>
      <c r="R15" t="s">
        <v>96</v>
      </c>
      <c r="S15" t="s">
        <v>98</v>
      </c>
      <c r="T15" t="s">
        <v>99</v>
      </c>
      <c r="V15" t="s">
        <v>100</v>
      </c>
      <c r="W15" s="9">
        <v>0</v>
      </c>
    </row>
    <row r="16" spans="1:23" x14ac:dyDescent="0.2">
      <c r="A16">
        <v>10773</v>
      </c>
      <c r="B16" t="s">
        <v>101</v>
      </c>
      <c r="C16" s="2" t="s">
        <v>95</v>
      </c>
      <c r="D16" s="2" t="s">
        <v>96</v>
      </c>
      <c r="E16" s="2" t="s">
        <v>97</v>
      </c>
      <c r="F16" t="s">
        <v>13</v>
      </c>
      <c r="G16">
        <f>SUM(K16* 1.05)</f>
        <v>548.30999999999995</v>
      </c>
      <c r="H16">
        <v>7</v>
      </c>
      <c r="I16">
        <v>5</v>
      </c>
      <c r="J16" s="6">
        <v>74.599999999999994</v>
      </c>
      <c r="K16" s="6">
        <f>SUM(H16*J16)</f>
        <v>522.19999999999993</v>
      </c>
      <c r="L16" s="6">
        <f>SUM(H16*0.54)</f>
        <v>3.7800000000000002</v>
      </c>
      <c r="M16" s="3">
        <v>43080</v>
      </c>
      <c r="N16" s="3">
        <v>43108</v>
      </c>
      <c r="O16" s="3">
        <v>43085</v>
      </c>
      <c r="P16" t="s">
        <v>14</v>
      </c>
      <c r="Q16" s="4">
        <v>96.43</v>
      </c>
      <c r="R16" t="s">
        <v>96</v>
      </c>
      <c r="S16" t="s">
        <v>98</v>
      </c>
      <c r="T16" t="s">
        <v>99</v>
      </c>
      <c r="V16" t="s">
        <v>100</v>
      </c>
      <c r="W16" s="9">
        <v>0</v>
      </c>
    </row>
    <row r="17" spans="1:23" x14ac:dyDescent="0.2">
      <c r="A17">
        <v>10771</v>
      </c>
      <c r="B17" t="s">
        <v>101</v>
      </c>
      <c r="C17" s="2" t="s">
        <v>95</v>
      </c>
      <c r="D17" s="2" t="s">
        <v>96</v>
      </c>
      <c r="E17" s="2" t="s">
        <v>97</v>
      </c>
      <c r="F17" t="s">
        <v>25</v>
      </c>
      <c r="G17">
        <f>SUM(K17* 1.05)</f>
        <v>81.396000000000001</v>
      </c>
      <c r="H17">
        <v>12</v>
      </c>
      <c r="I17">
        <v>14</v>
      </c>
      <c r="J17" s="6">
        <v>6.46</v>
      </c>
      <c r="K17" s="6">
        <f>SUM(H17*J17)</f>
        <v>77.52</v>
      </c>
      <c r="L17" s="6">
        <f>SUM(H17*1.429)</f>
        <v>17.148</v>
      </c>
      <c r="M17" s="3">
        <v>43079</v>
      </c>
      <c r="N17" s="3">
        <v>43107</v>
      </c>
      <c r="O17" s="3">
        <v>43102</v>
      </c>
      <c r="P17" t="s">
        <v>12</v>
      </c>
      <c r="Q17" s="4">
        <v>11.19</v>
      </c>
      <c r="R17" t="s">
        <v>96</v>
      </c>
      <c r="S17" t="s">
        <v>98</v>
      </c>
      <c r="T17" t="s">
        <v>99</v>
      </c>
      <c r="V17" t="s">
        <v>100</v>
      </c>
      <c r="W17" s="9">
        <v>1</v>
      </c>
    </row>
    <row r="18" spans="1:23" x14ac:dyDescent="0.2">
      <c r="A18">
        <v>10764</v>
      </c>
      <c r="B18" t="s">
        <v>101</v>
      </c>
      <c r="C18" s="2" t="s">
        <v>95</v>
      </c>
      <c r="D18" s="2" t="s">
        <v>96</v>
      </c>
      <c r="E18" s="2" t="s">
        <v>97</v>
      </c>
      <c r="F18" t="s">
        <v>5</v>
      </c>
      <c r="G18">
        <f>SUM(K18* 1.05)</f>
        <v>31.248000000000005</v>
      </c>
      <c r="H18">
        <v>8</v>
      </c>
      <c r="I18">
        <v>17</v>
      </c>
      <c r="J18" s="6">
        <v>3.72</v>
      </c>
      <c r="K18" s="6">
        <f>SUM(H18*J18)</f>
        <v>29.76</v>
      </c>
      <c r="L18" s="6">
        <f>SUM(H18*1.429)</f>
        <v>11.432</v>
      </c>
      <c r="M18" s="3">
        <v>43072</v>
      </c>
      <c r="N18" s="3">
        <v>43100</v>
      </c>
      <c r="O18" s="3">
        <v>43077</v>
      </c>
      <c r="P18" t="s">
        <v>14</v>
      </c>
      <c r="Q18" s="4">
        <v>145.44999999999999</v>
      </c>
      <c r="R18" t="s">
        <v>96</v>
      </c>
      <c r="S18" t="s">
        <v>98</v>
      </c>
      <c r="T18" t="s">
        <v>99</v>
      </c>
      <c r="V18" t="s">
        <v>100</v>
      </c>
      <c r="W18" s="9">
        <v>0</v>
      </c>
    </row>
    <row r="19" spans="1:23" x14ac:dyDescent="0.2">
      <c r="A19">
        <v>10747</v>
      </c>
      <c r="B19" t="s">
        <v>101</v>
      </c>
      <c r="C19" s="2" t="s">
        <v>223</v>
      </c>
      <c r="D19" s="2" t="s">
        <v>224</v>
      </c>
      <c r="E19" s="2" t="s">
        <v>225</v>
      </c>
      <c r="F19" t="s">
        <v>5</v>
      </c>
      <c r="G19">
        <f>SUM(K19* 1.03)</f>
        <v>1103.2536000000002</v>
      </c>
      <c r="H19">
        <v>12</v>
      </c>
      <c r="I19">
        <v>-1</v>
      </c>
      <c r="J19" s="6">
        <v>89.26</v>
      </c>
      <c r="K19" s="6">
        <f>SUM(H19*J19)</f>
        <v>1071.1200000000001</v>
      </c>
      <c r="L19" s="6">
        <f>SUM(H19*1.27)</f>
        <v>15.24</v>
      </c>
      <c r="M19" s="3">
        <v>43058</v>
      </c>
      <c r="N19" s="3">
        <v>43086</v>
      </c>
      <c r="O19" s="3">
        <v>43065</v>
      </c>
      <c r="P19" t="s">
        <v>6</v>
      </c>
      <c r="Q19" s="4">
        <v>117.33</v>
      </c>
      <c r="R19" t="s">
        <v>224</v>
      </c>
      <c r="S19" t="s">
        <v>226</v>
      </c>
      <c r="T19" t="s">
        <v>227</v>
      </c>
      <c r="V19" t="s">
        <v>228</v>
      </c>
      <c r="W19" s="9">
        <v>0</v>
      </c>
    </row>
    <row r="20" spans="1:23" x14ac:dyDescent="0.2">
      <c r="A20">
        <v>10698</v>
      </c>
      <c r="B20" t="s">
        <v>101</v>
      </c>
      <c r="C20" s="2" t="s">
        <v>95</v>
      </c>
      <c r="D20" s="2" t="s">
        <v>96</v>
      </c>
      <c r="E20" s="2" t="s">
        <v>97</v>
      </c>
      <c r="F20" t="s">
        <v>11</v>
      </c>
      <c r="G20">
        <f>SUM(K20* 1.05)</f>
        <v>67.326000000000008</v>
      </c>
      <c r="H20">
        <v>7</v>
      </c>
      <c r="I20">
        <v>16</v>
      </c>
      <c r="J20" s="6">
        <v>9.16</v>
      </c>
      <c r="K20" s="6">
        <f>SUM(H20*J20)</f>
        <v>64.12</v>
      </c>
      <c r="L20" s="6">
        <f>SUM(H20*1.429)</f>
        <v>10.003</v>
      </c>
      <c r="M20" s="3">
        <v>43017</v>
      </c>
      <c r="N20" s="3">
        <v>43045</v>
      </c>
      <c r="O20" s="3">
        <v>43025</v>
      </c>
      <c r="P20" t="s">
        <v>6</v>
      </c>
      <c r="Q20" s="4">
        <v>272.47000000000003</v>
      </c>
      <c r="R20" t="s">
        <v>96</v>
      </c>
      <c r="S20" t="s">
        <v>98</v>
      </c>
      <c r="T20" t="s">
        <v>99</v>
      </c>
      <c r="V20" t="s">
        <v>100</v>
      </c>
      <c r="W20" s="9">
        <v>0</v>
      </c>
    </row>
    <row r="21" spans="1:23" x14ac:dyDescent="0.2">
      <c r="A21">
        <v>10686</v>
      </c>
      <c r="B21" t="s">
        <v>101</v>
      </c>
      <c r="C21" s="2" t="s">
        <v>223</v>
      </c>
      <c r="D21" s="2" t="s">
        <v>224</v>
      </c>
      <c r="E21" s="2" t="s">
        <v>225</v>
      </c>
      <c r="F21" t="s">
        <v>33</v>
      </c>
      <c r="G21">
        <f>SUM(K21* 1.03)</f>
        <v>753.03300000000002</v>
      </c>
      <c r="H21">
        <v>10</v>
      </c>
      <c r="I21">
        <v>3</v>
      </c>
      <c r="J21" s="6">
        <v>73.11</v>
      </c>
      <c r="K21" s="6">
        <f>SUM(H21*J21)</f>
        <v>731.1</v>
      </c>
      <c r="L21" s="6">
        <f>SUM(H21*0.54)</f>
        <v>5.4</v>
      </c>
      <c r="M21" s="3">
        <v>43008</v>
      </c>
      <c r="N21" s="3">
        <v>43036</v>
      </c>
      <c r="O21" s="3">
        <v>43016</v>
      </c>
      <c r="P21" t="s">
        <v>6</v>
      </c>
      <c r="Q21" s="4">
        <v>96.5</v>
      </c>
      <c r="R21" t="s">
        <v>224</v>
      </c>
      <c r="S21" t="s">
        <v>226</v>
      </c>
      <c r="T21" t="s">
        <v>227</v>
      </c>
      <c r="V21" t="s">
        <v>228</v>
      </c>
      <c r="W21" s="9">
        <v>0</v>
      </c>
    </row>
    <row r="22" spans="1:23" x14ac:dyDescent="0.2">
      <c r="A22">
        <v>10667</v>
      </c>
      <c r="B22" t="s">
        <v>101</v>
      </c>
      <c r="C22" s="2" t="s">
        <v>95</v>
      </c>
      <c r="D22" s="2" t="s">
        <v>96</v>
      </c>
      <c r="E22" s="2" t="s">
        <v>97</v>
      </c>
      <c r="F22" t="s">
        <v>16</v>
      </c>
      <c r="G22">
        <f>SUM(K22* 1.05)</f>
        <v>576.57600000000002</v>
      </c>
      <c r="H22">
        <v>6</v>
      </c>
      <c r="I22">
        <v>2</v>
      </c>
      <c r="J22" s="6">
        <v>91.52</v>
      </c>
      <c r="K22" s="6">
        <f>SUM(H22*J22)</f>
        <v>549.12</v>
      </c>
      <c r="L22" s="6">
        <f>SUM(H22*1.27)</f>
        <v>7.62</v>
      </c>
      <c r="M22" s="3">
        <v>42990</v>
      </c>
      <c r="N22" s="3">
        <v>43018</v>
      </c>
      <c r="O22" s="3">
        <v>42997</v>
      </c>
      <c r="P22" t="s">
        <v>6</v>
      </c>
      <c r="Q22" s="4">
        <v>78.09</v>
      </c>
      <c r="R22" t="s">
        <v>96</v>
      </c>
      <c r="S22" t="s">
        <v>98</v>
      </c>
      <c r="T22" t="s">
        <v>99</v>
      </c>
      <c r="V22" t="s">
        <v>100</v>
      </c>
      <c r="W22" s="9">
        <v>0</v>
      </c>
    </row>
    <row r="23" spans="1:23" x14ac:dyDescent="0.2">
      <c r="A23">
        <v>10633</v>
      </c>
      <c r="B23" t="s">
        <v>101</v>
      </c>
      <c r="C23" s="2" t="s">
        <v>95</v>
      </c>
      <c r="D23" s="2" t="s">
        <v>96</v>
      </c>
      <c r="E23" s="2" t="s">
        <v>97</v>
      </c>
      <c r="F23" t="s">
        <v>16</v>
      </c>
      <c r="G23">
        <f>SUM(K23* 1.05)</f>
        <v>720.18450000000007</v>
      </c>
      <c r="H23">
        <v>9</v>
      </c>
      <c r="I23">
        <v>-4</v>
      </c>
      <c r="J23" s="6">
        <v>76.209999999999994</v>
      </c>
      <c r="K23" s="6">
        <f>SUM(H23*J23)</f>
        <v>685.89</v>
      </c>
      <c r="L23" s="6">
        <f>SUM(H23*1.15)</f>
        <v>10.35</v>
      </c>
      <c r="M23" s="3">
        <v>42962</v>
      </c>
      <c r="N23" s="3">
        <v>42990</v>
      </c>
      <c r="O23" s="3">
        <v>42965</v>
      </c>
      <c r="P23" t="s">
        <v>14</v>
      </c>
      <c r="Q23" s="4">
        <v>477.9</v>
      </c>
      <c r="R23" t="s">
        <v>96</v>
      </c>
      <c r="S23" t="s">
        <v>98</v>
      </c>
      <c r="T23" t="s">
        <v>99</v>
      </c>
      <c r="V23" t="s">
        <v>100</v>
      </c>
      <c r="W23" s="9">
        <v>0</v>
      </c>
    </row>
    <row r="24" spans="1:23" x14ac:dyDescent="0.2">
      <c r="A24">
        <v>10597</v>
      </c>
      <c r="B24" t="s">
        <v>101</v>
      </c>
      <c r="C24" s="2" t="s">
        <v>223</v>
      </c>
      <c r="D24" s="2" t="s">
        <v>224</v>
      </c>
      <c r="E24" s="2" t="s">
        <v>225</v>
      </c>
      <c r="F24" t="s">
        <v>16</v>
      </c>
      <c r="G24">
        <f>SUM(K24* 1.03)</f>
        <v>909.29430000000013</v>
      </c>
      <c r="H24">
        <v>9</v>
      </c>
      <c r="I24">
        <v>0</v>
      </c>
      <c r="J24" s="6">
        <v>98.09</v>
      </c>
      <c r="K24" s="6">
        <f>SUM(H24*J24)</f>
        <v>882.81000000000006</v>
      </c>
      <c r="L24" s="6">
        <f>SUM(H24*1.27)</f>
        <v>11.43</v>
      </c>
      <c r="M24" s="3">
        <v>42927</v>
      </c>
      <c r="N24" s="3">
        <v>42955</v>
      </c>
      <c r="O24" s="3">
        <v>42934</v>
      </c>
      <c r="P24" t="s">
        <v>14</v>
      </c>
      <c r="Q24" s="4">
        <v>35.119999999999997</v>
      </c>
      <c r="R24" t="s">
        <v>224</v>
      </c>
      <c r="S24" t="s">
        <v>226</v>
      </c>
      <c r="T24" t="s">
        <v>227</v>
      </c>
      <c r="V24" t="s">
        <v>228</v>
      </c>
      <c r="W24" s="9">
        <v>0</v>
      </c>
    </row>
    <row r="25" spans="1:23" x14ac:dyDescent="0.2">
      <c r="A25">
        <v>10595</v>
      </c>
      <c r="B25" t="s">
        <v>101</v>
      </c>
      <c r="C25" s="2" t="s">
        <v>95</v>
      </c>
      <c r="D25" s="2" t="s">
        <v>96</v>
      </c>
      <c r="E25" s="2" t="s">
        <v>97</v>
      </c>
      <c r="F25" t="s">
        <v>33</v>
      </c>
      <c r="G25">
        <f>SUM(K25* 1.05)</f>
        <v>288.98099999999999</v>
      </c>
      <c r="H25">
        <v>11</v>
      </c>
      <c r="I25">
        <v>10</v>
      </c>
      <c r="J25" s="6">
        <v>25.02</v>
      </c>
      <c r="K25" s="6">
        <f>SUM(H25*J25)</f>
        <v>275.21999999999997</v>
      </c>
      <c r="L25" s="6">
        <f>SUM(H25*1.429)</f>
        <v>15.719000000000001</v>
      </c>
      <c r="M25" s="3">
        <v>42926</v>
      </c>
      <c r="N25" s="3">
        <v>42954</v>
      </c>
      <c r="O25" s="3">
        <v>42930</v>
      </c>
      <c r="P25" t="s">
        <v>6</v>
      </c>
      <c r="Q25" s="4">
        <v>96.78</v>
      </c>
      <c r="R25" t="s">
        <v>96</v>
      </c>
      <c r="S25" t="s">
        <v>98</v>
      </c>
      <c r="T25" t="s">
        <v>99</v>
      </c>
      <c r="V25" t="s">
        <v>100</v>
      </c>
      <c r="W25" s="9">
        <v>0</v>
      </c>
    </row>
    <row r="26" spans="1:23" x14ac:dyDescent="0.2">
      <c r="A26">
        <v>10571</v>
      </c>
      <c r="B26" t="s">
        <v>101</v>
      </c>
      <c r="C26" s="2" t="s">
        <v>95</v>
      </c>
      <c r="D26" s="2" t="s">
        <v>96</v>
      </c>
      <c r="E26" s="2" t="s">
        <v>97</v>
      </c>
      <c r="F26" t="s">
        <v>24</v>
      </c>
      <c r="G26">
        <f>SUM(K26* 1.05)</f>
        <v>603.91800000000001</v>
      </c>
      <c r="H26">
        <v>12</v>
      </c>
      <c r="I26">
        <v>1</v>
      </c>
      <c r="J26" s="6">
        <v>47.93</v>
      </c>
      <c r="K26" s="6">
        <f>SUM(H26*J26)</f>
        <v>575.16</v>
      </c>
      <c r="L26" s="6">
        <f>SUM(H26*1.27)</f>
        <v>15.24</v>
      </c>
      <c r="M26" s="3">
        <v>42903</v>
      </c>
      <c r="N26" s="3">
        <v>42945</v>
      </c>
      <c r="O26" s="3">
        <v>42920</v>
      </c>
      <c r="P26" t="s">
        <v>14</v>
      </c>
      <c r="Q26" s="4">
        <v>26.06</v>
      </c>
      <c r="R26" t="s">
        <v>96</v>
      </c>
      <c r="S26" t="s">
        <v>98</v>
      </c>
      <c r="T26" t="s">
        <v>99</v>
      </c>
      <c r="V26" t="s">
        <v>100</v>
      </c>
      <c r="W26" s="9">
        <v>1</v>
      </c>
    </row>
    <row r="27" spans="1:23" x14ac:dyDescent="0.2">
      <c r="A27">
        <v>10530</v>
      </c>
      <c r="B27" t="s">
        <v>101</v>
      </c>
      <c r="C27" s="2" t="s">
        <v>223</v>
      </c>
      <c r="D27" s="2" t="s">
        <v>224</v>
      </c>
      <c r="E27" s="2" t="s">
        <v>225</v>
      </c>
      <c r="F27" t="s">
        <v>15</v>
      </c>
      <c r="G27">
        <f>SUM(K27* 1.03)</f>
        <v>824.53560000000004</v>
      </c>
      <c r="H27">
        <v>12</v>
      </c>
      <c r="I27">
        <v>2</v>
      </c>
      <c r="J27" s="6">
        <v>66.709999999999994</v>
      </c>
      <c r="K27" s="6">
        <f>SUM(H27*J27)</f>
        <v>800.52</v>
      </c>
      <c r="L27" s="6">
        <f>SUM(H27*1.27)</f>
        <v>15.24</v>
      </c>
      <c r="M27" s="3">
        <v>42863</v>
      </c>
      <c r="N27" s="3">
        <v>42891</v>
      </c>
      <c r="O27" s="3">
        <v>42867</v>
      </c>
      <c r="P27" t="s">
        <v>12</v>
      </c>
      <c r="Q27" s="4">
        <v>339.22</v>
      </c>
      <c r="R27" t="s">
        <v>224</v>
      </c>
      <c r="S27" t="s">
        <v>226</v>
      </c>
      <c r="T27" t="s">
        <v>227</v>
      </c>
      <c r="V27" t="s">
        <v>228</v>
      </c>
      <c r="W27" s="9">
        <v>0</v>
      </c>
    </row>
    <row r="28" spans="1:23" x14ac:dyDescent="0.2">
      <c r="A28">
        <v>10514</v>
      </c>
      <c r="B28" t="s">
        <v>101</v>
      </c>
      <c r="C28" s="2" t="s">
        <v>95</v>
      </c>
      <c r="D28" s="2" t="s">
        <v>96</v>
      </c>
      <c r="E28" s="2" t="s">
        <v>97</v>
      </c>
      <c r="F28" t="s">
        <v>15</v>
      </c>
      <c r="G28">
        <f>SUM(K28* 1.05)</f>
        <v>553.08749999999998</v>
      </c>
      <c r="H28">
        <v>7</v>
      </c>
      <c r="I28">
        <v>4</v>
      </c>
      <c r="J28" s="6">
        <v>75.25</v>
      </c>
      <c r="K28" s="6">
        <f>SUM(H28*J28)</f>
        <v>526.75</v>
      </c>
      <c r="L28" s="6">
        <f>SUM(H28*0.54)</f>
        <v>3.7800000000000002</v>
      </c>
      <c r="M28" s="3">
        <v>42847</v>
      </c>
      <c r="N28" s="3">
        <v>42875</v>
      </c>
      <c r="O28" s="3">
        <v>42871</v>
      </c>
      <c r="P28" t="s">
        <v>12</v>
      </c>
      <c r="Q28" s="4">
        <v>789.95</v>
      </c>
      <c r="R28" t="s">
        <v>96</v>
      </c>
      <c r="S28" t="s">
        <v>98</v>
      </c>
      <c r="T28" t="s">
        <v>99</v>
      </c>
      <c r="V28" t="s">
        <v>100</v>
      </c>
      <c r="W28" s="9">
        <v>0</v>
      </c>
    </row>
    <row r="29" spans="1:23" x14ac:dyDescent="0.2">
      <c r="A29">
        <v>10489</v>
      </c>
      <c r="B29" t="s">
        <v>101</v>
      </c>
      <c r="C29" s="2" t="s">
        <v>223</v>
      </c>
      <c r="D29" s="2" t="s">
        <v>224</v>
      </c>
      <c r="E29" s="2" t="s">
        <v>225</v>
      </c>
      <c r="F29" t="s">
        <v>5</v>
      </c>
      <c r="G29">
        <f>SUM(K29* 1.45)</f>
        <v>228.28799999999998</v>
      </c>
      <c r="H29">
        <v>6</v>
      </c>
      <c r="I29">
        <v>-5</v>
      </c>
      <c r="J29" s="6">
        <v>26.24</v>
      </c>
      <c r="K29" s="6">
        <f>SUM(H29*J29)</f>
        <v>157.44</v>
      </c>
      <c r="L29" s="6">
        <f>SUM(H29*1.15)</f>
        <v>6.8999999999999995</v>
      </c>
      <c r="M29" s="3">
        <v>42822</v>
      </c>
      <c r="N29" s="3">
        <v>42850</v>
      </c>
      <c r="O29" s="3">
        <v>42834</v>
      </c>
      <c r="P29" t="s">
        <v>12</v>
      </c>
      <c r="Q29" s="4">
        <v>5.29</v>
      </c>
      <c r="R29" t="s">
        <v>224</v>
      </c>
      <c r="S29" t="s">
        <v>226</v>
      </c>
      <c r="T29" t="s">
        <v>227</v>
      </c>
      <c r="V29" t="s">
        <v>228</v>
      </c>
      <c r="W29" s="9">
        <v>1</v>
      </c>
    </row>
    <row r="30" spans="1:23" x14ac:dyDescent="0.2">
      <c r="A30">
        <v>10442</v>
      </c>
      <c r="B30" t="s">
        <v>101</v>
      </c>
      <c r="C30" s="2" t="s">
        <v>95</v>
      </c>
      <c r="D30" s="2" t="s">
        <v>96</v>
      </c>
      <c r="E30" s="2" t="s">
        <v>97</v>
      </c>
      <c r="F30" t="s">
        <v>15</v>
      </c>
      <c r="G30">
        <f>SUM(K30* 1.05)</f>
        <v>313.3725</v>
      </c>
      <c r="H30">
        <v>5</v>
      </c>
      <c r="I30">
        <v>8</v>
      </c>
      <c r="J30" s="6">
        <v>59.69</v>
      </c>
      <c r="K30" s="6">
        <f>SUM(H30*J30)</f>
        <v>298.45</v>
      </c>
      <c r="L30" s="6">
        <f>SUM(H30*1.381)</f>
        <v>6.9050000000000002</v>
      </c>
      <c r="M30" s="3">
        <v>42777</v>
      </c>
      <c r="N30" s="3">
        <v>42805</v>
      </c>
      <c r="O30" s="3">
        <v>42784</v>
      </c>
      <c r="P30" t="s">
        <v>12</v>
      </c>
      <c r="Q30" s="4">
        <v>47.94</v>
      </c>
      <c r="R30" t="s">
        <v>96</v>
      </c>
      <c r="S30" t="s">
        <v>98</v>
      </c>
      <c r="T30" t="s">
        <v>99</v>
      </c>
      <c r="V30" t="s">
        <v>100</v>
      </c>
      <c r="W30" s="9">
        <v>0</v>
      </c>
    </row>
    <row r="31" spans="1:23" x14ac:dyDescent="0.2">
      <c r="A31">
        <v>10402</v>
      </c>
      <c r="B31" t="s">
        <v>101</v>
      </c>
      <c r="C31" s="2" t="s">
        <v>95</v>
      </c>
      <c r="D31" s="2" t="s">
        <v>96</v>
      </c>
      <c r="E31" s="2" t="s">
        <v>97</v>
      </c>
      <c r="F31" t="s">
        <v>24</v>
      </c>
      <c r="G31">
        <f>SUM(K31* 1.05)</f>
        <v>235.05300000000003</v>
      </c>
      <c r="H31">
        <v>7</v>
      </c>
      <c r="I31">
        <v>11</v>
      </c>
      <c r="J31" s="6">
        <v>31.98</v>
      </c>
      <c r="K31" s="6">
        <f>SUM(H31*J31)</f>
        <v>223.86</v>
      </c>
      <c r="L31" s="6">
        <f>SUM(H31*1.429)</f>
        <v>10.003</v>
      </c>
      <c r="M31" s="3">
        <v>42737</v>
      </c>
      <c r="N31" s="3">
        <v>42779</v>
      </c>
      <c r="O31" s="3">
        <v>42745</v>
      </c>
      <c r="P31" t="s">
        <v>12</v>
      </c>
      <c r="Q31" s="4">
        <v>67.88</v>
      </c>
      <c r="R31" t="s">
        <v>96</v>
      </c>
      <c r="S31" t="s">
        <v>98</v>
      </c>
      <c r="T31" t="s">
        <v>99</v>
      </c>
      <c r="V31" t="s">
        <v>100</v>
      </c>
      <c r="W31" s="9">
        <v>0</v>
      </c>
    </row>
    <row r="32" spans="1:23" x14ac:dyDescent="0.2">
      <c r="A32">
        <v>10392</v>
      </c>
      <c r="B32" t="s">
        <v>101</v>
      </c>
      <c r="C32" s="2" t="s">
        <v>223</v>
      </c>
      <c r="D32" s="2" t="s">
        <v>224</v>
      </c>
      <c r="E32" s="2" t="s">
        <v>225</v>
      </c>
      <c r="F32" t="s">
        <v>33</v>
      </c>
      <c r="G32">
        <f>SUM(K32* 1.45)</f>
        <v>321.233</v>
      </c>
      <c r="H32">
        <v>11</v>
      </c>
      <c r="I32">
        <v>-6</v>
      </c>
      <c r="J32" s="6">
        <v>20.14</v>
      </c>
      <c r="K32" s="6">
        <f>SUM(H32*J32)</f>
        <v>221.54000000000002</v>
      </c>
      <c r="L32" s="6">
        <f>SUM(H32*1.15)</f>
        <v>12.649999999999999</v>
      </c>
      <c r="M32" s="3">
        <v>42728</v>
      </c>
      <c r="N32" s="3">
        <v>42756</v>
      </c>
      <c r="O32" s="3">
        <v>42736</v>
      </c>
      <c r="P32" t="s">
        <v>14</v>
      </c>
      <c r="Q32" s="4">
        <v>122.46</v>
      </c>
      <c r="R32" t="s">
        <v>224</v>
      </c>
      <c r="S32" t="s">
        <v>226</v>
      </c>
      <c r="T32" t="s">
        <v>227</v>
      </c>
      <c r="V32" t="s">
        <v>228</v>
      </c>
      <c r="W32" s="9">
        <v>0</v>
      </c>
    </row>
    <row r="33" spans="1:23" x14ac:dyDescent="0.2">
      <c r="A33">
        <v>10390</v>
      </c>
      <c r="B33" t="s">
        <v>101</v>
      </c>
      <c r="C33" s="2" t="s">
        <v>95</v>
      </c>
      <c r="D33" s="2" t="s">
        <v>96</v>
      </c>
      <c r="E33" s="2" t="s">
        <v>97</v>
      </c>
      <c r="F33" t="s">
        <v>5</v>
      </c>
      <c r="G33">
        <f>SUM(K33* 1.05)</f>
        <v>458.32500000000005</v>
      </c>
      <c r="H33">
        <v>10</v>
      </c>
      <c r="I33">
        <v>6</v>
      </c>
      <c r="J33" s="6">
        <v>43.65</v>
      </c>
      <c r="K33" s="6">
        <f>SUM(H33*J33)</f>
        <v>436.5</v>
      </c>
      <c r="L33" s="6">
        <f>SUM(H33*1.381)</f>
        <v>13.81</v>
      </c>
      <c r="M33" s="3">
        <v>42727</v>
      </c>
      <c r="N33" s="3">
        <v>42755</v>
      </c>
      <c r="O33" s="3">
        <v>42730</v>
      </c>
      <c r="P33" t="s">
        <v>6</v>
      </c>
      <c r="Q33" s="4">
        <v>126.38</v>
      </c>
      <c r="R33" t="s">
        <v>96</v>
      </c>
      <c r="S33" t="s">
        <v>98</v>
      </c>
      <c r="T33" t="s">
        <v>99</v>
      </c>
      <c r="V33" t="s">
        <v>100</v>
      </c>
      <c r="W33" s="9">
        <v>0</v>
      </c>
    </row>
    <row r="34" spans="1:23" x14ac:dyDescent="0.2">
      <c r="A34">
        <v>10382</v>
      </c>
      <c r="B34" t="s">
        <v>101</v>
      </c>
      <c r="C34" s="2" t="s">
        <v>95</v>
      </c>
      <c r="D34" s="2" t="s">
        <v>96</v>
      </c>
      <c r="E34" s="2" t="s">
        <v>97</v>
      </c>
      <c r="F34" t="s">
        <v>11</v>
      </c>
      <c r="G34">
        <f>SUM(K34* 1.05)</f>
        <v>642.50549999999998</v>
      </c>
      <c r="H34">
        <v>13</v>
      </c>
      <c r="I34">
        <v>-1</v>
      </c>
      <c r="J34" s="6">
        <v>47.07</v>
      </c>
      <c r="K34" s="6">
        <f>SUM(H34*J34)</f>
        <v>611.91</v>
      </c>
      <c r="L34" s="6">
        <f>SUM(H34*1.27)</f>
        <v>16.510000000000002</v>
      </c>
      <c r="M34" s="3">
        <v>42717</v>
      </c>
      <c r="N34" s="3">
        <v>42745</v>
      </c>
      <c r="O34" s="3">
        <v>42720</v>
      </c>
      <c r="P34" t="s">
        <v>6</v>
      </c>
      <c r="Q34" s="4">
        <v>94.77</v>
      </c>
      <c r="R34" t="s">
        <v>96</v>
      </c>
      <c r="S34" t="s">
        <v>98</v>
      </c>
      <c r="T34" t="s">
        <v>99</v>
      </c>
      <c r="V34" t="s">
        <v>100</v>
      </c>
      <c r="W34" s="9">
        <v>0</v>
      </c>
    </row>
    <row r="35" spans="1:23" x14ac:dyDescent="0.2">
      <c r="A35">
        <v>10368</v>
      </c>
      <c r="B35" t="s">
        <v>101</v>
      </c>
      <c r="C35" s="2" t="s">
        <v>95</v>
      </c>
      <c r="D35" s="2" t="s">
        <v>96</v>
      </c>
      <c r="E35" s="2" t="s">
        <v>97</v>
      </c>
      <c r="F35" t="s">
        <v>33</v>
      </c>
      <c r="G35">
        <f>SUM(K35* 1.05)</f>
        <v>707.09100000000001</v>
      </c>
      <c r="H35">
        <v>11</v>
      </c>
      <c r="I35">
        <v>-2</v>
      </c>
      <c r="J35" s="6">
        <v>61.22</v>
      </c>
      <c r="K35" s="6">
        <f>SUM(H35*J35)</f>
        <v>673.42</v>
      </c>
      <c r="L35" s="6">
        <f>SUM(H35*1.27)</f>
        <v>13.97</v>
      </c>
      <c r="M35" s="3">
        <v>42703</v>
      </c>
      <c r="N35" s="3">
        <v>42731</v>
      </c>
      <c r="O35" s="3">
        <v>42706</v>
      </c>
      <c r="P35" t="s">
        <v>12</v>
      </c>
      <c r="Q35" s="4">
        <v>101.95</v>
      </c>
      <c r="R35" t="s">
        <v>96</v>
      </c>
      <c r="S35" t="s">
        <v>98</v>
      </c>
      <c r="T35" t="s">
        <v>99</v>
      </c>
      <c r="V35" t="s">
        <v>100</v>
      </c>
      <c r="W35" s="9">
        <v>0</v>
      </c>
    </row>
    <row r="36" spans="1:23" x14ac:dyDescent="0.2">
      <c r="A36">
        <v>10353</v>
      </c>
      <c r="B36" t="s">
        <v>101</v>
      </c>
      <c r="C36" s="2" t="s">
        <v>223</v>
      </c>
      <c r="D36" s="2" t="s">
        <v>224</v>
      </c>
      <c r="E36" s="2" t="s">
        <v>225</v>
      </c>
      <c r="F36" t="s">
        <v>16</v>
      </c>
      <c r="G36">
        <f>SUM(K36* 1.45)</f>
        <v>179.82899999999998</v>
      </c>
      <c r="H36">
        <v>9</v>
      </c>
      <c r="I36">
        <v>-4</v>
      </c>
      <c r="J36" s="6">
        <v>13.78</v>
      </c>
      <c r="K36" s="6">
        <f>SUM(H36*J36)</f>
        <v>124.02</v>
      </c>
      <c r="L36" s="6">
        <f>SUM(H36*1.15)</f>
        <v>10.35</v>
      </c>
      <c r="M36" s="3">
        <v>42687</v>
      </c>
      <c r="N36" s="3">
        <v>42715</v>
      </c>
      <c r="O36" s="3">
        <v>42699</v>
      </c>
      <c r="P36" t="s">
        <v>14</v>
      </c>
      <c r="Q36" s="4">
        <v>360.63</v>
      </c>
      <c r="R36" t="s">
        <v>224</v>
      </c>
      <c r="S36" t="s">
        <v>226</v>
      </c>
      <c r="T36" t="s">
        <v>227</v>
      </c>
      <c r="V36" t="s">
        <v>228</v>
      </c>
      <c r="W36" s="9">
        <v>0</v>
      </c>
    </row>
    <row r="37" spans="1:23" x14ac:dyDescent="0.2">
      <c r="A37">
        <v>10351</v>
      </c>
      <c r="B37" t="s">
        <v>101</v>
      </c>
      <c r="C37" s="2" t="s">
        <v>95</v>
      </c>
      <c r="D37" s="2" t="s">
        <v>96</v>
      </c>
      <c r="E37" s="2" t="s">
        <v>97</v>
      </c>
      <c r="F37" t="s">
        <v>13</v>
      </c>
      <c r="G37">
        <f>SUM(K37* 1.05)</f>
        <v>611.65650000000005</v>
      </c>
      <c r="H37">
        <v>13</v>
      </c>
      <c r="I37">
        <v>0</v>
      </c>
      <c r="J37" s="6">
        <v>44.81</v>
      </c>
      <c r="K37" s="6">
        <f>SUM(H37*J37)</f>
        <v>582.53</v>
      </c>
      <c r="L37" s="6">
        <f>SUM(H37*1.27)</f>
        <v>16.510000000000002</v>
      </c>
      <c r="M37" s="3">
        <v>42685</v>
      </c>
      <c r="N37" s="3">
        <v>42713</v>
      </c>
      <c r="O37" s="3">
        <v>42694</v>
      </c>
      <c r="P37" t="s">
        <v>6</v>
      </c>
      <c r="Q37" s="4">
        <v>162.33000000000001</v>
      </c>
      <c r="R37" t="s">
        <v>96</v>
      </c>
      <c r="S37" t="s">
        <v>98</v>
      </c>
      <c r="T37" t="s">
        <v>99</v>
      </c>
      <c r="V37" t="s">
        <v>100</v>
      </c>
      <c r="W37" s="9">
        <v>0</v>
      </c>
    </row>
    <row r="38" spans="1:23" x14ac:dyDescent="0.2">
      <c r="A38">
        <v>10263</v>
      </c>
      <c r="B38" t="s">
        <v>101</v>
      </c>
      <c r="C38" s="2" t="s">
        <v>95</v>
      </c>
      <c r="D38" s="2" t="s">
        <v>96</v>
      </c>
      <c r="E38" s="2" t="s">
        <v>97</v>
      </c>
      <c r="F38" t="s">
        <v>25</v>
      </c>
      <c r="G38">
        <f>SUM(K38* 1.05)</f>
        <v>386.80950000000007</v>
      </c>
      <c r="H38">
        <v>11</v>
      </c>
      <c r="I38">
        <v>7</v>
      </c>
      <c r="J38" s="6">
        <v>33.49</v>
      </c>
      <c r="K38" s="6">
        <f>SUM(H38*J38)</f>
        <v>368.39000000000004</v>
      </c>
      <c r="L38" s="6">
        <f>SUM(H38*1.381)</f>
        <v>15.191000000000001</v>
      </c>
      <c r="M38" s="3">
        <v>42574</v>
      </c>
      <c r="N38" s="3">
        <v>42602</v>
      </c>
      <c r="O38" s="3">
        <v>42582</v>
      </c>
      <c r="P38" t="s">
        <v>14</v>
      </c>
      <c r="Q38" s="4">
        <v>146.06</v>
      </c>
      <c r="R38" t="s">
        <v>96</v>
      </c>
      <c r="S38" t="s">
        <v>98</v>
      </c>
      <c r="T38" t="s">
        <v>99</v>
      </c>
      <c r="V38" t="s">
        <v>100</v>
      </c>
      <c r="W38" s="9">
        <v>0</v>
      </c>
    </row>
    <row r="39" spans="1:23" x14ac:dyDescent="0.2">
      <c r="A39">
        <v>10258</v>
      </c>
      <c r="B39" t="s">
        <v>101</v>
      </c>
      <c r="C39" s="2" t="s">
        <v>95</v>
      </c>
      <c r="D39" s="2" t="s">
        <v>96</v>
      </c>
      <c r="E39" s="2" t="s">
        <v>97</v>
      </c>
      <c r="F39" t="s">
        <v>13</v>
      </c>
      <c r="G39">
        <f>SUM(K39* 1.05)</f>
        <v>1182.7725</v>
      </c>
      <c r="H39">
        <v>13</v>
      </c>
      <c r="I39">
        <v>-6</v>
      </c>
      <c r="J39" s="6">
        <v>86.65</v>
      </c>
      <c r="K39" s="6">
        <f>SUM(H39*J39)</f>
        <v>1126.45</v>
      </c>
      <c r="L39" s="6">
        <f>SUM(H39*1.15)</f>
        <v>14.95</v>
      </c>
      <c r="M39" s="3">
        <v>42568</v>
      </c>
      <c r="N39" s="3">
        <v>42596</v>
      </c>
      <c r="O39" s="3">
        <v>42574</v>
      </c>
      <c r="P39" t="s">
        <v>6</v>
      </c>
      <c r="Q39" s="4">
        <v>140.51</v>
      </c>
      <c r="R39" t="s">
        <v>96</v>
      </c>
      <c r="S39" t="s">
        <v>98</v>
      </c>
      <c r="T39" t="s">
        <v>99</v>
      </c>
      <c r="V39" t="s">
        <v>100</v>
      </c>
      <c r="W39" s="9">
        <v>0</v>
      </c>
    </row>
    <row r="40" spans="1:23" x14ac:dyDescent="0.2">
      <c r="A40">
        <v>11038</v>
      </c>
      <c r="B40" t="s">
        <v>203</v>
      </c>
      <c r="C40" s="2" t="s">
        <v>285</v>
      </c>
      <c r="D40" s="2" t="s">
        <v>286</v>
      </c>
      <c r="E40" s="2" t="s">
        <v>287</v>
      </c>
      <c r="F40" t="s">
        <v>13</v>
      </c>
      <c r="G40">
        <f>SUM(K40* 1.03)</f>
        <v>461.76960000000003</v>
      </c>
      <c r="H40">
        <v>8</v>
      </c>
      <c r="I40">
        <v>-4</v>
      </c>
      <c r="J40" s="6">
        <v>56.04</v>
      </c>
      <c r="K40" s="6">
        <f>SUM(H40*J40)</f>
        <v>448.32</v>
      </c>
      <c r="L40" s="6">
        <f>SUM(H40*1.15)</f>
        <v>9.1999999999999993</v>
      </c>
      <c r="M40" s="3">
        <v>43211</v>
      </c>
      <c r="N40" s="3">
        <v>43239</v>
      </c>
      <c r="O40" s="3">
        <v>43220</v>
      </c>
      <c r="P40" t="s">
        <v>12</v>
      </c>
      <c r="Q40" s="4">
        <v>29.59</v>
      </c>
      <c r="R40" t="s">
        <v>286</v>
      </c>
      <c r="S40" t="s">
        <v>288</v>
      </c>
      <c r="T40" t="s">
        <v>289</v>
      </c>
      <c r="V40" t="s">
        <v>290</v>
      </c>
      <c r="W40" s="9">
        <v>1</v>
      </c>
    </row>
    <row r="41" spans="1:23" x14ac:dyDescent="0.2">
      <c r="A41">
        <v>11035</v>
      </c>
      <c r="B41" t="s">
        <v>203</v>
      </c>
      <c r="C41" s="2" t="s">
        <v>285</v>
      </c>
      <c r="D41" s="2" t="s">
        <v>286</v>
      </c>
      <c r="E41" s="2" t="s">
        <v>287</v>
      </c>
      <c r="F41" t="s">
        <v>33</v>
      </c>
      <c r="G41">
        <f>SUM(K41* 1.03)</f>
        <v>137.77279999999999</v>
      </c>
      <c r="H41">
        <v>8</v>
      </c>
      <c r="I41">
        <v>-4</v>
      </c>
      <c r="J41" s="6">
        <v>16.72</v>
      </c>
      <c r="K41" s="6">
        <f>SUM(H41*J41)</f>
        <v>133.76</v>
      </c>
      <c r="L41" s="6">
        <f>SUM(H41*1.15)</f>
        <v>9.1999999999999993</v>
      </c>
      <c r="M41" s="3">
        <v>43210</v>
      </c>
      <c r="N41" s="3">
        <v>43238</v>
      </c>
      <c r="O41" s="3">
        <v>43214</v>
      </c>
      <c r="P41" t="s">
        <v>12</v>
      </c>
      <c r="Q41" s="4">
        <v>0.17</v>
      </c>
      <c r="R41" t="s">
        <v>286</v>
      </c>
      <c r="S41" t="s">
        <v>288</v>
      </c>
      <c r="T41" t="s">
        <v>289</v>
      </c>
      <c r="V41" t="s">
        <v>290</v>
      </c>
      <c r="W41" s="9">
        <v>1</v>
      </c>
    </row>
    <row r="42" spans="1:23" x14ac:dyDescent="0.2">
      <c r="A42">
        <v>11004</v>
      </c>
      <c r="B42" t="s">
        <v>203</v>
      </c>
      <c r="C42" s="2" t="s">
        <v>197</v>
      </c>
      <c r="D42" s="2" t="s">
        <v>198</v>
      </c>
      <c r="E42" s="2" t="s">
        <v>199</v>
      </c>
      <c r="F42" t="s">
        <v>15</v>
      </c>
      <c r="G42">
        <f>SUM(K42* 1.03)</f>
        <v>1434.0381</v>
      </c>
      <c r="H42">
        <v>11</v>
      </c>
      <c r="I42">
        <v>-38</v>
      </c>
      <c r="J42" s="6">
        <v>126.57</v>
      </c>
      <c r="K42" s="6">
        <f>SUM(H42*J42)</f>
        <v>1392.27</v>
      </c>
      <c r="L42" s="6">
        <f>SUM(H42*1.15)</f>
        <v>12.649999999999999</v>
      </c>
      <c r="M42" s="3">
        <v>43197</v>
      </c>
      <c r="N42" s="3">
        <v>43225</v>
      </c>
      <c r="O42" s="3">
        <v>43210</v>
      </c>
      <c r="P42" t="s">
        <v>6</v>
      </c>
      <c r="Q42" s="4">
        <v>44.84</v>
      </c>
      <c r="R42" t="s">
        <v>198</v>
      </c>
      <c r="S42" t="s">
        <v>200</v>
      </c>
      <c r="T42" t="s">
        <v>201</v>
      </c>
      <c r="V42" t="s">
        <v>202</v>
      </c>
      <c r="W42" s="9">
        <v>0</v>
      </c>
    </row>
    <row r="43" spans="1:23" x14ac:dyDescent="0.2">
      <c r="A43">
        <v>10978</v>
      </c>
      <c r="B43" t="s">
        <v>203</v>
      </c>
      <c r="C43" s="2" t="s">
        <v>197</v>
      </c>
      <c r="D43" s="2" t="s">
        <v>198</v>
      </c>
      <c r="E43" s="2" t="s">
        <v>199</v>
      </c>
      <c r="F43" t="s">
        <v>25</v>
      </c>
      <c r="G43">
        <f>SUM(K43* 1.08)</f>
        <v>1276.9811999999999</v>
      </c>
      <c r="H43">
        <v>11</v>
      </c>
      <c r="I43">
        <v>-39</v>
      </c>
      <c r="J43" s="6">
        <v>107.49</v>
      </c>
      <c r="K43" s="6">
        <f>SUM(H43*J43)</f>
        <v>1182.3899999999999</v>
      </c>
      <c r="L43" s="6">
        <f>SUM(H43*1.15)</f>
        <v>12.649999999999999</v>
      </c>
      <c r="M43" s="3">
        <v>43185</v>
      </c>
      <c r="N43" s="3">
        <v>43213</v>
      </c>
      <c r="O43" s="3">
        <v>43213</v>
      </c>
      <c r="P43" t="s">
        <v>12</v>
      </c>
      <c r="Q43" s="4">
        <v>32.82</v>
      </c>
      <c r="R43" t="s">
        <v>198</v>
      </c>
      <c r="S43" t="s">
        <v>200</v>
      </c>
      <c r="T43" t="s">
        <v>201</v>
      </c>
      <c r="V43" t="s">
        <v>202</v>
      </c>
      <c r="W43" s="9">
        <v>0</v>
      </c>
    </row>
    <row r="44" spans="1:23" x14ac:dyDescent="0.2">
      <c r="A44">
        <v>10930</v>
      </c>
      <c r="B44" t="s">
        <v>203</v>
      </c>
      <c r="C44" s="2" t="s">
        <v>285</v>
      </c>
      <c r="D44" s="2" t="s">
        <v>286</v>
      </c>
      <c r="E44" s="2" t="s">
        <v>287</v>
      </c>
      <c r="F44" t="s">
        <v>11</v>
      </c>
      <c r="G44">
        <f>SUM(K44* 1.08)</f>
        <v>651.17520000000002</v>
      </c>
      <c r="H44">
        <v>6</v>
      </c>
      <c r="I44">
        <v>-4</v>
      </c>
      <c r="J44" s="6">
        <v>100.49</v>
      </c>
      <c r="K44" s="6">
        <f>SUM(H44*J44)</f>
        <v>602.93999999999994</v>
      </c>
      <c r="L44" s="6">
        <f>SUM(H44*1.15)</f>
        <v>6.8999999999999995</v>
      </c>
      <c r="M44" s="3">
        <v>43165</v>
      </c>
      <c r="N44" s="3">
        <v>43207</v>
      </c>
      <c r="O44" s="3">
        <v>43177</v>
      </c>
      <c r="P44" t="s">
        <v>14</v>
      </c>
      <c r="Q44" s="4">
        <v>15.55</v>
      </c>
      <c r="R44" t="s">
        <v>286</v>
      </c>
      <c r="S44" t="s">
        <v>288</v>
      </c>
      <c r="T44" t="s">
        <v>289</v>
      </c>
      <c r="V44" t="s">
        <v>290</v>
      </c>
      <c r="W44" s="9">
        <v>1</v>
      </c>
    </row>
    <row r="45" spans="1:23" x14ac:dyDescent="0.2">
      <c r="A45">
        <v>10896</v>
      </c>
      <c r="B45" t="s">
        <v>203</v>
      </c>
      <c r="C45" s="2" t="s">
        <v>197</v>
      </c>
      <c r="D45" s="2" t="s">
        <v>198</v>
      </c>
      <c r="E45" s="2" t="s">
        <v>199</v>
      </c>
      <c r="F45" t="s">
        <v>16</v>
      </c>
      <c r="G45">
        <f>SUM(K45* 1.08)</f>
        <v>576.67680000000007</v>
      </c>
      <c r="H45">
        <v>14</v>
      </c>
      <c r="I45">
        <v>-40</v>
      </c>
      <c r="J45" s="6">
        <v>38.14</v>
      </c>
      <c r="K45" s="6">
        <f>SUM(H45*J45)</f>
        <v>533.96</v>
      </c>
      <c r="L45" s="6">
        <f>SUM(H45*1.15)</f>
        <v>16.099999999999998</v>
      </c>
      <c r="M45" s="3">
        <v>43150</v>
      </c>
      <c r="N45" s="3">
        <v>43178</v>
      </c>
      <c r="O45" s="3">
        <v>43158</v>
      </c>
      <c r="P45" t="s">
        <v>14</v>
      </c>
      <c r="Q45" s="4">
        <v>32.450000000000003</v>
      </c>
      <c r="R45" t="s">
        <v>198</v>
      </c>
      <c r="S45" t="s">
        <v>200</v>
      </c>
      <c r="T45" t="s">
        <v>201</v>
      </c>
      <c r="V45" t="s">
        <v>202</v>
      </c>
      <c r="W45" s="9">
        <v>1</v>
      </c>
    </row>
    <row r="46" spans="1:23" x14ac:dyDescent="0.2">
      <c r="A46">
        <v>10892</v>
      </c>
      <c r="B46" t="s">
        <v>203</v>
      </c>
      <c r="C46" s="2" t="s">
        <v>197</v>
      </c>
      <c r="D46" s="2" t="s">
        <v>198</v>
      </c>
      <c r="E46" s="2" t="s">
        <v>199</v>
      </c>
      <c r="F46" t="s">
        <v>11</v>
      </c>
      <c r="G46">
        <f>SUM(K46* 1.08)</f>
        <v>191.50560000000004</v>
      </c>
      <c r="H46">
        <v>11</v>
      </c>
      <c r="I46">
        <v>-41</v>
      </c>
      <c r="J46" s="6">
        <v>16.12</v>
      </c>
      <c r="K46" s="6">
        <f>SUM(H46*J46)</f>
        <v>177.32000000000002</v>
      </c>
      <c r="L46" s="6">
        <f>SUM(H46*1.15)</f>
        <v>12.649999999999999</v>
      </c>
      <c r="M46" s="3">
        <v>43148</v>
      </c>
      <c r="N46" s="3">
        <v>43176</v>
      </c>
      <c r="O46" s="3">
        <v>43150</v>
      </c>
      <c r="P46" t="s">
        <v>12</v>
      </c>
      <c r="Q46" s="4">
        <v>120.27</v>
      </c>
      <c r="R46" t="s">
        <v>198</v>
      </c>
      <c r="S46" t="s">
        <v>200</v>
      </c>
      <c r="T46" t="s">
        <v>201</v>
      </c>
      <c r="V46" t="s">
        <v>202</v>
      </c>
      <c r="W46" s="9">
        <v>0</v>
      </c>
    </row>
    <row r="47" spans="1:23" x14ac:dyDescent="0.2">
      <c r="A47">
        <v>10885</v>
      </c>
      <c r="B47" t="s">
        <v>203</v>
      </c>
      <c r="C47" s="2" t="s">
        <v>285</v>
      </c>
      <c r="D47" s="2" t="s">
        <v>286</v>
      </c>
      <c r="E47" s="2" t="s">
        <v>287</v>
      </c>
      <c r="F47" t="s">
        <v>5</v>
      </c>
      <c r="G47">
        <f>SUM(K47* 1.08)</f>
        <v>1782.5184000000002</v>
      </c>
      <c r="H47">
        <v>13</v>
      </c>
      <c r="I47">
        <v>-4</v>
      </c>
      <c r="J47" s="6">
        <v>126.96</v>
      </c>
      <c r="K47" s="6">
        <f>SUM(H47*J47)</f>
        <v>1650.48</v>
      </c>
      <c r="L47" s="6">
        <f>SUM(H47*1.15)</f>
        <v>14.95</v>
      </c>
      <c r="M47" s="3">
        <v>43143</v>
      </c>
      <c r="N47" s="3">
        <v>43171</v>
      </c>
      <c r="O47" s="3">
        <v>43149</v>
      </c>
      <c r="P47" t="s">
        <v>14</v>
      </c>
      <c r="Q47" s="4">
        <v>5.64</v>
      </c>
      <c r="R47" t="s">
        <v>286</v>
      </c>
      <c r="S47" t="s">
        <v>288</v>
      </c>
      <c r="T47" t="s">
        <v>289</v>
      </c>
      <c r="V47" t="s">
        <v>290</v>
      </c>
      <c r="W47" s="9">
        <v>1</v>
      </c>
    </row>
    <row r="48" spans="1:23" x14ac:dyDescent="0.2">
      <c r="A48">
        <v>10846</v>
      </c>
      <c r="B48" t="s">
        <v>203</v>
      </c>
      <c r="C48" s="2" t="s">
        <v>285</v>
      </c>
      <c r="D48" s="2" t="s">
        <v>286</v>
      </c>
      <c r="E48" s="2" t="s">
        <v>287</v>
      </c>
      <c r="F48" t="s">
        <v>33</v>
      </c>
      <c r="G48">
        <f>SUM(K48* 1.08)</f>
        <v>1590.8832</v>
      </c>
      <c r="H48">
        <v>8</v>
      </c>
      <c r="I48">
        <v>-4</v>
      </c>
      <c r="J48" s="6">
        <v>184.13</v>
      </c>
      <c r="K48" s="6">
        <f>SUM(H48*J48)</f>
        <v>1473.04</v>
      </c>
      <c r="L48" s="6">
        <f>SUM(H48*1.15)</f>
        <v>9.1999999999999993</v>
      </c>
      <c r="M48" s="3">
        <v>43122</v>
      </c>
      <c r="N48" s="3">
        <v>43164</v>
      </c>
      <c r="O48" s="3">
        <v>43123</v>
      </c>
      <c r="P48" t="s">
        <v>14</v>
      </c>
      <c r="Q48" s="4">
        <v>56.46</v>
      </c>
      <c r="R48" t="s">
        <v>286</v>
      </c>
      <c r="S48" t="s">
        <v>288</v>
      </c>
      <c r="T48" t="s">
        <v>289</v>
      </c>
      <c r="V48" t="s">
        <v>290</v>
      </c>
      <c r="W48" s="9">
        <v>0</v>
      </c>
    </row>
    <row r="49" spans="1:23" x14ac:dyDescent="0.2">
      <c r="A49">
        <v>10841</v>
      </c>
      <c r="B49" t="s">
        <v>203</v>
      </c>
      <c r="C49" s="2" t="s">
        <v>285</v>
      </c>
      <c r="D49" s="2" t="s">
        <v>286</v>
      </c>
      <c r="E49" s="2" t="s">
        <v>287</v>
      </c>
      <c r="F49" t="s">
        <v>34</v>
      </c>
      <c r="G49">
        <f>SUM(K49* 1.08)</f>
        <v>763.10640000000001</v>
      </c>
      <c r="H49">
        <v>7</v>
      </c>
      <c r="I49">
        <v>-4</v>
      </c>
      <c r="J49" s="6">
        <v>100.94</v>
      </c>
      <c r="K49" s="6">
        <f>SUM(H49*J49)</f>
        <v>706.57999999999993</v>
      </c>
      <c r="L49" s="6">
        <f>SUM(H49*1.15)</f>
        <v>8.0499999999999989</v>
      </c>
      <c r="M49" s="3">
        <v>43120</v>
      </c>
      <c r="N49" s="3">
        <v>43148</v>
      </c>
      <c r="O49" s="3">
        <v>43129</v>
      </c>
      <c r="P49" t="s">
        <v>12</v>
      </c>
      <c r="Q49" s="4">
        <v>424.3</v>
      </c>
      <c r="R49" t="s">
        <v>286</v>
      </c>
      <c r="S49" t="s">
        <v>288</v>
      </c>
      <c r="T49" t="s">
        <v>289</v>
      </c>
      <c r="V49" t="s">
        <v>290</v>
      </c>
      <c r="W49" s="9">
        <v>0</v>
      </c>
    </row>
    <row r="50" spans="1:23" x14ac:dyDescent="0.2">
      <c r="A50">
        <v>10767</v>
      </c>
      <c r="B50" t="s">
        <v>203</v>
      </c>
      <c r="C50" s="2" t="s">
        <v>285</v>
      </c>
      <c r="D50" s="2" t="s">
        <v>286</v>
      </c>
      <c r="E50" s="2" t="s">
        <v>287</v>
      </c>
      <c r="F50" t="s">
        <v>11</v>
      </c>
      <c r="G50">
        <f>SUM(K50* 1.08)</f>
        <v>1611.3816000000002</v>
      </c>
      <c r="H50">
        <v>9</v>
      </c>
      <c r="I50">
        <v>-4</v>
      </c>
      <c r="J50" s="6">
        <v>165.78</v>
      </c>
      <c r="K50" s="6">
        <f>SUM(H50*J50)</f>
        <v>1492.02</v>
      </c>
      <c r="L50" s="6">
        <f>SUM(H50*1.15)</f>
        <v>10.35</v>
      </c>
      <c r="M50" s="3">
        <v>43074</v>
      </c>
      <c r="N50" s="3">
        <v>43102</v>
      </c>
      <c r="O50" s="3">
        <v>43084</v>
      </c>
      <c r="P50" t="s">
        <v>14</v>
      </c>
      <c r="Q50" s="4">
        <v>1.59</v>
      </c>
      <c r="R50" t="s">
        <v>286</v>
      </c>
      <c r="S50" t="s">
        <v>288</v>
      </c>
      <c r="T50" t="s">
        <v>289</v>
      </c>
      <c r="V50" t="s">
        <v>290</v>
      </c>
      <c r="W50" s="9">
        <v>1</v>
      </c>
    </row>
    <row r="51" spans="1:23" x14ac:dyDescent="0.2">
      <c r="A51">
        <v>10760</v>
      </c>
      <c r="B51" t="s">
        <v>203</v>
      </c>
      <c r="C51" s="2" t="s">
        <v>197</v>
      </c>
      <c r="D51" s="2" t="s">
        <v>198</v>
      </c>
      <c r="E51" s="2" t="s">
        <v>199</v>
      </c>
      <c r="F51" t="s">
        <v>11</v>
      </c>
      <c r="G51">
        <f>SUM(K51* 1.08)</f>
        <v>1186.8120000000001</v>
      </c>
      <c r="H51">
        <v>10</v>
      </c>
      <c r="I51">
        <v>23</v>
      </c>
      <c r="J51" s="6">
        <v>109.89</v>
      </c>
      <c r="K51" s="6">
        <f>SUM(H51*J51)</f>
        <v>1098.9000000000001</v>
      </c>
      <c r="L51" s="6">
        <f>SUM(H51*1.429)</f>
        <v>14.290000000000001</v>
      </c>
      <c r="M51" s="3">
        <v>43070</v>
      </c>
      <c r="N51" s="3">
        <v>43098</v>
      </c>
      <c r="O51" s="3">
        <v>43079</v>
      </c>
      <c r="P51" t="s">
        <v>6</v>
      </c>
      <c r="Q51" s="4">
        <v>155.63999999999999</v>
      </c>
      <c r="R51" t="s">
        <v>198</v>
      </c>
      <c r="S51" t="s">
        <v>200</v>
      </c>
      <c r="T51" t="s">
        <v>201</v>
      </c>
      <c r="V51" t="s">
        <v>202</v>
      </c>
      <c r="W51" s="9">
        <v>0</v>
      </c>
    </row>
    <row r="52" spans="1:23" x14ac:dyDescent="0.2">
      <c r="A52">
        <v>10649</v>
      </c>
      <c r="B52" t="s">
        <v>203</v>
      </c>
      <c r="C52" s="2" t="s">
        <v>197</v>
      </c>
      <c r="D52" s="2" t="s">
        <v>198</v>
      </c>
      <c r="E52" s="2" t="s">
        <v>199</v>
      </c>
      <c r="F52" t="s">
        <v>34</v>
      </c>
      <c r="G52">
        <f>SUM(K52* 1.08)</f>
        <v>450.12240000000003</v>
      </c>
      <c r="H52">
        <v>14</v>
      </c>
      <c r="I52">
        <v>22</v>
      </c>
      <c r="J52" s="6">
        <v>29.77</v>
      </c>
      <c r="K52" s="6">
        <f>SUM(H52*J52)</f>
        <v>416.78</v>
      </c>
      <c r="L52" s="6">
        <f>SUM(H52*1.429)</f>
        <v>20.006</v>
      </c>
      <c r="M52" s="3">
        <v>42975</v>
      </c>
      <c r="N52" s="3">
        <v>43003</v>
      </c>
      <c r="O52" s="3">
        <v>42976</v>
      </c>
      <c r="P52" t="s">
        <v>14</v>
      </c>
      <c r="Q52" s="4">
        <v>6.2</v>
      </c>
      <c r="R52" t="s">
        <v>198</v>
      </c>
      <c r="S52" t="s">
        <v>200</v>
      </c>
      <c r="T52" t="s">
        <v>201</v>
      </c>
      <c r="V52" t="s">
        <v>202</v>
      </c>
      <c r="W52" s="9">
        <v>1</v>
      </c>
    </row>
    <row r="53" spans="1:23" x14ac:dyDescent="0.2">
      <c r="A53">
        <v>10529</v>
      </c>
      <c r="B53" t="s">
        <v>203</v>
      </c>
      <c r="C53" s="2" t="s">
        <v>197</v>
      </c>
      <c r="D53" s="2" t="s">
        <v>198</v>
      </c>
      <c r="E53" s="2" t="s">
        <v>199</v>
      </c>
      <c r="F53" t="s">
        <v>34</v>
      </c>
      <c r="G53">
        <f>SUM(K53* 0.9)</f>
        <v>955.548</v>
      </c>
      <c r="H53">
        <v>11</v>
      </c>
      <c r="I53">
        <v>21</v>
      </c>
      <c r="J53" s="6">
        <v>96.52</v>
      </c>
      <c r="K53" s="6">
        <f>SUM(H53*J53)</f>
        <v>1061.72</v>
      </c>
      <c r="L53" s="6">
        <f>SUM(H53*1.429)</f>
        <v>15.719000000000001</v>
      </c>
      <c r="M53" s="3">
        <v>42862</v>
      </c>
      <c r="N53" s="3">
        <v>42890</v>
      </c>
      <c r="O53" s="3">
        <v>42864</v>
      </c>
      <c r="P53" t="s">
        <v>12</v>
      </c>
      <c r="Q53" s="4">
        <v>66.69</v>
      </c>
      <c r="R53" t="s">
        <v>198</v>
      </c>
      <c r="S53" t="s">
        <v>200</v>
      </c>
      <c r="T53" t="s">
        <v>201</v>
      </c>
      <c r="V53" t="s">
        <v>202</v>
      </c>
      <c r="W53" s="9">
        <v>0</v>
      </c>
    </row>
    <row r="54" spans="1:23" x14ac:dyDescent="0.2">
      <c r="A54">
        <v>10475</v>
      </c>
      <c r="B54" t="s">
        <v>203</v>
      </c>
      <c r="C54" s="2" t="s">
        <v>285</v>
      </c>
      <c r="D54" s="2" t="s">
        <v>286</v>
      </c>
      <c r="E54" s="2" t="s">
        <v>287</v>
      </c>
      <c r="F54" t="s">
        <v>25</v>
      </c>
      <c r="G54">
        <f>SUM(K54* 0.9)</f>
        <v>463.11300000000006</v>
      </c>
      <c r="H54">
        <v>7</v>
      </c>
      <c r="I54">
        <v>-4</v>
      </c>
      <c r="J54" s="6">
        <v>73.510000000000005</v>
      </c>
      <c r="K54" s="6">
        <f>SUM(H54*J54)</f>
        <v>514.57000000000005</v>
      </c>
      <c r="L54" s="6">
        <f>SUM(H54*1.15)</f>
        <v>8.0499999999999989</v>
      </c>
      <c r="M54" s="3">
        <v>42808</v>
      </c>
      <c r="N54" s="3">
        <v>42836</v>
      </c>
      <c r="O54" s="3">
        <v>42829</v>
      </c>
      <c r="P54" t="s">
        <v>6</v>
      </c>
      <c r="Q54" s="4">
        <v>68.52</v>
      </c>
      <c r="R54" t="s">
        <v>286</v>
      </c>
      <c r="S54" t="s">
        <v>288</v>
      </c>
      <c r="T54" t="s">
        <v>289</v>
      </c>
      <c r="V54" t="s">
        <v>290</v>
      </c>
      <c r="W54" s="9">
        <v>0</v>
      </c>
    </row>
    <row r="55" spans="1:23" x14ac:dyDescent="0.2">
      <c r="A55">
        <v>10463</v>
      </c>
      <c r="B55" t="s">
        <v>203</v>
      </c>
      <c r="C55" s="2" t="s">
        <v>285</v>
      </c>
      <c r="D55" s="2" t="s">
        <v>286</v>
      </c>
      <c r="E55" s="2" t="s">
        <v>287</v>
      </c>
      <c r="F55" t="s">
        <v>34</v>
      </c>
      <c r="G55">
        <f>SUM(K55* 0.9)</f>
        <v>295.42500000000001</v>
      </c>
      <c r="H55">
        <v>13</v>
      </c>
      <c r="I55">
        <v>-4</v>
      </c>
      <c r="J55" s="6">
        <v>25.25</v>
      </c>
      <c r="K55" s="6">
        <f>SUM(H55*J55)</f>
        <v>328.25</v>
      </c>
      <c r="L55" s="6">
        <f>SUM(H55*1.15)</f>
        <v>14.95</v>
      </c>
      <c r="M55" s="3">
        <v>42798</v>
      </c>
      <c r="N55" s="3">
        <v>42826</v>
      </c>
      <c r="O55" s="3">
        <v>42800</v>
      </c>
      <c r="P55" t="s">
        <v>14</v>
      </c>
      <c r="Q55" s="4">
        <v>14.78</v>
      </c>
      <c r="R55" t="s">
        <v>286</v>
      </c>
      <c r="S55" t="s">
        <v>288</v>
      </c>
      <c r="T55" t="s">
        <v>289</v>
      </c>
      <c r="V55" t="s">
        <v>290</v>
      </c>
      <c r="W55" s="9">
        <v>1</v>
      </c>
    </row>
    <row r="56" spans="1:23" x14ac:dyDescent="0.2">
      <c r="A56">
        <v>10458</v>
      </c>
      <c r="B56" t="s">
        <v>203</v>
      </c>
      <c r="C56" s="2" t="s">
        <v>285</v>
      </c>
      <c r="D56" s="2" t="s">
        <v>286</v>
      </c>
      <c r="E56" s="2" t="s">
        <v>287</v>
      </c>
      <c r="F56" t="s">
        <v>16</v>
      </c>
      <c r="G56">
        <f>SUM(K56* 0.9)</f>
        <v>60.291000000000011</v>
      </c>
      <c r="H56">
        <v>7</v>
      </c>
      <c r="I56">
        <v>-4</v>
      </c>
      <c r="J56" s="6">
        <v>9.57</v>
      </c>
      <c r="K56" s="6">
        <f>SUM(H56*J56)</f>
        <v>66.990000000000009</v>
      </c>
      <c r="L56" s="6">
        <f>SUM(H56*1.15)</f>
        <v>8.0499999999999989</v>
      </c>
      <c r="M56" s="3">
        <v>42792</v>
      </c>
      <c r="N56" s="3">
        <v>42820</v>
      </c>
      <c r="O56" s="3">
        <v>42798</v>
      </c>
      <c r="P56" t="s">
        <v>14</v>
      </c>
      <c r="Q56" s="4">
        <v>147.06</v>
      </c>
      <c r="R56" t="s">
        <v>286</v>
      </c>
      <c r="S56" t="s">
        <v>288</v>
      </c>
      <c r="T56" t="s">
        <v>289</v>
      </c>
      <c r="V56" t="s">
        <v>290</v>
      </c>
      <c r="W56" s="9">
        <v>0</v>
      </c>
    </row>
    <row r="57" spans="1:23" x14ac:dyDescent="0.2">
      <c r="A57">
        <v>10302</v>
      </c>
      <c r="B57" t="s">
        <v>203</v>
      </c>
      <c r="C57" s="2" t="s">
        <v>285</v>
      </c>
      <c r="D57" s="2" t="s">
        <v>286</v>
      </c>
      <c r="E57" s="2" t="s">
        <v>287</v>
      </c>
      <c r="F57" t="s">
        <v>11</v>
      </c>
      <c r="G57">
        <f>SUM(K57* 0.93)</f>
        <v>408.03750000000002</v>
      </c>
      <c r="H57">
        <v>13</v>
      </c>
      <c r="I57">
        <v>-4</v>
      </c>
      <c r="J57" s="6">
        <v>33.75</v>
      </c>
      <c r="K57" s="6">
        <f>SUM(H57*J57)</f>
        <v>438.75</v>
      </c>
      <c r="L57" s="6">
        <f>SUM(H57*1.27)</f>
        <v>16.510000000000002</v>
      </c>
      <c r="M57" s="3">
        <v>42623</v>
      </c>
      <c r="N57" s="3">
        <v>42651</v>
      </c>
      <c r="O57" s="3">
        <v>42652</v>
      </c>
      <c r="P57" t="s">
        <v>12</v>
      </c>
      <c r="Q57" s="4">
        <v>6.27</v>
      </c>
      <c r="R57" t="s">
        <v>286</v>
      </c>
      <c r="S57" t="s">
        <v>288</v>
      </c>
      <c r="T57" t="s">
        <v>289</v>
      </c>
      <c r="V57" t="s">
        <v>290</v>
      </c>
      <c r="W57" s="9">
        <v>1</v>
      </c>
    </row>
    <row r="58" spans="1:23" x14ac:dyDescent="0.2">
      <c r="A58">
        <v>10252</v>
      </c>
      <c r="B58" t="s">
        <v>203</v>
      </c>
      <c r="C58" s="2" t="s">
        <v>285</v>
      </c>
      <c r="D58" s="2" t="s">
        <v>286</v>
      </c>
      <c r="E58" s="2" t="s">
        <v>287</v>
      </c>
      <c r="F58" t="s">
        <v>11</v>
      </c>
      <c r="G58">
        <f>SUM(K58* 0.93)</f>
        <v>740.28000000000009</v>
      </c>
      <c r="H58">
        <v>10</v>
      </c>
      <c r="I58">
        <v>-4</v>
      </c>
      <c r="J58" s="6">
        <v>79.599999999999994</v>
      </c>
      <c r="K58" s="6">
        <f>SUM(H58*J58)</f>
        <v>796</v>
      </c>
      <c r="L58" s="6">
        <f>SUM(H58*1.27)</f>
        <v>12.7</v>
      </c>
      <c r="M58" s="3">
        <v>42560</v>
      </c>
      <c r="N58" s="3">
        <v>42588</v>
      </c>
      <c r="O58" s="3">
        <v>42562</v>
      </c>
      <c r="P58" t="s">
        <v>12</v>
      </c>
      <c r="Q58" s="4">
        <v>51.3</v>
      </c>
      <c r="R58" t="s">
        <v>286</v>
      </c>
      <c r="S58" t="s">
        <v>288</v>
      </c>
      <c r="T58" t="s">
        <v>289</v>
      </c>
      <c r="V58" t="s">
        <v>290</v>
      </c>
      <c r="W58" s="9">
        <v>0</v>
      </c>
    </row>
    <row r="59" spans="1:23" x14ac:dyDescent="0.2">
      <c r="A59">
        <v>11090</v>
      </c>
      <c r="B59" t="s">
        <v>278</v>
      </c>
      <c r="C59" s="2" t="s">
        <v>272</v>
      </c>
      <c r="D59" s="2" t="s">
        <v>273</v>
      </c>
      <c r="E59" s="2" t="s">
        <v>274</v>
      </c>
      <c r="F59" t="s">
        <v>11</v>
      </c>
      <c r="G59">
        <f>SUM(K59* 0.85)</f>
        <v>56.473999999999997</v>
      </c>
      <c r="H59">
        <v>11</v>
      </c>
      <c r="I59">
        <v>4</v>
      </c>
      <c r="J59" s="6">
        <v>6.04</v>
      </c>
      <c r="K59" s="6">
        <f>SUM(H59*J59)</f>
        <v>66.44</v>
      </c>
      <c r="L59" s="6">
        <f>SUM(H59*0.54)</f>
        <v>5.94</v>
      </c>
      <c r="M59" s="3">
        <v>43481</v>
      </c>
      <c r="N59" s="3">
        <v>43509</v>
      </c>
      <c r="O59" s="3">
        <v>43493</v>
      </c>
      <c r="P59" t="s">
        <v>14</v>
      </c>
      <c r="Q59" s="4">
        <v>70.290000000000006</v>
      </c>
      <c r="R59" t="s">
        <v>273</v>
      </c>
      <c r="S59" t="s">
        <v>275</v>
      </c>
      <c r="T59" t="s">
        <v>276</v>
      </c>
      <c r="V59" t="s">
        <v>277</v>
      </c>
      <c r="W59" s="9">
        <v>0</v>
      </c>
    </row>
    <row r="60" spans="1:23" x14ac:dyDescent="0.2">
      <c r="A60">
        <v>10994</v>
      </c>
      <c r="B60" t="s">
        <v>278</v>
      </c>
      <c r="C60" s="2" t="s">
        <v>300</v>
      </c>
      <c r="D60" s="2" t="s">
        <v>301</v>
      </c>
      <c r="E60" s="2" t="s">
        <v>302</v>
      </c>
      <c r="F60" t="s">
        <v>33</v>
      </c>
      <c r="G60">
        <f>SUM(K60* 1.05)</f>
        <v>1286.9640000000002</v>
      </c>
      <c r="H60">
        <v>8</v>
      </c>
      <c r="I60">
        <v>9</v>
      </c>
      <c r="J60" s="6">
        <v>153.21</v>
      </c>
      <c r="K60" s="6">
        <f>SUM(H60*J60)</f>
        <v>1225.68</v>
      </c>
      <c r="L60" s="6">
        <f>SUM(H60*1.429)</f>
        <v>11.432</v>
      </c>
      <c r="M60" s="3">
        <v>43192</v>
      </c>
      <c r="N60" s="3">
        <v>43206</v>
      </c>
      <c r="O60" s="3">
        <v>43199</v>
      </c>
      <c r="P60" t="s">
        <v>14</v>
      </c>
      <c r="Q60" s="4">
        <v>65.53</v>
      </c>
      <c r="R60" t="s">
        <v>301</v>
      </c>
      <c r="S60" t="s">
        <v>303</v>
      </c>
      <c r="T60" t="s">
        <v>304</v>
      </c>
      <c r="V60" t="s">
        <v>305</v>
      </c>
      <c r="W60" s="9">
        <v>0</v>
      </c>
    </row>
    <row r="61" spans="1:23" x14ac:dyDescent="0.2">
      <c r="A61">
        <v>10946</v>
      </c>
      <c r="B61" t="s">
        <v>278</v>
      </c>
      <c r="C61" s="2" t="s">
        <v>300</v>
      </c>
      <c r="D61" s="2" t="s">
        <v>301</v>
      </c>
      <c r="E61" s="2" t="s">
        <v>302</v>
      </c>
      <c r="F61" t="s">
        <v>13</v>
      </c>
      <c r="G61">
        <f>SUM(K61* 1.05)</f>
        <v>20.37</v>
      </c>
      <c r="H61">
        <v>10</v>
      </c>
      <c r="I61">
        <v>19</v>
      </c>
      <c r="J61" s="6">
        <v>1.94</v>
      </c>
      <c r="K61" s="6">
        <f>SUM(H61*J61)</f>
        <v>19.399999999999999</v>
      </c>
      <c r="L61" s="6">
        <f>SUM(H61*1.429)</f>
        <v>14.290000000000001</v>
      </c>
      <c r="M61" s="3">
        <v>43171</v>
      </c>
      <c r="N61" s="3">
        <v>43199</v>
      </c>
      <c r="O61" s="3">
        <v>43178</v>
      </c>
      <c r="P61" t="s">
        <v>12</v>
      </c>
      <c r="Q61" s="4">
        <v>27.2</v>
      </c>
      <c r="R61" t="s">
        <v>301</v>
      </c>
      <c r="S61" t="s">
        <v>303</v>
      </c>
      <c r="T61" t="s">
        <v>304</v>
      </c>
      <c r="V61" t="s">
        <v>305</v>
      </c>
      <c r="W61" s="9">
        <v>1</v>
      </c>
    </row>
    <row r="62" spans="1:23" x14ac:dyDescent="0.2">
      <c r="A62">
        <v>10921</v>
      </c>
      <c r="B62" t="s">
        <v>278</v>
      </c>
      <c r="C62" s="2" t="s">
        <v>300</v>
      </c>
      <c r="D62" s="2" t="s">
        <v>301</v>
      </c>
      <c r="E62" s="2" t="s">
        <v>302</v>
      </c>
      <c r="F62" t="s">
        <v>13</v>
      </c>
      <c r="G62">
        <f>SUM(K62* 1.05)</f>
        <v>432.05400000000003</v>
      </c>
      <c r="H62">
        <v>12</v>
      </c>
      <c r="I62">
        <v>12</v>
      </c>
      <c r="J62" s="6">
        <v>34.29</v>
      </c>
      <c r="K62" s="6">
        <f>SUM(H62*J62)</f>
        <v>411.48</v>
      </c>
      <c r="L62" s="6">
        <f>SUM(H62*1.429)</f>
        <v>17.148</v>
      </c>
      <c r="M62" s="3">
        <v>43162</v>
      </c>
      <c r="N62" s="3">
        <v>43204</v>
      </c>
      <c r="O62" s="3">
        <v>43168</v>
      </c>
      <c r="P62" t="s">
        <v>6</v>
      </c>
      <c r="Q62" s="4">
        <v>176.48</v>
      </c>
      <c r="R62" t="s">
        <v>301</v>
      </c>
      <c r="S62" t="s">
        <v>303</v>
      </c>
      <c r="T62" t="s">
        <v>304</v>
      </c>
      <c r="V62" t="s">
        <v>305</v>
      </c>
      <c r="W62" s="9">
        <v>0</v>
      </c>
    </row>
    <row r="63" spans="1:23" x14ac:dyDescent="0.2">
      <c r="A63">
        <v>10802</v>
      </c>
      <c r="B63" t="s">
        <v>278</v>
      </c>
      <c r="C63" s="2" t="s">
        <v>272</v>
      </c>
      <c r="D63" s="2" t="s">
        <v>273</v>
      </c>
      <c r="E63" s="2" t="s">
        <v>274</v>
      </c>
      <c r="F63" t="s">
        <v>11</v>
      </c>
      <c r="G63">
        <f>SUM(K63* 0.85)</f>
        <v>98.948499999999996</v>
      </c>
      <c r="H63">
        <v>7</v>
      </c>
      <c r="I63">
        <v>5</v>
      </c>
      <c r="J63" s="6">
        <v>16.63</v>
      </c>
      <c r="K63" s="6">
        <f>SUM(H63*J63)</f>
        <v>116.41</v>
      </c>
      <c r="L63" s="6">
        <f>SUM(H63*0.54)</f>
        <v>3.7800000000000002</v>
      </c>
      <c r="M63" s="3">
        <v>43098</v>
      </c>
      <c r="N63" s="3">
        <v>43126</v>
      </c>
      <c r="O63" s="3">
        <v>43102</v>
      </c>
      <c r="P63" t="s">
        <v>12</v>
      </c>
      <c r="Q63" s="4">
        <v>257.26</v>
      </c>
      <c r="R63" t="s">
        <v>273</v>
      </c>
      <c r="S63" t="s">
        <v>275</v>
      </c>
      <c r="T63" t="s">
        <v>276</v>
      </c>
      <c r="V63" t="s">
        <v>277</v>
      </c>
      <c r="W63" s="9">
        <v>0</v>
      </c>
    </row>
    <row r="64" spans="1:23" x14ac:dyDescent="0.2">
      <c r="A64">
        <v>10769</v>
      </c>
      <c r="B64" t="s">
        <v>278</v>
      </c>
      <c r="C64" s="2" t="s">
        <v>300</v>
      </c>
      <c r="D64" s="2" t="s">
        <v>301</v>
      </c>
      <c r="E64" s="2" t="s">
        <v>302</v>
      </c>
      <c r="F64" t="s">
        <v>15</v>
      </c>
      <c r="G64">
        <f>SUM(K64* 1.05)</f>
        <v>409.77300000000002</v>
      </c>
      <c r="H64">
        <v>13</v>
      </c>
      <c r="I64">
        <v>13</v>
      </c>
      <c r="J64" s="6">
        <v>30.02</v>
      </c>
      <c r="K64" s="6">
        <f>SUM(H64*J64)</f>
        <v>390.26</v>
      </c>
      <c r="L64" s="6">
        <f>SUM(H64*1.429)</f>
        <v>18.577000000000002</v>
      </c>
      <c r="M64" s="3">
        <v>43077</v>
      </c>
      <c r="N64" s="3">
        <v>43105</v>
      </c>
      <c r="O64" s="3">
        <v>43081</v>
      </c>
      <c r="P64" t="s">
        <v>6</v>
      </c>
      <c r="Q64" s="4">
        <v>65.06</v>
      </c>
      <c r="R64" t="s">
        <v>301</v>
      </c>
      <c r="S64" t="s">
        <v>303</v>
      </c>
      <c r="T64" t="s">
        <v>304</v>
      </c>
      <c r="V64" t="s">
        <v>305</v>
      </c>
      <c r="W64" s="9">
        <v>0</v>
      </c>
    </row>
    <row r="65" spans="1:23" x14ac:dyDescent="0.2">
      <c r="A65">
        <v>10744</v>
      </c>
      <c r="B65" t="s">
        <v>278</v>
      </c>
      <c r="C65" s="2" t="s">
        <v>300</v>
      </c>
      <c r="D65" s="2" t="s">
        <v>301</v>
      </c>
      <c r="E65" s="2" t="s">
        <v>302</v>
      </c>
      <c r="F65" t="s">
        <v>5</v>
      </c>
      <c r="G65">
        <f>SUM(K65* 1.05)</f>
        <v>151.10550000000001</v>
      </c>
      <c r="H65">
        <v>13</v>
      </c>
      <c r="I65">
        <v>16</v>
      </c>
      <c r="J65" s="6">
        <v>11.07</v>
      </c>
      <c r="K65" s="6">
        <f>SUM(H65*J65)</f>
        <v>143.91</v>
      </c>
      <c r="L65" s="6">
        <f>SUM(H65*1.429)</f>
        <v>18.577000000000002</v>
      </c>
      <c r="M65" s="3">
        <v>43056</v>
      </c>
      <c r="N65" s="3">
        <v>43084</v>
      </c>
      <c r="O65" s="3">
        <v>43063</v>
      </c>
      <c r="P65" t="s">
        <v>6</v>
      </c>
      <c r="Q65" s="4">
        <v>69.19</v>
      </c>
      <c r="R65" t="s">
        <v>301</v>
      </c>
      <c r="S65" t="s">
        <v>303</v>
      </c>
      <c r="T65" t="s">
        <v>304</v>
      </c>
      <c r="V65" t="s">
        <v>305</v>
      </c>
      <c r="W65" s="9">
        <v>0</v>
      </c>
    </row>
    <row r="66" spans="1:23" x14ac:dyDescent="0.2">
      <c r="A66">
        <v>10688</v>
      </c>
      <c r="B66" t="s">
        <v>278</v>
      </c>
      <c r="C66" s="2" t="s">
        <v>300</v>
      </c>
      <c r="D66" s="2" t="s">
        <v>301</v>
      </c>
      <c r="E66" s="2" t="s">
        <v>302</v>
      </c>
      <c r="F66" t="s">
        <v>11</v>
      </c>
      <c r="G66">
        <f>SUM(K66* 1.05)</f>
        <v>88.304999999999993</v>
      </c>
      <c r="H66">
        <v>10</v>
      </c>
      <c r="I66">
        <v>17</v>
      </c>
      <c r="J66" s="6">
        <v>8.41</v>
      </c>
      <c r="K66" s="6">
        <f>SUM(H66*J66)</f>
        <v>84.1</v>
      </c>
      <c r="L66" s="6">
        <f>SUM(H66*1.429)</f>
        <v>14.290000000000001</v>
      </c>
      <c r="M66" s="3">
        <v>43009</v>
      </c>
      <c r="N66" s="3">
        <v>43023</v>
      </c>
      <c r="O66" s="3">
        <v>43015</v>
      </c>
      <c r="P66" t="s">
        <v>12</v>
      </c>
      <c r="Q66" s="4">
        <v>299.08999999999997</v>
      </c>
      <c r="R66" t="s">
        <v>301</v>
      </c>
      <c r="S66" t="s">
        <v>303</v>
      </c>
      <c r="T66" t="s">
        <v>304</v>
      </c>
      <c r="V66" t="s">
        <v>305</v>
      </c>
      <c r="W66" s="9">
        <v>0</v>
      </c>
    </row>
    <row r="67" spans="1:23" x14ac:dyDescent="0.2">
      <c r="A67">
        <v>10669</v>
      </c>
      <c r="B67" t="s">
        <v>278</v>
      </c>
      <c r="C67" s="2" t="s">
        <v>272</v>
      </c>
      <c r="D67" s="2" t="s">
        <v>273</v>
      </c>
      <c r="E67" s="2" t="s">
        <v>274</v>
      </c>
      <c r="F67" t="s">
        <v>33</v>
      </c>
      <c r="G67">
        <f>SUM(K67* 0.85)</f>
        <v>16.914999999999999</v>
      </c>
      <c r="H67">
        <v>10</v>
      </c>
      <c r="I67">
        <v>3</v>
      </c>
      <c r="J67" s="6">
        <v>1.99</v>
      </c>
      <c r="K67" s="6">
        <f>SUM(H67*J67)</f>
        <v>19.899999999999999</v>
      </c>
      <c r="L67" s="6">
        <f>SUM(H67*0.54)</f>
        <v>5.4</v>
      </c>
      <c r="M67" s="3">
        <v>42993</v>
      </c>
      <c r="N67" s="3">
        <v>43021</v>
      </c>
      <c r="O67" s="3">
        <v>43000</v>
      </c>
      <c r="P67" t="s">
        <v>6</v>
      </c>
      <c r="Q67" s="4">
        <v>24.39</v>
      </c>
      <c r="R67" t="s">
        <v>273</v>
      </c>
      <c r="S67" t="s">
        <v>275</v>
      </c>
      <c r="T67" t="s">
        <v>276</v>
      </c>
      <c r="V67" t="s">
        <v>277</v>
      </c>
      <c r="W67" s="9">
        <v>1</v>
      </c>
    </row>
    <row r="68" spans="1:23" x14ac:dyDescent="0.2">
      <c r="A68">
        <v>10642</v>
      </c>
      <c r="B68" t="s">
        <v>278</v>
      </c>
      <c r="C68" s="2" t="s">
        <v>272</v>
      </c>
      <c r="D68" s="2" t="s">
        <v>273</v>
      </c>
      <c r="E68" s="2" t="s">
        <v>274</v>
      </c>
      <c r="F68" t="s">
        <v>16</v>
      </c>
      <c r="G68">
        <f>SUM(K68* 0.85)</f>
        <v>373.1925</v>
      </c>
      <c r="H68">
        <v>5</v>
      </c>
      <c r="I68">
        <v>7</v>
      </c>
      <c r="J68" s="6">
        <v>87.81</v>
      </c>
      <c r="K68" s="6">
        <f>SUM(H68*J68)</f>
        <v>439.05</v>
      </c>
      <c r="L68" s="6">
        <f>SUM(H68*1.381)</f>
        <v>6.9050000000000002</v>
      </c>
      <c r="M68" s="3">
        <v>42969</v>
      </c>
      <c r="N68" s="3">
        <v>42997</v>
      </c>
      <c r="O68" s="3">
        <v>42983</v>
      </c>
      <c r="P68" t="s">
        <v>14</v>
      </c>
      <c r="Q68" s="4">
        <v>41.89</v>
      </c>
      <c r="R68" t="s">
        <v>273</v>
      </c>
      <c r="S68" t="s">
        <v>275</v>
      </c>
      <c r="T68" t="s">
        <v>276</v>
      </c>
      <c r="V68" t="s">
        <v>277</v>
      </c>
      <c r="W68" s="9">
        <v>0</v>
      </c>
    </row>
    <row r="69" spans="1:23" x14ac:dyDescent="0.2">
      <c r="A69">
        <v>10602</v>
      </c>
      <c r="B69" t="s">
        <v>278</v>
      </c>
      <c r="C69" s="2" t="s">
        <v>300</v>
      </c>
      <c r="D69" s="2" t="s">
        <v>301</v>
      </c>
      <c r="E69" s="2" t="s">
        <v>302</v>
      </c>
      <c r="F69" t="s">
        <v>24</v>
      </c>
      <c r="G69">
        <f>SUM(K69* 1.05)</f>
        <v>61.236000000000004</v>
      </c>
      <c r="H69">
        <v>8</v>
      </c>
      <c r="I69">
        <v>18</v>
      </c>
      <c r="J69" s="6">
        <v>7.29</v>
      </c>
      <c r="K69" s="6">
        <f>SUM(H69*J69)</f>
        <v>58.32</v>
      </c>
      <c r="L69" s="6">
        <f>SUM(H69*1.429)</f>
        <v>11.432</v>
      </c>
      <c r="M69" s="3">
        <v>42933</v>
      </c>
      <c r="N69" s="3">
        <v>42961</v>
      </c>
      <c r="O69" s="3">
        <v>42938</v>
      </c>
      <c r="P69" t="s">
        <v>12</v>
      </c>
      <c r="Q69" s="4">
        <v>2.92</v>
      </c>
      <c r="R69" t="s">
        <v>301</v>
      </c>
      <c r="S69" t="s">
        <v>303</v>
      </c>
      <c r="T69" t="s">
        <v>304</v>
      </c>
      <c r="V69" t="s">
        <v>305</v>
      </c>
      <c r="W69" s="9">
        <v>1</v>
      </c>
    </row>
    <row r="70" spans="1:23" x14ac:dyDescent="0.2">
      <c r="A70">
        <v>10591</v>
      </c>
      <c r="B70" t="s">
        <v>278</v>
      </c>
      <c r="C70" s="2" t="s">
        <v>300</v>
      </c>
      <c r="D70" s="2" t="s">
        <v>301</v>
      </c>
      <c r="E70" s="2" t="s">
        <v>302</v>
      </c>
      <c r="F70" t="s">
        <v>13</v>
      </c>
      <c r="G70">
        <f>SUM(K70* 1.05)</f>
        <v>1055.3130000000001</v>
      </c>
      <c r="H70">
        <v>14</v>
      </c>
      <c r="I70">
        <v>10</v>
      </c>
      <c r="J70" s="6">
        <v>71.790000000000006</v>
      </c>
      <c r="K70" s="6">
        <f>SUM(H70*J70)</f>
        <v>1005.0600000000001</v>
      </c>
      <c r="L70" s="6">
        <f>SUM(H70*1.429)</f>
        <v>20.006</v>
      </c>
      <c r="M70" s="3">
        <v>42923</v>
      </c>
      <c r="N70" s="3">
        <v>42937</v>
      </c>
      <c r="O70" s="3">
        <v>42932</v>
      </c>
      <c r="P70" t="s">
        <v>6</v>
      </c>
      <c r="Q70" s="4">
        <v>55.92</v>
      </c>
      <c r="R70" t="s">
        <v>301</v>
      </c>
      <c r="S70" t="s">
        <v>303</v>
      </c>
      <c r="T70" t="s">
        <v>304</v>
      </c>
      <c r="V70" t="s">
        <v>305</v>
      </c>
      <c r="W70" s="9">
        <v>0</v>
      </c>
    </row>
    <row r="71" spans="1:23" x14ac:dyDescent="0.2">
      <c r="A71">
        <v>10556</v>
      </c>
      <c r="B71" t="s">
        <v>278</v>
      </c>
      <c r="C71" s="2" t="s">
        <v>272</v>
      </c>
      <c r="D71" s="2" t="s">
        <v>273</v>
      </c>
      <c r="E71" s="2" t="s">
        <v>274</v>
      </c>
      <c r="F71" t="s">
        <v>33</v>
      </c>
      <c r="G71">
        <f>SUM(K71* 0.85)</f>
        <v>156.74850000000001</v>
      </c>
      <c r="H71">
        <v>9</v>
      </c>
      <c r="I71">
        <v>6</v>
      </c>
      <c r="J71" s="6">
        <v>20.49</v>
      </c>
      <c r="K71" s="6">
        <f>SUM(H71*J71)</f>
        <v>184.41</v>
      </c>
      <c r="L71" s="6">
        <f>SUM(H71*1.381)</f>
        <v>12.429</v>
      </c>
      <c r="M71" s="3">
        <v>42889</v>
      </c>
      <c r="N71" s="3">
        <v>42931</v>
      </c>
      <c r="O71" s="3">
        <v>42899</v>
      </c>
      <c r="P71" t="s">
        <v>6</v>
      </c>
      <c r="Q71" s="4">
        <v>9.8000000000000007</v>
      </c>
      <c r="R71" t="s">
        <v>273</v>
      </c>
      <c r="S71" t="s">
        <v>275</v>
      </c>
      <c r="T71" t="s">
        <v>276</v>
      </c>
      <c r="V71" t="s">
        <v>277</v>
      </c>
      <c r="W71" s="9">
        <v>1</v>
      </c>
    </row>
    <row r="72" spans="1:23" x14ac:dyDescent="0.2">
      <c r="A72">
        <v>10465</v>
      </c>
      <c r="B72" t="s">
        <v>278</v>
      </c>
      <c r="C72" s="2" t="s">
        <v>300</v>
      </c>
      <c r="D72" s="2" t="s">
        <v>301</v>
      </c>
      <c r="E72" s="2" t="s">
        <v>302</v>
      </c>
      <c r="F72" t="s">
        <v>13</v>
      </c>
      <c r="G72">
        <f>SUM(K72* 1.05)</f>
        <v>923.76900000000012</v>
      </c>
      <c r="H72">
        <v>11</v>
      </c>
      <c r="I72">
        <v>11</v>
      </c>
      <c r="J72" s="6">
        <v>79.98</v>
      </c>
      <c r="K72" s="6">
        <f>SUM(H72*J72)</f>
        <v>879.78000000000009</v>
      </c>
      <c r="L72" s="6">
        <f>SUM(H72*1.429)</f>
        <v>15.719000000000001</v>
      </c>
      <c r="M72" s="3">
        <v>42799</v>
      </c>
      <c r="N72" s="3">
        <v>42827</v>
      </c>
      <c r="O72" s="3">
        <v>42808</v>
      </c>
      <c r="P72" t="s">
        <v>14</v>
      </c>
      <c r="Q72" s="4">
        <v>145.04</v>
      </c>
      <c r="R72" t="s">
        <v>301</v>
      </c>
      <c r="S72" t="s">
        <v>303</v>
      </c>
      <c r="T72" t="s">
        <v>304</v>
      </c>
      <c r="V72" t="s">
        <v>305</v>
      </c>
      <c r="W72" s="9">
        <v>0</v>
      </c>
    </row>
    <row r="73" spans="1:23" x14ac:dyDescent="0.2">
      <c r="A73">
        <v>10399</v>
      </c>
      <c r="B73" t="s">
        <v>278</v>
      </c>
      <c r="C73" s="2" t="s">
        <v>300</v>
      </c>
      <c r="D73" s="2" t="s">
        <v>301</v>
      </c>
      <c r="E73" s="2" t="s">
        <v>302</v>
      </c>
      <c r="F73" t="s">
        <v>24</v>
      </c>
      <c r="G73">
        <f>SUM(K73* 1.05)</f>
        <v>404.01900000000001</v>
      </c>
      <c r="H73">
        <v>6</v>
      </c>
      <c r="I73">
        <v>14</v>
      </c>
      <c r="J73" s="6">
        <v>64.13</v>
      </c>
      <c r="K73" s="6">
        <f>SUM(H73*J73)</f>
        <v>384.78</v>
      </c>
      <c r="L73" s="6">
        <f>SUM(H73*1.429)</f>
        <v>8.5739999999999998</v>
      </c>
      <c r="M73" s="3">
        <v>42735</v>
      </c>
      <c r="N73" s="3">
        <v>42749</v>
      </c>
      <c r="O73" s="3">
        <v>42743</v>
      </c>
      <c r="P73" t="s">
        <v>14</v>
      </c>
      <c r="Q73" s="4">
        <v>27.36</v>
      </c>
      <c r="R73" t="s">
        <v>301</v>
      </c>
      <c r="S73" t="s">
        <v>303</v>
      </c>
      <c r="T73" t="s">
        <v>304</v>
      </c>
      <c r="V73" t="s">
        <v>305</v>
      </c>
      <c r="W73" s="9">
        <v>1</v>
      </c>
    </row>
    <row r="74" spans="1:23" x14ac:dyDescent="0.2">
      <c r="A74">
        <v>10367</v>
      </c>
      <c r="B74" t="s">
        <v>278</v>
      </c>
      <c r="C74" s="2" t="s">
        <v>300</v>
      </c>
      <c r="D74" s="2" t="s">
        <v>301</v>
      </c>
      <c r="E74" s="2" t="s">
        <v>302</v>
      </c>
      <c r="F74" t="s">
        <v>16</v>
      </c>
      <c r="G74">
        <f>SUM(K74* 1.05)</f>
        <v>218.589</v>
      </c>
      <c r="H74">
        <v>7</v>
      </c>
      <c r="I74">
        <v>15</v>
      </c>
      <c r="J74" s="6">
        <v>29.74</v>
      </c>
      <c r="K74" s="6">
        <f>SUM(H74*J74)</f>
        <v>208.17999999999998</v>
      </c>
      <c r="L74" s="6">
        <f>SUM(H74*1.429)</f>
        <v>10.003</v>
      </c>
      <c r="M74" s="3">
        <v>42702</v>
      </c>
      <c r="N74" s="3">
        <v>42730</v>
      </c>
      <c r="O74" s="3">
        <v>42706</v>
      </c>
      <c r="P74" t="s">
        <v>14</v>
      </c>
      <c r="Q74" s="4">
        <v>13.55</v>
      </c>
      <c r="R74" t="s">
        <v>301</v>
      </c>
      <c r="S74" t="s">
        <v>303</v>
      </c>
      <c r="T74" t="s">
        <v>304</v>
      </c>
      <c r="V74" t="s">
        <v>305</v>
      </c>
      <c r="W74" s="9">
        <v>1</v>
      </c>
    </row>
    <row r="75" spans="1:23" x14ac:dyDescent="0.2">
      <c r="A75">
        <v>10341</v>
      </c>
      <c r="B75" t="s">
        <v>278</v>
      </c>
      <c r="C75" s="2" t="s">
        <v>272</v>
      </c>
      <c r="D75" s="2" t="s">
        <v>273</v>
      </c>
      <c r="E75" s="2" t="s">
        <v>274</v>
      </c>
      <c r="F75" t="s">
        <v>16</v>
      </c>
      <c r="G75">
        <f>SUM(K75* 0.85)</f>
        <v>419.322</v>
      </c>
      <c r="H75">
        <v>6</v>
      </c>
      <c r="I75">
        <v>8</v>
      </c>
      <c r="J75" s="6">
        <v>82.22</v>
      </c>
      <c r="K75" s="6">
        <f>SUM(H75*J75)</f>
        <v>493.32</v>
      </c>
      <c r="L75" s="6">
        <f>SUM(H75*1.381)</f>
        <v>8.2859999999999996</v>
      </c>
      <c r="M75" s="3">
        <v>42672</v>
      </c>
      <c r="N75" s="3">
        <v>42700</v>
      </c>
      <c r="O75" s="3">
        <v>42679</v>
      </c>
      <c r="P75" t="s">
        <v>14</v>
      </c>
      <c r="Q75" s="4">
        <v>26.78</v>
      </c>
      <c r="R75" t="s">
        <v>273</v>
      </c>
      <c r="S75" t="s">
        <v>275</v>
      </c>
      <c r="T75" t="s">
        <v>276</v>
      </c>
      <c r="V75" t="s">
        <v>277</v>
      </c>
      <c r="W75" s="9">
        <v>1</v>
      </c>
    </row>
    <row r="76" spans="1:23" x14ac:dyDescent="0.2">
      <c r="A76">
        <v>11138</v>
      </c>
      <c r="B76" t="s">
        <v>330</v>
      </c>
      <c r="C76" s="2" t="s">
        <v>324</v>
      </c>
      <c r="D76" s="2" t="s">
        <v>325</v>
      </c>
      <c r="E76" s="2" t="s">
        <v>326</v>
      </c>
      <c r="F76" t="s">
        <v>24</v>
      </c>
      <c r="G76">
        <f>SUM(K76* 1.05)</f>
        <v>1060.1955</v>
      </c>
      <c r="H76">
        <v>13</v>
      </c>
      <c r="I76">
        <v>41</v>
      </c>
      <c r="J76" s="6">
        <v>77.67</v>
      </c>
      <c r="K76" s="6">
        <f>SUM(H76*J76)</f>
        <v>1009.71</v>
      </c>
      <c r="L76" s="6">
        <f>SUM(H76*1.429)</f>
        <v>18.577000000000002</v>
      </c>
      <c r="M76" s="3">
        <v>43501</v>
      </c>
      <c r="N76" s="3">
        <v>43529</v>
      </c>
      <c r="O76" s="3">
        <v>43508</v>
      </c>
      <c r="P76" t="s">
        <v>6</v>
      </c>
      <c r="Q76" s="4">
        <v>19.97</v>
      </c>
      <c r="R76" t="s">
        <v>325</v>
      </c>
      <c r="S76" t="s">
        <v>327</v>
      </c>
      <c r="T76" t="s">
        <v>328</v>
      </c>
      <c r="V76" t="s">
        <v>329</v>
      </c>
      <c r="W76" s="9">
        <v>1</v>
      </c>
    </row>
    <row r="77" spans="1:23" x14ac:dyDescent="0.2">
      <c r="A77">
        <v>11088</v>
      </c>
      <c r="B77" t="s">
        <v>330</v>
      </c>
      <c r="C77" s="2" t="s">
        <v>324</v>
      </c>
      <c r="D77" s="2" t="s">
        <v>325</v>
      </c>
      <c r="E77" s="2" t="s">
        <v>326</v>
      </c>
      <c r="F77" t="s">
        <v>24</v>
      </c>
      <c r="G77">
        <f>SUM(K77* 1.05)</f>
        <v>409.24799999999999</v>
      </c>
      <c r="H77">
        <v>12</v>
      </c>
      <c r="I77">
        <v>-31</v>
      </c>
      <c r="J77" s="6">
        <v>32.479999999999997</v>
      </c>
      <c r="K77" s="6">
        <f>SUM(H77*J77)</f>
        <v>389.76</v>
      </c>
      <c r="L77" s="6">
        <f>SUM(H77*1.15)</f>
        <v>13.799999999999999</v>
      </c>
      <c r="M77" s="3">
        <v>43481</v>
      </c>
      <c r="N77" s="3">
        <v>43509</v>
      </c>
      <c r="O77" s="3">
        <v>43492</v>
      </c>
      <c r="P77" t="s">
        <v>14</v>
      </c>
      <c r="Q77" s="4">
        <v>22.72</v>
      </c>
      <c r="R77" t="s">
        <v>325</v>
      </c>
      <c r="S77" t="s">
        <v>327</v>
      </c>
      <c r="T77" t="s">
        <v>328</v>
      </c>
      <c r="V77" t="s">
        <v>329</v>
      </c>
      <c r="W77" s="9">
        <v>1</v>
      </c>
    </row>
    <row r="78" spans="1:23" x14ac:dyDescent="0.2">
      <c r="A78">
        <v>11080</v>
      </c>
      <c r="B78" t="s">
        <v>330</v>
      </c>
      <c r="C78" s="2" t="s">
        <v>324</v>
      </c>
      <c r="D78" s="2" t="s">
        <v>325</v>
      </c>
      <c r="E78" s="2" t="s">
        <v>326</v>
      </c>
      <c r="F78" t="s">
        <v>24</v>
      </c>
      <c r="G78">
        <f>SUM(K78* 1.05)</f>
        <v>264.03300000000002</v>
      </c>
      <c r="H78">
        <v>11</v>
      </c>
      <c r="I78">
        <v>-27</v>
      </c>
      <c r="J78" s="6">
        <v>22.86</v>
      </c>
      <c r="K78" s="6">
        <f>SUM(H78*J78)</f>
        <v>251.45999999999998</v>
      </c>
      <c r="L78" s="6">
        <f>SUM(H78*1.15)</f>
        <v>12.649999999999999</v>
      </c>
      <c r="M78" s="3">
        <v>43478</v>
      </c>
      <c r="N78" s="3">
        <v>43506</v>
      </c>
      <c r="O78" s="3">
        <v>43480</v>
      </c>
      <c r="P78" t="s">
        <v>12</v>
      </c>
      <c r="Q78" s="4">
        <v>3.77</v>
      </c>
      <c r="R78" t="s">
        <v>325</v>
      </c>
      <c r="S78" t="s">
        <v>327</v>
      </c>
      <c r="T78" t="s">
        <v>328</v>
      </c>
      <c r="V78" t="s">
        <v>329</v>
      </c>
      <c r="W78" s="9">
        <v>1</v>
      </c>
    </row>
    <row r="79" spans="1:23" x14ac:dyDescent="0.2">
      <c r="A79">
        <v>11025</v>
      </c>
      <c r="B79" t="s">
        <v>330</v>
      </c>
      <c r="C79" s="2" t="s">
        <v>324</v>
      </c>
      <c r="D79" s="2" t="s">
        <v>325</v>
      </c>
      <c r="E79" s="2" t="s">
        <v>326</v>
      </c>
      <c r="F79" t="s">
        <v>5</v>
      </c>
      <c r="G79">
        <f>SUM(K79* 1.05)</f>
        <v>991.11599999999999</v>
      </c>
      <c r="H79">
        <v>9</v>
      </c>
      <c r="I79">
        <v>44</v>
      </c>
      <c r="J79" s="6">
        <v>104.88</v>
      </c>
      <c r="K79" s="6">
        <f>SUM(H79*J79)</f>
        <v>943.92</v>
      </c>
      <c r="L79" s="6">
        <f>SUM(H79*1.429)</f>
        <v>12.861000000000001</v>
      </c>
      <c r="M79" s="3">
        <v>43205</v>
      </c>
      <c r="N79" s="3">
        <v>43233</v>
      </c>
      <c r="O79" s="3">
        <v>43214</v>
      </c>
      <c r="P79" t="s">
        <v>14</v>
      </c>
      <c r="Q79" s="4">
        <v>29.17</v>
      </c>
      <c r="R79" t="s">
        <v>325</v>
      </c>
      <c r="S79" t="s">
        <v>327</v>
      </c>
      <c r="T79" t="s">
        <v>328</v>
      </c>
      <c r="V79" t="s">
        <v>329</v>
      </c>
      <c r="W79" s="9">
        <v>1</v>
      </c>
    </row>
    <row r="80" spans="1:23" x14ac:dyDescent="0.2">
      <c r="A80">
        <v>11005</v>
      </c>
      <c r="B80" t="s">
        <v>330</v>
      </c>
      <c r="C80" s="2" t="s">
        <v>331</v>
      </c>
      <c r="D80" s="2" t="s">
        <v>332</v>
      </c>
      <c r="E80" s="2" t="s">
        <v>333</v>
      </c>
      <c r="F80" t="s">
        <v>33</v>
      </c>
      <c r="G80">
        <f>SUM(K80* 0.875)</f>
        <v>1406.405</v>
      </c>
      <c r="H80">
        <v>13</v>
      </c>
      <c r="I80">
        <v>25</v>
      </c>
      <c r="J80" s="6">
        <v>123.64</v>
      </c>
      <c r="K80" s="6">
        <f>SUM(H80*J80)</f>
        <v>1607.32</v>
      </c>
      <c r="L80" s="6">
        <f>SUM(H80*1.429)</f>
        <v>18.577000000000002</v>
      </c>
      <c r="M80" s="3">
        <v>43197</v>
      </c>
      <c r="N80" s="3">
        <v>43225</v>
      </c>
      <c r="O80" s="3">
        <v>43200</v>
      </c>
      <c r="P80" t="s">
        <v>6</v>
      </c>
      <c r="Q80" s="4">
        <v>0.75</v>
      </c>
      <c r="R80" t="s">
        <v>332</v>
      </c>
      <c r="S80" t="s">
        <v>334</v>
      </c>
      <c r="T80" t="s">
        <v>335</v>
      </c>
      <c r="V80" t="s">
        <v>336</v>
      </c>
      <c r="W80" s="9">
        <v>1</v>
      </c>
    </row>
    <row r="81" spans="1:23" x14ac:dyDescent="0.2">
      <c r="A81">
        <v>10910</v>
      </c>
      <c r="B81" t="s">
        <v>330</v>
      </c>
      <c r="C81" s="2" t="s">
        <v>331</v>
      </c>
      <c r="D81" s="2" t="s">
        <v>332</v>
      </c>
      <c r="E81" s="2" t="s">
        <v>333</v>
      </c>
      <c r="F81" t="s">
        <v>13</v>
      </c>
      <c r="G81">
        <f>SUM(K81* 0.95)</f>
        <v>2198.9175</v>
      </c>
      <c r="H81">
        <v>13</v>
      </c>
      <c r="I81">
        <v>23</v>
      </c>
      <c r="J81" s="6">
        <v>178.05</v>
      </c>
      <c r="K81" s="6">
        <f>SUM(H81*J81)</f>
        <v>2314.65</v>
      </c>
      <c r="L81" s="6">
        <f>SUM(H81*1.429)</f>
        <v>18.577000000000002</v>
      </c>
      <c r="M81" s="3">
        <v>43157</v>
      </c>
      <c r="N81" s="3">
        <v>43185</v>
      </c>
      <c r="O81" s="3">
        <v>43163</v>
      </c>
      <c r="P81" t="s">
        <v>14</v>
      </c>
      <c r="Q81" s="4">
        <v>38.11</v>
      </c>
      <c r="R81" t="s">
        <v>332</v>
      </c>
      <c r="S81" t="s">
        <v>334</v>
      </c>
      <c r="T81" t="s">
        <v>335</v>
      </c>
      <c r="V81" t="s">
        <v>336</v>
      </c>
      <c r="W81" s="9">
        <v>0</v>
      </c>
    </row>
    <row r="82" spans="1:23" x14ac:dyDescent="0.2">
      <c r="A82">
        <v>10879</v>
      </c>
      <c r="B82" t="s">
        <v>330</v>
      </c>
      <c r="C82" s="2" t="s">
        <v>331</v>
      </c>
      <c r="D82" s="2" t="s">
        <v>332</v>
      </c>
      <c r="E82" s="2" t="s">
        <v>333</v>
      </c>
      <c r="F82" t="s">
        <v>15</v>
      </c>
      <c r="G82">
        <f>SUM(K82* 0.85)</f>
        <v>282.79500000000002</v>
      </c>
      <c r="H82">
        <v>5</v>
      </c>
      <c r="I82">
        <v>21</v>
      </c>
      <c r="J82" s="6">
        <v>66.540000000000006</v>
      </c>
      <c r="K82" s="6">
        <f>SUM(H82*J82)</f>
        <v>332.70000000000005</v>
      </c>
      <c r="L82" s="6">
        <f>SUM(H82*1.429)</f>
        <v>7.1450000000000005</v>
      </c>
      <c r="M82" s="3">
        <v>43141</v>
      </c>
      <c r="N82" s="3">
        <v>43169</v>
      </c>
      <c r="O82" s="3">
        <v>43143</v>
      </c>
      <c r="P82" t="s">
        <v>14</v>
      </c>
      <c r="Q82" s="4">
        <v>8.5</v>
      </c>
      <c r="R82" t="s">
        <v>332</v>
      </c>
      <c r="S82" t="s">
        <v>334</v>
      </c>
      <c r="T82" t="s">
        <v>335</v>
      </c>
      <c r="V82" t="s">
        <v>336</v>
      </c>
      <c r="W82" s="9">
        <v>1</v>
      </c>
    </row>
    <row r="83" spans="1:23" x14ac:dyDescent="0.2">
      <c r="A83">
        <v>10873</v>
      </c>
      <c r="B83" t="s">
        <v>330</v>
      </c>
      <c r="C83" s="2" t="s">
        <v>331</v>
      </c>
      <c r="D83" s="2" t="s">
        <v>332</v>
      </c>
      <c r="E83" s="2" t="s">
        <v>333</v>
      </c>
      <c r="F83" t="s">
        <v>11</v>
      </c>
      <c r="G83">
        <f>SUM(K83* 0.875)</f>
        <v>1268.9249999999997</v>
      </c>
      <c r="H83">
        <v>12</v>
      </c>
      <c r="I83">
        <v>24</v>
      </c>
      <c r="J83" s="6">
        <v>120.85</v>
      </c>
      <c r="K83" s="6">
        <f>SUM(H83*J83)</f>
        <v>1450.1999999999998</v>
      </c>
      <c r="L83" s="6">
        <f>SUM(H83*1.429)</f>
        <v>17.148</v>
      </c>
      <c r="M83" s="3">
        <v>43137</v>
      </c>
      <c r="N83" s="3">
        <v>43165</v>
      </c>
      <c r="O83" s="3">
        <v>43140</v>
      </c>
      <c r="P83" t="s">
        <v>6</v>
      </c>
      <c r="Q83" s="4">
        <v>0.82</v>
      </c>
      <c r="R83" t="s">
        <v>332</v>
      </c>
      <c r="S83" t="s">
        <v>334</v>
      </c>
      <c r="T83" t="s">
        <v>335</v>
      </c>
      <c r="V83" t="s">
        <v>336</v>
      </c>
      <c r="W83" s="9">
        <v>1</v>
      </c>
    </row>
    <row r="84" spans="1:23" x14ac:dyDescent="0.2">
      <c r="A84">
        <v>10781</v>
      </c>
      <c r="B84" t="s">
        <v>330</v>
      </c>
      <c r="C84" s="2" t="s">
        <v>324</v>
      </c>
      <c r="D84" s="2" t="s">
        <v>325</v>
      </c>
      <c r="E84" s="2" t="s">
        <v>326</v>
      </c>
      <c r="F84" t="s">
        <v>33</v>
      </c>
      <c r="G84">
        <f>SUM(K84* 1.05)</f>
        <v>530.12400000000002</v>
      </c>
      <c r="H84">
        <v>8</v>
      </c>
      <c r="I84">
        <v>-37</v>
      </c>
      <c r="J84" s="6">
        <v>63.11</v>
      </c>
      <c r="K84" s="6">
        <f>SUM(H84*J84)</f>
        <v>504.88</v>
      </c>
      <c r="L84" s="6">
        <f>SUM(H84*1.15)</f>
        <v>9.1999999999999993</v>
      </c>
      <c r="M84" s="3">
        <v>43086</v>
      </c>
      <c r="N84" s="3">
        <v>43114</v>
      </c>
      <c r="O84" s="3">
        <v>43088</v>
      </c>
      <c r="P84" t="s">
        <v>14</v>
      </c>
      <c r="Q84" s="4">
        <v>73.16</v>
      </c>
      <c r="R84" t="s">
        <v>325</v>
      </c>
      <c r="S84" t="s">
        <v>327</v>
      </c>
      <c r="T84" t="s">
        <v>328</v>
      </c>
      <c r="V84" t="s">
        <v>329</v>
      </c>
      <c r="W84" s="9">
        <v>0</v>
      </c>
    </row>
    <row r="85" spans="1:23" x14ac:dyDescent="0.2">
      <c r="A85">
        <v>10750</v>
      </c>
      <c r="B85" t="s">
        <v>330</v>
      </c>
      <c r="C85" s="2" t="s">
        <v>324</v>
      </c>
      <c r="D85" s="2" t="s">
        <v>325</v>
      </c>
      <c r="E85" s="2" t="s">
        <v>326</v>
      </c>
      <c r="F85" t="s">
        <v>25</v>
      </c>
      <c r="G85">
        <f>SUM(K85* 1.05)</f>
        <v>1155.7140000000002</v>
      </c>
      <c r="H85">
        <v>7</v>
      </c>
      <c r="I85">
        <v>38</v>
      </c>
      <c r="J85" s="6">
        <v>157.24</v>
      </c>
      <c r="K85" s="6">
        <f>SUM(H85*J85)</f>
        <v>1100.68</v>
      </c>
      <c r="L85" s="6">
        <f>SUM(H85*1.429)</f>
        <v>10.003</v>
      </c>
      <c r="M85" s="3">
        <v>43060</v>
      </c>
      <c r="N85" s="3">
        <v>43088</v>
      </c>
      <c r="O85" s="3">
        <v>43063</v>
      </c>
      <c r="P85" t="s">
        <v>6</v>
      </c>
      <c r="Q85" s="4">
        <v>79.3</v>
      </c>
      <c r="R85" t="s">
        <v>325</v>
      </c>
      <c r="S85" t="s">
        <v>327</v>
      </c>
      <c r="T85" t="s">
        <v>328</v>
      </c>
      <c r="V85" t="s">
        <v>329</v>
      </c>
      <c r="W85" s="9">
        <v>0</v>
      </c>
    </row>
    <row r="86" spans="1:23" x14ac:dyDescent="0.2">
      <c r="A86">
        <v>10695</v>
      </c>
      <c r="B86" t="s">
        <v>330</v>
      </c>
      <c r="C86" s="2" t="s">
        <v>331</v>
      </c>
      <c r="D86" s="2" t="s">
        <v>332</v>
      </c>
      <c r="E86" s="2" t="s">
        <v>333</v>
      </c>
      <c r="F86" t="s">
        <v>16</v>
      </c>
      <c r="G86">
        <f>SUM(K86* 0.85)</f>
        <v>244.71499999999997</v>
      </c>
      <c r="H86">
        <v>10</v>
      </c>
      <c r="I86">
        <v>19</v>
      </c>
      <c r="J86" s="6">
        <v>28.79</v>
      </c>
      <c r="K86" s="6">
        <f>SUM(H86*J86)</f>
        <v>287.89999999999998</v>
      </c>
      <c r="L86" s="6">
        <f>SUM(H86*1.429)</f>
        <v>14.290000000000001</v>
      </c>
      <c r="M86" s="3">
        <v>43015</v>
      </c>
      <c r="N86" s="3">
        <v>43057</v>
      </c>
      <c r="O86" s="3">
        <v>43022</v>
      </c>
      <c r="P86" t="s">
        <v>6</v>
      </c>
      <c r="Q86" s="4">
        <v>16.72</v>
      </c>
      <c r="R86" t="s">
        <v>332</v>
      </c>
      <c r="S86" t="s">
        <v>334</v>
      </c>
      <c r="T86" t="s">
        <v>335</v>
      </c>
      <c r="V86" t="s">
        <v>336</v>
      </c>
      <c r="W86" s="9">
        <v>1</v>
      </c>
    </row>
    <row r="87" spans="1:23" x14ac:dyDescent="0.2">
      <c r="A87">
        <v>10673</v>
      </c>
      <c r="B87" t="s">
        <v>330</v>
      </c>
      <c r="C87" s="2" t="s">
        <v>331</v>
      </c>
      <c r="D87" s="2" t="s">
        <v>332</v>
      </c>
      <c r="E87" s="2" t="s">
        <v>333</v>
      </c>
      <c r="F87" t="s">
        <v>33</v>
      </c>
      <c r="G87">
        <f>SUM(K87* 0.85)</f>
        <v>282.74399999999997</v>
      </c>
      <c r="H87">
        <v>8</v>
      </c>
      <c r="I87">
        <v>20</v>
      </c>
      <c r="J87" s="6">
        <v>41.58</v>
      </c>
      <c r="K87" s="6">
        <f>SUM(H87*J87)</f>
        <v>332.64</v>
      </c>
      <c r="L87" s="6">
        <f>SUM(H87*1.429)</f>
        <v>11.432</v>
      </c>
      <c r="M87" s="3">
        <v>42996</v>
      </c>
      <c r="N87" s="3">
        <v>43024</v>
      </c>
      <c r="O87" s="3">
        <v>42997</v>
      </c>
      <c r="P87" t="s">
        <v>6</v>
      </c>
      <c r="Q87" s="4">
        <v>22.76</v>
      </c>
      <c r="R87" t="s">
        <v>332</v>
      </c>
      <c r="S87" t="s">
        <v>334</v>
      </c>
      <c r="T87" t="s">
        <v>335</v>
      </c>
      <c r="V87" t="s">
        <v>336</v>
      </c>
      <c r="W87" s="9">
        <v>1</v>
      </c>
    </row>
    <row r="88" spans="1:23" x14ac:dyDescent="0.2">
      <c r="A88">
        <v>10636</v>
      </c>
      <c r="B88" t="s">
        <v>330</v>
      </c>
      <c r="C88" s="2" t="s">
        <v>324</v>
      </c>
      <c r="D88" s="2" t="s">
        <v>325</v>
      </c>
      <c r="E88" s="2" t="s">
        <v>326</v>
      </c>
      <c r="F88" t="s">
        <v>11</v>
      </c>
      <c r="G88">
        <f>SUM(K88* 1.05)</f>
        <v>626.22</v>
      </c>
      <c r="H88">
        <v>10</v>
      </c>
      <c r="I88">
        <v>56</v>
      </c>
      <c r="J88" s="6">
        <v>59.64</v>
      </c>
      <c r="K88" s="6">
        <f>SUM(H88*J88)</f>
        <v>596.4</v>
      </c>
      <c r="L88" s="6">
        <f>SUM(H88*1.429)</f>
        <v>14.290000000000001</v>
      </c>
      <c r="M88" s="3">
        <v>42966</v>
      </c>
      <c r="N88" s="3">
        <v>42994</v>
      </c>
      <c r="O88" s="3">
        <v>42973</v>
      </c>
      <c r="P88" t="s">
        <v>6</v>
      </c>
      <c r="Q88" s="4">
        <v>1.1499999999999999</v>
      </c>
      <c r="R88" t="s">
        <v>325</v>
      </c>
      <c r="S88" t="s">
        <v>327</v>
      </c>
      <c r="T88" t="s">
        <v>328</v>
      </c>
      <c r="V88" t="s">
        <v>329</v>
      </c>
      <c r="W88" s="9">
        <v>1</v>
      </c>
    </row>
    <row r="89" spans="1:23" x14ac:dyDescent="0.2">
      <c r="A89">
        <v>10615</v>
      </c>
      <c r="B89" t="s">
        <v>330</v>
      </c>
      <c r="C89" s="2" t="s">
        <v>331</v>
      </c>
      <c r="D89" s="2" t="s">
        <v>332</v>
      </c>
      <c r="E89" s="2" t="s">
        <v>333</v>
      </c>
      <c r="F89" t="s">
        <v>33</v>
      </c>
      <c r="G89">
        <f>SUM(K89* 0.85)</f>
        <v>450.73799999999994</v>
      </c>
      <c r="H89">
        <v>9</v>
      </c>
      <c r="I89">
        <v>22</v>
      </c>
      <c r="J89" s="6">
        <v>58.92</v>
      </c>
      <c r="K89" s="6">
        <f>SUM(H89*J89)</f>
        <v>530.28</v>
      </c>
      <c r="L89" s="6">
        <f>SUM(H89*1.429)</f>
        <v>12.861000000000001</v>
      </c>
      <c r="M89" s="3">
        <v>42946</v>
      </c>
      <c r="N89" s="3">
        <v>42974</v>
      </c>
      <c r="O89" s="3">
        <v>42953</v>
      </c>
      <c r="P89" t="s">
        <v>14</v>
      </c>
      <c r="Q89" s="4">
        <v>0.75</v>
      </c>
      <c r="R89" t="s">
        <v>332</v>
      </c>
      <c r="S89" t="s">
        <v>334</v>
      </c>
      <c r="T89" t="s">
        <v>335</v>
      </c>
      <c r="V89" t="s">
        <v>336</v>
      </c>
      <c r="W89" s="9">
        <v>1</v>
      </c>
    </row>
    <row r="90" spans="1:23" x14ac:dyDescent="0.2">
      <c r="A90">
        <v>10583</v>
      </c>
      <c r="B90" t="s">
        <v>330</v>
      </c>
      <c r="C90" s="2" t="s">
        <v>324</v>
      </c>
      <c r="D90" s="2" t="s">
        <v>325</v>
      </c>
      <c r="E90" s="2" t="s">
        <v>326</v>
      </c>
      <c r="F90" t="s">
        <v>33</v>
      </c>
      <c r="G90">
        <f>SUM(K90* 1.05)</f>
        <v>707.89949999999999</v>
      </c>
      <c r="H90">
        <v>9</v>
      </c>
      <c r="I90">
        <v>50</v>
      </c>
      <c r="J90" s="6">
        <v>74.91</v>
      </c>
      <c r="K90" s="6">
        <f>SUM(H90*J90)</f>
        <v>674.18999999999994</v>
      </c>
      <c r="L90" s="6">
        <f>SUM(H90*1.429)</f>
        <v>12.861000000000001</v>
      </c>
      <c r="M90" s="3">
        <v>42916</v>
      </c>
      <c r="N90" s="3">
        <v>42944</v>
      </c>
      <c r="O90" s="3">
        <v>42920</v>
      </c>
      <c r="P90" t="s">
        <v>12</v>
      </c>
      <c r="Q90" s="4">
        <v>7.28</v>
      </c>
      <c r="R90" t="s">
        <v>325</v>
      </c>
      <c r="S90" t="s">
        <v>327</v>
      </c>
      <c r="T90" t="s">
        <v>328</v>
      </c>
      <c r="V90" t="s">
        <v>329</v>
      </c>
      <c r="W90" s="9">
        <v>1</v>
      </c>
    </row>
    <row r="91" spans="1:23" x14ac:dyDescent="0.2">
      <c r="A91">
        <v>10553</v>
      </c>
      <c r="B91" t="s">
        <v>330</v>
      </c>
      <c r="C91" s="2" t="s">
        <v>324</v>
      </c>
      <c r="D91" s="2" t="s">
        <v>325</v>
      </c>
      <c r="E91" s="2" t="s">
        <v>326</v>
      </c>
      <c r="F91" t="s">
        <v>33</v>
      </c>
      <c r="G91">
        <f>SUM(K91* 1.05)</f>
        <v>382.11600000000004</v>
      </c>
      <c r="H91">
        <v>8</v>
      </c>
      <c r="I91">
        <v>-29</v>
      </c>
      <c r="J91" s="6">
        <v>45.49</v>
      </c>
      <c r="K91" s="6">
        <f>SUM(H91*J91)</f>
        <v>363.92</v>
      </c>
      <c r="L91" s="6">
        <f>SUM(H91*1.15)</f>
        <v>9.1999999999999993</v>
      </c>
      <c r="M91" s="3">
        <v>42885</v>
      </c>
      <c r="N91" s="3">
        <v>42913</v>
      </c>
      <c r="O91" s="3">
        <v>42889</v>
      </c>
      <c r="P91" t="s">
        <v>12</v>
      </c>
      <c r="Q91" s="4">
        <v>149.49</v>
      </c>
      <c r="R91" t="s">
        <v>325</v>
      </c>
      <c r="S91" t="s">
        <v>327</v>
      </c>
      <c r="T91" t="s">
        <v>328</v>
      </c>
      <c r="V91" t="s">
        <v>329</v>
      </c>
      <c r="W91" s="9">
        <v>0</v>
      </c>
    </row>
    <row r="92" spans="1:23" x14ac:dyDescent="0.2">
      <c r="A92">
        <v>10526</v>
      </c>
      <c r="B92" t="s">
        <v>330</v>
      </c>
      <c r="C92" s="2" t="s">
        <v>324</v>
      </c>
      <c r="D92" s="2" t="s">
        <v>325</v>
      </c>
      <c r="E92" s="2" t="s">
        <v>326</v>
      </c>
      <c r="F92" t="s">
        <v>11</v>
      </c>
      <c r="G92">
        <f>SUM(K92* 1.05)</f>
        <v>1345.7850000000001</v>
      </c>
      <c r="H92">
        <v>14</v>
      </c>
      <c r="I92">
        <v>35</v>
      </c>
      <c r="J92" s="6">
        <v>91.55</v>
      </c>
      <c r="K92" s="6">
        <f>SUM(H92*J92)</f>
        <v>1281.7</v>
      </c>
      <c r="L92" s="6">
        <f>SUM(H92*1.429)</f>
        <v>20.006</v>
      </c>
      <c r="M92" s="3">
        <v>42860</v>
      </c>
      <c r="N92" s="3">
        <v>42888</v>
      </c>
      <c r="O92" s="3">
        <v>42870</v>
      </c>
      <c r="P92" t="s">
        <v>12</v>
      </c>
      <c r="Q92" s="4">
        <v>58.59</v>
      </c>
      <c r="R92" t="s">
        <v>325</v>
      </c>
      <c r="S92" t="s">
        <v>327</v>
      </c>
      <c r="T92" t="s">
        <v>328</v>
      </c>
      <c r="V92" t="s">
        <v>329</v>
      </c>
      <c r="W92" s="9">
        <v>0</v>
      </c>
    </row>
    <row r="93" spans="1:23" x14ac:dyDescent="0.2">
      <c r="A93">
        <v>10455</v>
      </c>
      <c r="B93" t="s">
        <v>330</v>
      </c>
      <c r="C93" s="2" t="s">
        <v>324</v>
      </c>
      <c r="D93" s="2" t="s">
        <v>325</v>
      </c>
      <c r="E93" s="2" t="s">
        <v>326</v>
      </c>
      <c r="F93" t="s">
        <v>24</v>
      </c>
      <c r="G93">
        <f>SUM(K93* 1.05)</f>
        <v>424.80900000000008</v>
      </c>
      <c r="H93">
        <v>11</v>
      </c>
      <c r="I93">
        <v>-35</v>
      </c>
      <c r="J93" s="6">
        <v>36.78</v>
      </c>
      <c r="K93" s="6">
        <f>SUM(H93*J93)</f>
        <v>404.58000000000004</v>
      </c>
      <c r="L93" s="6">
        <f>SUM(H93*1.15)</f>
        <v>12.649999999999999</v>
      </c>
      <c r="M93" s="3">
        <v>42790</v>
      </c>
      <c r="N93" s="3">
        <v>42832</v>
      </c>
      <c r="O93" s="3">
        <v>42797</v>
      </c>
      <c r="P93" t="s">
        <v>12</v>
      </c>
      <c r="Q93" s="4">
        <v>180.45</v>
      </c>
      <c r="R93" t="s">
        <v>325</v>
      </c>
      <c r="S93" t="s">
        <v>327</v>
      </c>
      <c r="T93" t="s">
        <v>328</v>
      </c>
      <c r="V93" t="s">
        <v>329</v>
      </c>
      <c r="W93" s="9">
        <v>0</v>
      </c>
    </row>
    <row r="94" spans="1:23" x14ac:dyDescent="0.2">
      <c r="A94">
        <v>10333</v>
      </c>
      <c r="B94" t="s">
        <v>330</v>
      </c>
      <c r="C94" s="2" t="s">
        <v>324</v>
      </c>
      <c r="D94" s="2" t="s">
        <v>325</v>
      </c>
      <c r="E94" s="2" t="s">
        <v>326</v>
      </c>
      <c r="F94" t="s">
        <v>34</v>
      </c>
      <c r="G94">
        <f>SUM(K94* 1.05)</f>
        <v>48.982500000000002</v>
      </c>
      <c r="H94">
        <v>5</v>
      </c>
      <c r="I94">
        <v>-25</v>
      </c>
      <c r="J94" s="6">
        <v>9.33</v>
      </c>
      <c r="K94" s="6">
        <f>SUM(H94*J94)</f>
        <v>46.65</v>
      </c>
      <c r="L94" s="6">
        <f>SUM(H94*1.15)</f>
        <v>5.75</v>
      </c>
      <c r="M94" s="3">
        <v>42661</v>
      </c>
      <c r="N94" s="3">
        <v>42689</v>
      </c>
      <c r="O94" s="3">
        <v>42668</v>
      </c>
      <c r="P94" t="s">
        <v>14</v>
      </c>
      <c r="Q94" s="4">
        <v>0.59</v>
      </c>
      <c r="R94" t="s">
        <v>325</v>
      </c>
      <c r="S94" t="s">
        <v>327</v>
      </c>
      <c r="T94" t="s">
        <v>328</v>
      </c>
      <c r="V94" t="s">
        <v>329</v>
      </c>
      <c r="W94" s="9">
        <v>1</v>
      </c>
    </row>
    <row r="95" spans="1:23" x14ac:dyDescent="0.2">
      <c r="A95">
        <v>10320</v>
      </c>
      <c r="B95" t="s">
        <v>330</v>
      </c>
      <c r="C95" s="2" t="s">
        <v>324</v>
      </c>
      <c r="D95" s="2" t="s">
        <v>325</v>
      </c>
      <c r="E95" s="2" t="s">
        <v>326</v>
      </c>
      <c r="F95" t="s">
        <v>34</v>
      </c>
      <c r="G95">
        <f>SUM(K95* 1.05)</f>
        <v>424.69350000000003</v>
      </c>
      <c r="H95">
        <v>11</v>
      </c>
      <c r="I95">
        <v>-33</v>
      </c>
      <c r="J95" s="6">
        <v>36.770000000000003</v>
      </c>
      <c r="K95" s="6">
        <f>SUM(H95*J95)</f>
        <v>404.47</v>
      </c>
      <c r="L95" s="6">
        <f>SUM(H95*1.15)</f>
        <v>12.649999999999999</v>
      </c>
      <c r="M95" s="3">
        <v>42646</v>
      </c>
      <c r="N95" s="3">
        <v>42660</v>
      </c>
      <c r="O95" s="3">
        <v>42661</v>
      </c>
      <c r="P95" t="s">
        <v>14</v>
      </c>
      <c r="Q95" s="4">
        <v>34.57</v>
      </c>
      <c r="R95" t="s">
        <v>325</v>
      </c>
      <c r="S95" t="s">
        <v>327</v>
      </c>
      <c r="T95" t="s">
        <v>328</v>
      </c>
      <c r="V95" t="s">
        <v>329</v>
      </c>
      <c r="W95" s="9">
        <v>0</v>
      </c>
    </row>
    <row r="96" spans="1:23" x14ac:dyDescent="0.2">
      <c r="A96">
        <v>10270</v>
      </c>
      <c r="B96" t="s">
        <v>330</v>
      </c>
      <c r="C96" s="2" t="s">
        <v>324</v>
      </c>
      <c r="D96" s="2" t="s">
        <v>325</v>
      </c>
      <c r="E96" s="2" t="s">
        <v>326</v>
      </c>
      <c r="F96" t="s">
        <v>13</v>
      </c>
      <c r="G96">
        <f>SUM(K96* 1.05)</f>
        <v>628.20449999999994</v>
      </c>
      <c r="H96">
        <v>7</v>
      </c>
      <c r="I96">
        <v>53</v>
      </c>
      <c r="J96" s="6">
        <v>85.47</v>
      </c>
      <c r="K96" s="6">
        <f>SUM(H96*J96)</f>
        <v>598.29</v>
      </c>
      <c r="L96" s="6">
        <f>SUM(H96*1.429)</f>
        <v>10.003</v>
      </c>
      <c r="M96" s="3">
        <v>42583</v>
      </c>
      <c r="N96" s="3">
        <v>42611</v>
      </c>
      <c r="O96" s="3">
        <v>42584</v>
      </c>
      <c r="P96" t="s">
        <v>6</v>
      </c>
      <c r="Q96" s="4">
        <v>136.54</v>
      </c>
      <c r="R96" t="s">
        <v>325</v>
      </c>
      <c r="S96" t="s">
        <v>327</v>
      </c>
      <c r="T96" t="s">
        <v>328</v>
      </c>
      <c r="V96" t="s">
        <v>329</v>
      </c>
      <c r="W96" s="9">
        <v>0</v>
      </c>
    </row>
    <row r="97" spans="1:23" x14ac:dyDescent="0.2">
      <c r="A97">
        <v>10266</v>
      </c>
      <c r="B97" t="s">
        <v>330</v>
      </c>
      <c r="C97" s="2" t="s">
        <v>324</v>
      </c>
      <c r="D97" s="2" t="s">
        <v>325</v>
      </c>
      <c r="E97" s="2" t="s">
        <v>326</v>
      </c>
      <c r="F97" t="s">
        <v>15</v>
      </c>
      <c r="G97">
        <f>SUM(K97* 1.05)</f>
        <v>931.39200000000005</v>
      </c>
      <c r="H97">
        <v>12</v>
      </c>
      <c r="I97">
        <v>47</v>
      </c>
      <c r="J97" s="6">
        <v>73.92</v>
      </c>
      <c r="K97" s="6">
        <f>SUM(H97*J97)</f>
        <v>887.04</v>
      </c>
      <c r="L97" s="6">
        <f>SUM(H97*1.429)</f>
        <v>17.148</v>
      </c>
      <c r="M97" s="3">
        <v>42577</v>
      </c>
      <c r="N97" s="3">
        <v>42619</v>
      </c>
      <c r="O97" s="3">
        <v>42582</v>
      </c>
      <c r="P97" t="s">
        <v>14</v>
      </c>
      <c r="Q97" s="4">
        <v>25.73</v>
      </c>
      <c r="R97" t="s">
        <v>325</v>
      </c>
      <c r="S97" t="s">
        <v>327</v>
      </c>
      <c r="T97" t="s">
        <v>328</v>
      </c>
      <c r="V97" t="s">
        <v>329</v>
      </c>
      <c r="W97" s="9">
        <v>1</v>
      </c>
    </row>
    <row r="98" spans="1:23" x14ac:dyDescent="0.2">
      <c r="A98">
        <v>11137</v>
      </c>
      <c r="B98" t="s">
        <v>47</v>
      </c>
      <c r="C98" s="2" t="s">
        <v>41</v>
      </c>
      <c r="D98" s="2" t="s">
        <v>42</v>
      </c>
      <c r="E98" s="2" t="s">
        <v>43</v>
      </c>
      <c r="F98" t="s">
        <v>15</v>
      </c>
      <c r="G98">
        <f>SUM(K98* 1.15)</f>
        <v>874.87399999999991</v>
      </c>
      <c r="H98">
        <v>14</v>
      </c>
      <c r="I98">
        <v>4</v>
      </c>
      <c r="J98" s="6">
        <v>54.34</v>
      </c>
      <c r="K98" s="6">
        <f>SUM(H98*J98)</f>
        <v>760.76</v>
      </c>
      <c r="L98" s="6">
        <f>SUM(H98*0.54)</f>
        <v>7.5600000000000005</v>
      </c>
      <c r="M98" s="3">
        <v>43501</v>
      </c>
      <c r="N98" s="3">
        <v>43529</v>
      </c>
      <c r="O98" s="3">
        <v>43507</v>
      </c>
      <c r="P98" t="s">
        <v>12</v>
      </c>
      <c r="Q98" s="4">
        <v>156.66</v>
      </c>
      <c r="R98" t="s">
        <v>42</v>
      </c>
      <c r="S98" t="s">
        <v>44</v>
      </c>
      <c r="T98" t="s">
        <v>45</v>
      </c>
      <c r="V98" t="s">
        <v>46</v>
      </c>
      <c r="W98" s="9">
        <v>0</v>
      </c>
    </row>
    <row r="99" spans="1:23" x14ac:dyDescent="0.2">
      <c r="A99">
        <v>11113</v>
      </c>
      <c r="B99" t="s">
        <v>47</v>
      </c>
      <c r="C99" s="2" t="s">
        <v>176</v>
      </c>
      <c r="D99" s="2" t="s">
        <v>177</v>
      </c>
      <c r="E99" s="2" t="s">
        <v>178</v>
      </c>
      <c r="F99" t="s">
        <v>5</v>
      </c>
      <c r="G99">
        <f>SUM(K99* 0.85)</f>
        <v>601.79999999999995</v>
      </c>
      <c r="H99">
        <v>10</v>
      </c>
      <c r="I99">
        <v>6</v>
      </c>
      <c r="J99" s="6">
        <v>70.8</v>
      </c>
      <c r="K99" s="6">
        <f>SUM(H99*J99)</f>
        <v>708</v>
      </c>
      <c r="L99" s="6">
        <f>SUM(H99*1.381)</f>
        <v>13.81</v>
      </c>
      <c r="M99" s="3">
        <v>43489</v>
      </c>
      <c r="N99" s="3">
        <v>43517</v>
      </c>
      <c r="O99" s="3">
        <v>43510</v>
      </c>
      <c r="P99" t="s">
        <v>12</v>
      </c>
      <c r="Q99" s="4">
        <v>7.93</v>
      </c>
      <c r="R99" t="s">
        <v>177</v>
      </c>
      <c r="S99" t="s">
        <v>179</v>
      </c>
      <c r="T99" t="s">
        <v>180</v>
      </c>
      <c r="V99" t="s">
        <v>181</v>
      </c>
      <c r="W99" s="9">
        <v>1</v>
      </c>
    </row>
    <row r="100" spans="1:23" x14ac:dyDescent="0.2">
      <c r="A100">
        <v>11082</v>
      </c>
      <c r="B100" t="s">
        <v>47</v>
      </c>
      <c r="C100" s="2" t="s">
        <v>176</v>
      </c>
      <c r="D100" s="2" t="s">
        <v>177</v>
      </c>
      <c r="E100" s="2" t="s">
        <v>178</v>
      </c>
      <c r="F100" t="s">
        <v>15</v>
      </c>
      <c r="G100">
        <f>SUM(K100* 0.85)</f>
        <v>614.97500000000002</v>
      </c>
      <c r="H100">
        <v>10</v>
      </c>
      <c r="I100">
        <v>6</v>
      </c>
      <c r="J100" s="6">
        <v>72.349999999999994</v>
      </c>
      <c r="K100" s="6">
        <f>SUM(H100*J100)</f>
        <v>723.5</v>
      </c>
      <c r="L100" s="6">
        <f>SUM(H100*1.381)</f>
        <v>13.81</v>
      </c>
      <c r="M100" s="3">
        <v>43479</v>
      </c>
      <c r="N100" s="3">
        <v>43507</v>
      </c>
      <c r="O100" s="3">
        <v>43481</v>
      </c>
      <c r="P100" t="s">
        <v>12</v>
      </c>
      <c r="Q100" s="4">
        <v>95.66</v>
      </c>
      <c r="R100" t="s">
        <v>177</v>
      </c>
      <c r="S100" t="s">
        <v>179</v>
      </c>
      <c r="T100" t="s">
        <v>180</v>
      </c>
      <c r="V100" t="s">
        <v>181</v>
      </c>
      <c r="W100" s="9">
        <v>0</v>
      </c>
    </row>
    <row r="101" spans="1:23" x14ac:dyDescent="0.2">
      <c r="A101">
        <v>11072</v>
      </c>
      <c r="B101" t="s">
        <v>47</v>
      </c>
      <c r="C101" s="2" t="s">
        <v>102</v>
      </c>
      <c r="D101" s="2" t="s">
        <v>103</v>
      </c>
      <c r="E101" s="2" t="s">
        <v>104</v>
      </c>
      <c r="F101" t="s">
        <v>24</v>
      </c>
      <c r="G101">
        <f>SUM(K101* 1.15)</f>
        <v>260.54399999999998</v>
      </c>
      <c r="H101">
        <v>8</v>
      </c>
      <c r="I101">
        <v>5</v>
      </c>
      <c r="J101" s="6">
        <v>28.32</v>
      </c>
      <c r="K101" s="6">
        <f>SUM(H101*J101)</f>
        <v>226.56</v>
      </c>
      <c r="L101" s="6">
        <f>SUM(H101*0.54)</f>
        <v>4.32</v>
      </c>
      <c r="M101" s="3">
        <v>43473</v>
      </c>
      <c r="N101" s="3">
        <v>43501</v>
      </c>
      <c r="O101" s="3">
        <v>43479</v>
      </c>
      <c r="P101" t="s">
        <v>6</v>
      </c>
      <c r="Q101" s="4">
        <v>11.26</v>
      </c>
      <c r="R101" t="s">
        <v>103</v>
      </c>
      <c r="S101" t="s">
        <v>105</v>
      </c>
      <c r="T101" t="s">
        <v>106</v>
      </c>
      <c r="V101" t="s">
        <v>107</v>
      </c>
      <c r="W101" s="9">
        <v>1</v>
      </c>
    </row>
    <row r="102" spans="1:23" x14ac:dyDescent="0.2">
      <c r="A102">
        <v>11043</v>
      </c>
      <c r="B102" t="s">
        <v>47</v>
      </c>
      <c r="C102" s="2" t="s">
        <v>279</v>
      </c>
      <c r="D102" s="2" t="s">
        <v>280</v>
      </c>
      <c r="E102" s="2" t="s">
        <v>281</v>
      </c>
      <c r="F102" t="s">
        <v>34</v>
      </c>
      <c r="G102">
        <f>SUM(K102* 1.05)</f>
        <v>274.84800000000001</v>
      </c>
      <c r="H102">
        <v>8</v>
      </c>
      <c r="I102">
        <v>4</v>
      </c>
      <c r="J102" s="6">
        <v>32.72</v>
      </c>
      <c r="K102" s="6">
        <f>SUM(H102*J102)</f>
        <v>261.76</v>
      </c>
      <c r="L102" s="6">
        <f>SUM(H102*0.54)</f>
        <v>4.32</v>
      </c>
      <c r="M102" s="3">
        <v>43212</v>
      </c>
      <c r="N102" s="3">
        <v>43240</v>
      </c>
      <c r="O102" s="3">
        <v>43219</v>
      </c>
      <c r="P102" t="s">
        <v>12</v>
      </c>
      <c r="Q102" s="4">
        <v>8.8000000000000007</v>
      </c>
      <c r="R102" t="s">
        <v>280</v>
      </c>
      <c r="S102" t="s">
        <v>282</v>
      </c>
      <c r="T102" t="s">
        <v>283</v>
      </c>
      <c r="V102" t="s">
        <v>284</v>
      </c>
      <c r="W102" s="9">
        <v>1</v>
      </c>
    </row>
    <row r="103" spans="1:23" x14ac:dyDescent="0.2">
      <c r="A103">
        <v>10973</v>
      </c>
      <c r="B103" t="s">
        <v>47</v>
      </c>
      <c r="C103" s="2" t="s">
        <v>170</v>
      </c>
      <c r="D103" s="2" t="s">
        <v>171</v>
      </c>
      <c r="E103" s="2" t="s">
        <v>172</v>
      </c>
      <c r="F103" t="s">
        <v>5</v>
      </c>
      <c r="G103">
        <f>SUM(K103* 1.05)</f>
        <v>2536.9890000000005</v>
      </c>
      <c r="H103">
        <v>13</v>
      </c>
      <c r="I103">
        <v>2</v>
      </c>
      <c r="J103" s="6">
        <v>185.86</v>
      </c>
      <c r="K103" s="6">
        <f>SUM(H103*J103)</f>
        <v>2416.1800000000003</v>
      </c>
      <c r="L103" s="6">
        <f>SUM(H103*1.27)</f>
        <v>16.510000000000002</v>
      </c>
      <c r="M103" s="3">
        <v>43183</v>
      </c>
      <c r="N103" s="3">
        <v>43211</v>
      </c>
      <c r="O103" s="3">
        <v>43186</v>
      </c>
      <c r="P103" t="s">
        <v>12</v>
      </c>
      <c r="Q103" s="4">
        <v>15.17</v>
      </c>
      <c r="R103" t="s">
        <v>171</v>
      </c>
      <c r="S103" t="s">
        <v>173</v>
      </c>
      <c r="T103" t="s">
        <v>174</v>
      </c>
      <c r="V103" t="s">
        <v>175</v>
      </c>
      <c r="W103" s="9">
        <v>1</v>
      </c>
    </row>
    <row r="104" spans="1:23" x14ac:dyDescent="0.2">
      <c r="A104">
        <v>10972</v>
      </c>
      <c r="B104" t="s">
        <v>47</v>
      </c>
      <c r="C104" s="2" t="s">
        <v>170</v>
      </c>
      <c r="D104" s="2" t="s">
        <v>171</v>
      </c>
      <c r="E104" s="2" t="s">
        <v>172</v>
      </c>
      <c r="F104" t="s">
        <v>11</v>
      </c>
      <c r="G104">
        <f>SUM(K104* 1.05)</f>
        <v>2010.96</v>
      </c>
      <c r="H104">
        <v>10</v>
      </c>
      <c r="I104">
        <v>2</v>
      </c>
      <c r="J104" s="6">
        <v>191.52</v>
      </c>
      <c r="K104" s="6">
        <f>SUM(H104*J104)</f>
        <v>1915.2</v>
      </c>
      <c r="L104" s="6">
        <f>SUM(H104*1.27)</f>
        <v>12.7</v>
      </c>
      <c r="M104" s="3">
        <v>43183</v>
      </c>
      <c r="N104" s="3">
        <v>43211</v>
      </c>
      <c r="O104" s="3">
        <v>43185</v>
      </c>
      <c r="P104" t="s">
        <v>12</v>
      </c>
      <c r="Q104" s="4">
        <v>0.02</v>
      </c>
      <c r="R104" t="s">
        <v>171</v>
      </c>
      <c r="S104" t="s">
        <v>173</v>
      </c>
      <c r="T104" t="s">
        <v>174</v>
      </c>
      <c r="V104" t="s">
        <v>175</v>
      </c>
      <c r="W104" s="9">
        <v>1</v>
      </c>
    </row>
    <row r="105" spans="1:23" x14ac:dyDescent="0.2">
      <c r="A105">
        <v>10971</v>
      </c>
      <c r="B105" t="s">
        <v>47</v>
      </c>
      <c r="C105" s="2" t="s">
        <v>120</v>
      </c>
      <c r="D105" s="2" t="s">
        <v>121</v>
      </c>
      <c r="E105" s="2" t="s">
        <v>122</v>
      </c>
      <c r="F105" t="s">
        <v>33</v>
      </c>
      <c r="G105">
        <f>SUM(K105* 0.95)</f>
        <v>1396.3859999999997</v>
      </c>
      <c r="H105">
        <v>12</v>
      </c>
      <c r="I105">
        <v>2</v>
      </c>
      <c r="J105" s="6">
        <v>122.49</v>
      </c>
      <c r="K105" s="6">
        <f>SUM(H105*J105)</f>
        <v>1469.8799999999999</v>
      </c>
      <c r="L105" s="6">
        <f>SUM(H105*1.27)</f>
        <v>15.24</v>
      </c>
      <c r="M105" s="3">
        <v>43183</v>
      </c>
      <c r="N105" s="3">
        <v>43211</v>
      </c>
      <c r="O105" s="3">
        <v>43192</v>
      </c>
      <c r="P105" t="s">
        <v>12</v>
      </c>
      <c r="Q105" s="4">
        <v>121.82</v>
      </c>
      <c r="R105" t="s">
        <v>121</v>
      </c>
      <c r="S105" t="s">
        <v>123</v>
      </c>
      <c r="T105" t="s">
        <v>88</v>
      </c>
      <c r="V105" t="s">
        <v>89</v>
      </c>
      <c r="W105" s="9">
        <v>0</v>
      </c>
    </row>
    <row r="106" spans="1:23" x14ac:dyDescent="0.2">
      <c r="A106">
        <v>10964</v>
      </c>
      <c r="B106" t="s">
        <v>47</v>
      </c>
      <c r="C106" s="2" t="s">
        <v>279</v>
      </c>
      <c r="D106" s="2" t="s">
        <v>280</v>
      </c>
      <c r="E106" s="2" t="s">
        <v>281</v>
      </c>
      <c r="F106" t="s">
        <v>15</v>
      </c>
      <c r="G106">
        <f>SUM(K106* 1.05)</f>
        <v>1196.9370000000001</v>
      </c>
      <c r="H106">
        <v>9</v>
      </c>
      <c r="I106">
        <v>4</v>
      </c>
      <c r="J106" s="6">
        <v>126.66</v>
      </c>
      <c r="K106" s="6">
        <f>SUM(H106*J106)</f>
        <v>1139.94</v>
      </c>
      <c r="L106" s="6">
        <f>SUM(H106*0.54)</f>
        <v>4.8600000000000003</v>
      </c>
      <c r="M106" s="3">
        <v>43179</v>
      </c>
      <c r="N106" s="3">
        <v>43207</v>
      </c>
      <c r="O106" s="3">
        <v>43183</v>
      </c>
      <c r="P106" t="s">
        <v>12</v>
      </c>
      <c r="Q106" s="4">
        <v>87.38</v>
      </c>
      <c r="R106" t="s">
        <v>280</v>
      </c>
      <c r="S106" t="s">
        <v>282</v>
      </c>
      <c r="T106" t="s">
        <v>283</v>
      </c>
      <c r="V106" t="s">
        <v>284</v>
      </c>
      <c r="W106" s="9">
        <v>0</v>
      </c>
    </row>
    <row r="107" spans="1:23" x14ac:dyDescent="0.2">
      <c r="A107">
        <v>10940</v>
      </c>
      <c r="B107" t="s">
        <v>47</v>
      </c>
      <c r="C107" s="2" t="s">
        <v>55</v>
      </c>
      <c r="D107" s="2" t="s">
        <v>56</v>
      </c>
      <c r="E107" s="2" t="s">
        <v>57</v>
      </c>
      <c r="F107" t="s">
        <v>24</v>
      </c>
      <c r="G107">
        <f>SUM(K107* 0.85)</f>
        <v>838.64400000000001</v>
      </c>
      <c r="H107">
        <v>12</v>
      </c>
      <c r="I107">
        <v>6</v>
      </c>
      <c r="J107" s="6">
        <v>82.22</v>
      </c>
      <c r="K107" s="6">
        <f>SUM(H107*J107)</f>
        <v>986.64</v>
      </c>
      <c r="L107" s="6">
        <f>SUM(H107*1.381)</f>
        <v>16.571999999999999</v>
      </c>
      <c r="M107" s="3">
        <v>43170</v>
      </c>
      <c r="N107" s="3">
        <v>43198</v>
      </c>
      <c r="O107" s="3">
        <v>43182</v>
      </c>
      <c r="P107" t="s">
        <v>14</v>
      </c>
      <c r="Q107" s="4">
        <v>19.77</v>
      </c>
      <c r="R107" t="s">
        <v>56</v>
      </c>
      <c r="S107" t="s">
        <v>58</v>
      </c>
      <c r="T107" t="s">
        <v>59</v>
      </c>
      <c r="V107" t="s">
        <v>60</v>
      </c>
      <c r="W107" s="9">
        <v>1</v>
      </c>
    </row>
    <row r="108" spans="1:23" x14ac:dyDescent="0.2">
      <c r="A108">
        <v>10932</v>
      </c>
      <c r="B108" t="s">
        <v>47</v>
      </c>
      <c r="C108" s="2" t="s">
        <v>55</v>
      </c>
      <c r="D108" s="2" t="s">
        <v>56</v>
      </c>
      <c r="E108" s="2" t="s">
        <v>57</v>
      </c>
      <c r="F108" t="s">
        <v>24</v>
      </c>
      <c r="G108">
        <f>SUM(K108* 0.85)</f>
        <v>441.06499999999994</v>
      </c>
      <c r="H108">
        <v>10</v>
      </c>
      <c r="I108">
        <v>5</v>
      </c>
      <c r="J108" s="6">
        <v>51.89</v>
      </c>
      <c r="K108" s="6">
        <f>SUM(H108*J108)</f>
        <v>518.9</v>
      </c>
      <c r="L108" s="6">
        <f>SUM(H108*0.54)</f>
        <v>5.4</v>
      </c>
      <c r="M108" s="3">
        <v>43165</v>
      </c>
      <c r="N108" s="3">
        <v>43193</v>
      </c>
      <c r="O108" s="3">
        <v>43183</v>
      </c>
      <c r="P108" t="s">
        <v>6</v>
      </c>
      <c r="Q108" s="4">
        <v>134.63999999999999</v>
      </c>
      <c r="R108" t="s">
        <v>56</v>
      </c>
      <c r="S108" t="s">
        <v>58</v>
      </c>
      <c r="T108" t="s">
        <v>59</v>
      </c>
      <c r="V108" t="s">
        <v>60</v>
      </c>
      <c r="W108" s="9">
        <v>0</v>
      </c>
    </row>
    <row r="109" spans="1:23" x14ac:dyDescent="0.2">
      <c r="A109">
        <v>10927</v>
      </c>
      <c r="B109" t="s">
        <v>47</v>
      </c>
      <c r="C109" s="2" t="s">
        <v>170</v>
      </c>
      <c r="D109" s="2" t="s">
        <v>171</v>
      </c>
      <c r="E109" s="2" t="s">
        <v>172</v>
      </c>
      <c r="F109" t="s">
        <v>11</v>
      </c>
      <c r="G109">
        <f>SUM(K109* 1.05)</f>
        <v>797.13900000000012</v>
      </c>
      <c r="H109">
        <v>6</v>
      </c>
      <c r="I109">
        <v>2</v>
      </c>
      <c r="J109" s="6">
        <v>126.53</v>
      </c>
      <c r="K109" s="6">
        <f>SUM(H109*J109)</f>
        <v>759.18000000000006</v>
      </c>
      <c r="L109" s="6">
        <f>SUM(H109*1.27)</f>
        <v>7.62</v>
      </c>
      <c r="M109" s="3">
        <v>43164</v>
      </c>
      <c r="N109" s="3">
        <v>43192</v>
      </c>
      <c r="O109" s="3">
        <v>43198</v>
      </c>
      <c r="P109" t="s">
        <v>6</v>
      </c>
      <c r="Q109" s="4">
        <v>19.79</v>
      </c>
      <c r="R109" t="s">
        <v>171</v>
      </c>
      <c r="S109" t="s">
        <v>173</v>
      </c>
      <c r="T109" t="s">
        <v>174</v>
      </c>
      <c r="V109" t="s">
        <v>175</v>
      </c>
      <c r="W109" s="9">
        <v>1</v>
      </c>
    </row>
    <row r="110" spans="1:23" x14ac:dyDescent="0.2">
      <c r="A110">
        <v>10923</v>
      </c>
      <c r="B110" t="s">
        <v>47</v>
      </c>
      <c r="C110" s="2" t="s">
        <v>176</v>
      </c>
      <c r="D110" s="2" t="s">
        <v>177</v>
      </c>
      <c r="E110" s="2" t="s">
        <v>178</v>
      </c>
      <c r="F110" t="s">
        <v>16</v>
      </c>
      <c r="G110">
        <f>SUM(K110* 0.95)</f>
        <v>1817.1505</v>
      </c>
      <c r="H110">
        <v>11</v>
      </c>
      <c r="I110">
        <v>6</v>
      </c>
      <c r="J110" s="6">
        <v>173.89</v>
      </c>
      <c r="K110" s="6">
        <f>SUM(H110*J110)</f>
        <v>1912.79</v>
      </c>
      <c r="L110" s="6">
        <f>SUM(H110*1.381)</f>
        <v>15.191000000000001</v>
      </c>
      <c r="M110" s="3">
        <v>43162</v>
      </c>
      <c r="N110" s="3">
        <v>43204</v>
      </c>
      <c r="O110" s="3">
        <v>43172</v>
      </c>
      <c r="P110" t="s">
        <v>14</v>
      </c>
      <c r="Q110" s="4">
        <v>68.260000000000005</v>
      </c>
      <c r="R110" t="s">
        <v>177</v>
      </c>
      <c r="S110" t="s">
        <v>179</v>
      </c>
      <c r="T110" t="s">
        <v>180</v>
      </c>
      <c r="V110" t="s">
        <v>181</v>
      </c>
      <c r="W110" s="9">
        <v>0</v>
      </c>
    </row>
    <row r="111" spans="1:23" x14ac:dyDescent="0.2">
      <c r="A111">
        <v>10907</v>
      </c>
      <c r="B111" t="s">
        <v>47</v>
      </c>
      <c r="C111" s="2" t="s">
        <v>279</v>
      </c>
      <c r="D111" s="2" t="s">
        <v>280</v>
      </c>
      <c r="E111" s="2" t="s">
        <v>281</v>
      </c>
      <c r="F111" t="s">
        <v>5</v>
      </c>
      <c r="G111">
        <f>SUM(K111* 1.05)</f>
        <v>1449.21</v>
      </c>
      <c r="H111">
        <v>10</v>
      </c>
      <c r="I111">
        <v>4</v>
      </c>
      <c r="J111" s="6">
        <v>138.02000000000001</v>
      </c>
      <c r="K111" s="6">
        <f>SUM(H111*J111)</f>
        <v>1380.2</v>
      </c>
      <c r="L111" s="6">
        <f>SUM(H111*0.54)</f>
        <v>5.4</v>
      </c>
      <c r="M111" s="3">
        <v>43156</v>
      </c>
      <c r="N111" s="3">
        <v>43184</v>
      </c>
      <c r="O111" s="3">
        <v>43158</v>
      </c>
      <c r="P111" t="s">
        <v>14</v>
      </c>
      <c r="Q111" s="4">
        <v>9.19</v>
      </c>
      <c r="R111" t="s">
        <v>280</v>
      </c>
      <c r="S111" t="s">
        <v>282</v>
      </c>
      <c r="T111" t="s">
        <v>283</v>
      </c>
      <c r="V111" t="s">
        <v>284</v>
      </c>
      <c r="W111" s="9">
        <v>1</v>
      </c>
    </row>
    <row r="112" spans="1:23" x14ac:dyDescent="0.2">
      <c r="A112">
        <v>10890</v>
      </c>
      <c r="B112" t="s">
        <v>47</v>
      </c>
      <c r="C112" s="2" t="s">
        <v>84</v>
      </c>
      <c r="D112" s="2" t="s">
        <v>85</v>
      </c>
      <c r="E112" s="2" t="s">
        <v>86</v>
      </c>
      <c r="F112" t="s">
        <v>16</v>
      </c>
      <c r="G112">
        <f>SUM(K112* 0.95)</f>
        <v>2120.1244999999999</v>
      </c>
      <c r="H112">
        <v>13</v>
      </c>
      <c r="I112">
        <v>2</v>
      </c>
      <c r="J112" s="6">
        <v>171.67</v>
      </c>
      <c r="K112" s="6">
        <f>SUM(H112*J112)</f>
        <v>2231.71</v>
      </c>
      <c r="L112" s="6">
        <f>SUM(H112*1.27)</f>
        <v>16.510000000000002</v>
      </c>
      <c r="M112" s="3">
        <v>43147</v>
      </c>
      <c r="N112" s="3">
        <v>43175</v>
      </c>
      <c r="O112" s="3">
        <v>43149</v>
      </c>
      <c r="P112" t="s">
        <v>6</v>
      </c>
      <c r="Q112" s="4">
        <v>32.76</v>
      </c>
      <c r="R112" t="s">
        <v>85</v>
      </c>
      <c r="S112" t="s">
        <v>87</v>
      </c>
      <c r="T112" t="s">
        <v>88</v>
      </c>
      <c r="V112" t="s">
        <v>89</v>
      </c>
      <c r="W112" s="9">
        <v>0</v>
      </c>
    </row>
    <row r="113" spans="1:23" x14ac:dyDescent="0.2">
      <c r="A113">
        <v>10876</v>
      </c>
      <c r="B113" t="s">
        <v>47</v>
      </c>
      <c r="C113" s="2" t="s">
        <v>55</v>
      </c>
      <c r="D113" s="2" t="s">
        <v>56</v>
      </c>
      <c r="E113" s="2" t="s">
        <v>57</v>
      </c>
      <c r="F113" t="s">
        <v>16</v>
      </c>
      <c r="G113">
        <f>SUM(K113* 0.85)</f>
        <v>885.69999999999993</v>
      </c>
      <c r="H113">
        <v>10</v>
      </c>
      <c r="I113">
        <v>6</v>
      </c>
      <c r="J113" s="6">
        <v>104.2</v>
      </c>
      <c r="K113" s="6">
        <f>SUM(H113*J113)</f>
        <v>1042</v>
      </c>
      <c r="L113" s="6">
        <f>SUM(H113*1.381)</f>
        <v>13.81</v>
      </c>
      <c r="M113" s="3">
        <v>43140</v>
      </c>
      <c r="N113" s="3">
        <v>43168</v>
      </c>
      <c r="O113" s="3">
        <v>43143</v>
      </c>
      <c r="P113" t="s">
        <v>14</v>
      </c>
      <c r="Q113" s="4">
        <v>60.42</v>
      </c>
      <c r="R113" t="s">
        <v>56</v>
      </c>
      <c r="S113" t="s">
        <v>58</v>
      </c>
      <c r="T113" t="s">
        <v>59</v>
      </c>
      <c r="V113" t="s">
        <v>60</v>
      </c>
      <c r="W113" s="9">
        <v>0</v>
      </c>
    </row>
    <row r="114" spans="1:23" x14ac:dyDescent="0.2">
      <c r="A114">
        <v>10871</v>
      </c>
      <c r="B114" t="s">
        <v>47</v>
      </c>
      <c r="C114" s="2" t="s">
        <v>55</v>
      </c>
      <c r="D114" s="2" t="s">
        <v>56</v>
      </c>
      <c r="E114" s="2" t="s">
        <v>57</v>
      </c>
      <c r="F114" t="s">
        <v>25</v>
      </c>
      <c r="G114">
        <f>SUM(K114* 0.85)</f>
        <v>498.49100000000004</v>
      </c>
      <c r="H114">
        <v>7</v>
      </c>
      <c r="I114">
        <v>5</v>
      </c>
      <c r="J114" s="6">
        <v>83.78</v>
      </c>
      <c r="K114" s="6">
        <f>SUM(H114*J114)</f>
        <v>586.46</v>
      </c>
      <c r="L114" s="6">
        <f>SUM(H114*0.54)</f>
        <v>3.7800000000000002</v>
      </c>
      <c r="M114" s="3">
        <v>43136</v>
      </c>
      <c r="N114" s="3">
        <v>43164</v>
      </c>
      <c r="O114" s="3">
        <v>43141</v>
      </c>
      <c r="P114" t="s">
        <v>12</v>
      </c>
      <c r="Q114" s="4">
        <v>112.27</v>
      </c>
      <c r="R114" t="s">
        <v>56</v>
      </c>
      <c r="S114" t="s">
        <v>58</v>
      </c>
      <c r="T114" t="s">
        <v>59</v>
      </c>
      <c r="V114" t="s">
        <v>60</v>
      </c>
      <c r="W114" s="9">
        <v>0</v>
      </c>
    </row>
    <row r="115" spans="1:23" x14ac:dyDescent="0.2">
      <c r="A115">
        <v>10860</v>
      </c>
      <c r="B115" t="s">
        <v>47</v>
      </c>
      <c r="C115" s="2" t="s">
        <v>120</v>
      </c>
      <c r="D115" s="2" t="s">
        <v>121</v>
      </c>
      <c r="E115" s="2" t="s">
        <v>122</v>
      </c>
      <c r="F115" t="s">
        <v>15</v>
      </c>
      <c r="G115">
        <f>SUM(K115* 0.95)</f>
        <v>1293.71</v>
      </c>
      <c r="H115">
        <v>10</v>
      </c>
      <c r="I115">
        <v>2</v>
      </c>
      <c r="J115" s="6">
        <v>136.18</v>
      </c>
      <c r="K115" s="6">
        <f>SUM(H115*J115)</f>
        <v>1361.8000000000002</v>
      </c>
      <c r="L115" s="6">
        <f>SUM(H115*1.27)</f>
        <v>12.7</v>
      </c>
      <c r="M115" s="3">
        <v>43129</v>
      </c>
      <c r="N115" s="3">
        <v>43157</v>
      </c>
      <c r="O115" s="3">
        <v>43135</v>
      </c>
      <c r="P115" t="s">
        <v>14</v>
      </c>
      <c r="Q115" s="4">
        <v>19.260000000000002</v>
      </c>
      <c r="R115" t="s">
        <v>121</v>
      </c>
      <c r="S115" t="s">
        <v>123</v>
      </c>
      <c r="T115" t="s">
        <v>88</v>
      </c>
      <c r="V115" t="s">
        <v>89</v>
      </c>
      <c r="W115" s="9">
        <v>1</v>
      </c>
    </row>
    <row r="116" spans="1:23" x14ac:dyDescent="0.2">
      <c r="A116">
        <v>10858</v>
      </c>
      <c r="B116" t="s">
        <v>47</v>
      </c>
      <c r="C116" s="2" t="s">
        <v>170</v>
      </c>
      <c r="D116" s="2" t="s">
        <v>171</v>
      </c>
      <c r="E116" s="2" t="s">
        <v>172</v>
      </c>
      <c r="F116" t="s">
        <v>33</v>
      </c>
      <c r="G116">
        <f>SUM(K116* 1.05)</f>
        <v>120.33000000000001</v>
      </c>
      <c r="H116">
        <v>6</v>
      </c>
      <c r="I116">
        <v>2</v>
      </c>
      <c r="J116" s="6">
        <v>19.100000000000001</v>
      </c>
      <c r="K116" s="6">
        <f>SUM(H116*J116)</f>
        <v>114.60000000000001</v>
      </c>
      <c r="L116" s="6">
        <f>SUM(H116*1.27)</f>
        <v>7.62</v>
      </c>
      <c r="M116" s="3">
        <v>43129</v>
      </c>
      <c r="N116" s="3">
        <v>43157</v>
      </c>
      <c r="O116" s="3">
        <v>43134</v>
      </c>
      <c r="P116" t="s">
        <v>6</v>
      </c>
      <c r="Q116" s="4">
        <v>52.51</v>
      </c>
      <c r="R116" t="s">
        <v>171</v>
      </c>
      <c r="S116" t="s">
        <v>173</v>
      </c>
      <c r="T116" t="s">
        <v>174</v>
      </c>
      <c r="V116" t="s">
        <v>175</v>
      </c>
      <c r="W116" s="9">
        <v>0</v>
      </c>
    </row>
    <row r="117" spans="1:23" x14ac:dyDescent="0.2">
      <c r="A117">
        <v>10850</v>
      </c>
      <c r="B117" t="s">
        <v>47</v>
      </c>
      <c r="C117" s="2" t="s">
        <v>306</v>
      </c>
      <c r="D117" s="2" t="s">
        <v>307</v>
      </c>
      <c r="E117" s="2" t="s">
        <v>308</v>
      </c>
      <c r="F117" t="s">
        <v>13</v>
      </c>
      <c r="G117">
        <f>SUM(K117* 1.15)</f>
        <v>9.1194999999999986</v>
      </c>
      <c r="H117">
        <v>13</v>
      </c>
      <c r="I117">
        <v>5</v>
      </c>
      <c r="J117" s="6">
        <v>0.61</v>
      </c>
      <c r="K117" s="6">
        <f>SUM(H117*J117)</f>
        <v>7.93</v>
      </c>
      <c r="L117" s="6">
        <f>SUM(H117*0.54)</f>
        <v>7.0200000000000005</v>
      </c>
      <c r="M117" s="3">
        <v>43123</v>
      </c>
      <c r="N117" s="3">
        <v>43165</v>
      </c>
      <c r="O117" s="3">
        <v>43130</v>
      </c>
      <c r="P117" t="s">
        <v>6</v>
      </c>
      <c r="Q117" s="4">
        <v>49.19</v>
      </c>
      <c r="R117" t="s">
        <v>307</v>
      </c>
      <c r="S117" t="s">
        <v>309</v>
      </c>
      <c r="T117" t="s">
        <v>310</v>
      </c>
      <c r="V117" t="s">
        <v>311</v>
      </c>
      <c r="W117" s="9">
        <v>0</v>
      </c>
    </row>
    <row r="118" spans="1:23" x14ac:dyDescent="0.2">
      <c r="A118">
        <v>10843</v>
      </c>
      <c r="B118" t="s">
        <v>47</v>
      </c>
      <c r="C118" s="2" t="s">
        <v>306</v>
      </c>
      <c r="D118" s="2" t="s">
        <v>307</v>
      </c>
      <c r="E118" s="2" t="s">
        <v>308</v>
      </c>
      <c r="F118" t="s">
        <v>11</v>
      </c>
      <c r="G118">
        <f>SUM(K118* 1.15)</f>
        <v>607.82099999999991</v>
      </c>
      <c r="H118">
        <v>6</v>
      </c>
      <c r="I118">
        <v>4</v>
      </c>
      <c r="J118" s="6">
        <v>88.09</v>
      </c>
      <c r="K118" s="6">
        <f>SUM(H118*J118)</f>
        <v>528.54</v>
      </c>
      <c r="L118" s="6">
        <f>SUM(H118*0.54)</f>
        <v>3.24</v>
      </c>
      <c r="M118" s="3">
        <v>43121</v>
      </c>
      <c r="N118" s="3">
        <v>43149</v>
      </c>
      <c r="O118" s="3">
        <v>43126</v>
      </c>
      <c r="P118" t="s">
        <v>12</v>
      </c>
      <c r="Q118" s="4">
        <v>9.26</v>
      </c>
      <c r="R118" t="s">
        <v>307</v>
      </c>
      <c r="S118" t="s">
        <v>309</v>
      </c>
      <c r="T118" t="s">
        <v>310</v>
      </c>
      <c r="V118" t="s">
        <v>311</v>
      </c>
      <c r="W118" s="9">
        <v>1</v>
      </c>
    </row>
    <row r="119" spans="1:23" x14ac:dyDescent="0.2">
      <c r="A119">
        <v>10832</v>
      </c>
      <c r="B119" t="s">
        <v>47</v>
      </c>
      <c r="C119" s="2" t="s">
        <v>176</v>
      </c>
      <c r="D119" s="2" t="s">
        <v>177</v>
      </c>
      <c r="E119" s="2" t="s">
        <v>178</v>
      </c>
      <c r="F119" t="s">
        <v>33</v>
      </c>
      <c r="G119">
        <f>SUM(K119* 0.95)</f>
        <v>1614.3919999999998</v>
      </c>
      <c r="H119">
        <v>13</v>
      </c>
      <c r="I119">
        <v>6</v>
      </c>
      <c r="J119" s="6">
        <v>130.72</v>
      </c>
      <c r="K119" s="6">
        <f>SUM(H119*J119)</f>
        <v>1699.36</v>
      </c>
      <c r="L119" s="6">
        <f>SUM(H119*1.381)</f>
        <v>17.952999999999999</v>
      </c>
      <c r="M119" s="3">
        <v>43114</v>
      </c>
      <c r="N119" s="3">
        <v>43142</v>
      </c>
      <c r="O119" s="3">
        <v>43119</v>
      </c>
      <c r="P119" t="s">
        <v>12</v>
      </c>
      <c r="Q119" s="4">
        <v>43.26</v>
      </c>
      <c r="R119" t="s">
        <v>177</v>
      </c>
      <c r="S119" t="s">
        <v>179</v>
      </c>
      <c r="T119" t="s">
        <v>180</v>
      </c>
      <c r="V119" t="s">
        <v>181</v>
      </c>
      <c r="W119" s="9">
        <v>0</v>
      </c>
    </row>
    <row r="120" spans="1:23" x14ac:dyDescent="0.2">
      <c r="A120">
        <v>10827</v>
      </c>
      <c r="B120" t="s">
        <v>47</v>
      </c>
      <c r="C120" s="2" t="s">
        <v>55</v>
      </c>
      <c r="D120" s="2" t="s">
        <v>56</v>
      </c>
      <c r="E120" s="2" t="s">
        <v>57</v>
      </c>
      <c r="F120" t="s">
        <v>13</v>
      </c>
      <c r="G120">
        <f>SUM(K120* 0.85)</f>
        <v>890.56200000000001</v>
      </c>
      <c r="H120">
        <v>12</v>
      </c>
      <c r="I120">
        <v>6</v>
      </c>
      <c r="J120" s="6">
        <v>87.31</v>
      </c>
      <c r="K120" s="6">
        <f>SUM(H120*J120)</f>
        <v>1047.72</v>
      </c>
      <c r="L120" s="6">
        <f>SUM(H120*1.381)</f>
        <v>16.571999999999999</v>
      </c>
      <c r="M120" s="3">
        <v>43112</v>
      </c>
      <c r="N120" s="3">
        <v>43126</v>
      </c>
      <c r="O120" s="3">
        <v>43137</v>
      </c>
      <c r="P120" t="s">
        <v>12</v>
      </c>
      <c r="Q120" s="4">
        <v>63.54</v>
      </c>
      <c r="R120" t="s">
        <v>56</v>
      </c>
      <c r="S120" t="s">
        <v>58</v>
      </c>
      <c r="T120" t="s">
        <v>59</v>
      </c>
      <c r="V120" t="s">
        <v>60</v>
      </c>
      <c r="W120" s="9">
        <v>0</v>
      </c>
    </row>
    <row r="121" spans="1:23" x14ac:dyDescent="0.2">
      <c r="A121">
        <v>10826</v>
      </c>
      <c r="B121" t="s">
        <v>47</v>
      </c>
      <c r="C121" s="2" t="s">
        <v>41</v>
      </c>
      <c r="D121" s="2" t="s">
        <v>42</v>
      </c>
      <c r="E121" s="2" t="s">
        <v>43</v>
      </c>
      <c r="F121" t="s">
        <v>5</v>
      </c>
      <c r="G121">
        <f>SUM(K121* 1.15)</f>
        <v>1586.9424999999999</v>
      </c>
      <c r="H121">
        <v>13</v>
      </c>
      <c r="I121">
        <v>4</v>
      </c>
      <c r="J121" s="6">
        <v>106.15</v>
      </c>
      <c r="K121" s="6">
        <f>SUM(H121*J121)</f>
        <v>1379.95</v>
      </c>
      <c r="L121" s="6">
        <f>SUM(H121*0.54)</f>
        <v>7.0200000000000005</v>
      </c>
      <c r="M121" s="3">
        <v>43112</v>
      </c>
      <c r="N121" s="3">
        <v>43140</v>
      </c>
      <c r="O121" s="3">
        <v>43137</v>
      </c>
      <c r="P121" t="s">
        <v>6</v>
      </c>
      <c r="Q121" s="4">
        <v>7.09</v>
      </c>
      <c r="R121" t="s">
        <v>42</v>
      </c>
      <c r="S121" t="s">
        <v>44</v>
      </c>
      <c r="T121" t="s">
        <v>45</v>
      </c>
      <c r="V121" t="s">
        <v>46</v>
      </c>
      <c r="W121" s="9">
        <v>1</v>
      </c>
    </row>
    <row r="122" spans="1:23" x14ac:dyDescent="0.2">
      <c r="A122">
        <v>10814</v>
      </c>
      <c r="B122" t="s">
        <v>47</v>
      </c>
      <c r="C122" s="2" t="s">
        <v>306</v>
      </c>
      <c r="D122" s="2" t="s">
        <v>307</v>
      </c>
      <c r="E122" s="2" t="s">
        <v>308</v>
      </c>
      <c r="F122" t="s">
        <v>15</v>
      </c>
      <c r="G122">
        <f>SUM(K122* 1.15)</f>
        <v>497.90399999999994</v>
      </c>
      <c r="H122">
        <v>6</v>
      </c>
      <c r="I122">
        <v>5</v>
      </c>
      <c r="J122" s="6">
        <v>72.16</v>
      </c>
      <c r="K122" s="6">
        <f>SUM(H122*J122)</f>
        <v>432.96</v>
      </c>
      <c r="L122" s="6">
        <f>SUM(H122*0.54)</f>
        <v>3.24</v>
      </c>
      <c r="M122" s="3">
        <v>43105</v>
      </c>
      <c r="N122" s="3">
        <v>43133</v>
      </c>
      <c r="O122" s="3">
        <v>43114</v>
      </c>
      <c r="P122" t="s">
        <v>14</v>
      </c>
      <c r="Q122" s="4">
        <v>130.94</v>
      </c>
      <c r="R122" t="s">
        <v>307</v>
      </c>
      <c r="S122" t="s">
        <v>309</v>
      </c>
      <c r="T122" t="s">
        <v>310</v>
      </c>
      <c r="V122" t="s">
        <v>311</v>
      </c>
      <c r="W122" s="9">
        <v>0</v>
      </c>
    </row>
    <row r="123" spans="1:23" x14ac:dyDescent="0.2">
      <c r="A123">
        <v>10806</v>
      </c>
      <c r="B123" t="s">
        <v>47</v>
      </c>
      <c r="C123" s="2" t="s">
        <v>306</v>
      </c>
      <c r="D123" s="2" t="s">
        <v>307</v>
      </c>
      <c r="E123" s="2" t="s">
        <v>308</v>
      </c>
      <c r="F123" t="s">
        <v>15</v>
      </c>
      <c r="G123">
        <f>SUM(K123* 1.15)</f>
        <v>528.02249999999992</v>
      </c>
      <c r="H123">
        <v>5</v>
      </c>
      <c r="I123">
        <v>4</v>
      </c>
      <c r="J123" s="6">
        <v>91.83</v>
      </c>
      <c r="K123" s="6">
        <f>SUM(H123*J123)</f>
        <v>459.15</v>
      </c>
      <c r="L123" s="6">
        <f>SUM(H123*0.54)</f>
        <v>2.7</v>
      </c>
      <c r="M123" s="3">
        <v>43100</v>
      </c>
      <c r="N123" s="3">
        <v>43128</v>
      </c>
      <c r="O123" s="3">
        <v>43105</v>
      </c>
      <c r="P123" t="s">
        <v>12</v>
      </c>
      <c r="Q123" s="4">
        <v>22.11</v>
      </c>
      <c r="R123" t="s">
        <v>307</v>
      </c>
      <c r="S123" t="s">
        <v>309</v>
      </c>
      <c r="T123" t="s">
        <v>310</v>
      </c>
      <c r="V123" t="s">
        <v>311</v>
      </c>
      <c r="W123" s="9">
        <v>1</v>
      </c>
    </row>
    <row r="124" spans="1:23" x14ac:dyDescent="0.2">
      <c r="A124">
        <v>10789</v>
      </c>
      <c r="B124" t="s">
        <v>47</v>
      </c>
      <c r="C124" s="2" t="s">
        <v>102</v>
      </c>
      <c r="D124" s="2" t="s">
        <v>103</v>
      </c>
      <c r="E124" s="2" t="s">
        <v>104</v>
      </c>
      <c r="F124" t="s">
        <v>13</v>
      </c>
      <c r="G124">
        <f>SUM(K124* 1.15)</f>
        <v>203.54999999999998</v>
      </c>
      <c r="H124">
        <v>12</v>
      </c>
      <c r="I124">
        <v>5</v>
      </c>
      <c r="J124" s="6">
        <v>14.75</v>
      </c>
      <c r="K124" s="6">
        <f>SUM(H124*J124)</f>
        <v>177</v>
      </c>
      <c r="L124" s="6">
        <f>SUM(H124*0.54)</f>
        <v>6.48</v>
      </c>
      <c r="M124" s="3">
        <v>43091</v>
      </c>
      <c r="N124" s="3">
        <v>43119</v>
      </c>
      <c r="O124" s="3">
        <v>43100</v>
      </c>
      <c r="P124" t="s">
        <v>12</v>
      </c>
      <c r="Q124" s="4">
        <v>100.6</v>
      </c>
      <c r="R124" t="s">
        <v>103</v>
      </c>
      <c r="S124" t="s">
        <v>105</v>
      </c>
      <c r="T124" t="s">
        <v>106</v>
      </c>
      <c r="V124" t="s">
        <v>107</v>
      </c>
      <c r="W124" s="9">
        <v>0</v>
      </c>
    </row>
    <row r="125" spans="1:23" x14ac:dyDescent="0.2">
      <c r="A125">
        <v>10787</v>
      </c>
      <c r="B125" t="s">
        <v>47</v>
      </c>
      <c r="C125" s="2" t="s">
        <v>176</v>
      </c>
      <c r="D125" s="2" t="s">
        <v>177</v>
      </c>
      <c r="E125" s="2" t="s">
        <v>178</v>
      </c>
      <c r="F125" t="s">
        <v>33</v>
      </c>
      <c r="G125">
        <f>SUM(K125* 0.85)</f>
        <v>284.88599999999997</v>
      </c>
      <c r="H125">
        <v>6</v>
      </c>
      <c r="I125">
        <v>6</v>
      </c>
      <c r="J125" s="6">
        <v>55.86</v>
      </c>
      <c r="K125" s="6">
        <f>SUM(H125*J125)</f>
        <v>335.15999999999997</v>
      </c>
      <c r="L125" s="6">
        <f>SUM(H125*1.381)</f>
        <v>8.2859999999999996</v>
      </c>
      <c r="M125" s="3">
        <v>43088</v>
      </c>
      <c r="N125" s="3">
        <v>43102</v>
      </c>
      <c r="O125" s="3">
        <v>43095</v>
      </c>
      <c r="P125" t="s">
        <v>6</v>
      </c>
      <c r="Q125" s="4">
        <v>249.93</v>
      </c>
      <c r="R125" t="s">
        <v>177</v>
      </c>
      <c r="S125" t="s">
        <v>179</v>
      </c>
      <c r="T125" t="s">
        <v>180</v>
      </c>
      <c r="V125" t="s">
        <v>181</v>
      </c>
      <c r="W125" s="9">
        <v>0</v>
      </c>
    </row>
    <row r="126" spans="1:23" x14ac:dyDescent="0.2">
      <c r="A126">
        <v>10763</v>
      </c>
      <c r="B126" t="s">
        <v>47</v>
      </c>
      <c r="C126" s="2" t="s">
        <v>102</v>
      </c>
      <c r="D126" s="2" t="s">
        <v>103</v>
      </c>
      <c r="E126" s="2" t="s">
        <v>104</v>
      </c>
      <c r="F126" t="s">
        <v>15</v>
      </c>
      <c r="G126">
        <f>SUM(K126* 1.15)</f>
        <v>1123.32</v>
      </c>
      <c r="H126">
        <v>11</v>
      </c>
      <c r="I126">
        <v>5</v>
      </c>
      <c r="J126" s="6">
        <v>88.8</v>
      </c>
      <c r="K126" s="6">
        <f>SUM(H126*J126)</f>
        <v>976.8</v>
      </c>
      <c r="L126" s="6">
        <f>SUM(H126*0.54)</f>
        <v>5.94</v>
      </c>
      <c r="M126" s="3">
        <v>43072</v>
      </c>
      <c r="N126" s="3">
        <v>43100</v>
      </c>
      <c r="O126" s="3">
        <v>43077</v>
      </c>
      <c r="P126" t="s">
        <v>14</v>
      </c>
      <c r="Q126" s="4">
        <v>37.35</v>
      </c>
      <c r="R126" t="s">
        <v>103</v>
      </c>
      <c r="S126" t="s">
        <v>105</v>
      </c>
      <c r="T126" t="s">
        <v>106</v>
      </c>
      <c r="V126" t="s">
        <v>107</v>
      </c>
      <c r="W126" s="9">
        <v>0</v>
      </c>
    </row>
    <row r="127" spans="1:23" x14ac:dyDescent="0.2">
      <c r="A127">
        <v>10755</v>
      </c>
      <c r="B127" t="s">
        <v>47</v>
      </c>
      <c r="C127" s="2" t="s">
        <v>55</v>
      </c>
      <c r="D127" s="2" t="s">
        <v>56</v>
      </c>
      <c r="E127" s="2" t="s">
        <v>57</v>
      </c>
      <c r="F127" t="s">
        <v>11</v>
      </c>
      <c r="G127">
        <f>SUM(K127* 0.95)</f>
        <v>1730.2349999999999</v>
      </c>
      <c r="H127">
        <v>10</v>
      </c>
      <c r="I127">
        <v>5</v>
      </c>
      <c r="J127" s="6">
        <v>182.13</v>
      </c>
      <c r="K127" s="6">
        <f>SUM(H127*J127)</f>
        <v>1821.3</v>
      </c>
      <c r="L127" s="6">
        <f>SUM(H127*0.54)</f>
        <v>5.4</v>
      </c>
      <c r="M127" s="3">
        <v>43065</v>
      </c>
      <c r="N127" s="3">
        <v>43093</v>
      </c>
      <c r="O127" s="3">
        <v>43067</v>
      </c>
      <c r="P127" t="s">
        <v>12</v>
      </c>
      <c r="Q127" s="4">
        <v>16.71</v>
      </c>
      <c r="R127" t="s">
        <v>56</v>
      </c>
      <c r="S127" t="s">
        <v>58</v>
      </c>
      <c r="T127" t="s">
        <v>59</v>
      </c>
      <c r="V127" t="s">
        <v>60</v>
      </c>
      <c r="W127" s="9">
        <v>1</v>
      </c>
    </row>
    <row r="128" spans="1:23" x14ac:dyDescent="0.2">
      <c r="A128">
        <v>10739</v>
      </c>
      <c r="B128" t="s">
        <v>47</v>
      </c>
      <c r="C128" s="2" t="s">
        <v>312</v>
      </c>
      <c r="D128" s="2" t="s">
        <v>313</v>
      </c>
      <c r="E128" s="2" t="s">
        <v>314</v>
      </c>
      <c r="F128" t="s">
        <v>15</v>
      </c>
      <c r="G128">
        <f>SUM(K128* 1.15)</f>
        <v>1074.3644999999999</v>
      </c>
      <c r="H128">
        <v>11</v>
      </c>
      <c r="I128">
        <v>2</v>
      </c>
      <c r="J128" s="6">
        <v>84.93</v>
      </c>
      <c r="K128" s="6">
        <f>SUM(H128*J128)</f>
        <v>934.23</v>
      </c>
      <c r="L128" s="6">
        <f>SUM(H128*1.27)</f>
        <v>13.97</v>
      </c>
      <c r="M128" s="3">
        <v>43051</v>
      </c>
      <c r="N128" s="3">
        <v>43079</v>
      </c>
      <c r="O128" s="3">
        <v>43056</v>
      </c>
      <c r="P128" t="s">
        <v>14</v>
      </c>
      <c r="Q128" s="4">
        <v>11.08</v>
      </c>
      <c r="R128" t="s">
        <v>313</v>
      </c>
      <c r="S128" t="s">
        <v>315</v>
      </c>
      <c r="T128" t="s">
        <v>316</v>
      </c>
      <c r="V128" t="s">
        <v>317</v>
      </c>
      <c r="W128" s="9">
        <v>1</v>
      </c>
    </row>
    <row r="129" spans="1:23" x14ac:dyDescent="0.2">
      <c r="A129">
        <v>10738</v>
      </c>
      <c r="B129" t="s">
        <v>47</v>
      </c>
      <c r="C129" s="2" t="s">
        <v>279</v>
      </c>
      <c r="D129" s="2" t="s">
        <v>280</v>
      </c>
      <c r="E129" s="2" t="s">
        <v>281</v>
      </c>
      <c r="F129" t="s">
        <v>33</v>
      </c>
      <c r="G129">
        <f>SUM(K129* 1.05)</f>
        <v>851.72849999999994</v>
      </c>
      <c r="H129">
        <v>9</v>
      </c>
      <c r="I129">
        <v>4</v>
      </c>
      <c r="J129" s="6">
        <v>90.13</v>
      </c>
      <c r="K129" s="6">
        <f>SUM(H129*J129)</f>
        <v>811.17</v>
      </c>
      <c r="L129" s="6">
        <f>SUM(H129*0.54)</f>
        <v>4.8600000000000003</v>
      </c>
      <c r="M129" s="3">
        <v>43051</v>
      </c>
      <c r="N129" s="3">
        <v>43079</v>
      </c>
      <c r="O129" s="3">
        <v>43057</v>
      </c>
      <c r="P129" t="s">
        <v>6</v>
      </c>
      <c r="Q129" s="4">
        <v>2.91</v>
      </c>
      <c r="R129" t="s">
        <v>280</v>
      </c>
      <c r="S129" t="s">
        <v>282</v>
      </c>
      <c r="T129" t="s">
        <v>283</v>
      </c>
      <c r="V129" t="s">
        <v>284</v>
      </c>
      <c r="W129" s="9">
        <v>1</v>
      </c>
    </row>
    <row r="130" spans="1:23" x14ac:dyDescent="0.2">
      <c r="A130">
        <v>10737</v>
      </c>
      <c r="B130" t="s">
        <v>47</v>
      </c>
      <c r="C130" s="2" t="s">
        <v>312</v>
      </c>
      <c r="D130" s="2" t="s">
        <v>313</v>
      </c>
      <c r="E130" s="2" t="s">
        <v>314</v>
      </c>
      <c r="F130" t="s">
        <v>33</v>
      </c>
      <c r="G130">
        <f>SUM(K130* 1.15)</f>
        <v>623.11599999999999</v>
      </c>
      <c r="H130">
        <v>13</v>
      </c>
      <c r="I130">
        <v>2</v>
      </c>
      <c r="J130" s="6">
        <v>41.68</v>
      </c>
      <c r="K130" s="6">
        <f>SUM(H130*J130)</f>
        <v>541.84</v>
      </c>
      <c r="L130" s="6">
        <f>SUM(H130*1.27)</f>
        <v>16.510000000000002</v>
      </c>
      <c r="M130" s="3">
        <v>43050</v>
      </c>
      <c r="N130" s="3">
        <v>43078</v>
      </c>
      <c r="O130" s="3">
        <v>43057</v>
      </c>
      <c r="P130" t="s">
        <v>12</v>
      </c>
      <c r="Q130" s="4">
        <v>7.79</v>
      </c>
      <c r="R130" t="s">
        <v>313</v>
      </c>
      <c r="S130" t="s">
        <v>315</v>
      </c>
      <c r="T130" t="s">
        <v>316</v>
      </c>
      <c r="V130" t="s">
        <v>317</v>
      </c>
      <c r="W130" s="9">
        <v>1</v>
      </c>
    </row>
    <row r="131" spans="1:23" x14ac:dyDescent="0.2">
      <c r="A131">
        <v>10732</v>
      </c>
      <c r="B131" t="s">
        <v>47</v>
      </c>
      <c r="C131" s="2" t="s">
        <v>55</v>
      </c>
      <c r="D131" s="2" t="s">
        <v>56</v>
      </c>
      <c r="E131" s="2" t="s">
        <v>57</v>
      </c>
      <c r="F131" t="s">
        <v>15</v>
      </c>
      <c r="G131">
        <f>SUM(K131* 0.85)</f>
        <v>519.4860000000001</v>
      </c>
      <c r="H131">
        <v>11</v>
      </c>
      <c r="I131">
        <v>6</v>
      </c>
      <c r="J131" s="6">
        <v>55.56</v>
      </c>
      <c r="K131" s="6">
        <f>SUM(H131*J131)</f>
        <v>611.16000000000008</v>
      </c>
      <c r="L131" s="6">
        <f>SUM(H131*1.381)</f>
        <v>15.191000000000001</v>
      </c>
      <c r="M131" s="3">
        <v>43045</v>
      </c>
      <c r="N131" s="3">
        <v>43073</v>
      </c>
      <c r="O131" s="3">
        <v>43046</v>
      </c>
      <c r="P131" t="s">
        <v>6</v>
      </c>
      <c r="Q131" s="4">
        <v>16.97</v>
      </c>
      <c r="R131" t="s">
        <v>56</v>
      </c>
      <c r="S131" t="s">
        <v>58</v>
      </c>
      <c r="T131" t="s">
        <v>59</v>
      </c>
      <c r="V131" t="s">
        <v>60</v>
      </c>
      <c r="W131" s="9">
        <v>1</v>
      </c>
    </row>
    <row r="132" spans="1:23" x14ac:dyDescent="0.2">
      <c r="A132">
        <v>10730</v>
      </c>
      <c r="B132" t="s">
        <v>47</v>
      </c>
      <c r="C132" s="2" t="s">
        <v>55</v>
      </c>
      <c r="D132" s="2" t="s">
        <v>56</v>
      </c>
      <c r="E132" s="2" t="s">
        <v>57</v>
      </c>
      <c r="F132" t="s">
        <v>34</v>
      </c>
      <c r="G132">
        <f>SUM(K132* 0.85)</f>
        <v>505.971</v>
      </c>
      <c r="H132">
        <v>6</v>
      </c>
      <c r="I132">
        <v>5</v>
      </c>
      <c r="J132" s="6">
        <v>99.21</v>
      </c>
      <c r="K132" s="6">
        <f>SUM(H132*J132)</f>
        <v>595.26</v>
      </c>
      <c r="L132" s="6">
        <f>SUM(H132*0.54)</f>
        <v>3.24</v>
      </c>
      <c r="M132" s="3">
        <v>43044</v>
      </c>
      <c r="N132" s="3">
        <v>43072</v>
      </c>
      <c r="O132" s="3">
        <v>43053</v>
      </c>
      <c r="P132" t="s">
        <v>6</v>
      </c>
      <c r="Q132" s="4">
        <v>20.12</v>
      </c>
      <c r="R132" t="s">
        <v>56</v>
      </c>
      <c r="S132" t="s">
        <v>58</v>
      </c>
      <c r="T132" t="s">
        <v>59</v>
      </c>
      <c r="V132" t="s">
        <v>60</v>
      </c>
      <c r="W132" s="9">
        <v>1</v>
      </c>
    </row>
    <row r="133" spans="1:23" x14ac:dyDescent="0.2">
      <c r="A133">
        <v>10715</v>
      </c>
      <c r="B133" t="s">
        <v>47</v>
      </c>
      <c r="C133" s="2" t="s">
        <v>55</v>
      </c>
      <c r="D133" s="2" t="s">
        <v>56</v>
      </c>
      <c r="E133" s="2" t="s">
        <v>57</v>
      </c>
      <c r="F133" t="s">
        <v>15</v>
      </c>
      <c r="G133">
        <f>SUM(K133* 0.85)</f>
        <v>329.392</v>
      </c>
      <c r="H133">
        <v>7</v>
      </c>
      <c r="I133">
        <v>5</v>
      </c>
      <c r="J133" s="6">
        <v>55.36</v>
      </c>
      <c r="K133" s="6">
        <f>SUM(H133*J133)</f>
        <v>387.52</v>
      </c>
      <c r="L133" s="6">
        <f>SUM(H133*0.54)</f>
        <v>3.7800000000000002</v>
      </c>
      <c r="M133" s="3">
        <v>43031</v>
      </c>
      <c r="N133" s="3">
        <v>43045</v>
      </c>
      <c r="O133" s="3">
        <v>43037</v>
      </c>
      <c r="P133" t="s">
        <v>6</v>
      </c>
      <c r="Q133" s="4">
        <v>63.2</v>
      </c>
      <c r="R133" t="s">
        <v>56</v>
      </c>
      <c r="S133" t="s">
        <v>58</v>
      </c>
      <c r="T133" t="s">
        <v>59</v>
      </c>
      <c r="V133" t="s">
        <v>60</v>
      </c>
      <c r="W133" s="9">
        <v>0</v>
      </c>
    </row>
    <row r="134" spans="1:23" x14ac:dyDescent="0.2">
      <c r="A134">
        <v>10683</v>
      </c>
      <c r="B134" t="s">
        <v>47</v>
      </c>
      <c r="C134" s="2" t="s">
        <v>84</v>
      </c>
      <c r="D134" s="2" t="s">
        <v>85</v>
      </c>
      <c r="E134" s="2" t="s">
        <v>86</v>
      </c>
      <c r="F134" t="s">
        <v>33</v>
      </c>
      <c r="G134">
        <f>SUM(K134* 1.03)</f>
        <v>644.07960000000003</v>
      </c>
      <c r="H134">
        <v>9</v>
      </c>
      <c r="I134">
        <v>2</v>
      </c>
      <c r="J134" s="6">
        <v>69.48</v>
      </c>
      <c r="K134" s="6">
        <f>SUM(H134*J134)</f>
        <v>625.32000000000005</v>
      </c>
      <c r="L134" s="6">
        <f>SUM(H134*1.27)</f>
        <v>11.43</v>
      </c>
      <c r="M134" s="3">
        <v>43004</v>
      </c>
      <c r="N134" s="3">
        <v>43032</v>
      </c>
      <c r="O134" s="3">
        <v>43009</v>
      </c>
      <c r="P134" t="s">
        <v>6</v>
      </c>
      <c r="Q134" s="4">
        <v>4.4000000000000004</v>
      </c>
      <c r="R134" t="s">
        <v>85</v>
      </c>
      <c r="S134" t="s">
        <v>87</v>
      </c>
      <c r="T134" t="s">
        <v>88</v>
      </c>
      <c r="V134" t="s">
        <v>89</v>
      </c>
      <c r="W134" s="9">
        <v>1</v>
      </c>
    </row>
    <row r="135" spans="1:23" x14ac:dyDescent="0.2">
      <c r="A135">
        <v>10679</v>
      </c>
      <c r="B135" t="s">
        <v>47</v>
      </c>
      <c r="C135" s="2" t="s">
        <v>41</v>
      </c>
      <c r="D135" s="2" t="s">
        <v>42</v>
      </c>
      <c r="E135" s="2" t="s">
        <v>43</v>
      </c>
      <c r="F135" t="s">
        <v>24</v>
      </c>
      <c r="G135">
        <f>SUM(K135* 1.15)</f>
        <v>513.22199999999998</v>
      </c>
      <c r="H135">
        <v>6</v>
      </c>
      <c r="I135">
        <v>4</v>
      </c>
      <c r="J135" s="6">
        <v>74.38</v>
      </c>
      <c r="K135" s="6">
        <f>SUM(H135*J135)</f>
        <v>446.28</v>
      </c>
      <c r="L135" s="6">
        <f>SUM(H135*0.54)</f>
        <v>3.24</v>
      </c>
      <c r="M135" s="3">
        <v>43001</v>
      </c>
      <c r="N135" s="3">
        <v>43029</v>
      </c>
      <c r="O135" s="3">
        <v>43008</v>
      </c>
      <c r="P135" t="s">
        <v>14</v>
      </c>
      <c r="Q135" s="4">
        <v>27.94</v>
      </c>
      <c r="R135" t="s">
        <v>42</v>
      </c>
      <c r="S135" t="s">
        <v>44</v>
      </c>
      <c r="T135" t="s">
        <v>45</v>
      </c>
      <c r="V135" t="s">
        <v>46</v>
      </c>
      <c r="W135" s="9">
        <v>1</v>
      </c>
    </row>
    <row r="136" spans="1:23" x14ac:dyDescent="0.2">
      <c r="A136">
        <v>10671</v>
      </c>
      <c r="B136" t="s">
        <v>47</v>
      </c>
      <c r="C136" s="2" t="s">
        <v>120</v>
      </c>
      <c r="D136" s="2" t="s">
        <v>121</v>
      </c>
      <c r="E136" s="2" t="s">
        <v>122</v>
      </c>
      <c r="F136" t="s">
        <v>13</v>
      </c>
      <c r="G136">
        <f>SUM(K136* 1.45)</f>
        <v>459.53399999999999</v>
      </c>
      <c r="H136">
        <v>6</v>
      </c>
      <c r="I136">
        <v>2</v>
      </c>
      <c r="J136" s="6">
        <v>52.82</v>
      </c>
      <c r="K136" s="6">
        <f>SUM(H136*J136)</f>
        <v>316.92</v>
      </c>
      <c r="L136" s="6">
        <f>SUM(H136*1.27)</f>
        <v>7.62</v>
      </c>
      <c r="M136" s="3">
        <v>42995</v>
      </c>
      <c r="N136" s="3">
        <v>43023</v>
      </c>
      <c r="O136" s="3">
        <v>43002</v>
      </c>
      <c r="P136" t="s">
        <v>6</v>
      </c>
      <c r="Q136" s="4">
        <v>30.34</v>
      </c>
      <c r="R136" t="s">
        <v>121</v>
      </c>
      <c r="S136" t="s">
        <v>123</v>
      </c>
      <c r="T136" t="s">
        <v>88</v>
      </c>
      <c r="V136" t="s">
        <v>89</v>
      </c>
      <c r="W136" s="9">
        <v>1</v>
      </c>
    </row>
    <row r="137" spans="1:23" x14ac:dyDescent="0.2">
      <c r="A137">
        <v>10663</v>
      </c>
      <c r="B137" t="s">
        <v>47</v>
      </c>
      <c r="C137" s="2" t="s">
        <v>55</v>
      </c>
      <c r="D137" s="2" t="s">
        <v>56</v>
      </c>
      <c r="E137" s="2" t="s">
        <v>57</v>
      </c>
      <c r="F137" t="s">
        <v>33</v>
      </c>
      <c r="G137">
        <f>SUM(K137* 0.85)</f>
        <v>80.784000000000006</v>
      </c>
      <c r="H137">
        <v>9</v>
      </c>
      <c r="I137">
        <v>5</v>
      </c>
      <c r="J137" s="6">
        <v>10.56</v>
      </c>
      <c r="K137" s="6">
        <f>SUM(H137*J137)</f>
        <v>95.04</v>
      </c>
      <c r="L137" s="6">
        <f>SUM(H137*0.54)</f>
        <v>4.8600000000000003</v>
      </c>
      <c r="M137" s="3">
        <v>42988</v>
      </c>
      <c r="N137" s="3">
        <v>43002</v>
      </c>
      <c r="O137" s="3">
        <v>43011</v>
      </c>
      <c r="P137" t="s">
        <v>12</v>
      </c>
      <c r="Q137" s="4">
        <v>113.15</v>
      </c>
      <c r="R137" t="s">
        <v>56</v>
      </c>
      <c r="S137" t="s">
        <v>58</v>
      </c>
      <c r="T137" t="s">
        <v>59</v>
      </c>
      <c r="V137" t="s">
        <v>60</v>
      </c>
      <c r="W137" s="9">
        <v>0</v>
      </c>
    </row>
    <row r="138" spans="1:23" x14ac:dyDescent="0.2">
      <c r="A138">
        <v>10634</v>
      </c>
      <c r="B138" t="s">
        <v>47</v>
      </c>
      <c r="C138" s="2" t="s">
        <v>102</v>
      </c>
      <c r="D138" s="2" t="s">
        <v>103</v>
      </c>
      <c r="E138" s="2" t="s">
        <v>104</v>
      </c>
      <c r="F138" t="s">
        <v>11</v>
      </c>
      <c r="G138">
        <f>SUM(K138* 1.15)</f>
        <v>235.35899999999998</v>
      </c>
      <c r="H138">
        <v>6</v>
      </c>
      <c r="I138">
        <v>5</v>
      </c>
      <c r="J138" s="6">
        <v>34.11</v>
      </c>
      <c r="K138" s="6">
        <f>SUM(H138*J138)</f>
        <v>204.66</v>
      </c>
      <c r="L138" s="6">
        <f>SUM(H138*0.54)</f>
        <v>3.24</v>
      </c>
      <c r="M138" s="3">
        <v>42962</v>
      </c>
      <c r="N138" s="3">
        <v>42990</v>
      </c>
      <c r="O138" s="3">
        <v>42968</v>
      </c>
      <c r="P138" t="s">
        <v>14</v>
      </c>
      <c r="Q138" s="4">
        <v>487.38</v>
      </c>
      <c r="R138" t="s">
        <v>103</v>
      </c>
      <c r="S138" t="s">
        <v>105</v>
      </c>
      <c r="T138" t="s">
        <v>106</v>
      </c>
      <c r="V138" t="s">
        <v>107</v>
      </c>
      <c r="W138" s="9">
        <v>0</v>
      </c>
    </row>
    <row r="139" spans="1:23" x14ac:dyDescent="0.2">
      <c r="A139">
        <v>10631</v>
      </c>
      <c r="B139" t="s">
        <v>47</v>
      </c>
      <c r="C139" s="2" t="s">
        <v>176</v>
      </c>
      <c r="D139" s="2" t="s">
        <v>177</v>
      </c>
      <c r="E139" s="2" t="s">
        <v>178</v>
      </c>
      <c r="F139" t="s">
        <v>24</v>
      </c>
      <c r="G139">
        <f>SUM(K139* 0.85)</f>
        <v>378.65800000000002</v>
      </c>
      <c r="H139">
        <v>7</v>
      </c>
      <c r="I139">
        <v>6</v>
      </c>
      <c r="J139" s="6">
        <v>63.64</v>
      </c>
      <c r="K139" s="6">
        <f>SUM(H139*J139)</f>
        <v>445.48</v>
      </c>
      <c r="L139" s="6">
        <f>SUM(H139*1.381)</f>
        <v>9.6669999999999998</v>
      </c>
      <c r="M139" s="3">
        <v>42961</v>
      </c>
      <c r="N139" s="3">
        <v>42989</v>
      </c>
      <c r="O139" s="3">
        <v>42962</v>
      </c>
      <c r="P139" t="s">
        <v>6</v>
      </c>
      <c r="Q139" s="4">
        <v>0.87</v>
      </c>
      <c r="R139" t="s">
        <v>177</v>
      </c>
      <c r="S139" t="s">
        <v>179</v>
      </c>
      <c r="T139" t="s">
        <v>180</v>
      </c>
      <c r="V139" t="s">
        <v>181</v>
      </c>
      <c r="W139" s="9">
        <v>1</v>
      </c>
    </row>
    <row r="140" spans="1:23" x14ac:dyDescent="0.2">
      <c r="A140">
        <v>10628</v>
      </c>
      <c r="B140" t="s">
        <v>47</v>
      </c>
      <c r="C140" s="2" t="s">
        <v>41</v>
      </c>
      <c r="D140" s="2" t="s">
        <v>42</v>
      </c>
      <c r="E140" s="2" t="s">
        <v>43</v>
      </c>
      <c r="F140" t="s">
        <v>11</v>
      </c>
      <c r="G140">
        <f>SUM(K140* 1.15)</f>
        <v>238.464</v>
      </c>
      <c r="H140">
        <v>8</v>
      </c>
      <c r="I140">
        <v>4</v>
      </c>
      <c r="J140" s="6">
        <v>25.92</v>
      </c>
      <c r="K140" s="6">
        <f>SUM(H140*J140)</f>
        <v>207.36</v>
      </c>
      <c r="L140" s="6">
        <f>SUM(H140*0.54)</f>
        <v>4.32</v>
      </c>
      <c r="M140" s="3">
        <v>42959</v>
      </c>
      <c r="N140" s="3">
        <v>42987</v>
      </c>
      <c r="O140" s="3">
        <v>42967</v>
      </c>
      <c r="P140" t="s">
        <v>14</v>
      </c>
      <c r="Q140" s="4">
        <v>30.36</v>
      </c>
      <c r="R140" t="s">
        <v>42</v>
      </c>
      <c r="S140" t="s">
        <v>44</v>
      </c>
      <c r="T140" t="s">
        <v>45</v>
      </c>
      <c r="V140" t="s">
        <v>46</v>
      </c>
      <c r="W140" s="9">
        <v>1</v>
      </c>
    </row>
    <row r="141" spans="1:23" x14ac:dyDescent="0.2">
      <c r="A141">
        <v>10610</v>
      </c>
      <c r="B141" t="s">
        <v>47</v>
      </c>
      <c r="C141" s="2" t="s">
        <v>176</v>
      </c>
      <c r="D141" s="2" t="s">
        <v>177</v>
      </c>
      <c r="E141" s="2" t="s">
        <v>178</v>
      </c>
      <c r="F141" t="s">
        <v>24</v>
      </c>
      <c r="G141">
        <f>SUM(K141* 0.85)</f>
        <v>208.79399999999998</v>
      </c>
      <c r="H141">
        <v>6</v>
      </c>
      <c r="I141">
        <v>6</v>
      </c>
      <c r="J141" s="6">
        <v>40.94</v>
      </c>
      <c r="K141" s="6">
        <f>SUM(H141*J141)</f>
        <v>245.64</v>
      </c>
      <c r="L141" s="6">
        <f>SUM(H141*1.381)</f>
        <v>8.2859999999999996</v>
      </c>
      <c r="M141" s="3">
        <v>42941</v>
      </c>
      <c r="N141" s="3">
        <v>42969</v>
      </c>
      <c r="O141" s="3">
        <v>42953</v>
      </c>
      <c r="P141" t="s">
        <v>6</v>
      </c>
      <c r="Q141" s="4">
        <v>26.78</v>
      </c>
      <c r="R141" t="s">
        <v>177</v>
      </c>
      <c r="S141" t="s">
        <v>179</v>
      </c>
      <c r="T141" t="s">
        <v>180</v>
      </c>
      <c r="V141" t="s">
        <v>181</v>
      </c>
      <c r="W141" s="9">
        <v>1</v>
      </c>
    </row>
    <row r="142" spans="1:23" x14ac:dyDescent="0.2">
      <c r="A142">
        <v>10609</v>
      </c>
      <c r="B142" t="s">
        <v>47</v>
      </c>
      <c r="C142" s="2" t="s">
        <v>84</v>
      </c>
      <c r="D142" s="2" t="s">
        <v>85</v>
      </c>
      <c r="E142" s="2" t="s">
        <v>86</v>
      </c>
      <c r="F142" t="s">
        <v>16</v>
      </c>
      <c r="G142">
        <f>SUM(K142* 1.45)</f>
        <v>626.68999999999994</v>
      </c>
      <c r="H142">
        <v>10</v>
      </c>
      <c r="I142">
        <v>2</v>
      </c>
      <c r="J142" s="6">
        <v>43.22</v>
      </c>
      <c r="K142" s="6">
        <f>SUM(H142*J142)</f>
        <v>432.2</v>
      </c>
      <c r="L142" s="6">
        <f>SUM(H142*1.27)</f>
        <v>12.7</v>
      </c>
      <c r="M142" s="3">
        <v>42940</v>
      </c>
      <c r="N142" s="3">
        <v>42968</v>
      </c>
      <c r="O142" s="3">
        <v>42946</v>
      </c>
      <c r="P142" t="s">
        <v>12</v>
      </c>
      <c r="Q142" s="4">
        <v>1.85</v>
      </c>
      <c r="R142" t="s">
        <v>85</v>
      </c>
      <c r="S142" t="s">
        <v>87</v>
      </c>
      <c r="T142" t="s">
        <v>88</v>
      </c>
      <c r="V142" t="s">
        <v>89</v>
      </c>
      <c r="W142" s="9">
        <v>1</v>
      </c>
    </row>
    <row r="143" spans="1:23" x14ac:dyDescent="0.2">
      <c r="A143">
        <v>10584</v>
      </c>
      <c r="B143" t="s">
        <v>47</v>
      </c>
      <c r="C143" s="2" t="s">
        <v>41</v>
      </c>
      <c r="D143" s="2" t="s">
        <v>42</v>
      </c>
      <c r="E143" s="2" t="s">
        <v>43</v>
      </c>
      <c r="F143" t="s">
        <v>11</v>
      </c>
      <c r="G143">
        <f>SUM(K143* 1.15)</f>
        <v>758.03399999999988</v>
      </c>
      <c r="H143">
        <v>12</v>
      </c>
      <c r="I143">
        <v>4</v>
      </c>
      <c r="J143" s="6">
        <v>54.93</v>
      </c>
      <c r="K143" s="6">
        <f>SUM(H143*J143)</f>
        <v>659.16</v>
      </c>
      <c r="L143" s="6">
        <f>SUM(H143*0.54)</f>
        <v>6.48</v>
      </c>
      <c r="M143" s="3">
        <v>42916</v>
      </c>
      <c r="N143" s="3">
        <v>42944</v>
      </c>
      <c r="O143" s="3">
        <v>42920</v>
      </c>
      <c r="P143" t="s">
        <v>6</v>
      </c>
      <c r="Q143" s="4">
        <v>59.14</v>
      </c>
      <c r="R143" t="s">
        <v>42</v>
      </c>
      <c r="S143" t="s">
        <v>44</v>
      </c>
      <c r="T143" t="s">
        <v>45</v>
      </c>
      <c r="V143" t="s">
        <v>46</v>
      </c>
      <c r="W143" s="9">
        <v>0</v>
      </c>
    </row>
    <row r="144" spans="1:23" x14ac:dyDescent="0.2">
      <c r="A144">
        <v>10566</v>
      </c>
      <c r="B144" t="s">
        <v>47</v>
      </c>
      <c r="C144" s="2" t="s">
        <v>41</v>
      </c>
      <c r="D144" s="2" t="s">
        <v>42</v>
      </c>
      <c r="E144" s="2" t="s">
        <v>43</v>
      </c>
      <c r="F144" t="s">
        <v>25</v>
      </c>
      <c r="G144">
        <f>SUM(K144* 1.15)</f>
        <v>92.73599999999999</v>
      </c>
      <c r="H144">
        <v>6</v>
      </c>
      <c r="I144">
        <v>4</v>
      </c>
      <c r="J144" s="6">
        <v>13.44</v>
      </c>
      <c r="K144" s="6">
        <f>SUM(H144*J144)</f>
        <v>80.64</v>
      </c>
      <c r="L144" s="6">
        <f>SUM(H144*0.54)</f>
        <v>3.24</v>
      </c>
      <c r="M144" s="3">
        <v>42898</v>
      </c>
      <c r="N144" s="3">
        <v>42926</v>
      </c>
      <c r="O144" s="3">
        <v>42904</v>
      </c>
      <c r="P144" t="s">
        <v>6</v>
      </c>
      <c r="Q144" s="4">
        <v>88.4</v>
      </c>
      <c r="R144" t="s">
        <v>42</v>
      </c>
      <c r="S144" t="s">
        <v>44</v>
      </c>
      <c r="T144" t="s">
        <v>45</v>
      </c>
      <c r="V144" t="s">
        <v>46</v>
      </c>
      <c r="W144" s="9">
        <v>0</v>
      </c>
    </row>
    <row r="145" spans="1:23" x14ac:dyDescent="0.2">
      <c r="A145">
        <v>10559</v>
      </c>
      <c r="B145" t="s">
        <v>47</v>
      </c>
      <c r="C145" s="2" t="s">
        <v>41</v>
      </c>
      <c r="D145" s="2" t="s">
        <v>42</v>
      </c>
      <c r="E145" s="2" t="s">
        <v>43</v>
      </c>
      <c r="F145" t="s">
        <v>5</v>
      </c>
      <c r="G145">
        <f>SUM(K145* 1.15)</f>
        <v>1021.3149999999999</v>
      </c>
      <c r="H145">
        <v>10</v>
      </c>
      <c r="I145">
        <v>4</v>
      </c>
      <c r="J145" s="6">
        <v>88.81</v>
      </c>
      <c r="K145" s="6">
        <f>SUM(H145*J145)</f>
        <v>888.1</v>
      </c>
      <c r="L145" s="6">
        <f>SUM(H145*0.54)</f>
        <v>5.4</v>
      </c>
      <c r="M145" s="3">
        <v>42891</v>
      </c>
      <c r="N145" s="3">
        <v>42919</v>
      </c>
      <c r="O145" s="3">
        <v>42899</v>
      </c>
      <c r="P145" t="s">
        <v>6</v>
      </c>
      <c r="Q145" s="4">
        <v>8.0500000000000007</v>
      </c>
      <c r="R145" t="s">
        <v>42</v>
      </c>
      <c r="S145" t="s">
        <v>44</v>
      </c>
      <c r="T145" t="s">
        <v>45</v>
      </c>
      <c r="V145" t="s">
        <v>46</v>
      </c>
      <c r="W145" s="9">
        <v>1</v>
      </c>
    </row>
    <row r="146" spans="1:23" x14ac:dyDescent="0.2">
      <c r="A146">
        <v>10546</v>
      </c>
      <c r="B146" t="s">
        <v>47</v>
      </c>
      <c r="C146" s="2" t="s">
        <v>306</v>
      </c>
      <c r="D146" s="2" t="s">
        <v>307</v>
      </c>
      <c r="E146" s="2" t="s">
        <v>308</v>
      </c>
      <c r="F146" t="s">
        <v>13</v>
      </c>
      <c r="G146">
        <f>SUM(K146* 1.15)</f>
        <v>431.94</v>
      </c>
      <c r="H146">
        <v>5</v>
      </c>
      <c r="I146">
        <v>5</v>
      </c>
      <c r="J146" s="6">
        <v>75.12</v>
      </c>
      <c r="K146" s="6">
        <f>SUM(H146*J146)</f>
        <v>375.6</v>
      </c>
      <c r="L146" s="6">
        <f>SUM(H146*0.54)</f>
        <v>2.7</v>
      </c>
      <c r="M146" s="3">
        <v>42878</v>
      </c>
      <c r="N146" s="3">
        <v>42906</v>
      </c>
      <c r="O146" s="3">
        <v>42882</v>
      </c>
      <c r="P146" t="s">
        <v>14</v>
      </c>
      <c r="Q146" s="4">
        <v>194.72</v>
      </c>
      <c r="R146" t="s">
        <v>307</v>
      </c>
      <c r="S146" t="s">
        <v>309</v>
      </c>
      <c r="T146" t="s">
        <v>310</v>
      </c>
      <c r="V146" t="s">
        <v>311</v>
      </c>
      <c r="W146" s="9">
        <v>0</v>
      </c>
    </row>
    <row r="147" spans="1:23" x14ac:dyDescent="0.2">
      <c r="A147">
        <v>10525</v>
      </c>
      <c r="B147" t="s">
        <v>47</v>
      </c>
      <c r="C147" s="2" t="s">
        <v>55</v>
      </c>
      <c r="D147" s="2" t="s">
        <v>56</v>
      </c>
      <c r="E147" s="2" t="s">
        <v>57</v>
      </c>
      <c r="F147" t="s">
        <v>13</v>
      </c>
      <c r="G147">
        <f>SUM(K147* 0.85)</f>
        <v>289.39949999999999</v>
      </c>
      <c r="H147">
        <v>13</v>
      </c>
      <c r="I147">
        <v>5</v>
      </c>
      <c r="J147" s="6">
        <v>26.19</v>
      </c>
      <c r="K147" s="6">
        <f>SUM(H147*J147)</f>
        <v>340.47</v>
      </c>
      <c r="L147" s="6">
        <f>SUM(H147*0.54)</f>
        <v>7.0200000000000005</v>
      </c>
      <c r="M147" s="3">
        <v>42857</v>
      </c>
      <c r="N147" s="3">
        <v>42885</v>
      </c>
      <c r="O147" s="3">
        <v>42878</v>
      </c>
      <c r="P147" t="s">
        <v>12</v>
      </c>
      <c r="Q147" s="4">
        <v>11.06</v>
      </c>
      <c r="R147" t="s">
        <v>56</v>
      </c>
      <c r="S147" t="s">
        <v>58</v>
      </c>
      <c r="T147" t="s">
        <v>59</v>
      </c>
      <c r="V147" t="s">
        <v>60</v>
      </c>
      <c r="W147" s="9">
        <v>1</v>
      </c>
    </row>
    <row r="148" spans="1:23" x14ac:dyDescent="0.2">
      <c r="A148">
        <v>10511</v>
      </c>
      <c r="B148" t="s">
        <v>47</v>
      </c>
      <c r="C148" s="2" t="s">
        <v>55</v>
      </c>
      <c r="D148" s="2" t="s">
        <v>56</v>
      </c>
      <c r="E148" s="2" t="s">
        <v>57</v>
      </c>
      <c r="F148" t="s">
        <v>11</v>
      </c>
      <c r="G148">
        <f>SUM(K148* 0.85)</f>
        <v>583.50800000000004</v>
      </c>
      <c r="H148">
        <v>8</v>
      </c>
      <c r="I148">
        <v>6</v>
      </c>
      <c r="J148" s="6">
        <v>85.81</v>
      </c>
      <c r="K148" s="6">
        <f>SUM(H148*J148)</f>
        <v>686.48</v>
      </c>
      <c r="L148" s="6">
        <f>SUM(H148*1.381)</f>
        <v>11.048</v>
      </c>
      <c r="M148" s="3">
        <v>42843</v>
      </c>
      <c r="N148" s="3">
        <v>42871</v>
      </c>
      <c r="O148" s="3">
        <v>42846</v>
      </c>
      <c r="P148" t="s">
        <v>14</v>
      </c>
      <c r="Q148" s="4">
        <v>350.64</v>
      </c>
      <c r="R148" t="s">
        <v>56</v>
      </c>
      <c r="S148" t="s">
        <v>58</v>
      </c>
      <c r="T148" t="s">
        <v>59</v>
      </c>
      <c r="V148" t="s">
        <v>60</v>
      </c>
      <c r="W148" s="9">
        <v>0</v>
      </c>
    </row>
    <row r="149" spans="1:23" x14ac:dyDescent="0.2">
      <c r="A149">
        <v>10500</v>
      </c>
      <c r="B149" t="s">
        <v>47</v>
      </c>
      <c r="C149" s="2" t="s">
        <v>176</v>
      </c>
      <c r="D149" s="2" t="s">
        <v>177</v>
      </c>
      <c r="E149" s="2" t="s">
        <v>178</v>
      </c>
      <c r="F149" t="s">
        <v>5</v>
      </c>
      <c r="G149">
        <f>SUM(K149* 0.85)</f>
        <v>569.77199999999993</v>
      </c>
      <c r="H149">
        <v>12</v>
      </c>
      <c r="I149">
        <v>6</v>
      </c>
      <c r="J149" s="6">
        <v>55.86</v>
      </c>
      <c r="K149" s="6">
        <f>SUM(H149*J149)</f>
        <v>670.31999999999994</v>
      </c>
      <c r="L149" s="6">
        <f>SUM(H149*1.381)</f>
        <v>16.571999999999999</v>
      </c>
      <c r="M149" s="3">
        <v>42834</v>
      </c>
      <c r="N149" s="3">
        <v>42862</v>
      </c>
      <c r="O149" s="3">
        <v>42842</v>
      </c>
      <c r="P149" t="s">
        <v>6</v>
      </c>
      <c r="Q149" s="4">
        <v>42.68</v>
      </c>
      <c r="R149" t="s">
        <v>177</v>
      </c>
      <c r="S149" t="s">
        <v>179</v>
      </c>
      <c r="T149" t="s">
        <v>180</v>
      </c>
      <c r="V149" t="s">
        <v>181</v>
      </c>
      <c r="W149" s="9">
        <v>0</v>
      </c>
    </row>
    <row r="150" spans="1:23" x14ac:dyDescent="0.2">
      <c r="A150">
        <v>10493</v>
      </c>
      <c r="B150" t="s">
        <v>47</v>
      </c>
      <c r="C150" s="2" t="s">
        <v>176</v>
      </c>
      <c r="D150" s="2" t="s">
        <v>177</v>
      </c>
      <c r="E150" s="2" t="s">
        <v>178</v>
      </c>
      <c r="F150" t="s">
        <v>11</v>
      </c>
      <c r="G150">
        <f>SUM(K150* 0.85)</f>
        <v>235.36500000000001</v>
      </c>
      <c r="H150">
        <v>10</v>
      </c>
      <c r="I150">
        <v>6</v>
      </c>
      <c r="J150" s="6">
        <v>27.69</v>
      </c>
      <c r="K150" s="6">
        <f>SUM(H150*J150)</f>
        <v>276.90000000000003</v>
      </c>
      <c r="L150" s="6">
        <f>SUM(H150*1.381)</f>
        <v>13.81</v>
      </c>
      <c r="M150" s="3">
        <v>42827</v>
      </c>
      <c r="N150" s="3">
        <v>42855</v>
      </c>
      <c r="O150" s="3">
        <v>42835</v>
      </c>
      <c r="P150" t="s">
        <v>14</v>
      </c>
      <c r="Q150" s="4">
        <v>10.64</v>
      </c>
      <c r="R150" t="s">
        <v>177</v>
      </c>
      <c r="S150" t="s">
        <v>179</v>
      </c>
      <c r="T150" t="s">
        <v>180</v>
      </c>
      <c r="V150" t="s">
        <v>181</v>
      </c>
      <c r="W150" s="9">
        <v>1</v>
      </c>
    </row>
    <row r="151" spans="1:23" x14ac:dyDescent="0.2">
      <c r="A151">
        <v>10480</v>
      </c>
      <c r="B151" t="s">
        <v>47</v>
      </c>
      <c r="C151" s="2" t="s">
        <v>102</v>
      </c>
      <c r="D151" s="2" t="s">
        <v>103</v>
      </c>
      <c r="E151" s="2" t="s">
        <v>104</v>
      </c>
      <c r="F151" t="s">
        <v>5</v>
      </c>
      <c r="G151">
        <f>SUM(K151* 1.15)</f>
        <v>294.49200000000002</v>
      </c>
      <c r="H151">
        <v>11</v>
      </c>
      <c r="I151">
        <v>5</v>
      </c>
      <c r="J151" s="6">
        <v>23.28</v>
      </c>
      <c r="K151" s="6">
        <f>SUM(H151*J151)</f>
        <v>256.08000000000004</v>
      </c>
      <c r="L151" s="6">
        <f>SUM(H151*0.54)</f>
        <v>5.94</v>
      </c>
      <c r="M151" s="3">
        <v>42814</v>
      </c>
      <c r="N151" s="3">
        <v>42842</v>
      </c>
      <c r="O151" s="3">
        <v>42818</v>
      </c>
      <c r="P151" t="s">
        <v>12</v>
      </c>
      <c r="Q151" s="4">
        <v>1.35</v>
      </c>
      <c r="R151" t="s">
        <v>103</v>
      </c>
      <c r="S151" t="s">
        <v>105</v>
      </c>
      <c r="T151" t="s">
        <v>106</v>
      </c>
      <c r="V151" t="s">
        <v>107</v>
      </c>
      <c r="W151" s="9">
        <v>1</v>
      </c>
    </row>
    <row r="152" spans="1:23" x14ac:dyDescent="0.2">
      <c r="A152">
        <v>10478</v>
      </c>
      <c r="B152" t="s">
        <v>47</v>
      </c>
      <c r="C152" s="2" t="s">
        <v>306</v>
      </c>
      <c r="D152" s="2" t="s">
        <v>307</v>
      </c>
      <c r="E152" s="2" t="s">
        <v>308</v>
      </c>
      <c r="F152" t="s">
        <v>33</v>
      </c>
      <c r="G152">
        <f>SUM(K152* 1.15)</f>
        <v>644.18399999999997</v>
      </c>
      <c r="H152">
        <v>12</v>
      </c>
      <c r="I152">
        <v>4</v>
      </c>
      <c r="J152" s="6">
        <v>46.68</v>
      </c>
      <c r="K152" s="6">
        <f>SUM(H152*J152)</f>
        <v>560.16</v>
      </c>
      <c r="L152" s="6">
        <f>SUM(H152*0.54)</f>
        <v>6.48</v>
      </c>
      <c r="M152" s="3">
        <v>42812</v>
      </c>
      <c r="N152" s="3">
        <v>42826</v>
      </c>
      <c r="O152" s="3">
        <v>42820</v>
      </c>
      <c r="P152" t="s">
        <v>14</v>
      </c>
      <c r="Q152" s="4">
        <v>4.8099999999999996</v>
      </c>
      <c r="R152" t="s">
        <v>307</v>
      </c>
      <c r="S152" t="s">
        <v>309</v>
      </c>
      <c r="T152" t="s">
        <v>310</v>
      </c>
      <c r="V152" t="s">
        <v>311</v>
      </c>
      <c r="W152" s="9">
        <v>1</v>
      </c>
    </row>
    <row r="153" spans="1:23" x14ac:dyDescent="0.2">
      <c r="A153">
        <v>10470</v>
      </c>
      <c r="B153" t="s">
        <v>47</v>
      </c>
      <c r="C153" s="2" t="s">
        <v>55</v>
      </c>
      <c r="D153" s="2" t="s">
        <v>56</v>
      </c>
      <c r="E153" s="2" t="s">
        <v>57</v>
      </c>
      <c r="F153" t="s">
        <v>11</v>
      </c>
      <c r="G153">
        <f>SUM(K153* 0.85)</f>
        <v>1009.3579999999999</v>
      </c>
      <c r="H153">
        <v>14</v>
      </c>
      <c r="I153">
        <v>6</v>
      </c>
      <c r="J153" s="6">
        <v>84.82</v>
      </c>
      <c r="K153" s="6">
        <f>SUM(H153*J153)</f>
        <v>1187.48</v>
      </c>
      <c r="L153" s="6">
        <f>SUM(H153*1.381)</f>
        <v>19.334</v>
      </c>
      <c r="M153" s="3">
        <v>42805</v>
      </c>
      <c r="N153" s="3">
        <v>42833</v>
      </c>
      <c r="O153" s="3">
        <v>42808</v>
      </c>
      <c r="P153" t="s">
        <v>12</v>
      </c>
      <c r="Q153" s="4">
        <v>64.56</v>
      </c>
      <c r="R153" t="s">
        <v>56</v>
      </c>
      <c r="S153" t="s">
        <v>58</v>
      </c>
      <c r="T153" t="s">
        <v>59</v>
      </c>
      <c r="V153" t="s">
        <v>60</v>
      </c>
      <c r="W153" s="9">
        <v>0</v>
      </c>
    </row>
    <row r="154" spans="1:23" x14ac:dyDescent="0.2">
      <c r="A154">
        <v>10459</v>
      </c>
      <c r="B154" t="s">
        <v>47</v>
      </c>
      <c r="C154" s="2" t="s">
        <v>306</v>
      </c>
      <c r="D154" s="2" t="s">
        <v>307</v>
      </c>
      <c r="E154" s="2" t="s">
        <v>308</v>
      </c>
      <c r="F154" t="s">
        <v>11</v>
      </c>
      <c r="G154">
        <f>SUM(K154* 1.15)</f>
        <v>498.15699999999998</v>
      </c>
      <c r="H154">
        <v>11</v>
      </c>
      <c r="I154">
        <v>4</v>
      </c>
      <c r="J154" s="6">
        <v>39.380000000000003</v>
      </c>
      <c r="K154" s="6">
        <f>SUM(H154*J154)</f>
        <v>433.18</v>
      </c>
      <c r="L154" s="6">
        <f>SUM(H154*0.54)</f>
        <v>5.94</v>
      </c>
      <c r="M154" s="3">
        <v>42793</v>
      </c>
      <c r="N154" s="3">
        <v>42821</v>
      </c>
      <c r="O154" s="3">
        <v>42794</v>
      </c>
      <c r="P154" t="s">
        <v>12</v>
      </c>
      <c r="Q154" s="4">
        <v>25.09</v>
      </c>
      <c r="R154" t="s">
        <v>307</v>
      </c>
      <c r="S154" t="s">
        <v>309</v>
      </c>
      <c r="T154" t="s">
        <v>310</v>
      </c>
      <c r="V154" t="s">
        <v>311</v>
      </c>
      <c r="W154" s="9">
        <v>1</v>
      </c>
    </row>
    <row r="155" spans="1:23" x14ac:dyDescent="0.2">
      <c r="A155">
        <v>10454</v>
      </c>
      <c r="B155" t="s">
        <v>47</v>
      </c>
      <c r="C155" s="2" t="s">
        <v>176</v>
      </c>
      <c r="D155" s="2" t="s">
        <v>177</v>
      </c>
      <c r="E155" s="2" t="s">
        <v>178</v>
      </c>
      <c r="F155" t="s">
        <v>11</v>
      </c>
      <c r="G155">
        <f>SUM(K155* 0.85)</f>
        <v>131.93699999999998</v>
      </c>
      <c r="H155">
        <v>6</v>
      </c>
      <c r="I155">
        <v>6</v>
      </c>
      <c r="J155" s="6">
        <v>25.87</v>
      </c>
      <c r="K155" s="6">
        <f>SUM(H155*J155)</f>
        <v>155.22</v>
      </c>
      <c r="L155" s="6">
        <f>SUM(H155*1.381)</f>
        <v>8.2859999999999996</v>
      </c>
      <c r="M155" s="3">
        <v>42787</v>
      </c>
      <c r="N155" s="3">
        <v>42815</v>
      </c>
      <c r="O155" s="3">
        <v>42791</v>
      </c>
      <c r="P155" t="s">
        <v>14</v>
      </c>
      <c r="Q155" s="4">
        <v>2.74</v>
      </c>
      <c r="R155" t="s">
        <v>177</v>
      </c>
      <c r="S155" t="s">
        <v>179</v>
      </c>
      <c r="T155" t="s">
        <v>180</v>
      </c>
      <c r="V155" t="s">
        <v>181</v>
      </c>
      <c r="W155" s="9">
        <v>1</v>
      </c>
    </row>
    <row r="156" spans="1:23" x14ac:dyDescent="0.2">
      <c r="A156">
        <v>10450</v>
      </c>
      <c r="B156" t="s">
        <v>47</v>
      </c>
      <c r="C156" s="2" t="s">
        <v>306</v>
      </c>
      <c r="D156" s="2" t="s">
        <v>307</v>
      </c>
      <c r="E156" s="2" t="s">
        <v>308</v>
      </c>
      <c r="F156" t="s">
        <v>24</v>
      </c>
      <c r="G156">
        <f>SUM(K156* 1.15)</f>
        <v>513.98099999999988</v>
      </c>
      <c r="H156">
        <v>6</v>
      </c>
      <c r="I156">
        <v>4</v>
      </c>
      <c r="J156" s="6">
        <v>74.489999999999995</v>
      </c>
      <c r="K156" s="6">
        <f>SUM(H156*J156)</f>
        <v>446.93999999999994</v>
      </c>
      <c r="L156" s="6">
        <f>SUM(H156*0.54)</f>
        <v>3.24</v>
      </c>
      <c r="M156" s="3">
        <v>42785</v>
      </c>
      <c r="N156" s="3">
        <v>42813</v>
      </c>
      <c r="O156" s="3">
        <v>42805</v>
      </c>
      <c r="P156" t="s">
        <v>12</v>
      </c>
      <c r="Q156" s="4">
        <v>7.23</v>
      </c>
      <c r="R156" t="s">
        <v>307</v>
      </c>
      <c r="S156" t="s">
        <v>309</v>
      </c>
      <c r="T156" t="s">
        <v>310</v>
      </c>
      <c r="V156" t="s">
        <v>311</v>
      </c>
      <c r="W156" s="9">
        <v>1</v>
      </c>
    </row>
    <row r="157" spans="1:23" x14ac:dyDescent="0.2">
      <c r="A157">
        <v>10449</v>
      </c>
      <c r="B157" t="s">
        <v>47</v>
      </c>
      <c r="C157" s="2" t="s">
        <v>41</v>
      </c>
      <c r="D157" s="2" t="s">
        <v>42</v>
      </c>
      <c r="E157" s="2" t="s">
        <v>43</v>
      </c>
      <c r="F157" t="s">
        <v>15</v>
      </c>
      <c r="G157">
        <f>SUM(K157* 1.15)</f>
        <v>261.23399999999998</v>
      </c>
      <c r="H157">
        <v>12</v>
      </c>
      <c r="I157">
        <v>4</v>
      </c>
      <c r="J157" s="6">
        <v>18.93</v>
      </c>
      <c r="K157" s="6">
        <f>SUM(H157*J157)</f>
        <v>227.16</v>
      </c>
      <c r="L157" s="6">
        <f>SUM(H157*0.54)</f>
        <v>6.48</v>
      </c>
      <c r="M157" s="3">
        <v>42784</v>
      </c>
      <c r="N157" s="3">
        <v>42812</v>
      </c>
      <c r="O157" s="3">
        <v>42793</v>
      </c>
      <c r="P157" t="s">
        <v>12</v>
      </c>
      <c r="Q157" s="4">
        <v>53.3</v>
      </c>
      <c r="R157" t="s">
        <v>42</v>
      </c>
      <c r="S157" t="s">
        <v>44</v>
      </c>
      <c r="T157" t="s">
        <v>45</v>
      </c>
      <c r="V157" t="s">
        <v>46</v>
      </c>
      <c r="W157" s="9">
        <v>0</v>
      </c>
    </row>
    <row r="158" spans="1:23" x14ac:dyDescent="0.2">
      <c r="A158">
        <v>10371</v>
      </c>
      <c r="B158" t="s">
        <v>47</v>
      </c>
      <c r="C158" s="2" t="s">
        <v>176</v>
      </c>
      <c r="D158" s="2" t="s">
        <v>177</v>
      </c>
      <c r="E158" s="2" t="s">
        <v>178</v>
      </c>
      <c r="F158" t="s">
        <v>13</v>
      </c>
      <c r="G158">
        <f>SUM(K158* 0.85)</f>
        <v>373.66</v>
      </c>
      <c r="H158">
        <v>10</v>
      </c>
      <c r="I158">
        <v>6</v>
      </c>
      <c r="J158" s="6">
        <v>43.96</v>
      </c>
      <c r="K158" s="6">
        <f>SUM(H158*J158)</f>
        <v>439.6</v>
      </c>
      <c r="L158" s="6">
        <f>SUM(H158*1.381)</f>
        <v>13.81</v>
      </c>
      <c r="M158" s="3">
        <v>42707</v>
      </c>
      <c r="N158" s="3">
        <v>42735</v>
      </c>
      <c r="O158" s="3">
        <v>42728</v>
      </c>
      <c r="P158" t="s">
        <v>6</v>
      </c>
      <c r="Q158" s="4">
        <v>0.45</v>
      </c>
      <c r="R158" t="s">
        <v>177</v>
      </c>
      <c r="S158" t="s">
        <v>179</v>
      </c>
      <c r="T158" t="s">
        <v>180</v>
      </c>
      <c r="V158" t="s">
        <v>181</v>
      </c>
      <c r="W158" s="9">
        <v>1</v>
      </c>
    </row>
    <row r="159" spans="1:23" x14ac:dyDescent="0.2">
      <c r="A159">
        <v>10362</v>
      </c>
      <c r="B159" t="s">
        <v>47</v>
      </c>
      <c r="C159" s="2" t="s">
        <v>55</v>
      </c>
      <c r="D159" s="2" t="s">
        <v>56</v>
      </c>
      <c r="E159" s="2" t="s">
        <v>57</v>
      </c>
      <c r="F159" t="s">
        <v>15</v>
      </c>
      <c r="G159">
        <f>SUM(K159* 0.85)</f>
        <v>337.90049999999997</v>
      </c>
      <c r="H159">
        <v>7</v>
      </c>
      <c r="I159">
        <v>5</v>
      </c>
      <c r="J159" s="6">
        <v>56.79</v>
      </c>
      <c r="K159" s="6">
        <f>SUM(H159*J159)</f>
        <v>397.53</v>
      </c>
      <c r="L159" s="6">
        <f>SUM(H159*1.381)</f>
        <v>9.6669999999999998</v>
      </c>
      <c r="M159" s="3">
        <v>42699</v>
      </c>
      <c r="N159" s="3">
        <v>42727</v>
      </c>
      <c r="O159" s="3">
        <v>42702</v>
      </c>
      <c r="P159" t="s">
        <v>6</v>
      </c>
      <c r="Q159" s="4">
        <v>96.04</v>
      </c>
      <c r="R159" t="s">
        <v>56</v>
      </c>
      <c r="S159" t="s">
        <v>58</v>
      </c>
      <c r="T159" t="s">
        <v>59</v>
      </c>
      <c r="V159" t="s">
        <v>60</v>
      </c>
      <c r="W159" s="9">
        <v>0</v>
      </c>
    </row>
    <row r="160" spans="1:23" x14ac:dyDescent="0.2">
      <c r="A160">
        <v>10360</v>
      </c>
      <c r="B160" t="s">
        <v>47</v>
      </c>
      <c r="C160" s="2" t="s">
        <v>41</v>
      </c>
      <c r="D160" s="2" t="s">
        <v>42</v>
      </c>
      <c r="E160" s="2" t="s">
        <v>43</v>
      </c>
      <c r="F160" t="s">
        <v>11</v>
      </c>
      <c r="G160">
        <f>SUM(K160* 1.15)</f>
        <v>288.28199999999998</v>
      </c>
      <c r="H160">
        <v>6</v>
      </c>
      <c r="I160">
        <v>4</v>
      </c>
      <c r="J160" s="6">
        <v>41.78</v>
      </c>
      <c r="K160" s="6">
        <f>SUM(H160*J160)</f>
        <v>250.68</v>
      </c>
      <c r="L160" s="6">
        <f>SUM(H160*0.54)</f>
        <v>3.24</v>
      </c>
      <c r="M160" s="3">
        <v>42696</v>
      </c>
      <c r="N160" s="3">
        <v>42724</v>
      </c>
      <c r="O160" s="3">
        <v>42706</v>
      </c>
      <c r="P160" t="s">
        <v>14</v>
      </c>
      <c r="Q160" s="4">
        <v>131.69999999999999</v>
      </c>
      <c r="R160" t="s">
        <v>42</v>
      </c>
      <c r="S160" t="s">
        <v>44</v>
      </c>
      <c r="T160" t="s">
        <v>45</v>
      </c>
      <c r="V160" t="s">
        <v>46</v>
      </c>
      <c r="W160" s="9">
        <v>0</v>
      </c>
    </row>
    <row r="161" spans="1:23" x14ac:dyDescent="0.2">
      <c r="A161">
        <v>10358</v>
      </c>
      <c r="B161" t="s">
        <v>47</v>
      </c>
      <c r="C161" s="2" t="s">
        <v>176</v>
      </c>
      <c r="D161" s="2" t="s">
        <v>177</v>
      </c>
      <c r="E161" s="2" t="s">
        <v>178</v>
      </c>
      <c r="F161" t="s">
        <v>34</v>
      </c>
      <c r="G161">
        <f>SUM(K161* 0.85)</f>
        <v>639.92250000000001</v>
      </c>
      <c r="H161">
        <v>9</v>
      </c>
      <c r="I161">
        <v>6</v>
      </c>
      <c r="J161" s="6">
        <v>83.65</v>
      </c>
      <c r="K161" s="6">
        <f>SUM(H161*J161)</f>
        <v>752.85</v>
      </c>
      <c r="L161" s="6">
        <f>SUM(H161*1.381)</f>
        <v>12.429</v>
      </c>
      <c r="M161" s="3">
        <v>42694</v>
      </c>
      <c r="N161" s="3">
        <v>42722</v>
      </c>
      <c r="O161" s="3">
        <v>42701</v>
      </c>
      <c r="P161" t="s">
        <v>6</v>
      </c>
      <c r="Q161" s="4">
        <v>19.64</v>
      </c>
      <c r="R161" t="s">
        <v>177</v>
      </c>
      <c r="S161" t="s">
        <v>179</v>
      </c>
      <c r="T161" t="s">
        <v>180</v>
      </c>
      <c r="V161" t="s">
        <v>181</v>
      </c>
      <c r="W161" s="9">
        <v>1</v>
      </c>
    </row>
    <row r="162" spans="1:23" x14ac:dyDescent="0.2">
      <c r="A162">
        <v>10350</v>
      </c>
      <c r="B162" t="s">
        <v>47</v>
      </c>
      <c r="C162" s="2" t="s">
        <v>176</v>
      </c>
      <c r="D162" s="2" t="s">
        <v>177</v>
      </c>
      <c r="E162" s="2" t="s">
        <v>178</v>
      </c>
      <c r="F162" t="s">
        <v>5</v>
      </c>
      <c r="G162">
        <f>SUM(K162* 0.85)</f>
        <v>559.78449999999998</v>
      </c>
      <c r="H162">
        <v>11</v>
      </c>
      <c r="I162">
        <v>6</v>
      </c>
      <c r="J162" s="6">
        <v>59.87</v>
      </c>
      <c r="K162" s="6">
        <f>SUM(H162*J162)</f>
        <v>658.56999999999994</v>
      </c>
      <c r="L162" s="6">
        <f>SUM(H162*1.381)</f>
        <v>15.191000000000001</v>
      </c>
      <c r="M162" s="3">
        <v>42685</v>
      </c>
      <c r="N162" s="3">
        <v>42713</v>
      </c>
      <c r="O162" s="3">
        <v>42707</v>
      </c>
      <c r="P162" t="s">
        <v>12</v>
      </c>
      <c r="Q162" s="4">
        <v>64.19</v>
      </c>
      <c r="R162" t="s">
        <v>177</v>
      </c>
      <c r="S162" t="s">
        <v>179</v>
      </c>
      <c r="T162" t="s">
        <v>180</v>
      </c>
      <c r="V162" t="s">
        <v>181</v>
      </c>
      <c r="W162" s="9">
        <v>0</v>
      </c>
    </row>
    <row r="163" spans="1:23" x14ac:dyDescent="0.2">
      <c r="A163">
        <v>10340</v>
      </c>
      <c r="B163" t="s">
        <v>47</v>
      </c>
      <c r="C163" s="2" t="s">
        <v>55</v>
      </c>
      <c r="D163" s="2" t="s">
        <v>56</v>
      </c>
      <c r="E163" s="2" t="s">
        <v>57</v>
      </c>
      <c r="F163" t="s">
        <v>13</v>
      </c>
      <c r="G163">
        <f>SUM(K163* 0.85)</f>
        <v>394.74</v>
      </c>
      <c r="H163">
        <v>12</v>
      </c>
      <c r="I163">
        <v>5</v>
      </c>
      <c r="J163" s="6">
        <v>38.700000000000003</v>
      </c>
      <c r="K163" s="6">
        <f>SUM(H163*J163)</f>
        <v>464.40000000000003</v>
      </c>
      <c r="L163" s="6">
        <f>SUM(H163*1.381)</f>
        <v>16.571999999999999</v>
      </c>
      <c r="M163" s="3">
        <v>42672</v>
      </c>
      <c r="N163" s="3">
        <v>42700</v>
      </c>
      <c r="O163" s="3">
        <v>42682</v>
      </c>
      <c r="P163" t="s">
        <v>14</v>
      </c>
      <c r="Q163" s="4">
        <v>166.31</v>
      </c>
      <c r="R163" t="s">
        <v>56</v>
      </c>
      <c r="S163" t="s">
        <v>58</v>
      </c>
      <c r="T163" t="s">
        <v>59</v>
      </c>
      <c r="V163" t="s">
        <v>60</v>
      </c>
      <c r="W163" s="9">
        <v>0</v>
      </c>
    </row>
    <row r="164" spans="1:23" x14ac:dyDescent="0.2">
      <c r="A164">
        <v>10334</v>
      </c>
      <c r="B164" t="s">
        <v>47</v>
      </c>
      <c r="C164" s="2" t="s">
        <v>306</v>
      </c>
      <c r="D164" s="2" t="s">
        <v>307</v>
      </c>
      <c r="E164" s="2" t="s">
        <v>308</v>
      </c>
      <c r="F164" t="s">
        <v>24</v>
      </c>
      <c r="G164">
        <f>SUM(K164* 1.05)</f>
        <v>317.31</v>
      </c>
      <c r="H164">
        <v>5</v>
      </c>
      <c r="I164">
        <v>5</v>
      </c>
      <c r="J164" s="6">
        <v>60.44</v>
      </c>
      <c r="K164" s="6">
        <f>SUM(H164*J164)</f>
        <v>302.2</v>
      </c>
      <c r="L164" s="6">
        <f>SUM(H164*1.381)</f>
        <v>6.9050000000000002</v>
      </c>
      <c r="M164" s="3">
        <v>42664</v>
      </c>
      <c r="N164" s="3">
        <v>42692</v>
      </c>
      <c r="O164" s="3">
        <v>42671</v>
      </c>
      <c r="P164" t="s">
        <v>12</v>
      </c>
      <c r="Q164" s="4">
        <v>8.56</v>
      </c>
      <c r="R164" t="s">
        <v>307</v>
      </c>
      <c r="S164" t="s">
        <v>309</v>
      </c>
      <c r="T164" t="s">
        <v>310</v>
      </c>
      <c r="V164" t="s">
        <v>311</v>
      </c>
      <c r="W164" s="9">
        <v>1</v>
      </c>
    </row>
    <row r="165" spans="1:23" x14ac:dyDescent="0.2">
      <c r="A165">
        <v>10331</v>
      </c>
      <c r="B165" t="s">
        <v>47</v>
      </c>
      <c r="C165" s="2" t="s">
        <v>55</v>
      </c>
      <c r="D165" s="2" t="s">
        <v>56</v>
      </c>
      <c r="E165" s="2" t="s">
        <v>57</v>
      </c>
      <c r="F165" t="s">
        <v>25</v>
      </c>
      <c r="G165">
        <f>SUM(K165* 0.85)</f>
        <v>505.51199999999989</v>
      </c>
      <c r="H165">
        <v>7</v>
      </c>
      <c r="I165">
        <v>5</v>
      </c>
      <c r="J165" s="6">
        <v>84.96</v>
      </c>
      <c r="K165" s="6">
        <f>SUM(H165*J165)</f>
        <v>594.71999999999991</v>
      </c>
      <c r="L165" s="6">
        <f>SUM(H165*1.381)</f>
        <v>9.6669999999999998</v>
      </c>
      <c r="M165" s="3">
        <v>42659</v>
      </c>
      <c r="N165" s="3">
        <v>42701</v>
      </c>
      <c r="O165" s="3">
        <v>42664</v>
      </c>
      <c r="P165" t="s">
        <v>6</v>
      </c>
      <c r="Q165" s="4">
        <v>10.19</v>
      </c>
      <c r="R165" t="s">
        <v>56</v>
      </c>
      <c r="S165" t="s">
        <v>58</v>
      </c>
      <c r="T165" t="s">
        <v>59</v>
      </c>
      <c r="V165" t="s">
        <v>60</v>
      </c>
      <c r="W165" s="9">
        <v>1</v>
      </c>
    </row>
    <row r="166" spans="1:23" x14ac:dyDescent="0.2">
      <c r="A166">
        <v>10311</v>
      </c>
      <c r="B166" t="s">
        <v>47</v>
      </c>
      <c r="C166" s="2" t="s">
        <v>84</v>
      </c>
      <c r="D166" s="2" t="s">
        <v>85</v>
      </c>
      <c r="E166" s="2" t="s">
        <v>86</v>
      </c>
      <c r="F166" t="s">
        <v>13</v>
      </c>
      <c r="G166">
        <f>SUM(K166* 1.45)</f>
        <v>264.13200000000001</v>
      </c>
      <c r="H166">
        <v>11</v>
      </c>
      <c r="I166">
        <v>2</v>
      </c>
      <c r="J166" s="6">
        <v>16.559999999999999</v>
      </c>
      <c r="K166" s="6">
        <f>SUM(H166*J166)</f>
        <v>182.16</v>
      </c>
      <c r="L166" s="6">
        <f>SUM(H166*0.54)</f>
        <v>5.94</v>
      </c>
      <c r="M166" s="3">
        <v>42633</v>
      </c>
      <c r="N166" s="3">
        <v>42647</v>
      </c>
      <c r="O166" s="3">
        <v>42639</v>
      </c>
      <c r="P166" t="s">
        <v>14</v>
      </c>
      <c r="Q166" s="4">
        <v>24.69</v>
      </c>
      <c r="R166" t="s">
        <v>85</v>
      </c>
      <c r="S166" t="s">
        <v>87</v>
      </c>
      <c r="T166" t="s">
        <v>88</v>
      </c>
      <c r="V166" t="s">
        <v>89</v>
      </c>
      <c r="W166" s="9">
        <v>1</v>
      </c>
    </row>
    <row r="167" spans="1:23" x14ac:dyDescent="0.2">
      <c r="A167">
        <v>10297</v>
      </c>
      <c r="B167" t="s">
        <v>47</v>
      </c>
      <c r="C167" s="2" t="s">
        <v>41</v>
      </c>
      <c r="D167" s="2" t="s">
        <v>42</v>
      </c>
      <c r="E167" s="2" t="s">
        <v>43</v>
      </c>
      <c r="F167" t="s">
        <v>34</v>
      </c>
      <c r="G167">
        <f>SUM(K167* 1.15)</f>
        <v>42.78</v>
      </c>
      <c r="H167">
        <v>5</v>
      </c>
      <c r="I167">
        <v>4</v>
      </c>
      <c r="J167" s="6">
        <v>7.44</v>
      </c>
      <c r="K167" s="6">
        <f>SUM(H167*J167)</f>
        <v>37.200000000000003</v>
      </c>
      <c r="L167" s="6">
        <f>SUM(H167*0.54)</f>
        <v>2.7</v>
      </c>
      <c r="M167" s="3">
        <v>42617</v>
      </c>
      <c r="N167" s="3">
        <v>42659</v>
      </c>
      <c r="O167" s="3">
        <v>42623</v>
      </c>
      <c r="P167" t="s">
        <v>12</v>
      </c>
      <c r="Q167" s="4">
        <v>5.74</v>
      </c>
      <c r="R167" t="s">
        <v>42</v>
      </c>
      <c r="S167" t="s">
        <v>44</v>
      </c>
      <c r="T167" t="s">
        <v>45</v>
      </c>
      <c r="V167" t="s">
        <v>46</v>
      </c>
      <c r="W167" s="9">
        <v>1</v>
      </c>
    </row>
    <row r="168" spans="1:23" x14ac:dyDescent="0.2">
      <c r="A168">
        <v>10295</v>
      </c>
      <c r="B168" t="s">
        <v>47</v>
      </c>
      <c r="C168" s="2" t="s">
        <v>312</v>
      </c>
      <c r="D168" s="2" t="s">
        <v>313</v>
      </c>
      <c r="E168" s="2" t="s">
        <v>314</v>
      </c>
      <c r="F168" t="s">
        <v>33</v>
      </c>
      <c r="G168">
        <f>SUM(K168* 1.15)</f>
        <v>870.69949999999994</v>
      </c>
      <c r="H168">
        <v>11</v>
      </c>
      <c r="I168">
        <v>2</v>
      </c>
      <c r="J168" s="6">
        <v>68.83</v>
      </c>
      <c r="K168" s="6">
        <f>SUM(H168*J168)</f>
        <v>757.13</v>
      </c>
      <c r="L168" s="6">
        <f>SUM(H168*0.54)</f>
        <v>5.94</v>
      </c>
      <c r="M168" s="3">
        <v>42615</v>
      </c>
      <c r="N168" s="3">
        <v>42643</v>
      </c>
      <c r="O168" s="3">
        <v>42623</v>
      </c>
      <c r="P168" t="s">
        <v>12</v>
      </c>
      <c r="Q168" s="4">
        <v>1.1499999999999999</v>
      </c>
      <c r="R168" t="s">
        <v>313</v>
      </c>
      <c r="S168" t="s">
        <v>315</v>
      </c>
      <c r="T168" t="s">
        <v>316</v>
      </c>
      <c r="V168" t="s">
        <v>317</v>
      </c>
      <c r="W168" s="9">
        <v>1</v>
      </c>
    </row>
    <row r="169" spans="1:23" x14ac:dyDescent="0.2">
      <c r="A169">
        <v>10274</v>
      </c>
      <c r="B169" t="s">
        <v>47</v>
      </c>
      <c r="C169" s="2" t="s">
        <v>312</v>
      </c>
      <c r="D169" s="2" t="s">
        <v>313</v>
      </c>
      <c r="E169" s="2" t="s">
        <v>314</v>
      </c>
      <c r="F169" t="s">
        <v>5</v>
      </c>
      <c r="G169">
        <f>SUM(K169* 1.15)</f>
        <v>76.175999999999988</v>
      </c>
      <c r="H169">
        <v>6</v>
      </c>
      <c r="I169">
        <v>2</v>
      </c>
      <c r="J169" s="6">
        <v>11.04</v>
      </c>
      <c r="K169" s="6">
        <f>SUM(H169*J169)</f>
        <v>66.239999999999995</v>
      </c>
      <c r="L169" s="6">
        <f>SUM(H169*0.54)</f>
        <v>3.24</v>
      </c>
      <c r="M169" s="3">
        <v>42588</v>
      </c>
      <c r="N169" s="3">
        <v>42616</v>
      </c>
      <c r="O169" s="3">
        <v>42598</v>
      </c>
      <c r="P169" t="s">
        <v>6</v>
      </c>
      <c r="Q169" s="4">
        <v>6.01</v>
      </c>
      <c r="R169" t="s">
        <v>313</v>
      </c>
      <c r="S169" t="s">
        <v>315</v>
      </c>
      <c r="T169" t="s">
        <v>316</v>
      </c>
      <c r="V169" t="s">
        <v>317</v>
      </c>
      <c r="W169" s="9">
        <v>1</v>
      </c>
    </row>
    <row r="170" spans="1:23" x14ac:dyDescent="0.2">
      <c r="A170">
        <v>10265</v>
      </c>
      <c r="B170" t="s">
        <v>47</v>
      </c>
      <c r="C170" s="2" t="s">
        <v>41</v>
      </c>
      <c r="D170" s="2" t="s">
        <v>42</v>
      </c>
      <c r="E170" s="2" t="s">
        <v>43</v>
      </c>
      <c r="F170" t="s">
        <v>33</v>
      </c>
      <c r="G170">
        <f>SUM(K170* 1.15)</f>
        <v>319.95299999999992</v>
      </c>
      <c r="H170">
        <v>6</v>
      </c>
      <c r="I170">
        <v>4</v>
      </c>
      <c r="J170" s="6">
        <v>46.37</v>
      </c>
      <c r="K170" s="6">
        <f>SUM(H170*J170)</f>
        <v>278.21999999999997</v>
      </c>
      <c r="L170" s="6">
        <f>SUM(H170*0.54)</f>
        <v>3.24</v>
      </c>
      <c r="M170" s="3">
        <v>42576</v>
      </c>
      <c r="N170" s="3">
        <v>42604</v>
      </c>
      <c r="O170" s="3">
        <v>42594</v>
      </c>
      <c r="P170" t="s">
        <v>6</v>
      </c>
      <c r="Q170" s="4">
        <v>55.28</v>
      </c>
      <c r="R170" t="s">
        <v>42</v>
      </c>
      <c r="S170" t="s">
        <v>44</v>
      </c>
      <c r="T170" t="s">
        <v>45</v>
      </c>
      <c r="V170" t="s">
        <v>46</v>
      </c>
      <c r="W170" s="9">
        <v>0</v>
      </c>
    </row>
    <row r="171" spans="1:23" x14ac:dyDescent="0.2">
      <c r="A171">
        <v>10251</v>
      </c>
      <c r="B171" t="s">
        <v>47</v>
      </c>
      <c r="C171" s="2" t="s">
        <v>306</v>
      </c>
      <c r="D171" s="2" t="s">
        <v>307</v>
      </c>
      <c r="E171" s="2" t="s">
        <v>308</v>
      </c>
      <c r="F171" t="s">
        <v>15</v>
      </c>
      <c r="G171">
        <f>SUM(K171* 1.05)</f>
        <v>45.885000000000005</v>
      </c>
      <c r="H171">
        <v>10</v>
      </c>
      <c r="I171">
        <v>5</v>
      </c>
      <c r="J171" s="6">
        <v>4.37</v>
      </c>
      <c r="K171" s="6">
        <f>SUM(H171*J171)</f>
        <v>43.7</v>
      </c>
      <c r="L171" s="6">
        <f>SUM(H171*1.381)</f>
        <v>13.81</v>
      </c>
      <c r="M171" s="3">
        <v>42559</v>
      </c>
      <c r="N171" s="3">
        <v>42587</v>
      </c>
      <c r="O171" s="3">
        <v>42566</v>
      </c>
      <c r="P171" t="s">
        <v>6</v>
      </c>
      <c r="Q171" s="4">
        <v>41.34</v>
      </c>
      <c r="R171" t="s">
        <v>307</v>
      </c>
      <c r="S171" t="s">
        <v>309</v>
      </c>
      <c r="T171" t="s">
        <v>310</v>
      </c>
      <c r="V171" t="s">
        <v>311</v>
      </c>
      <c r="W171" s="9">
        <v>0</v>
      </c>
    </row>
    <row r="172" spans="1:23" x14ac:dyDescent="0.2">
      <c r="A172">
        <v>10248</v>
      </c>
      <c r="B172" t="s">
        <v>47</v>
      </c>
      <c r="C172" s="2" t="s">
        <v>331</v>
      </c>
      <c r="D172" s="2" t="s">
        <v>332</v>
      </c>
      <c r="E172" s="2" t="s">
        <v>333</v>
      </c>
      <c r="F172" t="s">
        <v>34</v>
      </c>
      <c r="G172">
        <f>SUM(K172* 1.15)</f>
        <v>545.87049999999999</v>
      </c>
      <c r="H172">
        <v>7</v>
      </c>
      <c r="I172">
        <v>2</v>
      </c>
      <c r="J172" s="6">
        <v>67.81</v>
      </c>
      <c r="K172" s="6">
        <f>SUM(H172*J172)</f>
        <v>474.67</v>
      </c>
      <c r="L172" s="6">
        <f>SUM(H172*0.54)</f>
        <v>3.7800000000000002</v>
      </c>
      <c r="M172" s="3">
        <v>42555</v>
      </c>
      <c r="N172" s="3">
        <v>42583</v>
      </c>
      <c r="O172" s="3">
        <v>42567</v>
      </c>
      <c r="P172" t="s">
        <v>14</v>
      </c>
      <c r="Q172" s="4">
        <v>32.380000000000003</v>
      </c>
      <c r="R172" t="s">
        <v>313</v>
      </c>
      <c r="S172" t="s">
        <v>315</v>
      </c>
      <c r="T172" t="s">
        <v>316</v>
      </c>
      <c r="V172" t="s">
        <v>317</v>
      </c>
      <c r="W172" s="9">
        <v>1</v>
      </c>
    </row>
    <row r="173" spans="1:23" x14ac:dyDescent="0.2">
      <c r="A173">
        <v>11140</v>
      </c>
      <c r="B173" t="s">
        <v>10</v>
      </c>
      <c r="C173" s="2" t="s">
        <v>291</v>
      </c>
      <c r="D173" s="2" t="s">
        <v>292</v>
      </c>
      <c r="E173" s="2" t="s">
        <v>293</v>
      </c>
      <c r="F173" t="s">
        <v>15</v>
      </c>
      <c r="G173">
        <f>SUM(K173* 1.03)</f>
        <v>738.72630000000004</v>
      </c>
      <c r="H173">
        <v>13</v>
      </c>
      <c r="I173">
        <v>-12</v>
      </c>
      <c r="J173" s="6">
        <v>55.17</v>
      </c>
      <c r="K173" s="6">
        <f>SUM(H173*J173)</f>
        <v>717.21</v>
      </c>
      <c r="L173" s="6">
        <f>SUM(H173*1.15)</f>
        <v>14.95</v>
      </c>
      <c r="M173" s="3">
        <v>43502</v>
      </c>
      <c r="N173" s="3">
        <v>43530</v>
      </c>
      <c r="O173" s="3">
        <v>43510</v>
      </c>
      <c r="P173" t="s">
        <v>12</v>
      </c>
      <c r="Q173" s="4">
        <v>8.24</v>
      </c>
      <c r="R173" t="s">
        <v>292</v>
      </c>
      <c r="S173" t="s">
        <v>294</v>
      </c>
      <c r="T173" t="s">
        <v>295</v>
      </c>
      <c r="V173" t="s">
        <v>296</v>
      </c>
      <c r="W173" s="9">
        <v>1</v>
      </c>
    </row>
    <row r="174" spans="1:23" x14ac:dyDescent="0.2">
      <c r="A174">
        <v>11092</v>
      </c>
      <c r="B174" t="s">
        <v>10</v>
      </c>
      <c r="C174" s="2" t="s">
        <v>234</v>
      </c>
      <c r="D174" s="2" t="s">
        <v>235</v>
      </c>
      <c r="E174" s="2" t="s">
        <v>236</v>
      </c>
      <c r="F174" t="s">
        <v>11</v>
      </c>
      <c r="G174">
        <f>SUM(K174* 1.25)</f>
        <v>423.9</v>
      </c>
      <c r="H174">
        <v>9</v>
      </c>
      <c r="I174">
        <v>-5</v>
      </c>
      <c r="J174" s="6">
        <v>37.68</v>
      </c>
      <c r="K174" s="6">
        <f>SUM(H174*J174)</f>
        <v>339.12</v>
      </c>
      <c r="L174" s="6">
        <f>SUM(H174*1.15)</f>
        <v>10.35</v>
      </c>
      <c r="M174" s="3">
        <v>43482</v>
      </c>
      <c r="N174" s="3">
        <v>43510</v>
      </c>
      <c r="O174" s="3">
        <v>43489</v>
      </c>
      <c r="P174" t="s">
        <v>6</v>
      </c>
      <c r="Q174" s="4">
        <v>17.55</v>
      </c>
      <c r="R174" t="s">
        <v>235</v>
      </c>
      <c r="S174" t="s">
        <v>237</v>
      </c>
      <c r="T174" t="s">
        <v>238</v>
      </c>
      <c r="V174" t="s">
        <v>239</v>
      </c>
      <c r="W174" s="9">
        <v>1</v>
      </c>
    </row>
    <row r="175" spans="1:23" x14ac:dyDescent="0.2">
      <c r="A175">
        <v>11070</v>
      </c>
      <c r="B175" t="s">
        <v>10</v>
      </c>
      <c r="C175" s="2" t="s">
        <v>221</v>
      </c>
      <c r="D175" s="2" t="s">
        <v>217</v>
      </c>
      <c r="E175" s="2" t="s">
        <v>222</v>
      </c>
      <c r="F175" t="s">
        <v>33</v>
      </c>
      <c r="G175">
        <f>SUM(K175* 1.15)</f>
        <v>1007.7449999999999</v>
      </c>
      <c r="H175">
        <v>10</v>
      </c>
      <c r="I175">
        <v>22</v>
      </c>
      <c r="J175" s="6">
        <v>87.63</v>
      </c>
      <c r="K175" s="6">
        <f>SUM(H175*J175)</f>
        <v>876.3</v>
      </c>
      <c r="L175" s="6">
        <f>SUM(H175*1.429)</f>
        <v>14.290000000000001</v>
      </c>
      <c r="M175" s="3">
        <v>43472</v>
      </c>
      <c r="N175" s="3">
        <v>43500</v>
      </c>
      <c r="O175" s="3">
        <v>43495</v>
      </c>
      <c r="P175" t="s">
        <v>12</v>
      </c>
      <c r="Q175" s="4">
        <v>91.48</v>
      </c>
      <c r="R175" t="s">
        <v>217</v>
      </c>
      <c r="S175" t="s">
        <v>218</v>
      </c>
      <c r="T175" t="s">
        <v>219</v>
      </c>
      <c r="V175" t="s">
        <v>220</v>
      </c>
      <c r="W175" s="9">
        <v>0</v>
      </c>
    </row>
    <row r="176" spans="1:23" x14ac:dyDescent="0.2">
      <c r="A176">
        <v>11046</v>
      </c>
      <c r="B176" t="s">
        <v>10</v>
      </c>
      <c r="C176" s="2" t="s">
        <v>318</v>
      </c>
      <c r="D176" s="2" t="s">
        <v>319</v>
      </c>
      <c r="E176" s="2" t="s">
        <v>320</v>
      </c>
      <c r="F176" t="s">
        <v>24</v>
      </c>
      <c r="G176">
        <f>SUM(K176* 1.05)</f>
        <v>227.4195</v>
      </c>
      <c r="H176">
        <v>11</v>
      </c>
      <c r="I176">
        <v>0</v>
      </c>
      <c r="J176" s="6">
        <v>19.690000000000001</v>
      </c>
      <c r="K176" s="6">
        <f>SUM(H176*J176)</f>
        <v>216.59</v>
      </c>
      <c r="L176" s="6">
        <f>SUM(H176*1.27)</f>
        <v>13.97</v>
      </c>
      <c r="M176" s="3">
        <v>43213</v>
      </c>
      <c r="N176" s="3">
        <v>43241</v>
      </c>
      <c r="O176" s="3">
        <v>43214</v>
      </c>
      <c r="P176" t="s">
        <v>12</v>
      </c>
      <c r="Q176" s="4">
        <v>71.64</v>
      </c>
      <c r="R176" t="s">
        <v>319</v>
      </c>
      <c r="S176" t="s">
        <v>321</v>
      </c>
      <c r="T176" t="s">
        <v>322</v>
      </c>
      <c r="V176" t="s">
        <v>323</v>
      </c>
      <c r="W176" s="9">
        <v>0</v>
      </c>
    </row>
    <row r="177" spans="1:23" x14ac:dyDescent="0.2">
      <c r="A177">
        <v>11036</v>
      </c>
      <c r="B177" t="s">
        <v>10</v>
      </c>
      <c r="C177" s="2" t="s">
        <v>78</v>
      </c>
      <c r="D177" s="2" t="s">
        <v>79</v>
      </c>
      <c r="E177" s="2" t="s">
        <v>80</v>
      </c>
      <c r="F177" t="s">
        <v>24</v>
      </c>
      <c r="G177">
        <f>SUM(K177* 1.15)</f>
        <v>1215.1590000000001</v>
      </c>
      <c r="H177">
        <v>6</v>
      </c>
      <c r="I177">
        <v>-2</v>
      </c>
      <c r="J177" s="6">
        <v>176.11</v>
      </c>
      <c r="K177" s="6">
        <f>SUM(H177*J177)</f>
        <v>1056.6600000000001</v>
      </c>
      <c r="L177" s="6">
        <f>SUM(H177*1.27)</f>
        <v>7.62</v>
      </c>
      <c r="M177" s="3">
        <v>43210</v>
      </c>
      <c r="N177" s="3">
        <v>43238</v>
      </c>
      <c r="O177" s="3">
        <v>43212</v>
      </c>
      <c r="P177" t="s">
        <v>14</v>
      </c>
      <c r="Q177" s="4">
        <v>149.47</v>
      </c>
      <c r="R177" t="s">
        <v>79</v>
      </c>
      <c r="S177" t="s">
        <v>81</v>
      </c>
      <c r="T177" t="s">
        <v>82</v>
      </c>
      <c r="V177" t="s">
        <v>83</v>
      </c>
      <c r="W177" s="9">
        <v>0</v>
      </c>
    </row>
    <row r="178" spans="1:23" x14ac:dyDescent="0.2">
      <c r="A178">
        <v>11028</v>
      </c>
      <c r="B178" t="s">
        <v>10</v>
      </c>
      <c r="C178" s="2" t="s">
        <v>164</v>
      </c>
      <c r="D178" s="2" t="s">
        <v>165</v>
      </c>
      <c r="E178" s="2" t="s">
        <v>166</v>
      </c>
      <c r="F178" t="s">
        <v>33</v>
      </c>
      <c r="G178">
        <f>SUM(K178* 0.85)</f>
        <v>719.94150000000002</v>
      </c>
      <c r="H178">
        <v>9</v>
      </c>
      <c r="I178">
        <v>41</v>
      </c>
      <c r="J178" s="6">
        <v>94.11</v>
      </c>
      <c r="K178" s="6">
        <f>SUM(H178*J178)</f>
        <v>846.99</v>
      </c>
      <c r="L178" s="6">
        <f>SUM(H178*1.429)</f>
        <v>12.861000000000001</v>
      </c>
      <c r="M178" s="3">
        <v>43206</v>
      </c>
      <c r="N178" s="3">
        <v>43234</v>
      </c>
      <c r="O178" s="3">
        <v>43212</v>
      </c>
      <c r="P178" t="s">
        <v>6</v>
      </c>
      <c r="Q178" s="4">
        <v>29.59</v>
      </c>
      <c r="R178" t="s">
        <v>165</v>
      </c>
      <c r="S178" t="s">
        <v>167</v>
      </c>
      <c r="T178" t="s">
        <v>168</v>
      </c>
      <c r="V178" t="s">
        <v>169</v>
      </c>
      <c r="W178" s="9">
        <v>1</v>
      </c>
    </row>
    <row r="179" spans="1:23" x14ac:dyDescent="0.2">
      <c r="A179">
        <v>11021</v>
      </c>
      <c r="B179" t="s">
        <v>10</v>
      </c>
      <c r="C179" s="2" t="s">
        <v>234</v>
      </c>
      <c r="D179" s="2" t="s">
        <v>235</v>
      </c>
      <c r="E179" s="2" t="s">
        <v>236</v>
      </c>
      <c r="F179" t="s">
        <v>15</v>
      </c>
      <c r="G179">
        <f>SUM(K179* 1.25)</f>
        <v>687.03750000000002</v>
      </c>
      <c r="H179">
        <v>9</v>
      </c>
      <c r="I179">
        <v>-15</v>
      </c>
      <c r="J179" s="6">
        <v>61.07</v>
      </c>
      <c r="K179" s="6">
        <f>SUM(H179*J179)</f>
        <v>549.63</v>
      </c>
      <c r="L179" s="6">
        <f>SUM(H179*1.15)</f>
        <v>10.35</v>
      </c>
      <c r="M179" s="3">
        <v>43204</v>
      </c>
      <c r="N179" s="3">
        <v>43232</v>
      </c>
      <c r="O179" s="3">
        <v>43211</v>
      </c>
      <c r="P179" t="s">
        <v>6</v>
      </c>
      <c r="Q179" s="4">
        <v>297.18</v>
      </c>
      <c r="R179" t="s">
        <v>235</v>
      </c>
      <c r="S179" t="s">
        <v>237</v>
      </c>
      <c r="T179" t="s">
        <v>238</v>
      </c>
      <c r="V179" t="s">
        <v>239</v>
      </c>
      <c r="W179" s="9">
        <v>0</v>
      </c>
    </row>
    <row r="180" spans="1:23" x14ac:dyDescent="0.2">
      <c r="A180">
        <v>11020</v>
      </c>
      <c r="B180" t="s">
        <v>10</v>
      </c>
      <c r="C180" s="2" t="s">
        <v>221</v>
      </c>
      <c r="D180" s="2" t="s">
        <v>217</v>
      </c>
      <c r="E180" s="2" t="s">
        <v>222</v>
      </c>
      <c r="F180" t="s">
        <v>33</v>
      </c>
      <c r="G180">
        <f>SUM(K180* 1.03)</f>
        <v>1168.3496000000002</v>
      </c>
      <c r="H180">
        <v>11</v>
      </c>
      <c r="I180">
        <v>28</v>
      </c>
      <c r="J180" s="6">
        <v>103.12</v>
      </c>
      <c r="K180" s="6">
        <f>SUM(H180*J180)</f>
        <v>1134.3200000000002</v>
      </c>
      <c r="L180" s="6">
        <f>SUM(H180*1.429)</f>
        <v>15.719000000000001</v>
      </c>
      <c r="M180" s="3">
        <v>43204</v>
      </c>
      <c r="N180" s="3">
        <v>43232</v>
      </c>
      <c r="O180" s="3">
        <v>43206</v>
      </c>
      <c r="P180" t="s">
        <v>12</v>
      </c>
      <c r="Q180" s="4">
        <v>43.3</v>
      </c>
      <c r="R180" t="s">
        <v>217</v>
      </c>
      <c r="S180" t="s">
        <v>218</v>
      </c>
      <c r="T180" t="s">
        <v>219</v>
      </c>
      <c r="V180" t="s">
        <v>220</v>
      </c>
      <c r="W180" s="9">
        <v>0</v>
      </c>
    </row>
    <row r="181" spans="1:23" x14ac:dyDescent="0.2">
      <c r="A181">
        <v>11012</v>
      </c>
      <c r="B181" t="s">
        <v>10</v>
      </c>
      <c r="C181" s="2" t="s">
        <v>114</v>
      </c>
      <c r="D181" s="2" t="s">
        <v>115</v>
      </c>
      <c r="E181" s="2" t="s">
        <v>116</v>
      </c>
      <c r="F181" t="s">
        <v>13</v>
      </c>
      <c r="G181">
        <f>SUM(K181* 1.05)</f>
        <v>662.86500000000012</v>
      </c>
      <c r="H181">
        <v>5</v>
      </c>
      <c r="I181">
        <v>-4</v>
      </c>
      <c r="J181" s="6">
        <v>126.26</v>
      </c>
      <c r="K181" s="6">
        <f>SUM(H181*J181)</f>
        <v>631.30000000000007</v>
      </c>
      <c r="L181" s="6">
        <f>SUM(H181*1.15)</f>
        <v>5.75</v>
      </c>
      <c r="M181" s="3">
        <v>43199</v>
      </c>
      <c r="N181" s="3">
        <v>43213</v>
      </c>
      <c r="O181" s="3">
        <v>43207</v>
      </c>
      <c r="P181" t="s">
        <v>14</v>
      </c>
      <c r="Q181" s="4">
        <v>242.95</v>
      </c>
      <c r="R181" t="s">
        <v>115</v>
      </c>
      <c r="S181" t="s">
        <v>117</v>
      </c>
      <c r="T181" t="s">
        <v>118</v>
      </c>
      <c r="V181" t="s">
        <v>119</v>
      </c>
      <c r="W181" s="9">
        <v>0</v>
      </c>
    </row>
    <row r="182" spans="1:23" x14ac:dyDescent="0.2">
      <c r="A182">
        <v>11011</v>
      </c>
      <c r="B182" t="s">
        <v>10</v>
      </c>
      <c r="C182" s="2" t="s">
        <v>2</v>
      </c>
      <c r="D182" s="2" t="s">
        <v>3</v>
      </c>
      <c r="E182" s="2" t="s">
        <v>4</v>
      </c>
      <c r="F182" t="s">
        <v>15</v>
      </c>
      <c r="G182">
        <f>SUM(K182* 0.85)</f>
        <v>131.78399999999999</v>
      </c>
      <c r="H182">
        <v>12</v>
      </c>
      <c r="I182">
        <v>16</v>
      </c>
      <c r="J182" s="6">
        <v>12.92</v>
      </c>
      <c r="K182" s="6">
        <f>SUM(H182*J182)</f>
        <v>155.04</v>
      </c>
      <c r="L182" s="6">
        <f>SUM(H182*1.429)</f>
        <v>17.148</v>
      </c>
      <c r="M182" s="3">
        <v>43199</v>
      </c>
      <c r="N182" s="3">
        <v>43227</v>
      </c>
      <c r="O182" s="3">
        <v>43203</v>
      </c>
      <c r="P182" t="s">
        <v>6</v>
      </c>
      <c r="Q182" s="4">
        <v>1.21</v>
      </c>
      <c r="R182" t="s">
        <v>3</v>
      </c>
      <c r="S182" t="s">
        <v>7</v>
      </c>
      <c r="T182" t="s">
        <v>8</v>
      </c>
      <c r="V182" t="s">
        <v>9</v>
      </c>
      <c r="W182" s="9">
        <v>1</v>
      </c>
    </row>
    <row r="183" spans="1:23" x14ac:dyDescent="0.2">
      <c r="A183">
        <v>10999</v>
      </c>
      <c r="B183" t="s">
        <v>10</v>
      </c>
      <c r="C183" s="2" t="s">
        <v>221</v>
      </c>
      <c r="D183" s="2" t="s">
        <v>217</v>
      </c>
      <c r="E183" s="2" t="s">
        <v>222</v>
      </c>
      <c r="F183" t="s">
        <v>5</v>
      </c>
      <c r="G183">
        <f>SUM(K183* 1.45)</f>
        <v>45.936</v>
      </c>
      <c r="H183">
        <v>8</v>
      </c>
      <c r="I183">
        <v>30</v>
      </c>
      <c r="J183" s="6">
        <v>3.96</v>
      </c>
      <c r="K183" s="6">
        <f>SUM(H183*J183)</f>
        <v>31.68</v>
      </c>
      <c r="L183" s="6">
        <f>SUM(H183*1.429)</f>
        <v>11.432</v>
      </c>
      <c r="M183" s="3">
        <v>43193</v>
      </c>
      <c r="N183" s="3">
        <v>43221</v>
      </c>
      <c r="O183" s="3">
        <v>43200</v>
      </c>
      <c r="P183" t="s">
        <v>12</v>
      </c>
      <c r="Q183" s="4">
        <v>96.35</v>
      </c>
      <c r="R183" t="s">
        <v>217</v>
      </c>
      <c r="S183" t="s">
        <v>218</v>
      </c>
      <c r="T183" t="s">
        <v>219</v>
      </c>
      <c r="V183" t="s">
        <v>220</v>
      </c>
      <c r="W183" s="9">
        <v>0</v>
      </c>
    </row>
    <row r="184" spans="1:23" x14ac:dyDescent="0.2">
      <c r="A184">
        <v>10996</v>
      </c>
      <c r="B184" t="s">
        <v>10</v>
      </c>
      <c r="C184" s="2" t="s">
        <v>234</v>
      </c>
      <c r="D184" s="2" t="s">
        <v>235</v>
      </c>
      <c r="E184" s="2" t="s">
        <v>236</v>
      </c>
      <c r="F184" t="s">
        <v>11</v>
      </c>
      <c r="G184">
        <f>SUM(K184* 1.03)</f>
        <v>992.60069999999996</v>
      </c>
      <c r="H184">
        <v>13</v>
      </c>
      <c r="I184">
        <v>-21</v>
      </c>
      <c r="J184" s="6">
        <v>74.13</v>
      </c>
      <c r="K184" s="6">
        <f>SUM(H184*J184)</f>
        <v>963.68999999999994</v>
      </c>
      <c r="L184" s="6">
        <f>SUM(H184*1.15)</f>
        <v>14.95</v>
      </c>
      <c r="M184" s="3">
        <v>43192</v>
      </c>
      <c r="N184" s="3">
        <v>43220</v>
      </c>
      <c r="O184" s="3">
        <v>43200</v>
      </c>
      <c r="P184" t="s">
        <v>12</v>
      </c>
      <c r="Q184" s="4">
        <v>1.1200000000000001</v>
      </c>
      <c r="R184" t="s">
        <v>235</v>
      </c>
      <c r="S184" t="s">
        <v>237</v>
      </c>
      <c r="T184" t="s">
        <v>238</v>
      </c>
      <c r="V184" t="s">
        <v>239</v>
      </c>
      <c r="W184" s="9">
        <v>1</v>
      </c>
    </row>
    <row r="185" spans="1:23" x14ac:dyDescent="0.2">
      <c r="A185">
        <v>10991</v>
      </c>
      <c r="B185" t="s">
        <v>10</v>
      </c>
      <c r="C185" s="2" t="s">
        <v>234</v>
      </c>
      <c r="D185" s="2" t="s">
        <v>235</v>
      </c>
      <c r="E185" s="2" t="s">
        <v>236</v>
      </c>
      <c r="F185" t="s">
        <v>13</v>
      </c>
      <c r="G185">
        <f>SUM(K185* 1.25)</f>
        <v>453.97500000000002</v>
      </c>
      <c r="H185">
        <v>6</v>
      </c>
      <c r="I185">
        <v>-7</v>
      </c>
      <c r="J185" s="6">
        <v>60.53</v>
      </c>
      <c r="K185" s="6">
        <f>SUM(H185*J185)</f>
        <v>363.18</v>
      </c>
      <c r="L185" s="6">
        <f>SUM(H185*1.15)</f>
        <v>6.8999999999999995</v>
      </c>
      <c r="M185" s="3">
        <v>43191</v>
      </c>
      <c r="N185" s="3">
        <v>43219</v>
      </c>
      <c r="O185" s="3">
        <v>43197</v>
      </c>
      <c r="P185" t="s">
        <v>6</v>
      </c>
      <c r="Q185" s="4">
        <v>38.51</v>
      </c>
      <c r="R185" t="s">
        <v>235</v>
      </c>
      <c r="S185" t="s">
        <v>237</v>
      </c>
      <c r="T185" t="s">
        <v>238</v>
      </c>
      <c r="V185" t="s">
        <v>239</v>
      </c>
      <c r="W185" s="9">
        <v>0</v>
      </c>
    </row>
    <row r="186" spans="1:23" x14ac:dyDescent="0.2">
      <c r="A186">
        <v>10967</v>
      </c>
      <c r="B186" t="s">
        <v>10</v>
      </c>
      <c r="C186" s="2" t="s">
        <v>291</v>
      </c>
      <c r="D186" s="2" t="s">
        <v>292</v>
      </c>
      <c r="E186" s="2" t="s">
        <v>293</v>
      </c>
      <c r="F186" t="s">
        <v>33</v>
      </c>
      <c r="G186">
        <f>SUM(K186* 1.03)</f>
        <v>1854.5150000000001</v>
      </c>
      <c r="H186">
        <v>10</v>
      </c>
      <c r="I186">
        <v>-14</v>
      </c>
      <c r="J186" s="6">
        <v>180.05</v>
      </c>
      <c r="K186" s="6">
        <f>SUM(H186*J186)</f>
        <v>1800.5</v>
      </c>
      <c r="L186" s="6">
        <f>SUM(H186*1.15)</f>
        <v>11.5</v>
      </c>
      <c r="M186" s="3">
        <v>43182</v>
      </c>
      <c r="N186" s="3">
        <v>43210</v>
      </c>
      <c r="O186" s="3">
        <v>43192</v>
      </c>
      <c r="P186" t="s">
        <v>12</v>
      </c>
      <c r="Q186" s="4">
        <v>62.22</v>
      </c>
      <c r="R186" t="s">
        <v>292</v>
      </c>
      <c r="S186" t="s">
        <v>294</v>
      </c>
      <c r="T186" t="s">
        <v>295</v>
      </c>
      <c r="V186" t="s">
        <v>296</v>
      </c>
      <c r="W186" s="9">
        <v>0</v>
      </c>
    </row>
    <row r="187" spans="1:23" x14ac:dyDescent="0.2">
      <c r="A187">
        <v>10962</v>
      </c>
      <c r="B187" t="s">
        <v>10</v>
      </c>
      <c r="C187" s="2" t="s">
        <v>234</v>
      </c>
      <c r="D187" s="2" t="s">
        <v>235</v>
      </c>
      <c r="E187" s="2" t="s">
        <v>236</v>
      </c>
      <c r="F187" t="s">
        <v>24</v>
      </c>
      <c r="G187">
        <f>SUM(K187* 1.25)</f>
        <v>187.25</v>
      </c>
      <c r="H187">
        <v>5</v>
      </c>
      <c r="I187">
        <v>9</v>
      </c>
      <c r="J187" s="6">
        <v>29.96</v>
      </c>
      <c r="K187" s="6">
        <f>SUM(H187*J187)</f>
        <v>149.80000000000001</v>
      </c>
      <c r="L187" s="6">
        <f>SUM(H187*1.429)</f>
        <v>7.1450000000000005</v>
      </c>
      <c r="M187" s="3">
        <v>43178</v>
      </c>
      <c r="N187" s="3">
        <v>43206</v>
      </c>
      <c r="O187" s="3">
        <v>43182</v>
      </c>
      <c r="P187" t="s">
        <v>12</v>
      </c>
      <c r="Q187" s="4">
        <v>275.79000000000002</v>
      </c>
      <c r="R187" t="s">
        <v>235</v>
      </c>
      <c r="S187" t="s">
        <v>237</v>
      </c>
      <c r="T187" t="s">
        <v>238</v>
      </c>
      <c r="V187" t="s">
        <v>239</v>
      </c>
      <c r="W187" s="9">
        <v>0</v>
      </c>
    </row>
    <row r="188" spans="1:23" x14ac:dyDescent="0.2">
      <c r="A188">
        <v>10956</v>
      </c>
      <c r="B188" t="s">
        <v>10</v>
      </c>
      <c r="C188" s="2" t="s">
        <v>35</v>
      </c>
      <c r="D188" s="2" t="s">
        <v>36</v>
      </c>
      <c r="E188" s="2" t="s">
        <v>37</v>
      </c>
      <c r="F188" t="s">
        <v>5</v>
      </c>
      <c r="G188">
        <f>SUM(K188* 1.03)</f>
        <v>1628.3682000000001</v>
      </c>
      <c r="H188">
        <v>9</v>
      </c>
      <c r="I188">
        <v>19</v>
      </c>
      <c r="J188" s="6">
        <v>175.66</v>
      </c>
      <c r="K188" s="6">
        <f>SUM(H188*J188)</f>
        <v>1580.94</v>
      </c>
      <c r="L188" s="6">
        <f>SUM(H188*1.429)</f>
        <v>12.861000000000001</v>
      </c>
      <c r="M188" s="3">
        <v>43176</v>
      </c>
      <c r="N188" s="3">
        <v>43218</v>
      </c>
      <c r="O188" s="3">
        <v>43179</v>
      </c>
      <c r="P188" t="s">
        <v>12</v>
      </c>
      <c r="Q188" s="4">
        <v>44.65</v>
      </c>
      <c r="R188" t="s">
        <v>36</v>
      </c>
      <c r="S188" t="s">
        <v>38</v>
      </c>
      <c r="T188" t="s">
        <v>39</v>
      </c>
      <c r="V188" t="s">
        <v>40</v>
      </c>
      <c r="W188" s="9">
        <v>0</v>
      </c>
    </row>
    <row r="189" spans="1:23" x14ac:dyDescent="0.2">
      <c r="A189">
        <v>10952</v>
      </c>
      <c r="B189" t="s">
        <v>10</v>
      </c>
      <c r="C189" s="2" t="s">
        <v>2</v>
      </c>
      <c r="D189" s="2" t="s">
        <v>3</v>
      </c>
      <c r="E189" s="2" t="s">
        <v>4</v>
      </c>
      <c r="F189" t="s">
        <v>13</v>
      </c>
      <c r="G189">
        <f>SUM(K189* 0.85)</f>
        <v>897.50649999999985</v>
      </c>
      <c r="H189">
        <v>11</v>
      </c>
      <c r="I189">
        <v>20</v>
      </c>
      <c r="J189" s="6">
        <v>95.99</v>
      </c>
      <c r="K189" s="6">
        <f>SUM(H189*J189)</f>
        <v>1055.8899999999999</v>
      </c>
      <c r="L189" s="6">
        <f>SUM(H189*1.429)</f>
        <v>15.719000000000001</v>
      </c>
      <c r="M189" s="3">
        <v>43175</v>
      </c>
      <c r="N189" s="3">
        <v>43217</v>
      </c>
      <c r="O189" s="3">
        <v>43183</v>
      </c>
      <c r="P189" t="s">
        <v>6</v>
      </c>
      <c r="Q189" s="4">
        <v>40.42</v>
      </c>
      <c r="R189" t="s">
        <v>3</v>
      </c>
      <c r="S189" t="s">
        <v>7</v>
      </c>
      <c r="T189" t="s">
        <v>8</v>
      </c>
      <c r="V189" t="s">
        <v>9</v>
      </c>
      <c r="W189" s="9">
        <v>0</v>
      </c>
    </row>
    <row r="190" spans="1:23" x14ac:dyDescent="0.2">
      <c r="A190">
        <v>10945</v>
      </c>
      <c r="B190" t="s">
        <v>10</v>
      </c>
      <c r="C190" s="2" t="s">
        <v>204</v>
      </c>
      <c r="D190" s="2" t="s">
        <v>205</v>
      </c>
      <c r="E190" s="2" t="s">
        <v>206</v>
      </c>
      <c r="F190" t="s">
        <v>11</v>
      </c>
      <c r="G190">
        <f>SUM(K190* 1.03)</f>
        <v>1827.3951000000002</v>
      </c>
      <c r="H190">
        <v>9</v>
      </c>
      <c r="I190">
        <v>-21</v>
      </c>
      <c r="J190" s="6">
        <v>197.13</v>
      </c>
      <c r="K190" s="6">
        <f>SUM(H190*J190)</f>
        <v>1774.17</v>
      </c>
      <c r="L190" s="6">
        <f>SUM(H190*1.15)</f>
        <v>10.35</v>
      </c>
      <c r="M190" s="3">
        <v>43171</v>
      </c>
      <c r="N190" s="3">
        <v>43199</v>
      </c>
      <c r="O190" s="3">
        <v>43177</v>
      </c>
      <c r="P190" t="s">
        <v>6</v>
      </c>
      <c r="Q190" s="4">
        <v>10.220000000000001</v>
      </c>
      <c r="R190" t="s">
        <v>205</v>
      </c>
      <c r="S190" t="s">
        <v>207</v>
      </c>
      <c r="T190" t="s">
        <v>208</v>
      </c>
      <c r="V190" t="s">
        <v>209</v>
      </c>
      <c r="W190" s="9">
        <v>1</v>
      </c>
    </row>
    <row r="191" spans="1:23" x14ac:dyDescent="0.2">
      <c r="A191">
        <v>10938</v>
      </c>
      <c r="B191" t="s">
        <v>10</v>
      </c>
      <c r="C191" s="2" t="s">
        <v>234</v>
      </c>
      <c r="D191" s="2" t="s">
        <v>235</v>
      </c>
      <c r="E191" s="2" t="s">
        <v>236</v>
      </c>
      <c r="F191" t="s">
        <v>15</v>
      </c>
      <c r="G191">
        <f>SUM(K191* 1.25)</f>
        <v>511.36249999999995</v>
      </c>
      <c r="H191">
        <v>11</v>
      </c>
      <c r="I191">
        <v>-9</v>
      </c>
      <c r="J191" s="6">
        <v>37.19</v>
      </c>
      <c r="K191" s="6">
        <f>SUM(H191*J191)</f>
        <v>409.09</v>
      </c>
      <c r="L191" s="6">
        <f>SUM(H191*1.15)</f>
        <v>12.649999999999999</v>
      </c>
      <c r="M191" s="3">
        <v>43169</v>
      </c>
      <c r="N191" s="3">
        <v>43197</v>
      </c>
      <c r="O191" s="3">
        <v>43175</v>
      </c>
      <c r="P191" t="s">
        <v>12</v>
      </c>
      <c r="Q191" s="4">
        <v>31.89</v>
      </c>
      <c r="R191" t="s">
        <v>235</v>
      </c>
      <c r="S191" t="s">
        <v>237</v>
      </c>
      <c r="T191" t="s">
        <v>238</v>
      </c>
      <c r="V191" t="s">
        <v>239</v>
      </c>
      <c r="W191" s="9">
        <v>1</v>
      </c>
    </row>
    <row r="192" spans="1:23" x14ac:dyDescent="0.2">
      <c r="A192">
        <v>10934</v>
      </c>
      <c r="B192" t="s">
        <v>10</v>
      </c>
      <c r="C192" s="2" t="s">
        <v>189</v>
      </c>
      <c r="D192" s="2" t="s">
        <v>185</v>
      </c>
      <c r="E192" s="2" t="s">
        <v>190</v>
      </c>
      <c r="F192" t="s">
        <v>15</v>
      </c>
      <c r="G192">
        <f>SUM(K192* 1.15)</f>
        <v>423.90149999999994</v>
      </c>
      <c r="H192">
        <v>11</v>
      </c>
      <c r="I192">
        <v>-22</v>
      </c>
      <c r="J192" s="6">
        <v>33.51</v>
      </c>
      <c r="K192" s="6">
        <f>SUM(H192*J192)</f>
        <v>368.60999999999996</v>
      </c>
      <c r="L192" s="6">
        <f>SUM(H192*1.15)</f>
        <v>12.649999999999999</v>
      </c>
      <c r="M192" s="3">
        <v>43168</v>
      </c>
      <c r="N192" s="3">
        <v>43196</v>
      </c>
      <c r="O192" s="3">
        <v>43171</v>
      </c>
      <c r="P192" t="s">
        <v>14</v>
      </c>
      <c r="Q192" s="4">
        <v>32.01</v>
      </c>
      <c r="R192" t="s">
        <v>185</v>
      </c>
      <c r="S192" t="s">
        <v>186</v>
      </c>
      <c r="T192" t="s">
        <v>187</v>
      </c>
      <c r="V192" t="s">
        <v>188</v>
      </c>
      <c r="W192" s="9">
        <v>1</v>
      </c>
    </row>
    <row r="193" spans="1:23" x14ac:dyDescent="0.2">
      <c r="A193">
        <v>10929</v>
      </c>
      <c r="B193" t="s">
        <v>10</v>
      </c>
      <c r="C193" s="2" t="s">
        <v>114</v>
      </c>
      <c r="D193" s="2" t="s">
        <v>115</v>
      </c>
      <c r="E193" s="2" t="s">
        <v>116</v>
      </c>
      <c r="F193" t="s">
        <v>5</v>
      </c>
      <c r="G193">
        <f>SUM(K193* 1.05)</f>
        <v>661.68899999999996</v>
      </c>
      <c r="H193">
        <v>9</v>
      </c>
      <c r="I193">
        <v>-4</v>
      </c>
      <c r="J193" s="6">
        <v>70.02</v>
      </c>
      <c r="K193" s="6">
        <f>SUM(H193*J193)</f>
        <v>630.17999999999995</v>
      </c>
      <c r="L193" s="6">
        <f>SUM(H193*1.15)</f>
        <v>10.35</v>
      </c>
      <c r="M193" s="3">
        <v>43164</v>
      </c>
      <c r="N193" s="3">
        <v>43192</v>
      </c>
      <c r="O193" s="3">
        <v>43171</v>
      </c>
      <c r="P193" t="s">
        <v>6</v>
      </c>
      <c r="Q193" s="4">
        <v>33.93</v>
      </c>
      <c r="R193" t="s">
        <v>115</v>
      </c>
      <c r="S193" t="s">
        <v>117</v>
      </c>
      <c r="T193" t="s">
        <v>118</v>
      </c>
      <c r="V193" t="s">
        <v>119</v>
      </c>
      <c r="W193" s="9">
        <v>0</v>
      </c>
    </row>
    <row r="194" spans="1:23" x14ac:dyDescent="0.2">
      <c r="A194">
        <v>10893</v>
      </c>
      <c r="B194" t="s">
        <v>10</v>
      </c>
      <c r="C194" s="2" t="s">
        <v>164</v>
      </c>
      <c r="D194" s="2" t="s">
        <v>165</v>
      </c>
      <c r="E194" s="2" t="s">
        <v>166</v>
      </c>
      <c r="F194" t="s">
        <v>25</v>
      </c>
      <c r="G194">
        <f>SUM(K194* 0.875)</f>
        <v>1341.4624999999999</v>
      </c>
      <c r="H194">
        <v>10</v>
      </c>
      <c r="I194">
        <v>-37</v>
      </c>
      <c r="J194" s="6">
        <v>153.31</v>
      </c>
      <c r="K194" s="6">
        <f>SUM(H194*J194)</f>
        <v>1533.1</v>
      </c>
      <c r="L194" s="6">
        <f>SUM(H194*1.15)</f>
        <v>11.5</v>
      </c>
      <c r="M194" s="3">
        <v>43149</v>
      </c>
      <c r="N194" s="3">
        <v>43177</v>
      </c>
      <c r="O194" s="3">
        <v>43151</v>
      </c>
      <c r="P194" t="s">
        <v>12</v>
      </c>
      <c r="Q194" s="4">
        <v>77.78</v>
      </c>
      <c r="R194" t="s">
        <v>165</v>
      </c>
      <c r="S194" t="s">
        <v>167</v>
      </c>
      <c r="T194" t="s">
        <v>168</v>
      </c>
      <c r="V194" t="s">
        <v>169</v>
      </c>
      <c r="W194" s="9">
        <v>0</v>
      </c>
    </row>
    <row r="195" spans="1:23" x14ac:dyDescent="0.2">
      <c r="A195">
        <v>10891</v>
      </c>
      <c r="B195" t="s">
        <v>10</v>
      </c>
      <c r="C195" s="2" t="s">
        <v>189</v>
      </c>
      <c r="D195" s="2" t="s">
        <v>185</v>
      </c>
      <c r="E195" s="2" t="s">
        <v>190</v>
      </c>
      <c r="F195" t="s">
        <v>16</v>
      </c>
      <c r="G195">
        <f>SUM(K195* 1.03)</f>
        <v>1638.2768000000001</v>
      </c>
      <c r="H195">
        <v>8</v>
      </c>
      <c r="I195">
        <v>-21</v>
      </c>
      <c r="J195" s="6">
        <v>198.82</v>
      </c>
      <c r="K195" s="6">
        <f>SUM(H195*J195)</f>
        <v>1590.56</v>
      </c>
      <c r="L195" s="6">
        <f>SUM(H195*1.15)</f>
        <v>9.1999999999999993</v>
      </c>
      <c r="M195" s="3">
        <v>43148</v>
      </c>
      <c r="N195" s="3">
        <v>43176</v>
      </c>
      <c r="O195" s="3">
        <v>43150</v>
      </c>
      <c r="P195" t="s">
        <v>12</v>
      </c>
      <c r="Q195" s="4">
        <v>20.37</v>
      </c>
      <c r="R195" t="s">
        <v>185</v>
      </c>
      <c r="S195" t="s">
        <v>186</v>
      </c>
      <c r="T195" t="s">
        <v>187</v>
      </c>
      <c r="V195" t="s">
        <v>188</v>
      </c>
      <c r="W195" s="9">
        <v>1</v>
      </c>
    </row>
    <row r="196" spans="1:23" x14ac:dyDescent="0.2">
      <c r="A196">
        <v>10878</v>
      </c>
      <c r="B196" t="s">
        <v>10</v>
      </c>
      <c r="C196" s="2" t="s">
        <v>234</v>
      </c>
      <c r="D196" s="2" t="s">
        <v>235</v>
      </c>
      <c r="E196" s="2" t="s">
        <v>236</v>
      </c>
      <c r="F196" t="s">
        <v>11</v>
      </c>
      <c r="G196">
        <f>SUM(K196* 1.03)</f>
        <v>1530.8787</v>
      </c>
      <c r="H196">
        <v>13</v>
      </c>
      <c r="I196">
        <v>5</v>
      </c>
      <c r="J196" s="6">
        <v>114.33</v>
      </c>
      <c r="K196" s="6">
        <f>SUM(H196*J196)</f>
        <v>1486.29</v>
      </c>
      <c r="L196" s="6">
        <f>SUM(H196*0.54)</f>
        <v>7.0200000000000005</v>
      </c>
      <c r="M196" s="3">
        <v>43141</v>
      </c>
      <c r="N196" s="3">
        <v>43169</v>
      </c>
      <c r="O196" s="3">
        <v>43143</v>
      </c>
      <c r="P196" t="s">
        <v>6</v>
      </c>
      <c r="Q196" s="4">
        <v>46.69</v>
      </c>
      <c r="R196" t="s">
        <v>235</v>
      </c>
      <c r="S196" t="s">
        <v>237</v>
      </c>
      <c r="T196" t="s">
        <v>238</v>
      </c>
      <c r="V196" t="s">
        <v>239</v>
      </c>
      <c r="W196" s="9">
        <v>0</v>
      </c>
    </row>
    <row r="197" spans="1:23" x14ac:dyDescent="0.2">
      <c r="A197">
        <v>10865</v>
      </c>
      <c r="B197" t="s">
        <v>10</v>
      </c>
      <c r="C197" s="2" t="s">
        <v>234</v>
      </c>
      <c r="D197" s="2" t="s">
        <v>235</v>
      </c>
      <c r="E197" s="2" t="s">
        <v>236</v>
      </c>
      <c r="F197" t="s">
        <v>33</v>
      </c>
      <c r="G197">
        <f>SUM(K197* 1.03)</f>
        <v>897.3359999999999</v>
      </c>
      <c r="H197">
        <v>9</v>
      </c>
      <c r="I197">
        <v>-20</v>
      </c>
      <c r="J197" s="6">
        <v>96.8</v>
      </c>
      <c r="K197" s="6">
        <f>SUM(H197*J197)</f>
        <v>871.19999999999993</v>
      </c>
      <c r="L197" s="6">
        <f>SUM(H197*1.15)</f>
        <v>10.35</v>
      </c>
      <c r="M197" s="3">
        <v>43133</v>
      </c>
      <c r="N197" s="3">
        <v>43147</v>
      </c>
      <c r="O197" s="3">
        <v>43143</v>
      </c>
      <c r="P197" t="s">
        <v>6</v>
      </c>
      <c r="Q197" s="4">
        <v>348.14</v>
      </c>
      <c r="R197" t="s">
        <v>235</v>
      </c>
      <c r="S197" t="s">
        <v>237</v>
      </c>
      <c r="T197" t="s">
        <v>238</v>
      </c>
      <c r="V197" t="s">
        <v>239</v>
      </c>
      <c r="W197" s="9">
        <v>0</v>
      </c>
    </row>
    <row r="198" spans="1:23" x14ac:dyDescent="0.2">
      <c r="A198">
        <v>10862</v>
      </c>
      <c r="B198" t="s">
        <v>10</v>
      </c>
      <c r="C198" s="2" t="s">
        <v>189</v>
      </c>
      <c r="D198" s="2" t="s">
        <v>185</v>
      </c>
      <c r="E198" s="2" t="s">
        <v>190</v>
      </c>
      <c r="F198" t="s">
        <v>24</v>
      </c>
      <c r="G198">
        <f>SUM(K198* 1.15)</f>
        <v>931.43100000000004</v>
      </c>
      <c r="H198">
        <v>6</v>
      </c>
      <c r="I198">
        <v>-27</v>
      </c>
      <c r="J198" s="6">
        <v>134.99</v>
      </c>
      <c r="K198" s="6">
        <f>SUM(H198*J198)</f>
        <v>809.94</v>
      </c>
      <c r="L198" s="6">
        <f>SUM(H198*1.15)</f>
        <v>6.8999999999999995</v>
      </c>
      <c r="M198" s="3">
        <v>43130</v>
      </c>
      <c r="N198" s="3">
        <v>43172</v>
      </c>
      <c r="O198" s="3">
        <v>43133</v>
      </c>
      <c r="P198" t="s">
        <v>12</v>
      </c>
      <c r="Q198" s="4">
        <v>53.23</v>
      </c>
      <c r="R198" t="s">
        <v>185</v>
      </c>
      <c r="S198" t="s">
        <v>186</v>
      </c>
      <c r="T198" t="s">
        <v>187</v>
      </c>
      <c r="V198" t="s">
        <v>188</v>
      </c>
      <c r="W198" s="9">
        <v>0</v>
      </c>
    </row>
    <row r="199" spans="1:23" x14ac:dyDescent="0.2">
      <c r="A199">
        <v>10859</v>
      </c>
      <c r="B199" t="s">
        <v>10</v>
      </c>
      <c r="C199" s="2" t="s">
        <v>114</v>
      </c>
      <c r="D199" s="2" t="s">
        <v>115</v>
      </c>
      <c r="E199" s="2" t="s">
        <v>116</v>
      </c>
      <c r="F199" t="s">
        <v>13</v>
      </c>
      <c r="G199">
        <f>SUM(K199* 1.05)</f>
        <v>238.518</v>
      </c>
      <c r="H199">
        <v>9</v>
      </c>
      <c r="I199">
        <v>-3</v>
      </c>
      <c r="J199" s="6">
        <v>25.24</v>
      </c>
      <c r="K199" s="6">
        <f>SUM(H199*J199)</f>
        <v>227.16</v>
      </c>
      <c r="L199" s="6">
        <f>SUM(H199*1.27)</f>
        <v>11.43</v>
      </c>
      <c r="M199" s="3">
        <v>43129</v>
      </c>
      <c r="N199" s="3">
        <v>43157</v>
      </c>
      <c r="O199" s="3">
        <v>43133</v>
      </c>
      <c r="P199" t="s">
        <v>12</v>
      </c>
      <c r="Q199" s="4">
        <v>76.099999999999994</v>
      </c>
      <c r="R199" t="s">
        <v>115</v>
      </c>
      <c r="S199" t="s">
        <v>117</v>
      </c>
      <c r="T199" t="s">
        <v>118</v>
      </c>
      <c r="V199" t="s">
        <v>119</v>
      </c>
      <c r="W199" s="9">
        <v>0</v>
      </c>
    </row>
    <row r="200" spans="1:23" x14ac:dyDescent="0.2">
      <c r="A200">
        <v>10853</v>
      </c>
      <c r="B200" t="s">
        <v>10</v>
      </c>
      <c r="C200" s="2" t="s">
        <v>35</v>
      </c>
      <c r="D200" s="2" t="s">
        <v>36</v>
      </c>
      <c r="E200" s="2" t="s">
        <v>37</v>
      </c>
      <c r="F200" t="s">
        <v>25</v>
      </c>
      <c r="G200">
        <f>SUM(K200* 1.15)</f>
        <v>1408.4279999999999</v>
      </c>
      <c r="H200">
        <v>9</v>
      </c>
      <c r="I200">
        <v>14</v>
      </c>
      <c r="J200" s="6">
        <v>136.08000000000001</v>
      </c>
      <c r="K200" s="6">
        <f>SUM(H200*J200)</f>
        <v>1224.72</v>
      </c>
      <c r="L200" s="6">
        <f>SUM(H200*1.429)</f>
        <v>12.861000000000001</v>
      </c>
      <c r="M200" s="3">
        <v>43127</v>
      </c>
      <c r="N200" s="3">
        <v>43155</v>
      </c>
      <c r="O200" s="3">
        <v>43134</v>
      </c>
      <c r="P200" t="s">
        <v>12</v>
      </c>
      <c r="Q200" s="4">
        <v>53.83</v>
      </c>
      <c r="R200" t="s">
        <v>36</v>
      </c>
      <c r="S200" t="s">
        <v>38</v>
      </c>
      <c r="T200" t="s">
        <v>39</v>
      </c>
      <c r="V200" t="s">
        <v>40</v>
      </c>
      <c r="W200" s="9">
        <v>0</v>
      </c>
    </row>
    <row r="201" spans="1:23" x14ac:dyDescent="0.2">
      <c r="A201">
        <v>10849</v>
      </c>
      <c r="B201" t="s">
        <v>10</v>
      </c>
      <c r="C201" s="2" t="s">
        <v>164</v>
      </c>
      <c r="D201" s="2" t="s">
        <v>165</v>
      </c>
      <c r="E201" s="2" t="s">
        <v>166</v>
      </c>
      <c r="F201" t="s">
        <v>25</v>
      </c>
      <c r="G201">
        <f>SUM(K201* 0.85)</f>
        <v>624.24</v>
      </c>
      <c r="H201">
        <v>6</v>
      </c>
      <c r="I201">
        <v>39</v>
      </c>
      <c r="J201" s="6">
        <v>122.4</v>
      </c>
      <c r="K201" s="6">
        <f>SUM(H201*J201)</f>
        <v>734.40000000000009</v>
      </c>
      <c r="L201" s="6">
        <f>SUM(H201*1.429)</f>
        <v>8.5739999999999998</v>
      </c>
      <c r="M201" s="3">
        <v>43123</v>
      </c>
      <c r="N201" s="3">
        <v>43151</v>
      </c>
      <c r="O201" s="3">
        <v>43130</v>
      </c>
      <c r="P201" t="s">
        <v>12</v>
      </c>
      <c r="Q201" s="4">
        <v>0.56000000000000005</v>
      </c>
      <c r="R201" t="s">
        <v>165</v>
      </c>
      <c r="S201" t="s">
        <v>167</v>
      </c>
      <c r="T201" t="s">
        <v>168</v>
      </c>
      <c r="V201" t="s">
        <v>169</v>
      </c>
      <c r="W201" s="9">
        <v>1</v>
      </c>
    </row>
    <row r="202" spans="1:23" x14ac:dyDescent="0.2">
      <c r="A202">
        <v>10845</v>
      </c>
      <c r="B202" t="s">
        <v>10</v>
      </c>
      <c r="C202" s="2" t="s">
        <v>234</v>
      </c>
      <c r="D202" s="2" t="s">
        <v>235</v>
      </c>
      <c r="E202" s="2" t="s">
        <v>236</v>
      </c>
      <c r="F202" t="s">
        <v>24</v>
      </c>
      <c r="G202">
        <f>SUM(K202* 1.03)</f>
        <v>1799.7190000000001</v>
      </c>
      <c r="H202">
        <v>10</v>
      </c>
      <c r="I202">
        <v>3</v>
      </c>
      <c r="J202" s="6">
        <v>174.73</v>
      </c>
      <c r="K202" s="6">
        <f>SUM(H202*J202)</f>
        <v>1747.3</v>
      </c>
      <c r="L202" s="6">
        <f>SUM(H202*0.54)</f>
        <v>5.4</v>
      </c>
      <c r="M202" s="3">
        <v>43121</v>
      </c>
      <c r="N202" s="3">
        <v>43135</v>
      </c>
      <c r="O202" s="3">
        <v>43130</v>
      </c>
      <c r="P202" t="s">
        <v>6</v>
      </c>
      <c r="Q202" s="4">
        <v>212.98</v>
      </c>
      <c r="R202" t="s">
        <v>235</v>
      </c>
      <c r="S202" t="s">
        <v>237</v>
      </c>
      <c r="T202" t="s">
        <v>238</v>
      </c>
      <c r="V202" t="s">
        <v>239</v>
      </c>
      <c r="W202" s="9">
        <v>0</v>
      </c>
    </row>
    <row r="203" spans="1:23" x14ac:dyDescent="0.2">
      <c r="A203">
        <v>10835</v>
      </c>
      <c r="B203" t="s">
        <v>10</v>
      </c>
      <c r="C203" s="2" t="s">
        <v>2</v>
      </c>
      <c r="D203" s="2" t="s">
        <v>3</v>
      </c>
      <c r="E203" s="2" t="s">
        <v>4</v>
      </c>
      <c r="F203" t="s">
        <v>13</v>
      </c>
      <c r="G203">
        <f>SUM(K203* 0.85)</f>
        <v>789.20799999999997</v>
      </c>
      <c r="H203">
        <v>8</v>
      </c>
      <c r="I203">
        <v>19</v>
      </c>
      <c r="J203" s="6">
        <v>116.06</v>
      </c>
      <c r="K203" s="6">
        <f>SUM(H203*J203)</f>
        <v>928.48</v>
      </c>
      <c r="L203" s="6">
        <f>SUM(H203*1.429)</f>
        <v>11.432</v>
      </c>
      <c r="M203" s="3">
        <v>43115</v>
      </c>
      <c r="N203" s="3">
        <v>43143</v>
      </c>
      <c r="O203" s="3">
        <v>43121</v>
      </c>
      <c r="P203" t="s">
        <v>14</v>
      </c>
      <c r="Q203" s="4">
        <v>69.53</v>
      </c>
      <c r="R203" t="s">
        <v>3</v>
      </c>
      <c r="S203" t="s">
        <v>7</v>
      </c>
      <c r="T203" t="s">
        <v>8</v>
      </c>
      <c r="V203" t="s">
        <v>9</v>
      </c>
      <c r="W203" s="9">
        <v>0</v>
      </c>
    </row>
    <row r="204" spans="1:23" x14ac:dyDescent="0.2">
      <c r="A204">
        <v>10833</v>
      </c>
      <c r="B204" t="s">
        <v>10</v>
      </c>
      <c r="C204" s="2" t="s">
        <v>221</v>
      </c>
      <c r="D204" s="2" t="s">
        <v>217</v>
      </c>
      <c r="E204" s="2" t="s">
        <v>222</v>
      </c>
      <c r="F204" t="s">
        <v>5</v>
      </c>
      <c r="G204">
        <f>SUM(K204* 1.15)</f>
        <v>782.46</v>
      </c>
      <c r="H204">
        <v>12</v>
      </c>
      <c r="I204">
        <v>23</v>
      </c>
      <c r="J204" s="6">
        <v>56.7</v>
      </c>
      <c r="K204" s="6">
        <f>SUM(H204*J204)</f>
        <v>680.40000000000009</v>
      </c>
      <c r="L204" s="6">
        <f>SUM(H204*1.429)</f>
        <v>17.148</v>
      </c>
      <c r="M204" s="3">
        <v>43115</v>
      </c>
      <c r="N204" s="3">
        <v>43143</v>
      </c>
      <c r="O204" s="3">
        <v>43123</v>
      </c>
      <c r="P204" t="s">
        <v>12</v>
      </c>
      <c r="Q204" s="4">
        <v>71.489999999999995</v>
      </c>
      <c r="R204" t="s">
        <v>217</v>
      </c>
      <c r="S204" t="s">
        <v>218</v>
      </c>
      <c r="T204" t="s">
        <v>219</v>
      </c>
      <c r="V204" t="s">
        <v>220</v>
      </c>
      <c r="W204" s="9">
        <v>0</v>
      </c>
    </row>
    <row r="205" spans="1:23" x14ac:dyDescent="0.2">
      <c r="A205">
        <v>10825</v>
      </c>
      <c r="B205" t="s">
        <v>10</v>
      </c>
      <c r="C205" s="2" t="s">
        <v>78</v>
      </c>
      <c r="D205" s="2" t="s">
        <v>79</v>
      </c>
      <c r="E205" s="2" t="s">
        <v>80</v>
      </c>
      <c r="F205" t="s">
        <v>13</v>
      </c>
      <c r="G205">
        <f>SUM(K205* 1.15)</f>
        <v>578.91</v>
      </c>
      <c r="H205">
        <v>6</v>
      </c>
      <c r="I205">
        <v>0</v>
      </c>
      <c r="J205" s="6">
        <v>83.9</v>
      </c>
      <c r="K205" s="6">
        <f>SUM(H205*J205)</f>
        <v>503.40000000000003</v>
      </c>
      <c r="L205" s="6">
        <f>SUM(H205*1.27)</f>
        <v>7.62</v>
      </c>
      <c r="M205" s="3">
        <v>43109</v>
      </c>
      <c r="N205" s="3">
        <v>43137</v>
      </c>
      <c r="O205" s="3">
        <v>43114</v>
      </c>
      <c r="P205" t="s">
        <v>6</v>
      </c>
      <c r="Q205" s="4">
        <v>79.25</v>
      </c>
      <c r="R205" t="s">
        <v>79</v>
      </c>
      <c r="S205" t="s">
        <v>81</v>
      </c>
      <c r="T205" t="s">
        <v>82</v>
      </c>
      <c r="V205" t="s">
        <v>83</v>
      </c>
      <c r="W205" s="9">
        <v>0</v>
      </c>
    </row>
    <row r="206" spans="1:23" x14ac:dyDescent="0.2">
      <c r="A206">
        <v>10817</v>
      </c>
      <c r="B206" t="s">
        <v>10</v>
      </c>
      <c r="C206" s="2" t="s">
        <v>164</v>
      </c>
      <c r="D206" s="2" t="s">
        <v>165</v>
      </c>
      <c r="E206" s="2" t="s">
        <v>166</v>
      </c>
      <c r="F206" t="s">
        <v>15</v>
      </c>
      <c r="G206">
        <f>SUM(K206* 0.95)</f>
        <v>1794.588</v>
      </c>
      <c r="H206">
        <v>12</v>
      </c>
      <c r="I206">
        <v>37</v>
      </c>
      <c r="J206" s="6">
        <v>157.41999999999999</v>
      </c>
      <c r="K206" s="6">
        <f>SUM(H206*J206)</f>
        <v>1889.04</v>
      </c>
      <c r="L206" s="6">
        <f>SUM(H206*1.429)</f>
        <v>17.148</v>
      </c>
      <c r="M206" s="3">
        <v>43106</v>
      </c>
      <c r="N206" s="3">
        <v>43120</v>
      </c>
      <c r="O206" s="3">
        <v>43113</v>
      </c>
      <c r="P206" t="s">
        <v>12</v>
      </c>
      <c r="Q206" s="4">
        <v>306.07</v>
      </c>
      <c r="R206" t="s">
        <v>165</v>
      </c>
      <c r="S206" t="s">
        <v>167</v>
      </c>
      <c r="T206" t="s">
        <v>168</v>
      </c>
      <c r="V206" t="s">
        <v>169</v>
      </c>
      <c r="W206" s="9">
        <v>0</v>
      </c>
    </row>
    <row r="207" spans="1:23" x14ac:dyDescent="0.2">
      <c r="A207">
        <v>10799</v>
      </c>
      <c r="B207" t="s">
        <v>10</v>
      </c>
      <c r="C207" s="2" t="s">
        <v>164</v>
      </c>
      <c r="D207" s="2" t="s">
        <v>165</v>
      </c>
      <c r="E207" s="2" t="s">
        <v>166</v>
      </c>
      <c r="F207" t="s">
        <v>25</v>
      </c>
      <c r="G207">
        <f>SUM(K207* 0.85)</f>
        <v>642.8125</v>
      </c>
      <c r="H207">
        <v>11</v>
      </c>
      <c r="I207">
        <v>40</v>
      </c>
      <c r="J207" s="6">
        <v>68.75</v>
      </c>
      <c r="K207" s="6">
        <f>SUM(H207*J207)</f>
        <v>756.25</v>
      </c>
      <c r="L207" s="6">
        <f>SUM(H207*1.429)</f>
        <v>15.719000000000001</v>
      </c>
      <c r="M207" s="3">
        <v>43095</v>
      </c>
      <c r="N207" s="3">
        <v>43137</v>
      </c>
      <c r="O207" s="3">
        <v>43105</v>
      </c>
      <c r="P207" t="s">
        <v>14</v>
      </c>
      <c r="Q207" s="4">
        <v>30.76</v>
      </c>
      <c r="R207" t="s">
        <v>165</v>
      </c>
      <c r="S207" t="s">
        <v>167</v>
      </c>
      <c r="T207" t="s">
        <v>168</v>
      </c>
      <c r="V207" t="s">
        <v>169</v>
      </c>
      <c r="W207" s="9">
        <v>1</v>
      </c>
    </row>
    <row r="208" spans="1:23" x14ac:dyDescent="0.2">
      <c r="A208">
        <v>10797</v>
      </c>
      <c r="B208" t="s">
        <v>10</v>
      </c>
      <c r="C208" s="2" t="s">
        <v>78</v>
      </c>
      <c r="D208" s="2" t="s">
        <v>79</v>
      </c>
      <c r="E208" s="2" t="s">
        <v>80</v>
      </c>
      <c r="F208" t="s">
        <v>16</v>
      </c>
      <c r="G208">
        <f>SUM(K208* 1.03)</f>
        <v>1531.0126</v>
      </c>
      <c r="H208">
        <v>13</v>
      </c>
      <c r="I208">
        <v>2</v>
      </c>
      <c r="J208" s="6">
        <v>114.34</v>
      </c>
      <c r="K208" s="6">
        <f>SUM(H208*J208)</f>
        <v>1486.42</v>
      </c>
      <c r="L208" s="6">
        <f>SUM(H208*1.27)</f>
        <v>16.510000000000002</v>
      </c>
      <c r="M208" s="3">
        <v>43094</v>
      </c>
      <c r="N208" s="3">
        <v>43122</v>
      </c>
      <c r="O208" s="3">
        <v>43105</v>
      </c>
      <c r="P208" t="s">
        <v>12</v>
      </c>
      <c r="Q208" s="4">
        <v>33.35</v>
      </c>
      <c r="R208" t="s">
        <v>79</v>
      </c>
      <c r="S208" t="s">
        <v>81</v>
      </c>
      <c r="T208" t="s">
        <v>82</v>
      </c>
      <c r="V208" t="s">
        <v>83</v>
      </c>
      <c r="W208" s="9">
        <v>0</v>
      </c>
    </row>
    <row r="209" spans="1:23" x14ac:dyDescent="0.2">
      <c r="A209">
        <v>10791</v>
      </c>
      <c r="B209" t="s">
        <v>10</v>
      </c>
      <c r="C209" s="2" t="s">
        <v>114</v>
      </c>
      <c r="D209" s="2" t="s">
        <v>115</v>
      </c>
      <c r="E209" s="2" t="s">
        <v>116</v>
      </c>
      <c r="F209" t="s">
        <v>5</v>
      </c>
      <c r="G209">
        <f>SUM(K209* 1.05)</f>
        <v>478.17000000000007</v>
      </c>
      <c r="H209">
        <v>6</v>
      </c>
      <c r="I209">
        <v>-3</v>
      </c>
      <c r="J209" s="6">
        <v>75.900000000000006</v>
      </c>
      <c r="K209" s="6">
        <f>SUM(H209*J209)</f>
        <v>455.40000000000003</v>
      </c>
      <c r="L209" s="6">
        <f>SUM(H209*1.27)</f>
        <v>7.62</v>
      </c>
      <c r="M209" s="3">
        <v>43092</v>
      </c>
      <c r="N209" s="3">
        <v>43120</v>
      </c>
      <c r="O209" s="3">
        <v>43101</v>
      </c>
      <c r="P209" t="s">
        <v>12</v>
      </c>
      <c r="Q209" s="4">
        <v>16.850000000000001</v>
      </c>
      <c r="R209" t="s">
        <v>115</v>
      </c>
      <c r="S209" t="s">
        <v>117</v>
      </c>
      <c r="T209" t="s">
        <v>118</v>
      </c>
      <c r="V209" t="s">
        <v>119</v>
      </c>
      <c r="W209" s="9">
        <v>1</v>
      </c>
    </row>
    <row r="210" spans="1:23" x14ac:dyDescent="0.2">
      <c r="A210">
        <v>10788</v>
      </c>
      <c r="B210" t="s">
        <v>10</v>
      </c>
      <c r="C210" s="2" t="s">
        <v>234</v>
      </c>
      <c r="D210" s="2" t="s">
        <v>235</v>
      </c>
      <c r="E210" s="2" t="s">
        <v>236</v>
      </c>
      <c r="F210" t="s">
        <v>13</v>
      </c>
      <c r="G210">
        <f>SUM(K210* 1.25)</f>
        <v>128.70000000000002</v>
      </c>
      <c r="H210">
        <v>6</v>
      </c>
      <c r="I210">
        <v>-19</v>
      </c>
      <c r="J210" s="6">
        <v>17.16</v>
      </c>
      <c r="K210" s="6">
        <f>SUM(H210*J210)</f>
        <v>102.96000000000001</v>
      </c>
      <c r="L210" s="6">
        <f>SUM(H210*1.15)</f>
        <v>6.8999999999999995</v>
      </c>
      <c r="M210" s="3">
        <v>43091</v>
      </c>
      <c r="N210" s="3">
        <v>43119</v>
      </c>
      <c r="O210" s="3">
        <v>43119</v>
      </c>
      <c r="P210" t="s">
        <v>12</v>
      </c>
      <c r="Q210" s="4">
        <v>42.7</v>
      </c>
      <c r="R210" t="s">
        <v>235</v>
      </c>
      <c r="S210" t="s">
        <v>237</v>
      </c>
      <c r="T210" t="s">
        <v>238</v>
      </c>
      <c r="V210" t="s">
        <v>239</v>
      </c>
      <c r="W210" s="9">
        <v>0</v>
      </c>
    </row>
    <row r="211" spans="1:23" x14ac:dyDescent="0.2">
      <c r="A211">
        <v>10779</v>
      </c>
      <c r="B211" t="s">
        <v>10</v>
      </c>
      <c r="C211" s="2" t="s">
        <v>204</v>
      </c>
      <c r="D211" s="2" t="s">
        <v>205</v>
      </c>
      <c r="E211" s="2" t="s">
        <v>206</v>
      </c>
      <c r="F211" t="s">
        <v>15</v>
      </c>
      <c r="G211">
        <f>SUM(K211* 1.15)</f>
        <v>1561.355</v>
      </c>
      <c r="H211">
        <v>10</v>
      </c>
      <c r="I211">
        <v>-24</v>
      </c>
      <c r="J211" s="6">
        <v>135.77000000000001</v>
      </c>
      <c r="K211" s="6">
        <f>SUM(H211*J211)</f>
        <v>1357.7</v>
      </c>
      <c r="L211" s="6">
        <f>SUM(H211*1.15)</f>
        <v>11.5</v>
      </c>
      <c r="M211" s="3">
        <v>43085</v>
      </c>
      <c r="N211" s="3">
        <v>43113</v>
      </c>
      <c r="O211" s="3">
        <v>43114</v>
      </c>
      <c r="P211" t="s">
        <v>12</v>
      </c>
      <c r="Q211" s="4">
        <v>58.13</v>
      </c>
      <c r="R211" t="s">
        <v>205</v>
      </c>
      <c r="S211" t="s">
        <v>207</v>
      </c>
      <c r="T211" t="s">
        <v>208</v>
      </c>
      <c r="V211" t="s">
        <v>209</v>
      </c>
      <c r="W211" s="9">
        <v>0</v>
      </c>
    </row>
    <row r="212" spans="1:23" x14ac:dyDescent="0.2">
      <c r="A212">
        <v>10772</v>
      </c>
      <c r="B212" t="s">
        <v>10</v>
      </c>
      <c r="C212" s="2" t="s">
        <v>189</v>
      </c>
      <c r="D212" s="2" t="s">
        <v>185</v>
      </c>
      <c r="E212" s="2" t="s">
        <v>190</v>
      </c>
      <c r="F212" t="s">
        <v>15</v>
      </c>
      <c r="G212">
        <f>SUM(K212* 1.15)</f>
        <v>707.89400000000001</v>
      </c>
      <c r="H212">
        <v>11</v>
      </c>
      <c r="I212">
        <v>-25</v>
      </c>
      <c r="J212" s="6">
        <v>55.96</v>
      </c>
      <c r="K212" s="6">
        <f>SUM(H212*J212)</f>
        <v>615.56000000000006</v>
      </c>
      <c r="L212" s="6">
        <f>SUM(H212*1.15)</f>
        <v>12.649999999999999</v>
      </c>
      <c r="M212" s="3">
        <v>43079</v>
      </c>
      <c r="N212" s="3">
        <v>43107</v>
      </c>
      <c r="O212" s="3">
        <v>43088</v>
      </c>
      <c r="P212" t="s">
        <v>12</v>
      </c>
      <c r="Q212" s="4">
        <v>91.28</v>
      </c>
      <c r="R212" t="s">
        <v>185</v>
      </c>
      <c r="S212" t="s">
        <v>186</v>
      </c>
      <c r="T212" t="s">
        <v>187</v>
      </c>
      <c r="V212" t="s">
        <v>188</v>
      </c>
      <c r="W212" s="9">
        <v>0</v>
      </c>
    </row>
    <row r="213" spans="1:23" x14ac:dyDescent="0.2">
      <c r="A213">
        <v>10766</v>
      </c>
      <c r="B213" t="s">
        <v>10</v>
      </c>
      <c r="C213" s="2" t="s">
        <v>221</v>
      </c>
      <c r="D213" s="2" t="s">
        <v>217</v>
      </c>
      <c r="E213" s="2" t="s">
        <v>222</v>
      </c>
      <c r="F213" t="s">
        <v>11</v>
      </c>
      <c r="G213">
        <f>SUM(K213* 1.15)</f>
        <v>1505.0969999999998</v>
      </c>
      <c r="H213">
        <v>11</v>
      </c>
      <c r="I213">
        <v>21</v>
      </c>
      <c r="J213" s="6">
        <v>118.98</v>
      </c>
      <c r="K213" s="6">
        <f>SUM(H213*J213)</f>
        <v>1308.78</v>
      </c>
      <c r="L213" s="6">
        <f>SUM(H213*1.429)</f>
        <v>15.719000000000001</v>
      </c>
      <c r="M213" s="3">
        <v>43074</v>
      </c>
      <c r="N213" s="3">
        <v>43102</v>
      </c>
      <c r="O213" s="3">
        <v>43078</v>
      </c>
      <c r="P213" t="s">
        <v>6</v>
      </c>
      <c r="Q213" s="4">
        <v>157.55000000000001</v>
      </c>
      <c r="R213" t="s">
        <v>217</v>
      </c>
      <c r="S213" t="s">
        <v>218</v>
      </c>
      <c r="T213" t="s">
        <v>219</v>
      </c>
      <c r="V213" t="s">
        <v>220</v>
      </c>
      <c r="W213" s="9">
        <v>0</v>
      </c>
    </row>
    <row r="214" spans="1:23" x14ac:dyDescent="0.2">
      <c r="A214">
        <v>10765</v>
      </c>
      <c r="B214" t="s">
        <v>10</v>
      </c>
      <c r="C214" s="2" t="s">
        <v>234</v>
      </c>
      <c r="D214" s="2" t="s">
        <v>235</v>
      </c>
      <c r="E214" s="2" t="s">
        <v>236</v>
      </c>
      <c r="F214" t="s">
        <v>15</v>
      </c>
      <c r="G214">
        <f>SUM(K214* 1.25)</f>
        <v>911.9</v>
      </c>
      <c r="H214">
        <v>11</v>
      </c>
      <c r="I214">
        <v>-23</v>
      </c>
      <c r="J214" s="6">
        <v>66.319999999999993</v>
      </c>
      <c r="K214" s="6">
        <f>SUM(H214*J214)</f>
        <v>729.52</v>
      </c>
      <c r="L214" s="6">
        <f>SUM(H214*1.15)</f>
        <v>12.649999999999999</v>
      </c>
      <c r="M214" s="3">
        <v>43073</v>
      </c>
      <c r="N214" s="3">
        <v>43101</v>
      </c>
      <c r="O214" s="3">
        <v>43078</v>
      </c>
      <c r="P214" t="s">
        <v>14</v>
      </c>
      <c r="Q214" s="4">
        <v>42.74</v>
      </c>
      <c r="R214" t="s">
        <v>235</v>
      </c>
      <c r="S214" t="s">
        <v>237</v>
      </c>
      <c r="T214" t="s">
        <v>238</v>
      </c>
      <c r="V214" t="s">
        <v>239</v>
      </c>
      <c r="W214" s="9">
        <v>0</v>
      </c>
    </row>
    <row r="215" spans="1:23" x14ac:dyDescent="0.2">
      <c r="A215">
        <v>10745</v>
      </c>
      <c r="B215" t="s">
        <v>10</v>
      </c>
      <c r="C215" s="2" t="s">
        <v>234</v>
      </c>
      <c r="D215" s="2" t="s">
        <v>235</v>
      </c>
      <c r="E215" s="2" t="s">
        <v>236</v>
      </c>
      <c r="F215" t="s">
        <v>25</v>
      </c>
      <c r="G215">
        <f>SUM(K215* 1.03)</f>
        <v>1010.8625999999999</v>
      </c>
      <c r="H215">
        <v>11</v>
      </c>
      <c r="I215">
        <v>-23</v>
      </c>
      <c r="J215" s="6">
        <v>89.22</v>
      </c>
      <c r="K215" s="6">
        <f>SUM(H215*J215)</f>
        <v>981.42</v>
      </c>
      <c r="L215" s="6">
        <f>SUM(H215*1.15)</f>
        <v>12.649999999999999</v>
      </c>
      <c r="M215" s="3">
        <v>43057</v>
      </c>
      <c r="N215" s="3">
        <v>43085</v>
      </c>
      <c r="O215" s="3">
        <v>43066</v>
      </c>
      <c r="P215" t="s">
        <v>6</v>
      </c>
      <c r="Q215" s="4">
        <v>3.52</v>
      </c>
      <c r="R215" t="s">
        <v>235</v>
      </c>
      <c r="S215" t="s">
        <v>237</v>
      </c>
      <c r="T215" t="s">
        <v>238</v>
      </c>
      <c r="V215" t="s">
        <v>239</v>
      </c>
      <c r="W215" s="9">
        <v>1</v>
      </c>
    </row>
    <row r="216" spans="1:23" x14ac:dyDescent="0.2">
      <c r="A216">
        <v>10721</v>
      </c>
      <c r="B216" t="s">
        <v>10</v>
      </c>
      <c r="C216" s="2" t="s">
        <v>234</v>
      </c>
      <c r="D216" s="2" t="s">
        <v>235</v>
      </c>
      <c r="E216" s="2" t="s">
        <v>236</v>
      </c>
      <c r="F216" t="s">
        <v>34</v>
      </c>
      <c r="G216">
        <f>SUM(K216* 1.25)</f>
        <v>121.05000000000001</v>
      </c>
      <c r="H216">
        <v>12</v>
      </c>
      <c r="I216">
        <v>-18</v>
      </c>
      <c r="J216" s="6">
        <v>8.07</v>
      </c>
      <c r="K216" s="6">
        <f>SUM(H216*J216)</f>
        <v>96.84</v>
      </c>
      <c r="L216" s="6">
        <f>SUM(H216*1.15)</f>
        <v>13.799999999999999</v>
      </c>
      <c r="M216" s="3">
        <v>43037</v>
      </c>
      <c r="N216" s="3">
        <v>43065</v>
      </c>
      <c r="O216" s="3">
        <v>43039</v>
      </c>
      <c r="P216" t="s">
        <v>14</v>
      </c>
      <c r="Q216" s="4">
        <v>48.92</v>
      </c>
      <c r="R216" t="s">
        <v>235</v>
      </c>
      <c r="S216" t="s">
        <v>237</v>
      </c>
      <c r="T216" t="s">
        <v>238</v>
      </c>
      <c r="V216" t="s">
        <v>239</v>
      </c>
      <c r="W216" s="9">
        <v>0</v>
      </c>
    </row>
    <row r="217" spans="1:23" x14ac:dyDescent="0.2">
      <c r="A217">
        <v>10718</v>
      </c>
      <c r="B217" t="s">
        <v>10</v>
      </c>
      <c r="C217" s="2" t="s">
        <v>164</v>
      </c>
      <c r="D217" s="2" t="s">
        <v>165</v>
      </c>
      <c r="E217" s="2" t="s">
        <v>166</v>
      </c>
      <c r="F217" t="s">
        <v>13</v>
      </c>
      <c r="G217">
        <f>SUM(K217* 0.85)</f>
        <v>461.125</v>
      </c>
      <c r="H217">
        <v>7</v>
      </c>
      <c r="I217">
        <v>35</v>
      </c>
      <c r="J217" s="6">
        <v>77.5</v>
      </c>
      <c r="K217" s="6">
        <f>SUM(H217*J217)</f>
        <v>542.5</v>
      </c>
      <c r="L217" s="6">
        <f>SUM(H217*1.429)</f>
        <v>10.003</v>
      </c>
      <c r="M217" s="3">
        <v>43035</v>
      </c>
      <c r="N217" s="3">
        <v>43063</v>
      </c>
      <c r="O217" s="3">
        <v>43037</v>
      </c>
      <c r="P217" t="s">
        <v>14</v>
      </c>
      <c r="Q217" s="4">
        <v>170.88</v>
      </c>
      <c r="R217" t="s">
        <v>165</v>
      </c>
      <c r="S217" t="s">
        <v>167</v>
      </c>
      <c r="T217" t="s">
        <v>168</v>
      </c>
      <c r="V217" t="s">
        <v>169</v>
      </c>
      <c r="W217" s="9">
        <v>0</v>
      </c>
    </row>
    <row r="218" spans="1:23" x14ac:dyDescent="0.2">
      <c r="A218">
        <v>10717</v>
      </c>
      <c r="B218" t="s">
        <v>10</v>
      </c>
      <c r="C218" s="2" t="s">
        <v>114</v>
      </c>
      <c r="D218" s="2" t="s">
        <v>115</v>
      </c>
      <c r="E218" s="2" t="s">
        <v>116</v>
      </c>
      <c r="F218" t="s">
        <v>13</v>
      </c>
      <c r="G218">
        <f>SUM(K218* 1.05)</f>
        <v>398.30700000000002</v>
      </c>
      <c r="H218">
        <v>13</v>
      </c>
      <c r="I218">
        <v>-3</v>
      </c>
      <c r="J218" s="6">
        <v>29.18</v>
      </c>
      <c r="K218" s="6">
        <f>SUM(H218*J218)</f>
        <v>379.34</v>
      </c>
      <c r="L218" s="6">
        <f>SUM(H218*1.27)</f>
        <v>16.510000000000002</v>
      </c>
      <c r="M218" s="3">
        <v>43032</v>
      </c>
      <c r="N218" s="3">
        <v>43060</v>
      </c>
      <c r="O218" s="3">
        <v>43037</v>
      </c>
      <c r="P218" t="s">
        <v>12</v>
      </c>
      <c r="Q218" s="4">
        <v>59.25</v>
      </c>
      <c r="R218" t="s">
        <v>115</v>
      </c>
      <c r="S218" t="s">
        <v>117</v>
      </c>
      <c r="T218" t="s">
        <v>118</v>
      </c>
      <c r="V218" t="s">
        <v>119</v>
      </c>
      <c r="W218" s="9">
        <v>0</v>
      </c>
    </row>
    <row r="219" spans="1:23" x14ac:dyDescent="0.2">
      <c r="A219">
        <v>10702</v>
      </c>
      <c r="B219" t="s">
        <v>10</v>
      </c>
      <c r="C219" s="2" t="s">
        <v>2</v>
      </c>
      <c r="D219" s="2" t="s">
        <v>3</v>
      </c>
      <c r="E219" s="2" t="s">
        <v>4</v>
      </c>
      <c r="F219" t="s">
        <v>11</v>
      </c>
      <c r="G219">
        <f>SUM(K219* 0.85)</f>
        <v>233.41000000000003</v>
      </c>
      <c r="H219">
        <v>5</v>
      </c>
      <c r="I219">
        <v>17</v>
      </c>
      <c r="J219" s="6">
        <v>54.92</v>
      </c>
      <c r="K219" s="6">
        <f>SUM(H219*J219)</f>
        <v>274.60000000000002</v>
      </c>
      <c r="L219" s="6">
        <f>SUM(H219*1.429)</f>
        <v>7.1450000000000005</v>
      </c>
      <c r="M219" s="3">
        <v>43021</v>
      </c>
      <c r="N219" s="3">
        <v>43063</v>
      </c>
      <c r="O219" s="3">
        <v>43029</v>
      </c>
      <c r="P219" t="s">
        <v>6</v>
      </c>
      <c r="Q219" s="4">
        <v>23.94</v>
      </c>
      <c r="R219" t="s">
        <v>3</v>
      </c>
      <c r="S219" t="s">
        <v>7</v>
      </c>
      <c r="T219" t="s">
        <v>8</v>
      </c>
      <c r="V219" t="s">
        <v>9</v>
      </c>
      <c r="W219" s="9">
        <v>1</v>
      </c>
    </row>
    <row r="220" spans="1:23" x14ac:dyDescent="0.2">
      <c r="A220">
        <v>10699</v>
      </c>
      <c r="B220" t="s">
        <v>10</v>
      </c>
      <c r="C220" s="2" t="s">
        <v>204</v>
      </c>
      <c r="D220" s="2" t="s">
        <v>205</v>
      </c>
      <c r="E220" s="2" t="s">
        <v>206</v>
      </c>
      <c r="F220" t="s">
        <v>15</v>
      </c>
      <c r="G220">
        <f>SUM(K220* 1.15)</f>
        <v>14.765999999999998</v>
      </c>
      <c r="H220">
        <v>12</v>
      </c>
      <c r="I220">
        <v>-20</v>
      </c>
      <c r="J220" s="6">
        <v>1.07</v>
      </c>
      <c r="K220" s="6">
        <f>SUM(H220*J220)</f>
        <v>12.84</v>
      </c>
      <c r="L220" s="6">
        <f>SUM(H220*1.15)</f>
        <v>13.799999999999999</v>
      </c>
      <c r="M220" s="3">
        <v>43017</v>
      </c>
      <c r="N220" s="3">
        <v>43045</v>
      </c>
      <c r="O220" s="3">
        <v>43021</v>
      </c>
      <c r="P220" t="s">
        <v>14</v>
      </c>
      <c r="Q220" s="4">
        <v>0.57999999999999996</v>
      </c>
      <c r="R220" t="s">
        <v>205</v>
      </c>
      <c r="S220" t="s">
        <v>207</v>
      </c>
      <c r="T220" t="s">
        <v>208</v>
      </c>
      <c r="V220" t="s">
        <v>209</v>
      </c>
      <c r="W220" s="9">
        <v>1</v>
      </c>
    </row>
    <row r="221" spans="1:23" x14ac:dyDescent="0.2">
      <c r="A221">
        <v>10694</v>
      </c>
      <c r="B221" t="s">
        <v>10</v>
      </c>
      <c r="C221" s="2" t="s">
        <v>234</v>
      </c>
      <c r="D221" s="2" t="s">
        <v>235</v>
      </c>
      <c r="E221" s="2" t="s">
        <v>236</v>
      </c>
      <c r="F221" t="s">
        <v>24</v>
      </c>
      <c r="G221">
        <f>SUM(K221* 1.25)</f>
        <v>839.47499999999991</v>
      </c>
      <c r="H221">
        <v>7</v>
      </c>
      <c r="I221">
        <v>-17</v>
      </c>
      <c r="J221" s="6">
        <v>95.94</v>
      </c>
      <c r="K221" s="6">
        <f>SUM(H221*J221)</f>
        <v>671.57999999999993</v>
      </c>
      <c r="L221" s="6">
        <f>SUM(H221*1.15)</f>
        <v>8.0499999999999989</v>
      </c>
      <c r="M221" s="3">
        <v>43014</v>
      </c>
      <c r="N221" s="3">
        <v>43042</v>
      </c>
      <c r="O221" s="3">
        <v>43017</v>
      </c>
      <c r="P221" t="s">
        <v>14</v>
      </c>
      <c r="Q221" s="4">
        <v>398.36</v>
      </c>
      <c r="R221" t="s">
        <v>235</v>
      </c>
      <c r="S221" t="s">
        <v>237</v>
      </c>
      <c r="T221" t="s">
        <v>238</v>
      </c>
      <c r="V221" t="s">
        <v>239</v>
      </c>
      <c r="W221" s="9">
        <v>0</v>
      </c>
    </row>
    <row r="222" spans="1:23" x14ac:dyDescent="0.2">
      <c r="A222">
        <v>10692</v>
      </c>
      <c r="B222" t="s">
        <v>10</v>
      </c>
      <c r="C222" s="2" t="s">
        <v>2</v>
      </c>
      <c r="D222" s="2" t="s">
        <v>3</v>
      </c>
      <c r="E222" s="2" t="s">
        <v>4</v>
      </c>
      <c r="F222" t="s">
        <v>11</v>
      </c>
      <c r="G222">
        <f>SUM(K222* 0.85)</f>
        <v>258.26399999999995</v>
      </c>
      <c r="H222">
        <v>9</v>
      </c>
      <c r="I222">
        <v>18</v>
      </c>
      <c r="J222" s="6">
        <v>33.76</v>
      </c>
      <c r="K222" s="6">
        <f>SUM(H222*J222)</f>
        <v>303.83999999999997</v>
      </c>
      <c r="L222" s="6">
        <f>SUM(H222*1.429)</f>
        <v>12.861000000000001</v>
      </c>
      <c r="M222" s="3">
        <v>43011</v>
      </c>
      <c r="N222" s="3">
        <v>43039</v>
      </c>
      <c r="O222" s="3">
        <v>43021</v>
      </c>
      <c r="P222" t="s">
        <v>12</v>
      </c>
      <c r="Q222" s="4">
        <v>61.02</v>
      </c>
      <c r="R222" t="s">
        <v>3</v>
      </c>
      <c r="S222" t="s">
        <v>7</v>
      </c>
      <c r="T222" t="s">
        <v>8</v>
      </c>
      <c r="V222" t="s">
        <v>9</v>
      </c>
      <c r="W222" s="9">
        <v>0</v>
      </c>
    </row>
    <row r="223" spans="1:23" x14ac:dyDescent="0.2">
      <c r="A223">
        <v>10691</v>
      </c>
      <c r="B223" t="s">
        <v>10</v>
      </c>
      <c r="C223" s="2" t="s">
        <v>234</v>
      </c>
      <c r="D223" s="2" t="s">
        <v>235</v>
      </c>
      <c r="E223" s="2" t="s">
        <v>236</v>
      </c>
      <c r="F223" t="s">
        <v>33</v>
      </c>
      <c r="G223">
        <f>SUM(K223* 1.25)</f>
        <v>409.49999999999994</v>
      </c>
      <c r="H223">
        <v>10</v>
      </c>
      <c r="I223">
        <v>-3</v>
      </c>
      <c r="J223" s="6">
        <v>32.76</v>
      </c>
      <c r="K223" s="6">
        <f>SUM(H223*J223)</f>
        <v>327.59999999999997</v>
      </c>
      <c r="L223" s="6">
        <f>SUM(H223*1.27)</f>
        <v>12.7</v>
      </c>
      <c r="M223" s="3">
        <v>43011</v>
      </c>
      <c r="N223" s="3">
        <v>43053</v>
      </c>
      <c r="O223" s="3">
        <v>43030</v>
      </c>
      <c r="P223" t="s">
        <v>12</v>
      </c>
      <c r="Q223" s="4">
        <v>810.05</v>
      </c>
      <c r="R223" t="s">
        <v>235</v>
      </c>
      <c r="S223" t="s">
        <v>237</v>
      </c>
      <c r="T223" t="s">
        <v>238</v>
      </c>
      <c r="V223" t="s">
        <v>239</v>
      </c>
      <c r="W223" s="9">
        <v>0</v>
      </c>
    </row>
    <row r="224" spans="1:23" x14ac:dyDescent="0.2">
      <c r="A224">
        <v>10684</v>
      </c>
      <c r="B224" t="s">
        <v>10</v>
      </c>
      <c r="C224" s="2" t="s">
        <v>221</v>
      </c>
      <c r="D224" s="2" t="s">
        <v>217</v>
      </c>
      <c r="E224" s="2" t="s">
        <v>222</v>
      </c>
      <c r="F224" t="s">
        <v>15</v>
      </c>
      <c r="G224">
        <f>SUM(K224* 1.15)</f>
        <v>123.26849999999999</v>
      </c>
      <c r="H224">
        <v>9</v>
      </c>
      <c r="I224">
        <v>29</v>
      </c>
      <c r="J224" s="6">
        <v>11.91</v>
      </c>
      <c r="K224" s="6">
        <f>SUM(H224*J224)</f>
        <v>107.19</v>
      </c>
      <c r="L224" s="6">
        <f>SUM(H224*1.429)</f>
        <v>12.861000000000001</v>
      </c>
      <c r="M224" s="3">
        <v>43004</v>
      </c>
      <c r="N224" s="3">
        <v>43032</v>
      </c>
      <c r="O224" s="3">
        <v>43008</v>
      </c>
      <c r="P224" t="s">
        <v>6</v>
      </c>
      <c r="Q224" s="4">
        <v>145.63</v>
      </c>
      <c r="R224" t="s">
        <v>217</v>
      </c>
      <c r="S224" t="s">
        <v>218</v>
      </c>
      <c r="T224" t="s">
        <v>219</v>
      </c>
      <c r="V224" t="s">
        <v>220</v>
      </c>
      <c r="W224" s="9">
        <v>0</v>
      </c>
    </row>
    <row r="225" spans="1:23" x14ac:dyDescent="0.2">
      <c r="A225">
        <v>10675</v>
      </c>
      <c r="B225" t="s">
        <v>10</v>
      </c>
      <c r="C225" s="2" t="s">
        <v>114</v>
      </c>
      <c r="D225" s="2" t="s">
        <v>115</v>
      </c>
      <c r="E225" s="2" t="s">
        <v>116</v>
      </c>
      <c r="F225" t="s">
        <v>34</v>
      </c>
      <c r="G225">
        <f>SUM(K225* 1.05)</f>
        <v>575.65200000000004</v>
      </c>
      <c r="H225">
        <v>7</v>
      </c>
      <c r="I225">
        <v>-4</v>
      </c>
      <c r="J225" s="6">
        <v>78.319999999999993</v>
      </c>
      <c r="K225" s="6">
        <f>SUM(H225*J225)</f>
        <v>548.24</v>
      </c>
      <c r="L225" s="6">
        <f>SUM(H225*1.15)</f>
        <v>8.0499999999999989</v>
      </c>
      <c r="M225" s="3">
        <v>42997</v>
      </c>
      <c r="N225" s="3">
        <v>43025</v>
      </c>
      <c r="O225" s="3">
        <v>43001</v>
      </c>
      <c r="P225" t="s">
        <v>12</v>
      </c>
      <c r="Q225" s="4">
        <v>31.85</v>
      </c>
      <c r="R225" t="s">
        <v>115</v>
      </c>
      <c r="S225" t="s">
        <v>117</v>
      </c>
      <c r="T225" t="s">
        <v>118</v>
      </c>
      <c r="V225" t="s">
        <v>119</v>
      </c>
      <c r="W225" s="9">
        <v>1</v>
      </c>
    </row>
    <row r="226" spans="1:23" x14ac:dyDescent="0.2">
      <c r="A226">
        <v>10670</v>
      </c>
      <c r="B226" t="s">
        <v>10</v>
      </c>
      <c r="C226" s="2" t="s">
        <v>114</v>
      </c>
      <c r="D226" s="2" t="s">
        <v>115</v>
      </c>
      <c r="E226" s="2" t="s">
        <v>116</v>
      </c>
      <c r="F226" t="s">
        <v>11</v>
      </c>
      <c r="G226">
        <f>SUM(K226* 1.05)</f>
        <v>33.736499999999999</v>
      </c>
      <c r="H226">
        <v>7</v>
      </c>
      <c r="I226">
        <v>-3</v>
      </c>
      <c r="J226" s="6">
        <v>4.59</v>
      </c>
      <c r="K226" s="6">
        <f>SUM(H226*J226)</f>
        <v>32.129999999999995</v>
      </c>
      <c r="L226" s="6">
        <f>SUM(H226*1.27)</f>
        <v>8.89</v>
      </c>
      <c r="M226" s="3">
        <v>42994</v>
      </c>
      <c r="N226" s="3">
        <v>43022</v>
      </c>
      <c r="O226" s="3">
        <v>42996</v>
      </c>
      <c r="P226" t="s">
        <v>6</v>
      </c>
      <c r="Q226" s="4">
        <v>203.48</v>
      </c>
      <c r="R226" t="s">
        <v>115</v>
      </c>
      <c r="S226" t="s">
        <v>117</v>
      </c>
      <c r="T226" t="s">
        <v>118</v>
      </c>
      <c r="V226" t="s">
        <v>119</v>
      </c>
      <c r="W226" s="9">
        <v>0</v>
      </c>
    </row>
    <row r="227" spans="1:23" x14ac:dyDescent="0.2">
      <c r="A227">
        <v>10668</v>
      </c>
      <c r="B227" t="s">
        <v>10</v>
      </c>
      <c r="C227" s="2" t="s">
        <v>318</v>
      </c>
      <c r="D227" s="2" t="s">
        <v>319</v>
      </c>
      <c r="E227" s="2" t="s">
        <v>320</v>
      </c>
      <c r="F227" t="s">
        <v>13</v>
      </c>
      <c r="G227">
        <f>SUM(K227* 1.05)</f>
        <v>633.04499999999996</v>
      </c>
      <c r="H227">
        <v>10</v>
      </c>
      <c r="I227">
        <v>0</v>
      </c>
      <c r="J227" s="6">
        <v>60.29</v>
      </c>
      <c r="K227" s="6">
        <f>SUM(H227*J227)</f>
        <v>602.9</v>
      </c>
      <c r="L227" s="6">
        <f>SUM(H227*1.27)</f>
        <v>12.7</v>
      </c>
      <c r="M227" s="3">
        <v>42993</v>
      </c>
      <c r="N227" s="3">
        <v>43021</v>
      </c>
      <c r="O227" s="3">
        <v>43001</v>
      </c>
      <c r="P227" t="s">
        <v>12</v>
      </c>
      <c r="Q227" s="4">
        <v>47.22</v>
      </c>
      <c r="R227" t="s">
        <v>319</v>
      </c>
      <c r="S227" t="s">
        <v>321</v>
      </c>
      <c r="T227" t="s">
        <v>322</v>
      </c>
      <c r="V227" t="s">
        <v>323</v>
      </c>
      <c r="W227" s="9">
        <v>0</v>
      </c>
    </row>
    <row r="228" spans="1:23" x14ac:dyDescent="0.2">
      <c r="A228">
        <v>10658</v>
      </c>
      <c r="B228" t="s">
        <v>10</v>
      </c>
      <c r="C228" s="2" t="s">
        <v>234</v>
      </c>
      <c r="D228" s="2" t="s">
        <v>235</v>
      </c>
      <c r="E228" s="2" t="s">
        <v>236</v>
      </c>
      <c r="F228" t="s">
        <v>11</v>
      </c>
      <c r="G228">
        <f>SUM(K228* 1.25)</f>
        <v>165.375</v>
      </c>
      <c r="H228">
        <v>10</v>
      </c>
      <c r="I228">
        <v>11</v>
      </c>
      <c r="J228" s="6">
        <v>13.23</v>
      </c>
      <c r="K228" s="6">
        <f>SUM(H228*J228)</f>
        <v>132.30000000000001</v>
      </c>
      <c r="L228" s="6">
        <f>SUM(H228*1.429)</f>
        <v>14.290000000000001</v>
      </c>
      <c r="M228" s="3">
        <v>42983</v>
      </c>
      <c r="N228" s="3">
        <v>43011</v>
      </c>
      <c r="O228" s="3">
        <v>42986</v>
      </c>
      <c r="P228" t="s">
        <v>6</v>
      </c>
      <c r="Q228" s="4">
        <v>364.15</v>
      </c>
      <c r="R228" t="s">
        <v>235</v>
      </c>
      <c r="S228" t="s">
        <v>237</v>
      </c>
      <c r="T228" t="s">
        <v>238</v>
      </c>
      <c r="V228" t="s">
        <v>239</v>
      </c>
      <c r="W228" s="9">
        <v>0</v>
      </c>
    </row>
    <row r="229" spans="1:23" x14ac:dyDescent="0.2">
      <c r="A229">
        <v>10653</v>
      </c>
      <c r="B229" t="s">
        <v>10</v>
      </c>
      <c r="C229" s="2" t="s">
        <v>114</v>
      </c>
      <c r="D229" s="2" t="s">
        <v>115</v>
      </c>
      <c r="E229" s="2" t="s">
        <v>116</v>
      </c>
      <c r="F229" t="s">
        <v>13</v>
      </c>
      <c r="G229">
        <f>SUM(K229* 1.05)</f>
        <v>844.18950000000007</v>
      </c>
      <c r="H229">
        <v>11</v>
      </c>
      <c r="I229">
        <v>-4</v>
      </c>
      <c r="J229" s="6">
        <v>73.09</v>
      </c>
      <c r="K229" s="6">
        <f>SUM(H229*J229)</f>
        <v>803.99</v>
      </c>
      <c r="L229" s="6">
        <f>SUM(H229*1.15)</f>
        <v>12.649999999999999</v>
      </c>
      <c r="M229" s="3">
        <v>42980</v>
      </c>
      <c r="N229" s="3">
        <v>43008</v>
      </c>
      <c r="O229" s="3">
        <v>42997</v>
      </c>
      <c r="P229" t="s">
        <v>6</v>
      </c>
      <c r="Q229" s="4">
        <v>93.25</v>
      </c>
      <c r="R229" t="s">
        <v>115</v>
      </c>
      <c r="S229" t="s">
        <v>117</v>
      </c>
      <c r="T229" t="s">
        <v>118</v>
      </c>
      <c r="V229" t="s">
        <v>119</v>
      </c>
      <c r="W229" s="9">
        <v>0</v>
      </c>
    </row>
    <row r="230" spans="1:23" x14ac:dyDescent="0.2">
      <c r="A230">
        <v>10651</v>
      </c>
      <c r="B230" t="s">
        <v>10</v>
      </c>
      <c r="C230" s="2" t="s">
        <v>318</v>
      </c>
      <c r="D230" s="2" t="s">
        <v>319</v>
      </c>
      <c r="E230" s="2" t="s">
        <v>320</v>
      </c>
      <c r="F230" t="s">
        <v>24</v>
      </c>
      <c r="G230">
        <f>SUM(K230* 1.05)</f>
        <v>883.29149999999993</v>
      </c>
      <c r="H230">
        <v>13</v>
      </c>
      <c r="I230">
        <v>0</v>
      </c>
      <c r="J230" s="6">
        <v>64.709999999999994</v>
      </c>
      <c r="K230" s="6">
        <f>SUM(H230*J230)</f>
        <v>841.2299999999999</v>
      </c>
      <c r="L230" s="6">
        <f>SUM(H230*1.27)</f>
        <v>16.510000000000002</v>
      </c>
      <c r="M230" s="3">
        <v>42979</v>
      </c>
      <c r="N230" s="3">
        <v>43007</v>
      </c>
      <c r="O230" s="3">
        <v>42989</v>
      </c>
      <c r="P230" t="s">
        <v>12</v>
      </c>
      <c r="Q230" s="4">
        <v>20.6</v>
      </c>
      <c r="R230" t="s">
        <v>319</v>
      </c>
      <c r="S230" t="s">
        <v>321</v>
      </c>
      <c r="T230" t="s">
        <v>322</v>
      </c>
      <c r="V230" t="s">
        <v>323</v>
      </c>
      <c r="W230" s="9">
        <v>1</v>
      </c>
    </row>
    <row r="231" spans="1:23" x14ac:dyDescent="0.2">
      <c r="A231">
        <v>10643</v>
      </c>
      <c r="B231" t="s">
        <v>10</v>
      </c>
      <c r="C231" s="2" t="s">
        <v>2</v>
      </c>
      <c r="D231" s="2" t="s">
        <v>3</v>
      </c>
      <c r="E231" s="2" t="s">
        <v>4</v>
      </c>
      <c r="F231" t="s">
        <v>5</v>
      </c>
      <c r="G231">
        <f>SUM(K231* 0.85)</f>
        <v>109.038</v>
      </c>
      <c r="H231">
        <v>6</v>
      </c>
      <c r="I231">
        <v>15</v>
      </c>
      <c r="J231" s="6">
        <v>21.38</v>
      </c>
      <c r="K231" s="6">
        <f>SUM(H231*J231)</f>
        <v>128.28</v>
      </c>
      <c r="L231" s="6">
        <f>SUM(H231*1.429)</f>
        <v>8.5739999999999998</v>
      </c>
      <c r="M231" s="3">
        <v>42972</v>
      </c>
      <c r="N231" s="3">
        <v>43000</v>
      </c>
      <c r="O231" s="3">
        <v>42980</v>
      </c>
      <c r="P231" t="s">
        <v>6</v>
      </c>
      <c r="Q231" s="4">
        <v>29.46</v>
      </c>
      <c r="R231" t="s">
        <v>3</v>
      </c>
      <c r="S231" t="s">
        <v>7</v>
      </c>
      <c r="T231" t="s">
        <v>8</v>
      </c>
      <c r="V231" t="s">
        <v>9</v>
      </c>
      <c r="W231" s="9">
        <v>1</v>
      </c>
    </row>
    <row r="232" spans="1:23" x14ac:dyDescent="0.2">
      <c r="A232">
        <v>10640</v>
      </c>
      <c r="B232" t="s">
        <v>10</v>
      </c>
      <c r="C232" s="2" t="s">
        <v>318</v>
      </c>
      <c r="D232" s="2" t="s">
        <v>319</v>
      </c>
      <c r="E232" s="2" t="s">
        <v>320</v>
      </c>
      <c r="F232" t="s">
        <v>11</v>
      </c>
      <c r="G232">
        <f>SUM(K232* 1.05)</f>
        <v>427.77000000000004</v>
      </c>
      <c r="H232">
        <v>5</v>
      </c>
      <c r="I232">
        <v>0</v>
      </c>
      <c r="J232" s="6">
        <v>81.48</v>
      </c>
      <c r="K232" s="6">
        <f>SUM(H232*J232)</f>
        <v>407.40000000000003</v>
      </c>
      <c r="L232" s="6">
        <f>SUM(H232*1.27)</f>
        <v>6.35</v>
      </c>
      <c r="M232" s="3">
        <v>42968</v>
      </c>
      <c r="N232" s="3">
        <v>42996</v>
      </c>
      <c r="O232" s="3">
        <v>42975</v>
      </c>
      <c r="P232" t="s">
        <v>6</v>
      </c>
      <c r="Q232" s="4">
        <v>23.55</v>
      </c>
      <c r="R232" t="s">
        <v>319</v>
      </c>
      <c r="S232" t="s">
        <v>321</v>
      </c>
      <c r="T232" t="s">
        <v>322</v>
      </c>
      <c r="V232" t="s">
        <v>323</v>
      </c>
      <c r="W232" s="9">
        <v>1</v>
      </c>
    </row>
    <row r="233" spans="1:23" x14ac:dyDescent="0.2">
      <c r="A233">
        <v>10632</v>
      </c>
      <c r="B233" t="s">
        <v>10</v>
      </c>
      <c r="C233" s="2" t="s">
        <v>318</v>
      </c>
      <c r="D233" s="2" t="s">
        <v>319</v>
      </c>
      <c r="E233" s="2" t="s">
        <v>320</v>
      </c>
      <c r="F233" t="s">
        <v>24</v>
      </c>
      <c r="G233">
        <f>SUM(K233* 1.05)</f>
        <v>360.80100000000004</v>
      </c>
      <c r="H233">
        <v>6</v>
      </c>
      <c r="I233">
        <v>0</v>
      </c>
      <c r="J233" s="6">
        <v>57.27</v>
      </c>
      <c r="K233" s="6">
        <f>SUM(H233*J233)</f>
        <v>343.62</v>
      </c>
      <c r="L233" s="6">
        <f>SUM(H233*1.27)</f>
        <v>7.62</v>
      </c>
      <c r="M233" s="3">
        <v>42961</v>
      </c>
      <c r="N233" s="3">
        <v>42989</v>
      </c>
      <c r="O233" s="3">
        <v>42966</v>
      </c>
      <c r="P233" t="s">
        <v>6</v>
      </c>
      <c r="Q233" s="4">
        <v>41.38</v>
      </c>
      <c r="R233" t="s">
        <v>319</v>
      </c>
      <c r="S233" t="s">
        <v>321</v>
      </c>
      <c r="T233" t="s">
        <v>322</v>
      </c>
      <c r="V233" t="s">
        <v>323</v>
      </c>
      <c r="W233" s="9">
        <v>0</v>
      </c>
    </row>
    <row r="234" spans="1:23" x14ac:dyDescent="0.2">
      <c r="A234">
        <v>10630</v>
      </c>
      <c r="B234" t="s">
        <v>10</v>
      </c>
      <c r="C234" s="2" t="s">
        <v>164</v>
      </c>
      <c r="D234" s="2" t="s">
        <v>165</v>
      </c>
      <c r="E234" s="2" t="s">
        <v>166</v>
      </c>
      <c r="F234" t="s">
        <v>13</v>
      </c>
      <c r="G234">
        <f>SUM(K234* 0.85)</f>
        <v>565.30950000000007</v>
      </c>
      <c r="H234">
        <v>7</v>
      </c>
      <c r="I234">
        <v>38</v>
      </c>
      <c r="J234" s="6">
        <v>95.01</v>
      </c>
      <c r="K234" s="6">
        <f>SUM(H234*J234)</f>
        <v>665.07</v>
      </c>
      <c r="L234" s="6">
        <f>SUM(H234*1.429)</f>
        <v>10.003</v>
      </c>
      <c r="M234" s="3">
        <v>42960</v>
      </c>
      <c r="N234" s="3">
        <v>42988</v>
      </c>
      <c r="O234" s="3">
        <v>42966</v>
      </c>
      <c r="P234" t="s">
        <v>12</v>
      </c>
      <c r="Q234" s="4">
        <v>32.35</v>
      </c>
      <c r="R234" t="s">
        <v>165</v>
      </c>
      <c r="S234" t="s">
        <v>167</v>
      </c>
      <c r="T234" t="s">
        <v>168</v>
      </c>
      <c r="V234" t="s">
        <v>169</v>
      </c>
      <c r="W234" s="9">
        <v>1</v>
      </c>
    </row>
    <row r="235" spans="1:23" x14ac:dyDescent="0.2">
      <c r="A235">
        <v>10623</v>
      </c>
      <c r="B235" t="s">
        <v>10</v>
      </c>
      <c r="C235" s="2" t="s">
        <v>114</v>
      </c>
      <c r="D235" s="2" t="s">
        <v>115</v>
      </c>
      <c r="E235" s="2" t="s">
        <v>116</v>
      </c>
      <c r="F235" t="s">
        <v>24</v>
      </c>
      <c r="G235">
        <f>SUM(K235* 1.05)</f>
        <v>416.17800000000005</v>
      </c>
      <c r="H235">
        <v>12</v>
      </c>
      <c r="I235">
        <v>-3</v>
      </c>
      <c r="J235" s="6">
        <v>33.03</v>
      </c>
      <c r="K235" s="6">
        <f>SUM(H235*J235)</f>
        <v>396.36</v>
      </c>
      <c r="L235" s="6">
        <f>SUM(H235*1.27)</f>
        <v>15.24</v>
      </c>
      <c r="M235" s="3">
        <v>42954</v>
      </c>
      <c r="N235" s="3">
        <v>42982</v>
      </c>
      <c r="O235" s="3">
        <v>42959</v>
      </c>
      <c r="P235" t="s">
        <v>12</v>
      </c>
      <c r="Q235" s="4">
        <v>97.18</v>
      </c>
      <c r="R235" t="s">
        <v>115</v>
      </c>
      <c r="S235" t="s">
        <v>117</v>
      </c>
      <c r="T235" t="s">
        <v>118</v>
      </c>
      <c r="V235" t="s">
        <v>119</v>
      </c>
      <c r="W235" s="9">
        <v>0</v>
      </c>
    </row>
    <row r="236" spans="1:23" x14ac:dyDescent="0.2">
      <c r="A236">
        <v>10614</v>
      </c>
      <c r="B236" t="s">
        <v>10</v>
      </c>
      <c r="C236" s="2" t="s">
        <v>35</v>
      </c>
      <c r="D236" s="2" t="s">
        <v>36</v>
      </c>
      <c r="E236" s="2" t="s">
        <v>37</v>
      </c>
      <c r="F236" t="s">
        <v>24</v>
      </c>
      <c r="G236">
        <f>SUM(K236* 1.15)</f>
        <v>409.67599999999999</v>
      </c>
      <c r="H236">
        <v>8</v>
      </c>
      <c r="I236">
        <v>18</v>
      </c>
      <c r="J236" s="6">
        <v>44.53</v>
      </c>
      <c r="K236" s="6">
        <f>SUM(H236*J236)</f>
        <v>356.24</v>
      </c>
      <c r="L236" s="6">
        <f>SUM(H236*1.429)</f>
        <v>11.432</v>
      </c>
      <c r="M236" s="3">
        <v>42945</v>
      </c>
      <c r="N236" s="3">
        <v>42973</v>
      </c>
      <c r="O236" s="3">
        <v>42948</v>
      </c>
      <c r="P236" t="s">
        <v>14</v>
      </c>
      <c r="Q236" s="4">
        <v>1.93</v>
      </c>
      <c r="R236" t="s">
        <v>36</v>
      </c>
      <c r="S236" t="s">
        <v>38</v>
      </c>
      <c r="T236" t="s">
        <v>39</v>
      </c>
      <c r="V236" t="s">
        <v>40</v>
      </c>
      <c r="W236" s="9">
        <v>1</v>
      </c>
    </row>
    <row r="237" spans="1:23" x14ac:dyDescent="0.2">
      <c r="A237">
        <v>10608</v>
      </c>
      <c r="B237" t="s">
        <v>10</v>
      </c>
      <c r="C237" s="2" t="s">
        <v>291</v>
      </c>
      <c r="D237" s="2" t="s">
        <v>292</v>
      </c>
      <c r="E237" s="2" t="s">
        <v>293</v>
      </c>
      <c r="F237" t="s">
        <v>11</v>
      </c>
      <c r="G237">
        <f>SUM(K237* 1.03)</f>
        <v>834.3927000000001</v>
      </c>
      <c r="H237">
        <v>9</v>
      </c>
      <c r="I237">
        <v>-13</v>
      </c>
      <c r="J237" s="6">
        <v>90.01</v>
      </c>
      <c r="K237" s="6">
        <f>SUM(H237*J237)</f>
        <v>810.09</v>
      </c>
      <c r="L237" s="6">
        <f>SUM(H237*1.15)</f>
        <v>10.35</v>
      </c>
      <c r="M237" s="3">
        <v>42939</v>
      </c>
      <c r="N237" s="3">
        <v>42967</v>
      </c>
      <c r="O237" s="3">
        <v>42948</v>
      </c>
      <c r="P237" t="s">
        <v>12</v>
      </c>
      <c r="Q237" s="4">
        <v>27.79</v>
      </c>
      <c r="R237" t="s">
        <v>292</v>
      </c>
      <c r="S237" t="s">
        <v>294</v>
      </c>
      <c r="T237" t="s">
        <v>295</v>
      </c>
      <c r="V237" t="s">
        <v>296</v>
      </c>
      <c r="W237" s="9">
        <v>1</v>
      </c>
    </row>
    <row r="238" spans="1:23" x14ac:dyDescent="0.2">
      <c r="A238">
        <v>10593</v>
      </c>
      <c r="B238" t="s">
        <v>10</v>
      </c>
      <c r="C238" s="2" t="s">
        <v>189</v>
      </c>
      <c r="D238" s="2" t="s">
        <v>185</v>
      </c>
      <c r="E238" s="2" t="s">
        <v>190</v>
      </c>
      <c r="F238" t="s">
        <v>16</v>
      </c>
      <c r="G238">
        <f>SUM(K238* 1.15)</f>
        <v>321.26400000000001</v>
      </c>
      <c r="H238">
        <v>8</v>
      </c>
      <c r="I238">
        <v>-20</v>
      </c>
      <c r="J238" s="6">
        <v>34.92</v>
      </c>
      <c r="K238" s="6">
        <f>SUM(H238*J238)</f>
        <v>279.36</v>
      </c>
      <c r="L238" s="6">
        <f>SUM(H238*1.15)</f>
        <v>9.1999999999999993</v>
      </c>
      <c r="M238" s="3">
        <v>42925</v>
      </c>
      <c r="N238" s="3">
        <v>42953</v>
      </c>
      <c r="O238" s="3">
        <v>42960</v>
      </c>
      <c r="P238" t="s">
        <v>12</v>
      </c>
      <c r="Q238" s="4">
        <v>174.2</v>
      </c>
      <c r="R238" t="s">
        <v>185</v>
      </c>
      <c r="S238" t="s">
        <v>186</v>
      </c>
      <c r="T238" t="s">
        <v>187</v>
      </c>
      <c r="V238" t="s">
        <v>188</v>
      </c>
      <c r="W238" s="9">
        <v>0</v>
      </c>
    </row>
    <row r="239" spans="1:23" x14ac:dyDescent="0.2">
      <c r="A239">
        <v>10592</v>
      </c>
      <c r="B239" t="s">
        <v>10</v>
      </c>
      <c r="C239" s="2" t="s">
        <v>189</v>
      </c>
      <c r="D239" s="2" t="s">
        <v>185</v>
      </c>
      <c r="E239" s="2" t="s">
        <v>190</v>
      </c>
      <c r="F239" t="s">
        <v>15</v>
      </c>
      <c r="G239">
        <f>SUM(K239* 1.15)</f>
        <v>276.45999999999998</v>
      </c>
      <c r="H239">
        <v>5</v>
      </c>
      <c r="I239">
        <v>-18</v>
      </c>
      <c r="J239" s="6">
        <v>48.08</v>
      </c>
      <c r="K239" s="6">
        <f>SUM(H239*J239)</f>
        <v>240.39999999999998</v>
      </c>
      <c r="L239" s="6">
        <f>SUM(H239*1.15)</f>
        <v>5.75</v>
      </c>
      <c r="M239" s="3">
        <v>42924</v>
      </c>
      <c r="N239" s="3">
        <v>42952</v>
      </c>
      <c r="O239" s="3">
        <v>42932</v>
      </c>
      <c r="P239" t="s">
        <v>6</v>
      </c>
      <c r="Q239" s="4">
        <v>32.1</v>
      </c>
      <c r="R239" t="s">
        <v>185</v>
      </c>
      <c r="S239" t="s">
        <v>186</v>
      </c>
      <c r="T239" t="s">
        <v>187</v>
      </c>
      <c r="V239" t="s">
        <v>188</v>
      </c>
      <c r="W239" s="9">
        <v>1</v>
      </c>
    </row>
    <row r="240" spans="1:23" x14ac:dyDescent="0.2">
      <c r="A240">
        <v>10588</v>
      </c>
      <c r="B240" t="s">
        <v>10</v>
      </c>
      <c r="C240" s="2" t="s">
        <v>234</v>
      </c>
      <c r="D240" s="2" t="s">
        <v>235</v>
      </c>
      <c r="E240" s="2" t="s">
        <v>236</v>
      </c>
      <c r="F240" t="s">
        <v>33</v>
      </c>
      <c r="G240">
        <f>SUM(K240* 1.25)</f>
        <v>288.25</v>
      </c>
      <c r="H240">
        <v>10</v>
      </c>
      <c r="I240">
        <v>1</v>
      </c>
      <c r="J240" s="6">
        <v>23.06</v>
      </c>
      <c r="K240" s="6">
        <f>SUM(H240*J240)</f>
        <v>230.6</v>
      </c>
      <c r="L240" s="6">
        <f>SUM(H240*1.27)</f>
        <v>12.7</v>
      </c>
      <c r="M240" s="3">
        <v>42919</v>
      </c>
      <c r="N240" s="3">
        <v>42947</v>
      </c>
      <c r="O240" s="3">
        <v>42926</v>
      </c>
      <c r="P240" t="s">
        <v>14</v>
      </c>
      <c r="Q240" s="4">
        <v>194.67</v>
      </c>
      <c r="R240" t="s">
        <v>235</v>
      </c>
      <c r="S240" t="s">
        <v>237</v>
      </c>
      <c r="T240" t="s">
        <v>238</v>
      </c>
      <c r="V240" t="s">
        <v>239</v>
      </c>
      <c r="W240" s="9">
        <v>0</v>
      </c>
    </row>
    <row r="241" spans="1:23" x14ac:dyDescent="0.2">
      <c r="A241">
        <v>10582</v>
      </c>
      <c r="B241" t="s">
        <v>10</v>
      </c>
      <c r="C241" s="2" t="s">
        <v>35</v>
      </c>
      <c r="D241" s="2" t="s">
        <v>36</v>
      </c>
      <c r="E241" s="2" t="s">
        <v>37</v>
      </c>
      <c r="F241" t="s">
        <v>15</v>
      </c>
      <c r="G241">
        <f>SUM(K241* 1.15)</f>
        <v>657.53549999999996</v>
      </c>
      <c r="H241">
        <v>9</v>
      </c>
      <c r="I241">
        <v>16</v>
      </c>
      <c r="J241" s="6">
        <v>63.53</v>
      </c>
      <c r="K241" s="6">
        <f>SUM(H241*J241)</f>
        <v>571.77</v>
      </c>
      <c r="L241" s="6">
        <f>SUM(H241*1.429)</f>
        <v>12.861000000000001</v>
      </c>
      <c r="M241" s="3">
        <v>42913</v>
      </c>
      <c r="N241" s="3">
        <v>42941</v>
      </c>
      <c r="O241" s="3">
        <v>42930</v>
      </c>
      <c r="P241" t="s">
        <v>12</v>
      </c>
      <c r="Q241" s="4">
        <v>27.71</v>
      </c>
      <c r="R241" t="s">
        <v>36</v>
      </c>
      <c r="S241" t="s">
        <v>38</v>
      </c>
      <c r="T241" t="s">
        <v>39</v>
      </c>
      <c r="V241" t="s">
        <v>40</v>
      </c>
      <c r="W241" s="9">
        <v>1</v>
      </c>
    </row>
    <row r="242" spans="1:23" x14ac:dyDescent="0.2">
      <c r="A242">
        <v>10580</v>
      </c>
      <c r="B242" t="s">
        <v>10</v>
      </c>
      <c r="C242" s="2" t="s">
        <v>221</v>
      </c>
      <c r="D242" s="2" t="s">
        <v>217</v>
      </c>
      <c r="E242" s="2" t="s">
        <v>222</v>
      </c>
      <c r="F242" t="s">
        <v>11</v>
      </c>
      <c r="G242">
        <f>SUM(K242* 1.15)</f>
        <v>411.42399999999998</v>
      </c>
      <c r="H242">
        <v>13</v>
      </c>
      <c r="I242">
        <v>27</v>
      </c>
      <c r="J242" s="6">
        <v>27.52</v>
      </c>
      <c r="K242" s="6">
        <f>SUM(H242*J242)</f>
        <v>357.76</v>
      </c>
      <c r="L242" s="6">
        <f>SUM(H242*1.429)</f>
        <v>18.577000000000002</v>
      </c>
      <c r="M242" s="3">
        <v>42912</v>
      </c>
      <c r="N242" s="3">
        <v>42940</v>
      </c>
      <c r="O242" s="3">
        <v>42917</v>
      </c>
      <c r="P242" t="s">
        <v>14</v>
      </c>
      <c r="Q242" s="4">
        <v>75.89</v>
      </c>
      <c r="R242" t="s">
        <v>217</v>
      </c>
      <c r="S242" t="s">
        <v>218</v>
      </c>
      <c r="T242" t="s">
        <v>219</v>
      </c>
      <c r="V242" t="s">
        <v>220</v>
      </c>
      <c r="W242" s="9">
        <v>0</v>
      </c>
    </row>
    <row r="243" spans="1:23" x14ac:dyDescent="0.2">
      <c r="A243">
        <v>10575</v>
      </c>
      <c r="B243" t="s">
        <v>10</v>
      </c>
      <c r="C243" s="2" t="s">
        <v>204</v>
      </c>
      <c r="D243" s="2" t="s">
        <v>205</v>
      </c>
      <c r="E243" s="2" t="s">
        <v>206</v>
      </c>
      <c r="F243" t="s">
        <v>34</v>
      </c>
      <c r="G243">
        <f>SUM(K243* 1.15)</f>
        <v>1150.8509999999999</v>
      </c>
      <c r="H243">
        <v>13</v>
      </c>
      <c r="I243">
        <v>-22</v>
      </c>
      <c r="J243" s="6">
        <v>76.98</v>
      </c>
      <c r="K243" s="6">
        <f>SUM(H243*J243)</f>
        <v>1000.74</v>
      </c>
      <c r="L243" s="6">
        <f>SUM(H243*1.15)</f>
        <v>14.95</v>
      </c>
      <c r="M243" s="3">
        <v>42906</v>
      </c>
      <c r="N243" s="3">
        <v>42920</v>
      </c>
      <c r="O243" s="3">
        <v>42916</v>
      </c>
      <c r="P243" t="s">
        <v>6</v>
      </c>
      <c r="Q243" s="4">
        <v>127.34</v>
      </c>
      <c r="R243" t="s">
        <v>205</v>
      </c>
      <c r="S243" t="s">
        <v>207</v>
      </c>
      <c r="T243" t="s">
        <v>208</v>
      </c>
      <c r="V243" t="s">
        <v>209</v>
      </c>
      <c r="W243" s="9">
        <v>0</v>
      </c>
    </row>
    <row r="244" spans="1:23" x14ac:dyDescent="0.2">
      <c r="A244">
        <v>10560</v>
      </c>
      <c r="B244" t="s">
        <v>10</v>
      </c>
      <c r="C244" s="2" t="s">
        <v>114</v>
      </c>
      <c r="D244" s="2" t="s">
        <v>115</v>
      </c>
      <c r="E244" s="2" t="s">
        <v>116</v>
      </c>
      <c r="F244" t="s">
        <v>24</v>
      </c>
      <c r="G244">
        <f>SUM(K244* 1.05)</f>
        <v>516.70500000000004</v>
      </c>
      <c r="H244">
        <v>7</v>
      </c>
      <c r="I244">
        <v>-3</v>
      </c>
      <c r="J244" s="6">
        <v>70.3</v>
      </c>
      <c r="K244" s="6">
        <f>SUM(H244*J244)</f>
        <v>492.09999999999997</v>
      </c>
      <c r="L244" s="6">
        <f>SUM(H244*1.27)</f>
        <v>8.89</v>
      </c>
      <c r="M244" s="3">
        <v>42892</v>
      </c>
      <c r="N244" s="3">
        <v>42920</v>
      </c>
      <c r="O244" s="3">
        <v>42895</v>
      </c>
      <c r="P244" t="s">
        <v>6</v>
      </c>
      <c r="Q244" s="4">
        <v>36.65</v>
      </c>
      <c r="R244" t="s">
        <v>115</v>
      </c>
      <c r="S244" t="s">
        <v>117</v>
      </c>
      <c r="T244" t="s">
        <v>118</v>
      </c>
      <c r="V244" t="s">
        <v>119</v>
      </c>
      <c r="W244" s="9">
        <v>0</v>
      </c>
    </row>
    <row r="245" spans="1:23" x14ac:dyDescent="0.2">
      <c r="A245">
        <v>10557</v>
      </c>
      <c r="B245" t="s">
        <v>10</v>
      </c>
      <c r="C245" s="2" t="s">
        <v>189</v>
      </c>
      <c r="D245" s="2" t="s">
        <v>185</v>
      </c>
      <c r="E245" s="2" t="s">
        <v>190</v>
      </c>
      <c r="F245" t="s">
        <v>25</v>
      </c>
      <c r="G245">
        <f>SUM(K245* 1.15)</f>
        <v>261.92399999999998</v>
      </c>
      <c r="H245">
        <v>6</v>
      </c>
      <c r="I245">
        <v>-17</v>
      </c>
      <c r="J245" s="6">
        <v>37.96</v>
      </c>
      <c r="K245" s="6">
        <f>SUM(H245*J245)</f>
        <v>227.76</v>
      </c>
      <c r="L245" s="6">
        <f>SUM(H245*1.15)</f>
        <v>6.8999999999999995</v>
      </c>
      <c r="M245" s="3">
        <v>42889</v>
      </c>
      <c r="N245" s="3">
        <v>42903</v>
      </c>
      <c r="O245" s="3">
        <v>42892</v>
      </c>
      <c r="P245" t="s">
        <v>12</v>
      </c>
      <c r="Q245" s="4">
        <v>96.72</v>
      </c>
      <c r="R245" t="s">
        <v>185</v>
      </c>
      <c r="S245" t="s">
        <v>186</v>
      </c>
      <c r="T245" t="s">
        <v>187</v>
      </c>
      <c r="V245" t="s">
        <v>188</v>
      </c>
      <c r="W245" s="9">
        <v>0</v>
      </c>
    </row>
    <row r="246" spans="1:23" x14ac:dyDescent="0.2">
      <c r="A246">
        <v>10554</v>
      </c>
      <c r="B246" t="s">
        <v>10</v>
      </c>
      <c r="C246" s="2" t="s">
        <v>221</v>
      </c>
      <c r="D246" s="2" t="s">
        <v>217</v>
      </c>
      <c r="E246" s="2" t="s">
        <v>222</v>
      </c>
      <c r="F246" t="s">
        <v>11</v>
      </c>
      <c r="G246">
        <f>SUM(K246* 1.15)</f>
        <v>645.65599999999984</v>
      </c>
      <c r="H246">
        <v>11</v>
      </c>
      <c r="I246">
        <v>25</v>
      </c>
      <c r="J246" s="6">
        <v>51.04</v>
      </c>
      <c r="K246" s="6">
        <f>SUM(H246*J246)</f>
        <v>561.43999999999994</v>
      </c>
      <c r="L246" s="6">
        <f>SUM(H246*1.429)</f>
        <v>15.719000000000001</v>
      </c>
      <c r="M246" s="3">
        <v>42885</v>
      </c>
      <c r="N246" s="3">
        <v>42913</v>
      </c>
      <c r="O246" s="3">
        <v>42891</v>
      </c>
      <c r="P246" t="s">
        <v>14</v>
      </c>
      <c r="Q246" s="4">
        <v>120.97</v>
      </c>
      <c r="R246" t="s">
        <v>217</v>
      </c>
      <c r="S246" t="s">
        <v>218</v>
      </c>
      <c r="T246" t="s">
        <v>219</v>
      </c>
      <c r="V246" t="s">
        <v>220</v>
      </c>
      <c r="W246" s="9">
        <v>0</v>
      </c>
    </row>
    <row r="247" spans="1:23" x14ac:dyDescent="0.2">
      <c r="A247">
        <v>10549</v>
      </c>
      <c r="B247" t="s">
        <v>10</v>
      </c>
      <c r="C247" s="2" t="s">
        <v>234</v>
      </c>
      <c r="D247" s="2" t="s">
        <v>235</v>
      </c>
      <c r="E247" s="2" t="s">
        <v>236</v>
      </c>
      <c r="F247" t="s">
        <v>34</v>
      </c>
      <c r="G247">
        <f>SUM(K247* 1.25)</f>
        <v>603.21249999999998</v>
      </c>
      <c r="H247">
        <v>11</v>
      </c>
      <c r="I247">
        <v>-11</v>
      </c>
      <c r="J247" s="6">
        <v>43.87</v>
      </c>
      <c r="K247" s="6">
        <f>SUM(H247*J247)</f>
        <v>482.57</v>
      </c>
      <c r="L247" s="6">
        <f>SUM(H247*1.15)</f>
        <v>12.649999999999999</v>
      </c>
      <c r="M247" s="3">
        <v>42882</v>
      </c>
      <c r="N247" s="3">
        <v>42896</v>
      </c>
      <c r="O247" s="3">
        <v>42885</v>
      </c>
      <c r="P247" t="s">
        <v>6</v>
      </c>
      <c r="Q247" s="4">
        <v>171.24</v>
      </c>
      <c r="R247" t="s">
        <v>235</v>
      </c>
      <c r="S247" t="s">
        <v>237</v>
      </c>
      <c r="T247" t="s">
        <v>238</v>
      </c>
      <c r="V247" t="s">
        <v>239</v>
      </c>
      <c r="W247" s="9">
        <v>0</v>
      </c>
    </row>
    <row r="248" spans="1:23" x14ac:dyDescent="0.2">
      <c r="A248">
        <v>10548</v>
      </c>
      <c r="B248" t="s">
        <v>10</v>
      </c>
      <c r="C248" s="2" t="s">
        <v>291</v>
      </c>
      <c r="D248" s="2" t="s">
        <v>292</v>
      </c>
      <c r="E248" s="2" t="s">
        <v>293</v>
      </c>
      <c r="F248" t="s">
        <v>15</v>
      </c>
      <c r="G248">
        <f>SUM(K248* 1.45)</f>
        <v>607.53549999999996</v>
      </c>
      <c r="H248">
        <v>11</v>
      </c>
      <c r="I248">
        <v>-15</v>
      </c>
      <c r="J248" s="6">
        <v>38.090000000000003</v>
      </c>
      <c r="K248" s="6">
        <f>SUM(H248*J248)</f>
        <v>418.99</v>
      </c>
      <c r="L248" s="6">
        <f>SUM(H248*1.15)</f>
        <v>12.649999999999999</v>
      </c>
      <c r="M248" s="3">
        <v>42881</v>
      </c>
      <c r="N248" s="3">
        <v>42909</v>
      </c>
      <c r="O248" s="3">
        <v>42888</v>
      </c>
      <c r="P248" t="s">
        <v>12</v>
      </c>
      <c r="Q248" s="4">
        <v>1.43</v>
      </c>
      <c r="R248" t="s">
        <v>292</v>
      </c>
      <c r="S248" t="s">
        <v>294</v>
      </c>
      <c r="T248" t="s">
        <v>295</v>
      </c>
      <c r="V248" t="s">
        <v>296</v>
      </c>
      <c r="W248" s="9">
        <v>1</v>
      </c>
    </row>
    <row r="249" spans="1:23" x14ac:dyDescent="0.2">
      <c r="A249">
        <v>10542</v>
      </c>
      <c r="B249" t="s">
        <v>10</v>
      </c>
      <c r="C249" s="2" t="s">
        <v>164</v>
      </c>
      <c r="D249" s="2" t="s">
        <v>165</v>
      </c>
      <c r="E249" s="2" t="s">
        <v>166</v>
      </c>
      <c r="F249" t="s">
        <v>13</v>
      </c>
      <c r="G249">
        <f>SUM(K249* 0.85)</f>
        <v>4.5815000000000001</v>
      </c>
      <c r="H249">
        <v>7</v>
      </c>
      <c r="I249">
        <v>31</v>
      </c>
      <c r="J249" s="6">
        <v>0.77</v>
      </c>
      <c r="K249" s="6">
        <f>SUM(H249*J249)</f>
        <v>5.3900000000000006</v>
      </c>
      <c r="L249" s="6">
        <f>SUM(H249*1.429)</f>
        <v>10.003</v>
      </c>
      <c r="M249" s="3">
        <v>42875</v>
      </c>
      <c r="N249" s="3">
        <v>42903</v>
      </c>
      <c r="O249" s="3">
        <v>42881</v>
      </c>
      <c r="P249" t="s">
        <v>14</v>
      </c>
      <c r="Q249" s="4">
        <v>10.95</v>
      </c>
      <c r="R249" t="s">
        <v>165</v>
      </c>
      <c r="S249" t="s">
        <v>167</v>
      </c>
      <c r="T249" t="s">
        <v>168</v>
      </c>
      <c r="V249" t="s">
        <v>169</v>
      </c>
      <c r="W249" s="9">
        <v>1</v>
      </c>
    </row>
    <row r="250" spans="1:23" x14ac:dyDescent="0.2">
      <c r="A250">
        <v>10540</v>
      </c>
      <c r="B250" t="s">
        <v>10</v>
      </c>
      <c r="C250" s="2" t="s">
        <v>234</v>
      </c>
      <c r="D250" s="2" t="s">
        <v>235</v>
      </c>
      <c r="E250" s="2" t="s">
        <v>236</v>
      </c>
      <c r="F250" t="s">
        <v>15</v>
      </c>
      <c r="G250">
        <f>SUM(K250* 1.25)</f>
        <v>97.4375</v>
      </c>
      <c r="H250">
        <v>5</v>
      </c>
      <c r="I250">
        <v>-15</v>
      </c>
      <c r="J250" s="6">
        <v>15.59</v>
      </c>
      <c r="K250" s="6">
        <f>SUM(H250*J250)</f>
        <v>77.95</v>
      </c>
      <c r="L250" s="6">
        <f>SUM(H250*1.15)</f>
        <v>5.75</v>
      </c>
      <c r="M250" s="3">
        <v>42874</v>
      </c>
      <c r="N250" s="3">
        <v>42902</v>
      </c>
      <c r="O250" s="3">
        <v>42899</v>
      </c>
      <c r="P250" t="s">
        <v>14</v>
      </c>
      <c r="Q250" s="4">
        <v>1007.64</v>
      </c>
      <c r="R250" t="s">
        <v>235</v>
      </c>
      <c r="S250" t="s">
        <v>237</v>
      </c>
      <c r="T250" t="s">
        <v>238</v>
      </c>
      <c r="V250" t="s">
        <v>239</v>
      </c>
      <c r="W250" s="9">
        <v>0</v>
      </c>
    </row>
    <row r="251" spans="1:23" x14ac:dyDescent="0.2">
      <c r="A251">
        <v>10536</v>
      </c>
      <c r="B251" t="s">
        <v>10</v>
      </c>
      <c r="C251" s="2" t="s">
        <v>189</v>
      </c>
      <c r="D251" s="2" t="s">
        <v>185</v>
      </c>
      <c r="E251" s="2" t="s">
        <v>190</v>
      </c>
      <c r="F251" t="s">
        <v>15</v>
      </c>
      <c r="G251">
        <f>SUM(K251* 1.15)</f>
        <v>188.43899999999996</v>
      </c>
      <c r="H251">
        <v>6</v>
      </c>
      <c r="I251">
        <v>-16</v>
      </c>
      <c r="J251" s="6">
        <v>27.31</v>
      </c>
      <c r="K251" s="6">
        <f>SUM(H251*J251)</f>
        <v>163.85999999999999</v>
      </c>
      <c r="L251" s="6">
        <f>SUM(H251*1.15)</f>
        <v>6.8999999999999995</v>
      </c>
      <c r="M251" s="3">
        <v>42869</v>
      </c>
      <c r="N251" s="3">
        <v>42897</v>
      </c>
      <c r="O251" s="3">
        <v>42892</v>
      </c>
      <c r="P251" t="s">
        <v>12</v>
      </c>
      <c r="Q251" s="4">
        <v>58.88</v>
      </c>
      <c r="R251" t="s">
        <v>185</v>
      </c>
      <c r="S251" t="s">
        <v>186</v>
      </c>
      <c r="T251" t="s">
        <v>187</v>
      </c>
      <c r="V251" t="s">
        <v>188</v>
      </c>
      <c r="W251" s="9">
        <v>0</v>
      </c>
    </row>
    <row r="252" spans="1:23" x14ac:dyDescent="0.2">
      <c r="A252">
        <v>10534</v>
      </c>
      <c r="B252" t="s">
        <v>10</v>
      </c>
      <c r="C252" s="2" t="s">
        <v>189</v>
      </c>
      <c r="D252" s="2" t="s">
        <v>185</v>
      </c>
      <c r="E252" s="2" t="s">
        <v>190</v>
      </c>
      <c r="F252" t="s">
        <v>24</v>
      </c>
      <c r="G252">
        <f>SUM(K252* 1.15)</f>
        <v>292.62899999999996</v>
      </c>
      <c r="H252">
        <v>6</v>
      </c>
      <c r="I252">
        <v>-19</v>
      </c>
      <c r="J252" s="6">
        <v>42.41</v>
      </c>
      <c r="K252" s="6">
        <f>SUM(H252*J252)</f>
        <v>254.45999999999998</v>
      </c>
      <c r="L252" s="6">
        <f>SUM(H252*1.15)</f>
        <v>6.8999999999999995</v>
      </c>
      <c r="M252" s="3">
        <v>42867</v>
      </c>
      <c r="N252" s="3">
        <v>42895</v>
      </c>
      <c r="O252" s="3">
        <v>42869</v>
      </c>
      <c r="P252" t="s">
        <v>12</v>
      </c>
      <c r="Q252" s="4">
        <v>27.94</v>
      </c>
      <c r="R252" t="s">
        <v>185</v>
      </c>
      <c r="S252" t="s">
        <v>186</v>
      </c>
      <c r="T252" t="s">
        <v>187</v>
      </c>
      <c r="V252" t="s">
        <v>188</v>
      </c>
      <c r="W252" s="9">
        <v>1</v>
      </c>
    </row>
    <row r="253" spans="1:23" x14ac:dyDescent="0.2">
      <c r="A253">
        <v>10527</v>
      </c>
      <c r="B253" t="s">
        <v>10</v>
      </c>
      <c r="C253" s="2" t="s">
        <v>234</v>
      </c>
      <c r="D253" s="2" t="s">
        <v>235</v>
      </c>
      <c r="E253" s="2" t="s">
        <v>236</v>
      </c>
      <c r="F253" t="s">
        <v>16</v>
      </c>
      <c r="G253">
        <f>SUM(K253* 1.25)</f>
        <v>354.98750000000001</v>
      </c>
      <c r="H253">
        <v>7</v>
      </c>
      <c r="I253">
        <v>-1</v>
      </c>
      <c r="J253" s="6">
        <v>40.57</v>
      </c>
      <c r="K253" s="6">
        <f>SUM(H253*J253)</f>
        <v>283.99</v>
      </c>
      <c r="L253" s="6">
        <f>SUM(H253*1.27)</f>
        <v>8.89</v>
      </c>
      <c r="M253" s="3">
        <v>42860</v>
      </c>
      <c r="N253" s="3">
        <v>42888</v>
      </c>
      <c r="O253" s="3">
        <v>42862</v>
      </c>
      <c r="P253" t="s">
        <v>6</v>
      </c>
      <c r="Q253" s="4">
        <v>41.9</v>
      </c>
      <c r="R253" t="s">
        <v>235</v>
      </c>
      <c r="S253" t="s">
        <v>237</v>
      </c>
      <c r="T253" t="s">
        <v>238</v>
      </c>
      <c r="V253" t="s">
        <v>239</v>
      </c>
      <c r="W253" s="9">
        <v>0</v>
      </c>
    </row>
    <row r="254" spans="1:23" x14ac:dyDescent="0.2">
      <c r="A254">
        <v>10522</v>
      </c>
      <c r="B254" t="s">
        <v>10</v>
      </c>
      <c r="C254" s="2" t="s">
        <v>189</v>
      </c>
      <c r="D254" s="2" t="s">
        <v>185</v>
      </c>
      <c r="E254" s="2" t="s">
        <v>190</v>
      </c>
      <c r="F254" t="s">
        <v>11</v>
      </c>
      <c r="G254">
        <f>SUM(K254* 1.15)</f>
        <v>590.06499999999994</v>
      </c>
      <c r="H254">
        <v>10</v>
      </c>
      <c r="I254">
        <v>-23</v>
      </c>
      <c r="J254" s="6">
        <v>51.31</v>
      </c>
      <c r="K254" s="6">
        <f>SUM(H254*J254)</f>
        <v>513.1</v>
      </c>
      <c r="L254" s="6">
        <f>SUM(H254*1.15)</f>
        <v>11.5</v>
      </c>
      <c r="M254" s="3">
        <v>42855</v>
      </c>
      <c r="N254" s="3">
        <v>42883</v>
      </c>
      <c r="O254" s="3">
        <v>42861</v>
      </c>
      <c r="P254" t="s">
        <v>6</v>
      </c>
      <c r="Q254" s="4">
        <v>45.33</v>
      </c>
      <c r="R254" t="s">
        <v>185</v>
      </c>
      <c r="S254" t="s">
        <v>186</v>
      </c>
      <c r="T254" t="s">
        <v>187</v>
      </c>
      <c r="V254" t="s">
        <v>188</v>
      </c>
      <c r="W254" s="9">
        <v>0</v>
      </c>
    </row>
    <row r="255" spans="1:23" x14ac:dyDescent="0.2">
      <c r="A255">
        <v>10515</v>
      </c>
      <c r="B255" t="s">
        <v>10</v>
      </c>
      <c r="C255" s="2" t="s">
        <v>234</v>
      </c>
      <c r="D255" s="2" t="s">
        <v>235</v>
      </c>
      <c r="E255" s="2" t="s">
        <v>236</v>
      </c>
      <c r="F255" t="s">
        <v>33</v>
      </c>
      <c r="G255">
        <f>SUM(K255* 1.25)</f>
        <v>858.9</v>
      </c>
      <c r="H255">
        <v>14</v>
      </c>
      <c r="I255">
        <v>-19</v>
      </c>
      <c r="J255" s="6">
        <v>49.08</v>
      </c>
      <c r="K255" s="6">
        <f>SUM(H255*J255)</f>
        <v>687.12</v>
      </c>
      <c r="L255" s="6">
        <f>SUM(H255*1.15)</f>
        <v>16.099999999999998</v>
      </c>
      <c r="M255" s="3">
        <v>42848</v>
      </c>
      <c r="N255" s="3">
        <v>42862</v>
      </c>
      <c r="O255" s="3">
        <v>42878</v>
      </c>
      <c r="P255" t="s">
        <v>6</v>
      </c>
      <c r="Q255" s="4">
        <v>204.47</v>
      </c>
      <c r="R255" t="s">
        <v>235</v>
      </c>
      <c r="S255" t="s">
        <v>237</v>
      </c>
      <c r="T255" t="s">
        <v>238</v>
      </c>
      <c r="V255" t="s">
        <v>239</v>
      </c>
      <c r="W255" s="9">
        <v>0</v>
      </c>
    </row>
    <row r="256" spans="1:23" x14ac:dyDescent="0.2">
      <c r="A256">
        <v>10513</v>
      </c>
      <c r="B256" t="s">
        <v>10</v>
      </c>
      <c r="C256" s="2" t="s">
        <v>318</v>
      </c>
      <c r="D256" s="2" t="s">
        <v>319</v>
      </c>
      <c r="E256" s="2" t="s">
        <v>320</v>
      </c>
      <c r="F256" t="s">
        <v>16</v>
      </c>
      <c r="G256">
        <f>SUM(K256* 1.05)</f>
        <v>802.30500000000006</v>
      </c>
      <c r="H256">
        <v>9</v>
      </c>
      <c r="I256">
        <v>0</v>
      </c>
      <c r="J256" s="6">
        <v>84.9</v>
      </c>
      <c r="K256" s="6">
        <f>SUM(H256*J256)</f>
        <v>764.1</v>
      </c>
      <c r="L256" s="6">
        <f>SUM(H256*1.27)</f>
        <v>11.43</v>
      </c>
      <c r="M256" s="3">
        <v>42847</v>
      </c>
      <c r="N256" s="3">
        <v>42889</v>
      </c>
      <c r="O256" s="3">
        <v>42853</v>
      </c>
      <c r="P256" t="s">
        <v>6</v>
      </c>
      <c r="Q256" s="4">
        <v>105.65</v>
      </c>
      <c r="R256" t="s">
        <v>319</v>
      </c>
      <c r="S256" t="s">
        <v>321</v>
      </c>
      <c r="T256" t="s">
        <v>322</v>
      </c>
      <c r="V256" t="s">
        <v>323</v>
      </c>
      <c r="W256" s="9">
        <v>0</v>
      </c>
    </row>
    <row r="257" spans="1:23" x14ac:dyDescent="0.2">
      <c r="A257">
        <v>10509</v>
      </c>
      <c r="B257" t="s">
        <v>10</v>
      </c>
      <c r="C257" s="2" t="s">
        <v>35</v>
      </c>
      <c r="D257" s="2" t="s">
        <v>36</v>
      </c>
      <c r="E257" s="2" t="s">
        <v>37</v>
      </c>
      <c r="F257" t="s">
        <v>11</v>
      </c>
      <c r="G257">
        <f>SUM(K257* 1.15)</f>
        <v>1086.0024999999998</v>
      </c>
      <c r="H257">
        <v>11</v>
      </c>
      <c r="I257">
        <v>15</v>
      </c>
      <c r="J257" s="6">
        <v>85.85</v>
      </c>
      <c r="K257" s="6">
        <f>SUM(H257*J257)</f>
        <v>944.34999999999991</v>
      </c>
      <c r="L257" s="6">
        <f>SUM(H257*1.429)</f>
        <v>15.719000000000001</v>
      </c>
      <c r="M257" s="3">
        <v>42842</v>
      </c>
      <c r="N257" s="3">
        <v>42870</v>
      </c>
      <c r="O257" s="3">
        <v>42854</v>
      </c>
      <c r="P257" t="s">
        <v>6</v>
      </c>
      <c r="Q257" s="4">
        <v>0.15</v>
      </c>
      <c r="R257" t="s">
        <v>36</v>
      </c>
      <c r="S257" t="s">
        <v>38</v>
      </c>
      <c r="T257" t="s">
        <v>39</v>
      </c>
      <c r="V257" t="s">
        <v>40</v>
      </c>
      <c r="W257" s="9">
        <v>1</v>
      </c>
    </row>
    <row r="258" spans="1:23" x14ac:dyDescent="0.2">
      <c r="A258">
        <v>10508</v>
      </c>
      <c r="B258" t="s">
        <v>10</v>
      </c>
      <c r="C258" s="2" t="s">
        <v>221</v>
      </c>
      <c r="D258" s="2" t="s">
        <v>217</v>
      </c>
      <c r="E258" s="2" t="s">
        <v>222</v>
      </c>
      <c r="F258" t="s">
        <v>13</v>
      </c>
      <c r="G258">
        <f>SUM(K258* 1.15)</f>
        <v>714.97799999999995</v>
      </c>
      <c r="H258">
        <v>11</v>
      </c>
      <c r="I258">
        <v>24</v>
      </c>
      <c r="J258" s="6">
        <v>56.52</v>
      </c>
      <c r="K258" s="6">
        <f>SUM(H258*J258)</f>
        <v>621.72</v>
      </c>
      <c r="L258" s="6">
        <f>SUM(H258*1.429)</f>
        <v>15.719000000000001</v>
      </c>
      <c r="M258" s="3">
        <v>42841</v>
      </c>
      <c r="N258" s="3">
        <v>42869</v>
      </c>
      <c r="O258" s="3">
        <v>42868</v>
      </c>
      <c r="P258" t="s">
        <v>12</v>
      </c>
      <c r="Q258" s="4">
        <v>4.99</v>
      </c>
      <c r="R258" t="s">
        <v>217</v>
      </c>
      <c r="S258" t="s">
        <v>218</v>
      </c>
      <c r="T258" t="s">
        <v>219</v>
      </c>
      <c r="V258" t="s">
        <v>220</v>
      </c>
      <c r="W258" s="9">
        <v>1</v>
      </c>
    </row>
    <row r="259" spans="1:23" x14ac:dyDescent="0.2">
      <c r="A259">
        <v>10506</v>
      </c>
      <c r="B259" t="s">
        <v>10</v>
      </c>
      <c r="C259" s="2" t="s">
        <v>164</v>
      </c>
      <c r="D259" s="2" t="s">
        <v>165</v>
      </c>
      <c r="E259" s="2" t="s">
        <v>166</v>
      </c>
      <c r="F259" t="s">
        <v>25</v>
      </c>
      <c r="G259">
        <f>SUM(K259* 0.85)</f>
        <v>370.98249999999996</v>
      </c>
      <c r="H259">
        <v>7</v>
      </c>
      <c r="I259">
        <v>34</v>
      </c>
      <c r="J259" s="6">
        <v>62.35</v>
      </c>
      <c r="K259" s="6">
        <f>SUM(H259*J259)</f>
        <v>436.45</v>
      </c>
      <c r="L259" s="6">
        <f>SUM(H259*1.429)</f>
        <v>10.003</v>
      </c>
      <c r="M259" s="3">
        <v>42840</v>
      </c>
      <c r="N259" s="3">
        <v>42868</v>
      </c>
      <c r="O259" s="3">
        <v>42857</v>
      </c>
      <c r="P259" t="s">
        <v>12</v>
      </c>
      <c r="Q259" s="4">
        <v>21.19</v>
      </c>
      <c r="R259" t="s">
        <v>165</v>
      </c>
      <c r="S259" t="s">
        <v>167</v>
      </c>
      <c r="T259" t="s">
        <v>168</v>
      </c>
      <c r="V259" t="s">
        <v>169</v>
      </c>
      <c r="W259" s="9">
        <v>1</v>
      </c>
    </row>
    <row r="260" spans="1:23" x14ac:dyDescent="0.2">
      <c r="A260">
        <v>10501</v>
      </c>
      <c r="B260" t="s">
        <v>10</v>
      </c>
      <c r="C260" s="2" t="s">
        <v>35</v>
      </c>
      <c r="D260" s="2" t="s">
        <v>36</v>
      </c>
      <c r="E260" s="2" t="s">
        <v>37</v>
      </c>
      <c r="F260" t="s">
        <v>25</v>
      </c>
      <c r="G260">
        <f>SUM(K260* 1.15)</f>
        <v>569.02</v>
      </c>
      <c r="H260">
        <v>8</v>
      </c>
      <c r="I260">
        <v>17</v>
      </c>
      <c r="J260" s="6">
        <v>61.85</v>
      </c>
      <c r="K260" s="6">
        <f>SUM(H260*J260)</f>
        <v>494.8</v>
      </c>
      <c r="L260" s="6">
        <f>SUM(H260*1.429)</f>
        <v>11.432</v>
      </c>
      <c r="M260" s="3">
        <v>42834</v>
      </c>
      <c r="N260" s="3">
        <v>42862</v>
      </c>
      <c r="O260" s="3">
        <v>42841</v>
      </c>
      <c r="P260" t="s">
        <v>14</v>
      </c>
      <c r="Q260" s="4">
        <v>8.85</v>
      </c>
      <c r="R260" t="s">
        <v>36</v>
      </c>
      <c r="S260" t="s">
        <v>38</v>
      </c>
      <c r="T260" t="s">
        <v>39</v>
      </c>
      <c r="V260" t="s">
        <v>40</v>
      </c>
      <c r="W260" s="9">
        <v>1</v>
      </c>
    </row>
    <row r="261" spans="1:23" x14ac:dyDescent="0.2">
      <c r="A261">
        <v>10497</v>
      </c>
      <c r="B261" t="s">
        <v>10</v>
      </c>
      <c r="C261" s="2" t="s">
        <v>189</v>
      </c>
      <c r="D261" s="2" t="s">
        <v>185</v>
      </c>
      <c r="E261" s="2" t="s">
        <v>190</v>
      </c>
      <c r="F261" t="s">
        <v>16</v>
      </c>
      <c r="G261">
        <f>SUM(K261* 1.15)</f>
        <v>1086.06</v>
      </c>
      <c r="H261">
        <v>10</v>
      </c>
      <c r="I261">
        <v>-28</v>
      </c>
      <c r="J261" s="6">
        <v>94.44</v>
      </c>
      <c r="K261" s="6">
        <f>SUM(H261*J261)</f>
        <v>944.4</v>
      </c>
      <c r="L261" s="6">
        <f>SUM(H261*1.15)</f>
        <v>11.5</v>
      </c>
      <c r="M261" s="3">
        <v>42829</v>
      </c>
      <c r="N261" s="3">
        <v>42857</v>
      </c>
      <c r="O261" s="3">
        <v>42832</v>
      </c>
      <c r="P261" t="s">
        <v>6</v>
      </c>
      <c r="Q261" s="4">
        <v>36.21</v>
      </c>
      <c r="R261" t="s">
        <v>185</v>
      </c>
      <c r="S261" t="s">
        <v>186</v>
      </c>
      <c r="T261" t="s">
        <v>187</v>
      </c>
      <c r="V261" t="s">
        <v>188</v>
      </c>
      <c r="W261" s="9">
        <v>0</v>
      </c>
    </row>
    <row r="262" spans="1:23" x14ac:dyDescent="0.2">
      <c r="A262">
        <v>10488</v>
      </c>
      <c r="B262" t="s">
        <v>10</v>
      </c>
      <c r="C262" s="2" t="s">
        <v>114</v>
      </c>
      <c r="D262" s="2" t="s">
        <v>115</v>
      </c>
      <c r="E262" s="2" t="s">
        <v>116</v>
      </c>
      <c r="F262" t="s">
        <v>24</v>
      </c>
      <c r="G262">
        <f>SUM(K262* 1.05)</f>
        <v>371.51100000000002</v>
      </c>
      <c r="H262">
        <v>6</v>
      </c>
      <c r="I262">
        <v>-3</v>
      </c>
      <c r="J262" s="6">
        <v>58.97</v>
      </c>
      <c r="K262" s="6">
        <f>SUM(H262*J262)</f>
        <v>353.82</v>
      </c>
      <c r="L262" s="6">
        <f>SUM(H262*1.27)</f>
        <v>7.62</v>
      </c>
      <c r="M262" s="3">
        <v>42821</v>
      </c>
      <c r="N262" s="3">
        <v>42849</v>
      </c>
      <c r="O262" s="3">
        <v>42827</v>
      </c>
      <c r="P262" t="s">
        <v>12</v>
      </c>
      <c r="Q262" s="4">
        <v>4.93</v>
      </c>
      <c r="R262" t="s">
        <v>115</v>
      </c>
      <c r="S262" t="s">
        <v>117</v>
      </c>
      <c r="T262" t="s">
        <v>118</v>
      </c>
      <c r="V262" t="s">
        <v>119</v>
      </c>
      <c r="W262" s="9">
        <v>1</v>
      </c>
    </row>
    <row r="263" spans="1:23" x14ac:dyDescent="0.2">
      <c r="A263">
        <v>10468</v>
      </c>
      <c r="B263" t="s">
        <v>10</v>
      </c>
      <c r="C263" s="2" t="s">
        <v>164</v>
      </c>
      <c r="D263" s="2" t="s">
        <v>165</v>
      </c>
      <c r="E263" s="2" t="s">
        <v>166</v>
      </c>
      <c r="F263" t="s">
        <v>15</v>
      </c>
      <c r="G263">
        <f>SUM(K263* 0.85)</f>
        <v>203.065</v>
      </c>
      <c r="H263">
        <v>5</v>
      </c>
      <c r="I263">
        <v>33</v>
      </c>
      <c r="J263" s="6">
        <v>47.78</v>
      </c>
      <c r="K263" s="6">
        <f>SUM(H263*J263)</f>
        <v>238.9</v>
      </c>
      <c r="L263" s="6">
        <f>SUM(H263*1.429)</f>
        <v>7.1450000000000005</v>
      </c>
      <c r="M263" s="3">
        <v>42801</v>
      </c>
      <c r="N263" s="3">
        <v>42829</v>
      </c>
      <c r="O263" s="3">
        <v>42806</v>
      </c>
      <c r="P263" t="s">
        <v>14</v>
      </c>
      <c r="Q263" s="4">
        <v>44.12</v>
      </c>
      <c r="R263" t="s">
        <v>165</v>
      </c>
      <c r="S263" t="s">
        <v>167</v>
      </c>
      <c r="T263" t="s">
        <v>168</v>
      </c>
      <c r="V263" t="s">
        <v>169</v>
      </c>
      <c r="W263" s="9">
        <v>0</v>
      </c>
    </row>
    <row r="264" spans="1:23" x14ac:dyDescent="0.2">
      <c r="A264">
        <v>10457</v>
      </c>
      <c r="B264" t="s">
        <v>10</v>
      </c>
      <c r="C264" s="2" t="s">
        <v>164</v>
      </c>
      <c r="D264" s="2" t="s">
        <v>165</v>
      </c>
      <c r="E264" s="2" t="s">
        <v>166</v>
      </c>
      <c r="F264" t="s">
        <v>33</v>
      </c>
      <c r="G264">
        <f>SUM(K264* 0.85)</f>
        <v>484.79750000000001</v>
      </c>
      <c r="H264">
        <v>11</v>
      </c>
      <c r="I264">
        <v>36</v>
      </c>
      <c r="J264" s="6">
        <v>51.85</v>
      </c>
      <c r="K264" s="6">
        <f>SUM(H264*J264)</f>
        <v>570.35</v>
      </c>
      <c r="L264" s="6">
        <f>SUM(H264*1.429)</f>
        <v>15.719000000000001</v>
      </c>
      <c r="M264" s="3">
        <v>42791</v>
      </c>
      <c r="N264" s="3">
        <v>42819</v>
      </c>
      <c r="O264" s="3">
        <v>42797</v>
      </c>
      <c r="P264" t="s">
        <v>6</v>
      </c>
      <c r="Q264" s="4">
        <v>11.57</v>
      </c>
      <c r="R264" t="s">
        <v>165</v>
      </c>
      <c r="S264" t="s">
        <v>167</v>
      </c>
      <c r="T264" t="s">
        <v>168</v>
      </c>
      <c r="V264" t="s">
        <v>169</v>
      </c>
      <c r="W264" s="9">
        <v>1</v>
      </c>
    </row>
    <row r="265" spans="1:23" x14ac:dyDescent="0.2">
      <c r="A265">
        <v>10456</v>
      </c>
      <c r="B265" t="s">
        <v>10</v>
      </c>
      <c r="C265" s="2" t="s">
        <v>164</v>
      </c>
      <c r="D265" s="2" t="s">
        <v>165</v>
      </c>
      <c r="E265" s="2" t="s">
        <v>166</v>
      </c>
      <c r="F265" t="s">
        <v>24</v>
      </c>
      <c r="G265">
        <f>SUM(K265* 0.85)</f>
        <v>897.13250000000005</v>
      </c>
      <c r="H265">
        <v>11</v>
      </c>
      <c r="I265">
        <v>-38</v>
      </c>
      <c r="J265" s="6">
        <v>95.95</v>
      </c>
      <c r="K265" s="6">
        <f>SUM(H265*J265)</f>
        <v>1055.45</v>
      </c>
      <c r="L265" s="6">
        <f>SUM(H265*1.15)</f>
        <v>12.649999999999999</v>
      </c>
      <c r="M265" s="3">
        <v>42791</v>
      </c>
      <c r="N265" s="3">
        <v>42833</v>
      </c>
      <c r="O265" s="3">
        <v>42794</v>
      </c>
      <c r="P265" t="s">
        <v>12</v>
      </c>
      <c r="Q265" s="4">
        <v>8.1199999999999992</v>
      </c>
      <c r="R265" t="s">
        <v>165</v>
      </c>
      <c r="S265" t="s">
        <v>167</v>
      </c>
      <c r="T265" t="s">
        <v>168</v>
      </c>
      <c r="V265" t="s">
        <v>169</v>
      </c>
      <c r="W265" s="9">
        <v>1</v>
      </c>
    </row>
    <row r="266" spans="1:23" x14ac:dyDescent="0.2">
      <c r="A266">
        <v>10451</v>
      </c>
      <c r="B266" t="s">
        <v>10</v>
      </c>
      <c r="C266" s="2" t="s">
        <v>234</v>
      </c>
      <c r="D266" s="2" t="s">
        <v>235</v>
      </c>
      <c r="E266" s="2" t="s">
        <v>236</v>
      </c>
      <c r="F266" t="s">
        <v>11</v>
      </c>
      <c r="G266">
        <f>SUM(K266* 1.03)</f>
        <v>995.41260000000011</v>
      </c>
      <c r="H266">
        <v>13</v>
      </c>
      <c r="I266">
        <v>-22</v>
      </c>
      <c r="J266" s="6">
        <v>74.34</v>
      </c>
      <c r="K266" s="6">
        <f>SUM(H266*J266)</f>
        <v>966.42000000000007</v>
      </c>
      <c r="L266" s="6">
        <f>SUM(H266*1.15)</f>
        <v>14.95</v>
      </c>
      <c r="M266" s="3">
        <v>42785</v>
      </c>
      <c r="N266" s="3">
        <v>42799</v>
      </c>
      <c r="O266" s="3">
        <v>42806</v>
      </c>
      <c r="P266" t="s">
        <v>14</v>
      </c>
      <c r="Q266" s="4">
        <v>189.09</v>
      </c>
      <c r="R266" t="s">
        <v>235</v>
      </c>
      <c r="S266" t="s">
        <v>237</v>
      </c>
      <c r="T266" t="s">
        <v>238</v>
      </c>
      <c r="V266" t="s">
        <v>239</v>
      </c>
      <c r="W266" s="9">
        <v>0</v>
      </c>
    </row>
    <row r="267" spans="1:23" x14ac:dyDescent="0.2">
      <c r="A267">
        <v>10446</v>
      </c>
      <c r="B267" t="s">
        <v>10</v>
      </c>
      <c r="C267" s="2" t="s">
        <v>291</v>
      </c>
      <c r="D267" s="2" t="s">
        <v>292</v>
      </c>
      <c r="E267" s="2" t="s">
        <v>293</v>
      </c>
      <c r="F267" t="s">
        <v>5</v>
      </c>
      <c r="G267">
        <f>SUM(K267* 1.03)</f>
        <v>569.2192</v>
      </c>
      <c r="H267">
        <v>11</v>
      </c>
      <c r="I267">
        <v>-11</v>
      </c>
      <c r="J267" s="6">
        <v>50.24</v>
      </c>
      <c r="K267" s="6">
        <f>SUM(H267*J267)</f>
        <v>552.64</v>
      </c>
      <c r="L267" s="6">
        <f>SUM(H267*1.15)</f>
        <v>12.649999999999999</v>
      </c>
      <c r="M267" s="3">
        <v>42780</v>
      </c>
      <c r="N267" s="3">
        <v>42808</v>
      </c>
      <c r="O267" s="3">
        <v>42785</v>
      </c>
      <c r="P267" t="s">
        <v>6</v>
      </c>
      <c r="Q267" s="4">
        <v>14.68</v>
      </c>
      <c r="R267" t="s">
        <v>292</v>
      </c>
      <c r="S267" t="s">
        <v>294</v>
      </c>
      <c r="T267" t="s">
        <v>295</v>
      </c>
      <c r="V267" t="s">
        <v>296</v>
      </c>
      <c r="W267" s="9">
        <v>1</v>
      </c>
    </row>
    <row r="268" spans="1:23" x14ac:dyDescent="0.2">
      <c r="A268">
        <v>10396</v>
      </c>
      <c r="B268" t="s">
        <v>10</v>
      </c>
      <c r="C268" s="2" t="s">
        <v>114</v>
      </c>
      <c r="D268" s="2" t="s">
        <v>115</v>
      </c>
      <c r="E268" s="2" t="s">
        <v>116</v>
      </c>
      <c r="F268" t="s">
        <v>13</v>
      </c>
      <c r="G268">
        <f>SUM(K268* 1.05)</f>
        <v>455.07</v>
      </c>
      <c r="H268">
        <v>11</v>
      </c>
      <c r="I268">
        <v>-3</v>
      </c>
      <c r="J268" s="6">
        <v>39.4</v>
      </c>
      <c r="K268" s="6">
        <f>SUM(H268*J268)</f>
        <v>433.4</v>
      </c>
      <c r="L268" s="6">
        <f>SUM(H268*1.27)</f>
        <v>13.97</v>
      </c>
      <c r="M268" s="3">
        <v>42731</v>
      </c>
      <c r="N268" s="3">
        <v>42745</v>
      </c>
      <c r="O268" s="3">
        <v>42741</v>
      </c>
      <c r="P268" t="s">
        <v>14</v>
      </c>
      <c r="Q268" s="4">
        <v>135.35</v>
      </c>
      <c r="R268" t="s">
        <v>115</v>
      </c>
      <c r="S268" t="s">
        <v>117</v>
      </c>
      <c r="T268" t="s">
        <v>118</v>
      </c>
      <c r="V268" t="s">
        <v>119</v>
      </c>
      <c r="W268" s="9">
        <v>0</v>
      </c>
    </row>
    <row r="269" spans="1:23" x14ac:dyDescent="0.2">
      <c r="A269">
        <v>10391</v>
      </c>
      <c r="B269" t="s">
        <v>10</v>
      </c>
      <c r="C269" s="2" t="s">
        <v>78</v>
      </c>
      <c r="D269" s="2" t="s">
        <v>79</v>
      </c>
      <c r="E269" s="2" t="s">
        <v>80</v>
      </c>
      <c r="F269" t="s">
        <v>15</v>
      </c>
      <c r="G269">
        <f>SUM(K269* 1.15)</f>
        <v>562.85599999999999</v>
      </c>
      <c r="H269">
        <v>7</v>
      </c>
      <c r="I269">
        <v>1</v>
      </c>
      <c r="J269" s="6">
        <v>69.92</v>
      </c>
      <c r="K269" s="6">
        <f>SUM(H269*J269)</f>
        <v>489.44</v>
      </c>
      <c r="L269" s="6">
        <f>SUM(H269*1.27)</f>
        <v>8.89</v>
      </c>
      <c r="M269" s="3">
        <v>42727</v>
      </c>
      <c r="N269" s="3">
        <v>42755</v>
      </c>
      <c r="O269" s="3">
        <v>42735</v>
      </c>
      <c r="P269" t="s">
        <v>14</v>
      </c>
      <c r="Q269" s="4">
        <v>5.45</v>
      </c>
      <c r="R269" t="s">
        <v>79</v>
      </c>
      <c r="S269" t="s">
        <v>81</v>
      </c>
      <c r="T269" t="s">
        <v>82</v>
      </c>
      <c r="V269" t="s">
        <v>83</v>
      </c>
      <c r="W269" s="9">
        <v>1</v>
      </c>
    </row>
    <row r="270" spans="1:23" x14ac:dyDescent="0.2">
      <c r="A270">
        <v>10363</v>
      </c>
      <c r="B270" t="s">
        <v>10</v>
      </c>
      <c r="C270" s="2" t="s">
        <v>78</v>
      </c>
      <c r="D270" s="2" t="s">
        <v>79</v>
      </c>
      <c r="E270" s="2" t="s">
        <v>80</v>
      </c>
      <c r="F270" t="s">
        <v>11</v>
      </c>
      <c r="G270">
        <f>SUM(K270* 1.15)</f>
        <v>612.49</v>
      </c>
      <c r="H270">
        <v>10</v>
      </c>
      <c r="I270">
        <v>-1</v>
      </c>
      <c r="J270" s="6">
        <v>53.26</v>
      </c>
      <c r="K270" s="6">
        <f>SUM(H270*J270)</f>
        <v>532.6</v>
      </c>
      <c r="L270" s="6">
        <f>SUM(H270*1.27)</f>
        <v>12.7</v>
      </c>
      <c r="M270" s="3">
        <v>42700</v>
      </c>
      <c r="N270" s="3">
        <v>42728</v>
      </c>
      <c r="O270" s="3">
        <v>42708</v>
      </c>
      <c r="P270" t="s">
        <v>14</v>
      </c>
      <c r="Q270" s="4">
        <v>30.54</v>
      </c>
      <c r="R270" t="s">
        <v>79</v>
      </c>
      <c r="S270" t="s">
        <v>81</v>
      </c>
      <c r="T270" t="s">
        <v>82</v>
      </c>
      <c r="V270" t="s">
        <v>83</v>
      </c>
      <c r="W270" s="9">
        <v>1</v>
      </c>
    </row>
    <row r="271" spans="1:23" x14ac:dyDescent="0.2">
      <c r="A271">
        <v>10361</v>
      </c>
      <c r="B271" t="s">
        <v>10</v>
      </c>
      <c r="C271" s="2" t="s">
        <v>234</v>
      </c>
      <c r="D271" s="2" t="s">
        <v>235</v>
      </c>
      <c r="E271" s="2" t="s">
        <v>236</v>
      </c>
      <c r="F271" t="s">
        <v>13</v>
      </c>
      <c r="G271">
        <f>SUM(K271* 1.25)</f>
        <v>151.27500000000001</v>
      </c>
      <c r="H271">
        <v>6</v>
      </c>
      <c r="I271">
        <v>-24</v>
      </c>
      <c r="J271" s="6">
        <v>20.170000000000002</v>
      </c>
      <c r="K271" s="6">
        <f>SUM(H271*J271)</f>
        <v>121.02000000000001</v>
      </c>
      <c r="L271" s="6">
        <f>SUM(H271*1.15)</f>
        <v>6.8999999999999995</v>
      </c>
      <c r="M271" s="3">
        <v>42696</v>
      </c>
      <c r="N271" s="3">
        <v>42724</v>
      </c>
      <c r="O271" s="3">
        <v>42707</v>
      </c>
      <c r="P271" t="s">
        <v>12</v>
      </c>
      <c r="Q271" s="4">
        <v>183.17</v>
      </c>
      <c r="R271" t="s">
        <v>235</v>
      </c>
      <c r="S271" t="s">
        <v>237</v>
      </c>
      <c r="T271" t="s">
        <v>238</v>
      </c>
      <c r="V271" t="s">
        <v>239</v>
      </c>
      <c r="W271" s="9">
        <v>0</v>
      </c>
    </row>
    <row r="272" spans="1:23" x14ac:dyDescent="0.2">
      <c r="A272">
        <v>10356</v>
      </c>
      <c r="B272" t="s">
        <v>10</v>
      </c>
      <c r="C272" s="2" t="s">
        <v>318</v>
      </c>
      <c r="D272" s="2" t="s">
        <v>319</v>
      </c>
      <c r="E272" s="2" t="s">
        <v>320</v>
      </c>
      <c r="F272" t="s">
        <v>5</v>
      </c>
      <c r="G272">
        <f>SUM(K272* 1.05)</f>
        <v>623.70000000000005</v>
      </c>
      <c r="H272">
        <v>11</v>
      </c>
      <c r="I272">
        <v>0</v>
      </c>
      <c r="J272" s="6">
        <v>54</v>
      </c>
      <c r="K272" s="6">
        <f>SUM(H272*J272)</f>
        <v>594</v>
      </c>
      <c r="L272" s="6">
        <f>SUM(H272*1.27)</f>
        <v>13.97</v>
      </c>
      <c r="M272" s="3">
        <v>42692</v>
      </c>
      <c r="N272" s="3">
        <v>42720</v>
      </c>
      <c r="O272" s="3">
        <v>42701</v>
      </c>
      <c r="P272" t="s">
        <v>12</v>
      </c>
      <c r="Q272" s="4">
        <v>36.71</v>
      </c>
      <c r="R272" t="s">
        <v>319</v>
      </c>
      <c r="S272" t="s">
        <v>321</v>
      </c>
      <c r="T272" t="s">
        <v>322</v>
      </c>
      <c r="V272" t="s">
        <v>323</v>
      </c>
      <c r="W272" s="9">
        <v>0</v>
      </c>
    </row>
    <row r="273" spans="1:23" x14ac:dyDescent="0.2">
      <c r="A273">
        <v>10348</v>
      </c>
      <c r="B273" t="s">
        <v>10</v>
      </c>
      <c r="C273" s="2" t="s">
        <v>318</v>
      </c>
      <c r="D273" s="2" t="s">
        <v>319</v>
      </c>
      <c r="E273" s="2" t="s">
        <v>320</v>
      </c>
      <c r="F273" t="s">
        <v>11</v>
      </c>
      <c r="G273">
        <f>SUM(K273* 1.05)</f>
        <v>558.55800000000011</v>
      </c>
      <c r="H273">
        <v>11</v>
      </c>
      <c r="I273">
        <v>0</v>
      </c>
      <c r="J273" s="6">
        <v>48.36</v>
      </c>
      <c r="K273" s="6">
        <f>SUM(H273*J273)</f>
        <v>531.96</v>
      </c>
      <c r="L273" s="6">
        <f>SUM(H273*1.27)</f>
        <v>13.97</v>
      </c>
      <c r="M273" s="3">
        <v>42681</v>
      </c>
      <c r="N273" s="3">
        <v>42709</v>
      </c>
      <c r="O273" s="3">
        <v>42689</v>
      </c>
      <c r="P273" t="s">
        <v>12</v>
      </c>
      <c r="Q273" s="4">
        <v>0.78</v>
      </c>
      <c r="R273" t="s">
        <v>319</v>
      </c>
      <c r="S273" t="s">
        <v>321</v>
      </c>
      <c r="T273" t="s">
        <v>322</v>
      </c>
      <c r="V273" t="s">
        <v>323</v>
      </c>
      <c r="W273" s="9">
        <v>1</v>
      </c>
    </row>
    <row r="274" spans="1:23" x14ac:dyDescent="0.2">
      <c r="A274">
        <v>10345</v>
      </c>
      <c r="B274" t="s">
        <v>10</v>
      </c>
      <c r="C274" s="2" t="s">
        <v>234</v>
      </c>
      <c r="D274" s="2" t="s">
        <v>235</v>
      </c>
      <c r="E274" s="2" t="s">
        <v>236</v>
      </c>
      <c r="F274" t="s">
        <v>33</v>
      </c>
      <c r="G274">
        <f>SUM(K274* 1.25)</f>
        <v>892.05</v>
      </c>
      <c r="H274">
        <v>12</v>
      </c>
      <c r="I274">
        <v>-21</v>
      </c>
      <c r="J274" s="6">
        <v>59.47</v>
      </c>
      <c r="K274" s="6">
        <f>SUM(H274*J274)</f>
        <v>713.64</v>
      </c>
      <c r="L274" s="6">
        <f>SUM(H274*1.15)</f>
        <v>13.799999999999999</v>
      </c>
      <c r="M274" s="3">
        <v>42678</v>
      </c>
      <c r="N274" s="3">
        <v>42706</v>
      </c>
      <c r="O274" s="3">
        <v>42685</v>
      </c>
      <c r="P274" t="s">
        <v>12</v>
      </c>
      <c r="Q274" s="4">
        <v>249.06</v>
      </c>
      <c r="R274" t="s">
        <v>235</v>
      </c>
      <c r="S274" t="s">
        <v>237</v>
      </c>
      <c r="T274" t="s">
        <v>238</v>
      </c>
      <c r="V274" t="s">
        <v>239</v>
      </c>
      <c r="W274" s="9">
        <v>0</v>
      </c>
    </row>
    <row r="275" spans="1:23" x14ac:dyDescent="0.2">
      <c r="A275">
        <v>10343</v>
      </c>
      <c r="B275" t="s">
        <v>10</v>
      </c>
      <c r="C275" s="2" t="s">
        <v>189</v>
      </c>
      <c r="D275" s="2" t="s">
        <v>185</v>
      </c>
      <c r="E275" s="2" t="s">
        <v>190</v>
      </c>
      <c r="F275" t="s">
        <v>11</v>
      </c>
      <c r="G275">
        <f>SUM(K275* 1.15)</f>
        <v>717.73799999999994</v>
      </c>
      <c r="H275">
        <v>7</v>
      </c>
      <c r="I275">
        <v>-26</v>
      </c>
      <c r="J275" s="6">
        <v>89.16</v>
      </c>
      <c r="K275" s="6">
        <f>SUM(H275*J275)</f>
        <v>624.12</v>
      </c>
      <c r="L275" s="6">
        <f>SUM(H275*1.15)</f>
        <v>8.0499999999999989</v>
      </c>
      <c r="M275" s="3">
        <v>42674</v>
      </c>
      <c r="N275" s="3">
        <v>42702</v>
      </c>
      <c r="O275" s="3">
        <v>42680</v>
      </c>
      <c r="P275" t="s">
        <v>6</v>
      </c>
      <c r="Q275" s="4">
        <v>110.37</v>
      </c>
      <c r="R275" t="s">
        <v>185</v>
      </c>
      <c r="S275" t="s">
        <v>186</v>
      </c>
      <c r="T275" t="s">
        <v>187</v>
      </c>
      <c r="V275" t="s">
        <v>188</v>
      </c>
      <c r="W275" s="9">
        <v>0</v>
      </c>
    </row>
    <row r="276" spans="1:23" x14ac:dyDescent="0.2">
      <c r="A276">
        <v>10342</v>
      </c>
      <c r="B276" t="s">
        <v>10</v>
      </c>
      <c r="C276" s="2" t="s">
        <v>114</v>
      </c>
      <c r="D276" s="2" t="s">
        <v>115</v>
      </c>
      <c r="E276" s="2" t="s">
        <v>116</v>
      </c>
      <c r="F276" t="s">
        <v>11</v>
      </c>
      <c r="G276">
        <f>SUM(K276* 1.05)</f>
        <v>76.639499999999998</v>
      </c>
      <c r="H276">
        <v>9</v>
      </c>
      <c r="I276">
        <v>-3</v>
      </c>
      <c r="J276" s="6">
        <v>8.11</v>
      </c>
      <c r="K276" s="6">
        <f>SUM(H276*J276)</f>
        <v>72.989999999999995</v>
      </c>
      <c r="L276" s="6">
        <f>SUM(H276*1.27)</f>
        <v>11.43</v>
      </c>
      <c r="M276" s="3">
        <v>42673</v>
      </c>
      <c r="N276" s="3">
        <v>42687</v>
      </c>
      <c r="O276" s="3">
        <v>42678</v>
      </c>
      <c r="P276" t="s">
        <v>12</v>
      </c>
      <c r="Q276" s="4">
        <v>54.83</v>
      </c>
      <c r="R276" t="s">
        <v>115</v>
      </c>
      <c r="S276" t="s">
        <v>117</v>
      </c>
      <c r="T276" t="s">
        <v>118</v>
      </c>
      <c r="V276" t="s">
        <v>119</v>
      </c>
      <c r="W276" s="9">
        <v>0</v>
      </c>
    </row>
    <row r="277" spans="1:23" x14ac:dyDescent="0.2">
      <c r="A277">
        <v>10337</v>
      </c>
      <c r="B277" t="s">
        <v>10</v>
      </c>
      <c r="C277" s="2" t="s">
        <v>114</v>
      </c>
      <c r="D277" s="2" t="s">
        <v>115</v>
      </c>
      <c r="E277" s="2" t="s">
        <v>116</v>
      </c>
      <c r="F277" t="s">
        <v>11</v>
      </c>
      <c r="G277">
        <f>SUM(K277* 1.05)</f>
        <v>1067.598</v>
      </c>
      <c r="H277">
        <v>12</v>
      </c>
      <c r="I277">
        <v>-4</v>
      </c>
      <c r="J277" s="6">
        <v>84.73</v>
      </c>
      <c r="K277" s="6">
        <f>SUM(H277*J277)</f>
        <v>1016.76</v>
      </c>
      <c r="L277" s="6">
        <f>SUM(H277*1.15)</f>
        <v>13.799999999999999</v>
      </c>
      <c r="M277" s="3">
        <v>42667</v>
      </c>
      <c r="N277" s="3">
        <v>42695</v>
      </c>
      <c r="O277" s="3">
        <v>42672</v>
      </c>
      <c r="P277" t="s">
        <v>14</v>
      </c>
      <c r="Q277" s="4">
        <v>108.26</v>
      </c>
      <c r="R277" t="s">
        <v>115</v>
      </c>
      <c r="S277" t="s">
        <v>117</v>
      </c>
      <c r="T277" t="s">
        <v>118</v>
      </c>
      <c r="V277" t="s">
        <v>119</v>
      </c>
      <c r="W277" s="9">
        <v>0</v>
      </c>
    </row>
    <row r="278" spans="1:23" x14ac:dyDescent="0.2">
      <c r="A278">
        <v>10325</v>
      </c>
      <c r="B278" t="s">
        <v>10</v>
      </c>
      <c r="C278" s="2" t="s">
        <v>164</v>
      </c>
      <c r="D278" s="2" t="s">
        <v>165</v>
      </c>
      <c r="E278" s="2" t="s">
        <v>166</v>
      </c>
      <c r="F278" t="s">
        <v>13</v>
      </c>
      <c r="G278">
        <f>SUM(K278* 0.85)</f>
        <v>46.817999999999998</v>
      </c>
      <c r="H278">
        <v>6</v>
      </c>
      <c r="I278">
        <v>32</v>
      </c>
      <c r="J278" s="6">
        <v>9.18</v>
      </c>
      <c r="K278" s="6">
        <f>SUM(H278*J278)</f>
        <v>55.08</v>
      </c>
      <c r="L278" s="6">
        <f>SUM(H278*1.429)</f>
        <v>8.5739999999999998</v>
      </c>
      <c r="M278" s="3">
        <v>42652</v>
      </c>
      <c r="N278" s="3">
        <v>42666</v>
      </c>
      <c r="O278" s="3">
        <v>42657</v>
      </c>
      <c r="P278" t="s">
        <v>14</v>
      </c>
      <c r="Q278" s="4">
        <v>64.86</v>
      </c>
      <c r="R278" t="s">
        <v>165</v>
      </c>
      <c r="S278" t="s">
        <v>167</v>
      </c>
      <c r="T278" t="s">
        <v>168</v>
      </c>
      <c r="V278" t="s">
        <v>169</v>
      </c>
      <c r="W278" s="9">
        <v>0</v>
      </c>
    </row>
    <row r="279" spans="1:23" x14ac:dyDescent="0.2">
      <c r="A279">
        <v>10323</v>
      </c>
      <c r="B279" t="s">
        <v>10</v>
      </c>
      <c r="C279" s="2" t="s">
        <v>164</v>
      </c>
      <c r="D279" s="2" t="s">
        <v>165</v>
      </c>
      <c r="E279" s="2" t="s">
        <v>166</v>
      </c>
      <c r="F279" t="s">
        <v>11</v>
      </c>
      <c r="G279">
        <f>SUM(K279* 0.85)</f>
        <v>780.72500000000002</v>
      </c>
      <c r="H279">
        <v>10</v>
      </c>
      <c r="I279">
        <v>42</v>
      </c>
      <c r="J279" s="6">
        <v>91.85</v>
      </c>
      <c r="K279" s="6">
        <f>SUM(H279*J279)</f>
        <v>918.5</v>
      </c>
      <c r="L279" s="6">
        <f>SUM(H279*1.429)</f>
        <v>14.290000000000001</v>
      </c>
      <c r="M279" s="3">
        <v>42650</v>
      </c>
      <c r="N279" s="3">
        <v>42678</v>
      </c>
      <c r="O279" s="3">
        <v>42657</v>
      </c>
      <c r="P279" t="s">
        <v>6</v>
      </c>
      <c r="Q279" s="4">
        <v>4.88</v>
      </c>
      <c r="R279" t="s">
        <v>165</v>
      </c>
      <c r="S279" t="s">
        <v>167</v>
      </c>
      <c r="T279" t="s">
        <v>168</v>
      </c>
      <c r="V279" t="s">
        <v>169</v>
      </c>
      <c r="W279" s="9">
        <v>1</v>
      </c>
    </row>
    <row r="280" spans="1:23" x14ac:dyDescent="0.2">
      <c r="A280">
        <v>10313</v>
      </c>
      <c r="B280" t="s">
        <v>10</v>
      </c>
      <c r="C280" s="2" t="s">
        <v>234</v>
      </c>
      <c r="D280" s="2" t="s">
        <v>235</v>
      </c>
      <c r="E280" s="2" t="s">
        <v>236</v>
      </c>
      <c r="F280" t="s">
        <v>33</v>
      </c>
      <c r="G280">
        <f>SUM(K280* 1.25)</f>
        <v>118.6</v>
      </c>
      <c r="H280">
        <v>8</v>
      </c>
      <c r="I280">
        <v>-16</v>
      </c>
      <c r="J280" s="6">
        <v>11.86</v>
      </c>
      <c r="K280" s="6">
        <f>SUM(H280*J280)</f>
        <v>94.88</v>
      </c>
      <c r="L280" s="6">
        <f>SUM(H280*1.15)</f>
        <v>9.1999999999999993</v>
      </c>
      <c r="M280" s="3">
        <v>42637</v>
      </c>
      <c r="N280" s="3">
        <v>42665</v>
      </c>
      <c r="O280" s="3">
        <v>42647</v>
      </c>
      <c r="P280" t="s">
        <v>12</v>
      </c>
      <c r="Q280" s="4">
        <v>1.96</v>
      </c>
      <c r="R280" t="s">
        <v>235</v>
      </c>
      <c r="S280" t="s">
        <v>237</v>
      </c>
      <c r="T280" t="s">
        <v>238</v>
      </c>
      <c r="V280" t="s">
        <v>239</v>
      </c>
      <c r="W280" s="9">
        <v>1</v>
      </c>
    </row>
    <row r="281" spans="1:23" x14ac:dyDescent="0.2">
      <c r="A281">
        <v>10312</v>
      </c>
      <c r="B281" t="s">
        <v>10</v>
      </c>
      <c r="C281" s="2" t="s">
        <v>318</v>
      </c>
      <c r="D281" s="2" t="s">
        <v>319</v>
      </c>
      <c r="E281" s="2" t="s">
        <v>320</v>
      </c>
      <c r="F281" t="s">
        <v>33</v>
      </c>
      <c r="G281">
        <f>SUM(K281* 1.05)</f>
        <v>427.26599999999996</v>
      </c>
      <c r="H281">
        <v>6</v>
      </c>
      <c r="I281">
        <v>0</v>
      </c>
      <c r="J281" s="6">
        <v>67.819999999999993</v>
      </c>
      <c r="K281" s="6">
        <f>SUM(H281*J281)</f>
        <v>406.91999999999996</v>
      </c>
      <c r="L281" s="6">
        <f>SUM(H281*1.27)</f>
        <v>7.62</v>
      </c>
      <c r="M281" s="3">
        <v>42636</v>
      </c>
      <c r="N281" s="3">
        <v>42664</v>
      </c>
      <c r="O281" s="3">
        <v>42646</v>
      </c>
      <c r="P281" t="s">
        <v>12</v>
      </c>
      <c r="Q281" s="4">
        <v>40.26</v>
      </c>
      <c r="R281" t="s">
        <v>319</v>
      </c>
      <c r="S281" t="s">
        <v>321</v>
      </c>
      <c r="T281" t="s">
        <v>322</v>
      </c>
      <c r="V281" t="s">
        <v>323</v>
      </c>
      <c r="W281" s="9">
        <v>0</v>
      </c>
    </row>
    <row r="282" spans="1:23" x14ac:dyDescent="0.2">
      <c r="A282">
        <v>10301</v>
      </c>
      <c r="B282" t="s">
        <v>10</v>
      </c>
      <c r="C282" s="2" t="s">
        <v>318</v>
      </c>
      <c r="D282" s="2" t="s">
        <v>319</v>
      </c>
      <c r="E282" s="2" t="s">
        <v>320</v>
      </c>
      <c r="F282" t="s">
        <v>24</v>
      </c>
      <c r="G282">
        <f>SUM(K282* 1.05)</f>
        <v>815.47199999999998</v>
      </c>
      <c r="H282">
        <v>12</v>
      </c>
      <c r="I282">
        <v>0</v>
      </c>
      <c r="J282" s="6">
        <v>64.72</v>
      </c>
      <c r="K282" s="6">
        <f>SUM(H282*J282)</f>
        <v>776.64</v>
      </c>
      <c r="L282" s="6">
        <f>SUM(H282*1.27)</f>
        <v>15.24</v>
      </c>
      <c r="M282" s="3">
        <v>42622</v>
      </c>
      <c r="N282" s="3">
        <v>42650</v>
      </c>
      <c r="O282" s="3">
        <v>42630</v>
      </c>
      <c r="P282" t="s">
        <v>12</v>
      </c>
      <c r="Q282" s="4">
        <v>45.08</v>
      </c>
      <c r="R282" t="s">
        <v>319</v>
      </c>
      <c r="S282" t="s">
        <v>321</v>
      </c>
      <c r="T282" t="s">
        <v>322</v>
      </c>
      <c r="V282" t="s">
        <v>323</v>
      </c>
      <c r="W282" s="9">
        <v>0</v>
      </c>
    </row>
    <row r="283" spans="1:23" x14ac:dyDescent="0.2">
      <c r="A283">
        <v>10286</v>
      </c>
      <c r="B283" t="s">
        <v>10</v>
      </c>
      <c r="C283" s="2" t="s">
        <v>234</v>
      </c>
      <c r="D283" s="2" t="s">
        <v>235</v>
      </c>
      <c r="E283" s="2" t="s">
        <v>236</v>
      </c>
      <c r="F283" t="s">
        <v>24</v>
      </c>
      <c r="G283">
        <f>SUM(K283* 1.25)</f>
        <v>118.69999999999999</v>
      </c>
      <c r="H283">
        <v>8</v>
      </c>
      <c r="I283">
        <v>-17</v>
      </c>
      <c r="J283" s="6">
        <v>11.87</v>
      </c>
      <c r="K283" s="6">
        <f>SUM(H283*J283)</f>
        <v>94.96</v>
      </c>
      <c r="L283" s="6">
        <f>SUM(H283*1.15)</f>
        <v>9.1999999999999993</v>
      </c>
      <c r="M283" s="3">
        <v>42603</v>
      </c>
      <c r="N283" s="3">
        <v>42631</v>
      </c>
      <c r="O283" s="3">
        <v>42612</v>
      </c>
      <c r="P283" t="s">
        <v>14</v>
      </c>
      <c r="Q283" s="4">
        <v>229.24</v>
      </c>
      <c r="R283" t="s">
        <v>235</v>
      </c>
      <c r="S283" t="s">
        <v>237</v>
      </c>
      <c r="T283" t="s">
        <v>238</v>
      </c>
      <c r="V283" t="s">
        <v>239</v>
      </c>
      <c r="W283" s="9">
        <v>0</v>
      </c>
    </row>
    <row r="284" spans="1:23" x14ac:dyDescent="0.2">
      <c r="A284">
        <v>10285</v>
      </c>
      <c r="B284" t="s">
        <v>10</v>
      </c>
      <c r="C284" s="2" t="s">
        <v>234</v>
      </c>
      <c r="D284" s="2" t="s">
        <v>235</v>
      </c>
      <c r="E284" s="2" t="s">
        <v>236</v>
      </c>
      <c r="F284" t="s">
        <v>13</v>
      </c>
      <c r="G284">
        <f>SUM(K284* 1.25)</f>
        <v>209</v>
      </c>
      <c r="H284">
        <v>11</v>
      </c>
      <c r="I284">
        <v>7</v>
      </c>
      <c r="J284" s="6">
        <v>15.2</v>
      </c>
      <c r="K284" s="6">
        <f>SUM(H284*J284)</f>
        <v>167.2</v>
      </c>
      <c r="L284" s="6">
        <f>SUM(H284*1.381)</f>
        <v>15.191000000000001</v>
      </c>
      <c r="M284" s="3">
        <v>42602</v>
      </c>
      <c r="N284" s="3">
        <v>42630</v>
      </c>
      <c r="O284" s="3">
        <v>42608</v>
      </c>
      <c r="P284" t="s">
        <v>12</v>
      </c>
      <c r="Q284" s="4">
        <v>76.83</v>
      </c>
      <c r="R284" t="s">
        <v>235</v>
      </c>
      <c r="S284" t="s">
        <v>237</v>
      </c>
      <c r="T284" t="s">
        <v>238</v>
      </c>
      <c r="V284" t="s">
        <v>239</v>
      </c>
      <c r="W284" s="9">
        <v>0</v>
      </c>
    </row>
    <row r="285" spans="1:23" x14ac:dyDescent="0.2">
      <c r="A285">
        <v>10284</v>
      </c>
      <c r="B285" t="s">
        <v>10</v>
      </c>
      <c r="C285" s="2" t="s">
        <v>189</v>
      </c>
      <c r="D285" s="2" t="s">
        <v>185</v>
      </c>
      <c r="E285" s="2" t="s">
        <v>190</v>
      </c>
      <c r="F285" t="s">
        <v>11</v>
      </c>
      <c r="G285">
        <f>SUM(K285* 1.15)</f>
        <v>1102.2059999999999</v>
      </c>
      <c r="H285">
        <v>12</v>
      </c>
      <c r="I285">
        <v>-29</v>
      </c>
      <c r="J285" s="6">
        <v>79.87</v>
      </c>
      <c r="K285" s="6">
        <f>SUM(H285*J285)</f>
        <v>958.44</v>
      </c>
      <c r="L285" s="6">
        <f>SUM(H285*1.15)</f>
        <v>13.799999999999999</v>
      </c>
      <c r="M285" s="3">
        <v>42601</v>
      </c>
      <c r="N285" s="3">
        <v>42629</v>
      </c>
      <c r="O285" s="3">
        <v>42609</v>
      </c>
      <c r="P285" t="s">
        <v>6</v>
      </c>
      <c r="Q285" s="4">
        <v>76.56</v>
      </c>
      <c r="R285" t="s">
        <v>185</v>
      </c>
      <c r="S285" t="s">
        <v>186</v>
      </c>
      <c r="T285" t="s">
        <v>187</v>
      </c>
      <c r="V285" t="s">
        <v>188</v>
      </c>
      <c r="W285" s="9">
        <v>0</v>
      </c>
    </row>
    <row r="286" spans="1:23" x14ac:dyDescent="0.2">
      <c r="A286">
        <v>10279</v>
      </c>
      <c r="B286" t="s">
        <v>10</v>
      </c>
      <c r="C286" s="2" t="s">
        <v>182</v>
      </c>
      <c r="D286" s="2" t="s">
        <v>183</v>
      </c>
      <c r="E286" s="2" t="s">
        <v>184</v>
      </c>
      <c r="F286" t="s">
        <v>24</v>
      </c>
      <c r="G286">
        <f>SUM(K286* 1.15)</f>
        <v>705.75499999999988</v>
      </c>
      <c r="H286">
        <v>10</v>
      </c>
      <c r="I286">
        <v>-24</v>
      </c>
      <c r="J286" s="6">
        <v>61.37</v>
      </c>
      <c r="K286" s="6">
        <f>SUM(H286*J286)</f>
        <v>613.69999999999993</v>
      </c>
      <c r="L286" s="6">
        <f>SUM(H286*1.15)</f>
        <v>11.5</v>
      </c>
      <c r="M286" s="3">
        <v>42595</v>
      </c>
      <c r="N286" s="3">
        <v>42623</v>
      </c>
      <c r="O286" s="3">
        <v>42598</v>
      </c>
      <c r="P286" t="s">
        <v>12</v>
      </c>
      <c r="Q286" s="4">
        <v>25.83</v>
      </c>
      <c r="R286" t="s">
        <v>185</v>
      </c>
      <c r="S286" t="s">
        <v>186</v>
      </c>
      <c r="T286" t="s">
        <v>187</v>
      </c>
      <c r="V286" t="s">
        <v>188</v>
      </c>
      <c r="W286" s="9">
        <v>1</v>
      </c>
    </row>
    <row r="287" spans="1:23" x14ac:dyDescent="0.2">
      <c r="A287">
        <v>10277</v>
      </c>
      <c r="B287" t="s">
        <v>10</v>
      </c>
      <c r="C287" s="2" t="s">
        <v>204</v>
      </c>
      <c r="D287" s="2" t="s">
        <v>205</v>
      </c>
      <c r="E287" s="2" t="s">
        <v>206</v>
      </c>
      <c r="F287" t="s">
        <v>33</v>
      </c>
      <c r="G287">
        <f>SUM(K287* 1.15)</f>
        <v>1181.1419999999998</v>
      </c>
      <c r="H287">
        <v>12</v>
      </c>
      <c r="I287">
        <v>-23</v>
      </c>
      <c r="J287" s="6">
        <v>85.59</v>
      </c>
      <c r="K287" s="6">
        <f>SUM(H287*J287)</f>
        <v>1027.08</v>
      </c>
      <c r="L287" s="6">
        <f>SUM(H287*1.15)</f>
        <v>13.799999999999999</v>
      </c>
      <c r="M287" s="3">
        <v>42591</v>
      </c>
      <c r="N287" s="3">
        <v>42619</v>
      </c>
      <c r="O287" s="3">
        <v>42595</v>
      </c>
      <c r="P287" t="s">
        <v>14</v>
      </c>
      <c r="Q287" s="4">
        <v>125.77</v>
      </c>
      <c r="R287" t="s">
        <v>205</v>
      </c>
      <c r="S287" t="s">
        <v>207</v>
      </c>
      <c r="T287" t="s">
        <v>208</v>
      </c>
      <c r="V287" t="s">
        <v>209</v>
      </c>
      <c r="W287" s="9">
        <v>0</v>
      </c>
    </row>
    <row r="288" spans="1:23" x14ac:dyDescent="0.2">
      <c r="A288">
        <v>10273</v>
      </c>
      <c r="B288" t="s">
        <v>10</v>
      </c>
      <c r="C288" s="2" t="s">
        <v>234</v>
      </c>
      <c r="D288" s="2" t="s">
        <v>235</v>
      </c>
      <c r="E288" s="2" t="s">
        <v>236</v>
      </c>
      <c r="F288" t="s">
        <v>15</v>
      </c>
      <c r="G288">
        <f>SUM(K288* 1.25)</f>
        <v>636.83749999999998</v>
      </c>
      <c r="H288">
        <v>13</v>
      </c>
      <c r="I288">
        <v>-13</v>
      </c>
      <c r="J288" s="6">
        <v>39.19</v>
      </c>
      <c r="K288" s="6">
        <f>SUM(H288*J288)</f>
        <v>509.46999999999997</v>
      </c>
      <c r="L288" s="6">
        <f>SUM(H288*1.15)</f>
        <v>14.95</v>
      </c>
      <c r="M288" s="3">
        <v>42587</v>
      </c>
      <c r="N288" s="3">
        <v>42615</v>
      </c>
      <c r="O288" s="3">
        <v>42594</v>
      </c>
      <c r="P288" t="s">
        <v>14</v>
      </c>
      <c r="Q288" s="4">
        <v>76.069999999999993</v>
      </c>
      <c r="R288" t="s">
        <v>235</v>
      </c>
      <c r="S288" t="s">
        <v>237</v>
      </c>
      <c r="T288" t="s">
        <v>238</v>
      </c>
      <c r="V288" t="s">
        <v>239</v>
      </c>
      <c r="W288" s="9">
        <v>0</v>
      </c>
    </row>
    <row r="289" spans="1:23" x14ac:dyDescent="0.2">
      <c r="A289">
        <v>10267</v>
      </c>
      <c r="B289" t="s">
        <v>10</v>
      </c>
      <c r="C289" s="2" t="s">
        <v>114</v>
      </c>
      <c r="D289" s="2" t="s">
        <v>115</v>
      </c>
      <c r="E289" s="2" t="s">
        <v>116</v>
      </c>
      <c r="F289" t="s">
        <v>11</v>
      </c>
      <c r="G289">
        <f>SUM(K289* 1.05)</f>
        <v>920.05200000000002</v>
      </c>
      <c r="H289">
        <v>9</v>
      </c>
      <c r="I289">
        <v>-4</v>
      </c>
      <c r="J289" s="6">
        <v>97.36</v>
      </c>
      <c r="K289" s="6">
        <f>SUM(H289*J289)</f>
        <v>876.24</v>
      </c>
      <c r="L289" s="6">
        <f>SUM(H289*1.27)</f>
        <v>11.43</v>
      </c>
      <c r="M289" s="3">
        <v>42580</v>
      </c>
      <c r="N289" s="3">
        <v>42608</v>
      </c>
      <c r="O289" s="3">
        <v>42588</v>
      </c>
      <c r="P289" t="s">
        <v>6</v>
      </c>
      <c r="Q289" s="4">
        <v>208.58</v>
      </c>
      <c r="R289" t="s">
        <v>115</v>
      </c>
      <c r="S289" t="s">
        <v>117</v>
      </c>
      <c r="T289" t="s">
        <v>118</v>
      </c>
      <c r="V289" t="s">
        <v>119</v>
      </c>
      <c r="W289" s="9">
        <v>0</v>
      </c>
    </row>
    <row r="290" spans="1:23" x14ac:dyDescent="0.2">
      <c r="A290">
        <v>10260</v>
      </c>
      <c r="B290" t="s">
        <v>10</v>
      </c>
      <c r="C290" s="2" t="s">
        <v>214</v>
      </c>
      <c r="D290" s="2" t="s">
        <v>215</v>
      </c>
      <c r="E290" s="2" t="s">
        <v>216</v>
      </c>
      <c r="F290" t="s">
        <v>11</v>
      </c>
      <c r="G290">
        <f>SUM(K290* 1.15)</f>
        <v>547.97499999999991</v>
      </c>
      <c r="H290">
        <v>10</v>
      </c>
      <c r="I290">
        <v>26</v>
      </c>
      <c r="J290" s="6">
        <v>47.65</v>
      </c>
      <c r="K290" s="6">
        <f>SUM(H290*J290)</f>
        <v>476.5</v>
      </c>
      <c r="L290" s="6">
        <f>SUM(H290*1.429)</f>
        <v>14.290000000000001</v>
      </c>
      <c r="M290" s="3">
        <v>42570</v>
      </c>
      <c r="N290" s="3">
        <v>42598</v>
      </c>
      <c r="O290" s="3">
        <v>42580</v>
      </c>
      <c r="P290" t="s">
        <v>6</v>
      </c>
      <c r="Q290" s="4">
        <v>55.09</v>
      </c>
      <c r="R290" t="s">
        <v>217</v>
      </c>
      <c r="S290" t="s">
        <v>218</v>
      </c>
      <c r="T290" t="s">
        <v>219</v>
      </c>
      <c r="V290" t="s">
        <v>220</v>
      </c>
      <c r="W290" s="9">
        <v>0</v>
      </c>
    </row>
    <row r="291" spans="1:23" x14ac:dyDescent="0.2">
      <c r="A291">
        <v>10249</v>
      </c>
      <c r="B291" t="s">
        <v>10</v>
      </c>
      <c r="C291" s="2" t="s">
        <v>297</v>
      </c>
      <c r="D291" s="2" t="s">
        <v>298</v>
      </c>
      <c r="E291" s="2" t="s">
        <v>299</v>
      </c>
      <c r="F291" t="s">
        <v>5</v>
      </c>
      <c r="G291">
        <f>SUM(K291* 1.03)</f>
        <v>535.74419999999998</v>
      </c>
      <c r="H291">
        <v>6</v>
      </c>
      <c r="I291">
        <v>-10</v>
      </c>
      <c r="J291" s="6">
        <v>86.69</v>
      </c>
      <c r="K291" s="6">
        <f>SUM(H291*J291)</f>
        <v>520.14</v>
      </c>
      <c r="L291" s="6">
        <f>SUM(H291*1.15)</f>
        <v>6.8999999999999995</v>
      </c>
      <c r="M291" s="3">
        <v>42556</v>
      </c>
      <c r="N291" s="3">
        <v>42598</v>
      </c>
      <c r="O291" s="3">
        <v>42561</v>
      </c>
      <c r="P291" t="s">
        <v>6</v>
      </c>
      <c r="Q291" s="4">
        <v>11.61</v>
      </c>
      <c r="R291" t="s">
        <v>292</v>
      </c>
      <c r="S291" t="s">
        <v>294</v>
      </c>
      <c r="T291" t="s">
        <v>295</v>
      </c>
      <c r="V291" t="s">
        <v>296</v>
      </c>
      <c r="W291" s="9">
        <v>1</v>
      </c>
    </row>
    <row r="292" spans="1:23" x14ac:dyDescent="0.2">
      <c r="A292">
        <v>11125</v>
      </c>
      <c r="B292" t="s">
        <v>157</v>
      </c>
      <c r="C292" s="2" t="s">
        <v>151</v>
      </c>
      <c r="D292" s="2" t="s">
        <v>152</v>
      </c>
      <c r="E292" s="2" t="s">
        <v>153</v>
      </c>
      <c r="F292" t="s">
        <v>15</v>
      </c>
      <c r="G292">
        <f>SUM(K292* 0.9)</f>
        <v>402.73200000000003</v>
      </c>
      <c r="H292">
        <v>11</v>
      </c>
      <c r="I292">
        <v>1</v>
      </c>
      <c r="J292" s="6">
        <v>40.68</v>
      </c>
      <c r="K292" s="6">
        <f>SUM(H292*J292)</f>
        <v>447.48</v>
      </c>
      <c r="L292" s="6">
        <f>SUM(H292*1.27)</f>
        <v>13.97</v>
      </c>
      <c r="M292" s="3">
        <v>43494</v>
      </c>
      <c r="N292" s="3">
        <v>43536</v>
      </c>
      <c r="O292" s="3">
        <v>43503</v>
      </c>
      <c r="P292" t="s">
        <v>12</v>
      </c>
      <c r="Q292" s="4">
        <v>56.63</v>
      </c>
      <c r="R292" t="s">
        <v>152</v>
      </c>
      <c r="S292" t="s">
        <v>154</v>
      </c>
      <c r="T292" t="s">
        <v>155</v>
      </c>
      <c r="U292" t="s">
        <v>156</v>
      </c>
      <c r="W292" s="9">
        <v>0</v>
      </c>
    </row>
    <row r="293" spans="1:23" x14ac:dyDescent="0.2">
      <c r="A293">
        <v>10985</v>
      </c>
      <c r="B293" t="s">
        <v>157</v>
      </c>
      <c r="C293" s="2" t="s">
        <v>151</v>
      </c>
      <c r="D293" s="2" t="s">
        <v>152</v>
      </c>
      <c r="E293" s="2" t="s">
        <v>153</v>
      </c>
      <c r="F293" t="s">
        <v>33</v>
      </c>
      <c r="G293">
        <f>SUM(K293* 1.08)</f>
        <v>1069.8155999999999</v>
      </c>
      <c r="H293">
        <v>7</v>
      </c>
      <c r="I293">
        <v>2</v>
      </c>
      <c r="J293" s="6">
        <v>141.51</v>
      </c>
      <c r="K293" s="6">
        <f>SUM(H293*J293)</f>
        <v>990.56999999999994</v>
      </c>
      <c r="L293" s="6">
        <f>SUM(H293*1.27)</f>
        <v>8.89</v>
      </c>
      <c r="M293" s="3">
        <v>43189</v>
      </c>
      <c r="N293" s="3">
        <v>43217</v>
      </c>
      <c r="O293" s="3">
        <v>43192</v>
      </c>
      <c r="P293" t="s">
        <v>6</v>
      </c>
      <c r="Q293" s="4">
        <v>91.51</v>
      </c>
      <c r="R293" t="s">
        <v>152</v>
      </c>
      <c r="S293" t="s">
        <v>154</v>
      </c>
      <c r="T293" t="s">
        <v>155</v>
      </c>
      <c r="U293" t="s">
        <v>156</v>
      </c>
      <c r="W293" s="9">
        <v>0</v>
      </c>
    </row>
    <row r="294" spans="1:23" x14ac:dyDescent="0.2">
      <c r="A294">
        <v>10912</v>
      </c>
      <c r="B294" t="s">
        <v>157</v>
      </c>
      <c r="C294" s="2" t="s">
        <v>151</v>
      </c>
      <c r="D294" s="2" t="s">
        <v>152</v>
      </c>
      <c r="E294" s="2" t="s">
        <v>153</v>
      </c>
      <c r="F294" t="s">
        <v>33</v>
      </c>
      <c r="G294">
        <f>SUM(K294* 1.08)</f>
        <v>1372.95</v>
      </c>
      <c r="H294">
        <v>9</v>
      </c>
      <c r="I294">
        <v>2</v>
      </c>
      <c r="J294" s="6">
        <v>141.25</v>
      </c>
      <c r="K294" s="6">
        <f>SUM(H294*J294)</f>
        <v>1271.25</v>
      </c>
      <c r="L294" s="6">
        <f>SUM(H294*1.27)</f>
        <v>11.43</v>
      </c>
      <c r="M294" s="3">
        <v>43157</v>
      </c>
      <c r="N294" s="3">
        <v>43185</v>
      </c>
      <c r="O294" s="3">
        <v>43177</v>
      </c>
      <c r="P294" t="s">
        <v>12</v>
      </c>
      <c r="Q294" s="4">
        <v>580.91</v>
      </c>
      <c r="R294" t="s">
        <v>152</v>
      </c>
      <c r="S294" t="s">
        <v>154</v>
      </c>
      <c r="T294" t="s">
        <v>155</v>
      </c>
      <c r="U294" t="s">
        <v>156</v>
      </c>
      <c r="W294" s="9">
        <v>0</v>
      </c>
    </row>
    <row r="295" spans="1:23" x14ac:dyDescent="0.2">
      <c r="A295">
        <v>10897</v>
      </c>
      <c r="B295" t="s">
        <v>157</v>
      </c>
      <c r="C295" s="2" t="s">
        <v>151</v>
      </c>
      <c r="D295" s="2" t="s">
        <v>152</v>
      </c>
      <c r="E295" s="2" t="s">
        <v>153</v>
      </c>
      <c r="F295" t="s">
        <v>15</v>
      </c>
      <c r="G295">
        <f>SUM(K295* 1.08)</f>
        <v>738.99</v>
      </c>
      <c r="H295">
        <v>7</v>
      </c>
      <c r="I295">
        <v>2</v>
      </c>
      <c r="J295" s="6">
        <v>97.75</v>
      </c>
      <c r="K295" s="6">
        <f>SUM(H295*J295)</f>
        <v>684.25</v>
      </c>
      <c r="L295" s="6">
        <f>SUM(H295*1.27)</f>
        <v>8.89</v>
      </c>
      <c r="M295" s="3">
        <v>43150</v>
      </c>
      <c r="N295" s="3">
        <v>43178</v>
      </c>
      <c r="O295" s="3">
        <v>43156</v>
      </c>
      <c r="P295" t="s">
        <v>12</v>
      </c>
      <c r="Q295" s="4">
        <v>603.54</v>
      </c>
      <c r="R295" t="s">
        <v>152</v>
      </c>
      <c r="S295" t="s">
        <v>154</v>
      </c>
      <c r="T295" t="s">
        <v>155</v>
      </c>
      <c r="U295" t="s">
        <v>156</v>
      </c>
      <c r="W295" s="9">
        <v>0</v>
      </c>
    </row>
    <row r="296" spans="1:23" x14ac:dyDescent="0.2">
      <c r="A296">
        <v>10736</v>
      </c>
      <c r="B296" t="s">
        <v>157</v>
      </c>
      <c r="C296" s="2" t="s">
        <v>151</v>
      </c>
      <c r="D296" s="2" t="s">
        <v>152</v>
      </c>
      <c r="E296" s="2" t="s">
        <v>153</v>
      </c>
      <c r="F296" t="s">
        <v>25</v>
      </c>
      <c r="G296">
        <f>SUM(K296* 1.08)</f>
        <v>1406.4840000000002</v>
      </c>
      <c r="H296">
        <v>9</v>
      </c>
      <c r="I296">
        <v>2</v>
      </c>
      <c r="J296" s="6">
        <v>144.69999999999999</v>
      </c>
      <c r="K296" s="6">
        <f>SUM(H296*J296)</f>
        <v>1302.3</v>
      </c>
      <c r="L296" s="6">
        <f>SUM(H296*1.27)</f>
        <v>11.43</v>
      </c>
      <c r="M296" s="3">
        <v>43050</v>
      </c>
      <c r="N296" s="3">
        <v>43078</v>
      </c>
      <c r="O296" s="3">
        <v>43060</v>
      </c>
      <c r="P296" t="s">
        <v>12</v>
      </c>
      <c r="Q296" s="4">
        <v>44.1</v>
      </c>
      <c r="R296" t="s">
        <v>152</v>
      </c>
      <c r="S296" t="s">
        <v>154</v>
      </c>
      <c r="T296" t="s">
        <v>155</v>
      </c>
      <c r="U296" t="s">
        <v>156</v>
      </c>
      <c r="W296" s="9">
        <v>0</v>
      </c>
    </row>
    <row r="297" spans="1:23" x14ac:dyDescent="0.2">
      <c r="A297">
        <v>10712</v>
      </c>
      <c r="B297" t="s">
        <v>157</v>
      </c>
      <c r="C297" s="2" t="s">
        <v>151</v>
      </c>
      <c r="D297" s="2" t="s">
        <v>152</v>
      </c>
      <c r="E297" s="2" t="s">
        <v>153</v>
      </c>
      <c r="F297" t="s">
        <v>15</v>
      </c>
      <c r="G297">
        <f>SUM(K297* 1.08)</f>
        <v>680.40000000000009</v>
      </c>
      <c r="H297">
        <v>10</v>
      </c>
      <c r="I297">
        <v>2</v>
      </c>
      <c r="J297" s="6">
        <v>63</v>
      </c>
      <c r="K297" s="6">
        <f>SUM(H297*J297)</f>
        <v>630</v>
      </c>
      <c r="L297" s="6">
        <f>SUM(H297*1.27)</f>
        <v>12.7</v>
      </c>
      <c r="M297" s="3">
        <v>43029</v>
      </c>
      <c r="N297" s="3">
        <v>43057</v>
      </c>
      <c r="O297" s="3">
        <v>43039</v>
      </c>
      <c r="P297" t="s">
        <v>6</v>
      </c>
      <c r="Q297" s="4">
        <v>89.93</v>
      </c>
      <c r="R297" t="s">
        <v>152</v>
      </c>
      <c r="S297" t="s">
        <v>154</v>
      </c>
      <c r="T297" t="s">
        <v>155</v>
      </c>
      <c r="U297" t="s">
        <v>156</v>
      </c>
      <c r="W297" s="9">
        <v>0</v>
      </c>
    </row>
    <row r="298" spans="1:23" x14ac:dyDescent="0.2">
      <c r="A298">
        <v>10701</v>
      </c>
      <c r="B298" t="s">
        <v>157</v>
      </c>
      <c r="C298" s="2" t="s">
        <v>151</v>
      </c>
      <c r="D298" s="2" t="s">
        <v>152</v>
      </c>
      <c r="E298" s="2" t="s">
        <v>153</v>
      </c>
      <c r="F298" t="s">
        <v>5</v>
      </c>
      <c r="G298">
        <f>SUM(K298* 1.08)</f>
        <v>1436.2488000000001</v>
      </c>
      <c r="H298">
        <v>14</v>
      </c>
      <c r="I298">
        <v>2</v>
      </c>
      <c r="J298" s="6">
        <v>94.99</v>
      </c>
      <c r="K298" s="6">
        <f>SUM(H298*J298)</f>
        <v>1329.86</v>
      </c>
      <c r="L298" s="6">
        <f>SUM(H298*1.27)</f>
        <v>17.78</v>
      </c>
      <c r="M298" s="3">
        <v>43021</v>
      </c>
      <c r="N298" s="3">
        <v>43035</v>
      </c>
      <c r="O298" s="3">
        <v>43023</v>
      </c>
      <c r="P298" t="s">
        <v>14</v>
      </c>
      <c r="Q298" s="4">
        <v>220.31</v>
      </c>
      <c r="R298" t="s">
        <v>152</v>
      </c>
      <c r="S298" t="s">
        <v>154</v>
      </c>
      <c r="T298" t="s">
        <v>155</v>
      </c>
      <c r="U298" t="s">
        <v>156</v>
      </c>
      <c r="W298" s="9">
        <v>0</v>
      </c>
    </row>
    <row r="299" spans="1:23" x14ac:dyDescent="0.2">
      <c r="A299">
        <v>10687</v>
      </c>
      <c r="B299" t="s">
        <v>157</v>
      </c>
      <c r="C299" s="2" t="s">
        <v>151</v>
      </c>
      <c r="D299" s="2" t="s">
        <v>152</v>
      </c>
      <c r="E299" s="2" t="s">
        <v>153</v>
      </c>
      <c r="F299" t="s">
        <v>25</v>
      </c>
      <c r="G299">
        <f>SUM(K299* 1.08)</f>
        <v>76.658400000000015</v>
      </c>
      <c r="H299">
        <v>6</v>
      </c>
      <c r="I299">
        <v>2</v>
      </c>
      <c r="J299" s="6">
        <v>11.83</v>
      </c>
      <c r="K299" s="6">
        <f>SUM(H299*J299)</f>
        <v>70.98</v>
      </c>
      <c r="L299" s="6">
        <f>SUM(H299*1.27)</f>
        <v>7.62</v>
      </c>
      <c r="M299" s="3">
        <v>43008</v>
      </c>
      <c r="N299" s="3">
        <v>43036</v>
      </c>
      <c r="O299" s="3">
        <v>43038</v>
      </c>
      <c r="P299" t="s">
        <v>12</v>
      </c>
      <c r="Q299" s="4">
        <v>296.43</v>
      </c>
      <c r="R299" t="s">
        <v>152</v>
      </c>
      <c r="S299" t="s">
        <v>154</v>
      </c>
      <c r="T299" t="s">
        <v>155</v>
      </c>
      <c r="U299" t="s">
        <v>156</v>
      </c>
      <c r="W299" s="9">
        <v>0</v>
      </c>
    </row>
    <row r="300" spans="1:23" x14ac:dyDescent="0.2">
      <c r="A300">
        <v>10661</v>
      </c>
      <c r="B300" t="s">
        <v>157</v>
      </c>
      <c r="C300" s="2" t="s">
        <v>151</v>
      </c>
      <c r="D300" s="2" t="s">
        <v>152</v>
      </c>
      <c r="E300" s="2" t="s">
        <v>153</v>
      </c>
      <c r="F300" t="s">
        <v>16</v>
      </c>
      <c r="G300">
        <f>SUM(K300* 1.08)</f>
        <v>401.63040000000001</v>
      </c>
      <c r="H300">
        <v>9</v>
      </c>
      <c r="I300">
        <v>1</v>
      </c>
      <c r="J300" s="6">
        <v>41.32</v>
      </c>
      <c r="K300" s="6">
        <f>SUM(H300*J300)</f>
        <v>371.88</v>
      </c>
      <c r="L300" s="6">
        <f>SUM(H300*1.27)</f>
        <v>11.43</v>
      </c>
      <c r="M300" s="3">
        <v>42987</v>
      </c>
      <c r="N300" s="3">
        <v>43015</v>
      </c>
      <c r="O300" s="3">
        <v>42993</v>
      </c>
      <c r="P300" t="s">
        <v>14</v>
      </c>
      <c r="Q300" s="4">
        <v>17.55</v>
      </c>
      <c r="R300" t="s">
        <v>152</v>
      </c>
      <c r="S300" t="s">
        <v>154</v>
      </c>
      <c r="T300" t="s">
        <v>155</v>
      </c>
      <c r="U300" t="s">
        <v>156</v>
      </c>
      <c r="W300" s="9">
        <v>1</v>
      </c>
    </row>
    <row r="301" spans="1:23" x14ac:dyDescent="0.2">
      <c r="A301">
        <v>10646</v>
      </c>
      <c r="B301" t="s">
        <v>157</v>
      </c>
      <c r="C301" s="2" t="s">
        <v>151</v>
      </c>
      <c r="D301" s="2" t="s">
        <v>152</v>
      </c>
      <c r="E301" s="2" t="s">
        <v>153</v>
      </c>
      <c r="F301" t="s">
        <v>25</v>
      </c>
      <c r="G301">
        <f>SUM(K301* 1.08)</f>
        <v>244.55520000000001</v>
      </c>
      <c r="H301">
        <v>12</v>
      </c>
      <c r="I301">
        <v>1</v>
      </c>
      <c r="J301" s="6">
        <v>18.87</v>
      </c>
      <c r="K301" s="6">
        <f>SUM(H301*J301)</f>
        <v>226.44</v>
      </c>
      <c r="L301" s="6">
        <f>SUM(H301*1.27)</f>
        <v>15.24</v>
      </c>
      <c r="M301" s="3">
        <v>42974</v>
      </c>
      <c r="N301" s="3">
        <v>43016</v>
      </c>
      <c r="O301" s="3">
        <v>42981</v>
      </c>
      <c r="P301" t="s">
        <v>14</v>
      </c>
      <c r="Q301" s="4">
        <v>142.33000000000001</v>
      </c>
      <c r="R301" t="s">
        <v>152</v>
      </c>
      <c r="S301" t="s">
        <v>154</v>
      </c>
      <c r="T301" t="s">
        <v>155</v>
      </c>
      <c r="U301" t="s">
        <v>156</v>
      </c>
      <c r="W301" s="9">
        <v>0</v>
      </c>
    </row>
    <row r="302" spans="1:23" x14ac:dyDescent="0.2">
      <c r="A302">
        <v>10567</v>
      </c>
      <c r="B302" t="s">
        <v>157</v>
      </c>
      <c r="C302" s="2" t="s">
        <v>151</v>
      </c>
      <c r="D302" s="2" t="s">
        <v>152</v>
      </c>
      <c r="E302" s="2" t="s">
        <v>153</v>
      </c>
      <c r="F302" t="s">
        <v>13</v>
      </c>
      <c r="G302">
        <f>SUM(K302* 0.9)</f>
        <v>380.64600000000002</v>
      </c>
      <c r="H302">
        <v>7</v>
      </c>
      <c r="I302">
        <v>1</v>
      </c>
      <c r="J302" s="6">
        <v>60.42</v>
      </c>
      <c r="K302" s="6">
        <f>SUM(H302*J302)</f>
        <v>422.94</v>
      </c>
      <c r="L302" s="6">
        <f>SUM(H302*1.27)</f>
        <v>8.89</v>
      </c>
      <c r="M302" s="3">
        <v>42898</v>
      </c>
      <c r="N302" s="3">
        <v>42926</v>
      </c>
      <c r="O302" s="3">
        <v>42903</v>
      </c>
      <c r="P302" t="s">
        <v>6</v>
      </c>
      <c r="Q302" s="4">
        <v>33.97</v>
      </c>
      <c r="R302" t="s">
        <v>152</v>
      </c>
      <c r="S302" t="s">
        <v>154</v>
      </c>
      <c r="T302" t="s">
        <v>155</v>
      </c>
      <c r="U302" t="s">
        <v>156</v>
      </c>
      <c r="W302" s="9">
        <v>0</v>
      </c>
    </row>
    <row r="303" spans="1:23" x14ac:dyDescent="0.2">
      <c r="A303">
        <v>10516</v>
      </c>
      <c r="B303" t="s">
        <v>157</v>
      </c>
      <c r="C303" s="2" t="s">
        <v>151</v>
      </c>
      <c r="D303" s="2" t="s">
        <v>152</v>
      </c>
      <c r="E303" s="2" t="s">
        <v>153</v>
      </c>
      <c r="F303" t="s">
        <v>33</v>
      </c>
      <c r="G303">
        <f>SUM(K303* 0.9)</f>
        <v>679.53599999999994</v>
      </c>
      <c r="H303">
        <v>12</v>
      </c>
      <c r="I303">
        <v>1</v>
      </c>
      <c r="J303" s="6">
        <v>62.92</v>
      </c>
      <c r="K303" s="6">
        <f>SUM(H303*J303)</f>
        <v>755.04</v>
      </c>
      <c r="L303" s="6">
        <f>SUM(H303*1.27)</f>
        <v>15.24</v>
      </c>
      <c r="M303" s="3">
        <v>42849</v>
      </c>
      <c r="N303" s="3">
        <v>42877</v>
      </c>
      <c r="O303" s="3">
        <v>42856</v>
      </c>
      <c r="P303" t="s">
        <v>14</v>
      </c>
      <c r="Q303" s="4">
        <v>62.78</v>
      </c>
      <c r="R303" t="s">
        <v>152</v>
      </c>
      <c r="S303" t="s">
        <v>154</v>
      </c>
      <c r="T303" t="s">
        <v>155</v>
      </c>
      <c r="U303" t="s">
        <v>156</v>
      </c>
      <c r="W303" s="9">
        <v>0</v>
      </c>
    </row>
    <row r="304" spans="1:23" x14ac:dyDescent="0.2">
      <c r="A304">
        <v>10503</v>
      </c>
      <c r="B304" t="s">
        <v>157</v>
      </c>
      <c r="C304" s="2" t="s">
        <v>151</v>
      </c>
      <c r="D304" s="2" t="s">
        <v>152</v>
      </c>
      <c r="E304" s="2" t="s">
        <v>153</v>
      </c>
      <c r="F304" t="s">
        <v>5</v>
      </c>
      <c r="G304">
        <f>SUM(K304* 0.9)</f>
        <v>532.08900000000006</v>
      </c>
      <c r="H304">
        <v>9</v>
      </c>
      <c r="I304">
        <v>1</v>
      </c>
      <c r="J304" s="6">
        <v>65.69</v>
      </c>
      <c r="K304" s="6">
        <f>SUM(H304*J304)</f>
        <v>591.21</v>
      </c>
      <c r="L304" s="6">
        <f>SUM(H304*1.27)</f>
        <v>11.43</v>
      </c>
      <c r="M304" s="3">
        <v>42836</v>
      </c>
      <c r="N304" s="3">
        <v>42864</v>
      </c>
      <c r="O304" s="3">
        <v>42841</v>
      </c>
      <c r="P304" t="s">
        <v>12</v>
      </c>
      <c r="Q304" s="4">
        <v>16.739999999999998</v>
      </c>
      <c r="R304" t="s">
        <v>152</v>
      </c>
      <c r="S304" t="s">
        <v>154</v>
      </c>
      <c r="T304" t="s">
        <v>155</v>
      </c>
      <c r="U304" t="s">
        <v>156</v>
      </c>
      <c r="W304" s="9">
        <v>1</v>
      </c>
    </row>
    <row r="305" spans="1:23" x14ac:dyDescent="0.2">
      <c r="A305">
        <v>10380</v>
      </c>
      <c r="B305" t="s">
        <v>157</v>
      </c>
      <c r="C305" s="2" t="s">
        <v>151</v>
      </c>
      <c r="D305" s="2" t="s">
        <v>152</v>
      </c>
      <c r="E305" s="2" t="s">
        <v>153</v>
      </c>
      <c r="F305" t="s">
        <v>24</v>
      </c>
      <c r="G305">
        <f>SUM(K305* 0.9)</f>
        <v>91.512000000000015</v>
      </c>
      <c r="H305">
        <v>8</v>
      </c>
      <c r="I305">
        <v>1</v>
      </c>
      <c r="J305" s="6">
        <v>12.71</v>
      </c>
      <c r="K305" s="6">
        <f>SUM(H305*J305)</f>
        <v>101.68</v>
      </c>
      <c r="L305" s="6">
        <f>SUM(H305*1.27)</f>
        <v>10.16</v>
      </c>
      <c r="M305" s="3">
        <v>42716</v>
      </c>
      <c r="N305" s="3">
        <v>42744</v>
      </c>
      <c r="O305" s="3">
        <v>42751</v>
      </c>
      <c r="P305" t="s">
        <v>14</v>
      </c>
      <c r="Q305" s="4">
        <v>35.03</v>
      </c>
      <c r="R305" t="s">
        <v>152</v>
      </c>
      <c r="S305" t="s">
        <v>154</v>
      </c>
      <c r="T305" t="s">
        <v>155</v>
      </c>
      <c r="U305" t="s">
        <v>156</v>
      </c>
      <c r="W305" s="9">
        <v>0</v>
      </c>
    </row>
    <row r="306" spans="1:23" x14ac:dyDescent="0.2">
      <c r="A306">
        <v>10373</v>
      </c>
      <c r="B306" t="s">
        <v>157</v>
      </c>
      <c r="C306" s="2" t="s">
        <v>151</v>
      </c>
      <c r="D306" s="2" t="s">
        <v>152</v>
      </c>
      <c r="E306" s="2" t="s">
        <v>153</v>
      </c>
      <c r="F306" t="s">
        <v>11</v>
      </c>
      <c r="G306">
        <f>SUM(K306* 0.93)</f>
        <v>667.92600000000004</v>
      </c>
      <c r="H306">
        <v>12</v>
      </c>
      <c r="I306">
        <v>1</v>
      </c>
      <c r="J306" s="6">
        <v>59.85</v>
      </c>
      <c r="K306" s="6">
        <f>SUM(H306*J306)</f>
        <v>718.2</v>
      </c>
      <c r="L306" s="6">
        <f>SUM(H306*1.27)</f>
        <v>15.24</v>
      </c>
      <c r="M306" s="3">
        <v>42709</v>
      </c>
      <c r="N306" s="3">
        <v>42737</v>
      </c>
      <c r="O306" s="3">
        <v>42715</v>
      </c>
      <c r="P306" t="s">
        <v>14</v>
      </c>
      <c r="Q306" s="4">
        <v>124.12</v>
      </c>
      <c r="R306" t="s">
        <v>152</v>
      </c>
      <c r="S306" t="s">
        <v>154</v>
      </c>
      <c r="T306" t="s">
        <v>155</v>
      </c>
      <c r="U306" t="s">
        <v>156</v>
      </c>
      <c r="W306" s="9">
        <v>0</v>
      </c>
    </row>
    <row r="307" spans="1:23" x14ac:dyDescent="0.2">
      <c r="A307">
        <v>10335</v>
      </c>
      <c r="B307" t="s">
        <v>157</v>
      </c>
      <c r="C307" s="2" t="s">
        <v>151</v>
      </c>
      <c r="D307" s="2" t="s">
        <v>152</v>
      </c>
      <c r="E307" s="2" t="s">
        <v>153</v>
      </c>
      <c r="F307" t="s">
        <v>16</v>
      </c>
      <c r="G307">
        <f>SUM(K307* 0.93)</f>
        <v>567.57899999999995</v>
      </c>
      <c r="H307">
        <v>10</v>
      </c>
      <c r="I307">
        <v>1</v>
      </c>
      <c r="J307" s="6">
        <v>61.03</v>
      </c>
      <c r="K307" s="6">
        <f>SUM(H307*J307)</f>
        <v>610.29999999999995</v>
      </c>
      <c r="L307" s="6">
        <f>SUM(H307*1.27)</f>
        <v>12.7</v>
      </c>
      <c r="M307" s="3">
        <v>42665</v>
      </c>
      <c r="N307" s="3">
        <v>42693</v>
      </c>
      <c r="O307" s="3">
        <v>42667</v>
      </c>
      <c r="P307" t="s">
        <v>12</v>
      </c>
      <c r="Q307" s="4">
        <v>42.11</v>
      </c>
      <c r="R307" t="s">
        <v>152</v>
      </c>
      <c r="S307" t="s">
        <v>154</v>
      </c>
      <c r="T307" t="s">
        <v>155</v>
      </c>
      <c r="U307" t="s">
        <v>156</v>
      </c>
      <c r="W307" s="9">
        <v>0</v>
      </c>
    </row>
    <row r="308" spans="1:23" x14ac:dyDescent="0.2">
      <c r="A308">
        <v>10309</v>
      </c>
      <c r="B308" t="s">
        <v>157</v>
      </c>
      <c r="C308" s="2" t="s">
        <v>151</v>
      </c>
      <c r="D308" s="2" t="s">
        <v>152</v>
      </c>
      <c r="E308" s="2" t="s">
        <v>153</v>
      </c>
      <c r="F308" t="s">
        <v>15</v>
      </c>
      <c r="G308">
        <f>SUM(K308* 0.93)</f>
        <v>242.22780000000006</v>
      </c>
      <c r="H308">
        <v>9</v>
      </c>
      <c r="I308">
        <v>1</v>
      </c>
      <c r="J308" s="6">
        <v>28.94</v>
      </c>
      <c r="K308" s="6">
        <f>SUM(H308*J308)</f>
        <v>260.46000000000004</v>
      </c>
      <c r="L308" s="6">
        <f>SUM(H308*1.27)</f>
        <v>11.43</v>
      </c>
      <c r="M308" s="3">
        <v>42632</v>
      </c>
      <c r="N308" s="3">
        <v>42660</v>
      </c>
      <c r="O308" s="3">
        <v>42666</v>
      </c>
      <c r="P308" t="s">
        <v>6</v>
      </c>
      <c r="Q308" s="4">
        <v>47.3</v>
      </c>
      <c r="R308" t="s">
        <v>152</v>
      </c>
      <c r="S308" t="s">
        <v>154</v>
      </c>
      <c r="T308" t="s">
        <v>155</v>
      </c>
      <c r="U308" t="s">
        <v>156</v>
      </c>
      <c r="W308" s="9">
        <v>0</v>
      </c>
    </row>
    <row r="309" spans="1:23" x14ac:dyDescent="0.2">
      <c r="A309">
        <v>10298</v>
      </c>
      <c r="B309" t="s">
        <v>157</v>
      </c>
      <c r="C309" s="2" t="s">
        <v>151</v>
      </c>
      <c r="D309" s="2" t="s">
        <v>152</v>
      </c>
      <c r="E309" s="2" t="s">
        <v>153</v>
      </c>
      <c r="F309" t="s">
        <v>5</v>
      </c>
      <c r="G309">
        <f>SUM(K309* 0.93)</f>
        <v>1145.0439000000001</v>
      </c>
      <c r="H309">
        <v>13</v>
      </c>
      <c r="I309">
        <v>1</v>
      </c>
      <c r="J309" s="6">
        <v>94.71</v>
      </c>
      <c r="K309" s="6">
        <f>SUM(H309*J309)</f>
        <v>1231.23</v>
      </c>
      <c r="L309" s="6">
        <f>SUM(H309*1.27)</f>
        <v>16.510000000000002</v>
      </c>
      <c r="M309" s="3">
        <v>42618</v>
      </c>
      <c r="N309" s="3">
        <v>42646</v>
      </c>
      <c r="O309" s="3">
        <v>42624</v>
      </c>
      <c r="P309" t="s">
        <v>12</v>
      </c>
      <c r="Q309" s="4">
        <v>168.22</v>
      </c>
      <c r="R309" t="s">
        <v>152</v>
      </c>
      <c r="S309" t="s">
        <v>154</v>
      </c>
      <c r="T309" t="s">
        <v>155</v>
      </c>
      <c r="U309" t="s">
        <v>156</v>
      </c>
      <c r="W309" s="9">
        <v>0</v>
      </c>
    </row>
    <row r="310" spans="1:23" x14ac:dyDescent="0.2">
      <c r="A310">
        <v>11122</v>
      </c>
      <c r="B310" t="s">
        <v>130</v>
      </c>
      <c r="C310" s="2" t="s">
        <v>240</v>
      </c>
      <c r="D310" s="2" t="s">
        <v>241</v>
      </c>
      <c r="E310" s="2" t="s">
        <v>242</v>
      </c>
      <c r="F310" t="s">
        <v>16</v>
      </c>
      <c r="G310">
        <f>SUM(K310* 0.95)</f>
        <v>475.16149999999993</v>
      </c>
      <c r="H310">
        <v>11</v>
      </c>
      <c r="I310">
        <v>-14</v>
      </c>
      <c r="J310" s="6">
        <v>45.47</v>
      </c>
      <c r="K310" s="6">
        <f>SUM(H310*J310)</f>
        <v>500.16999999999996</v>
      </c>
      <c r="L310" s="6">
        <f>SUM(H310*1.15)</f>
        <v>12.649999999999999</v>
      </c>
      <c r="M310" s="3">
        <v>43493</v>
      </c>
      <c r="N310" s="3">
        <v>43521</v>
      </c>
      <c r="O310" s="3">
        <v>43500</v>
      </c>
      <c r="P310" t="s">
        <v>6</v>
      </c>
      <c r="Q310" s="4">
        <v>11.09</v>
      </c>
      <c r="R310" t="s">
        <v>241</v>
      </c>
      <c r="S310" t="s">
        <v>243</v>
      </c>
      <c r="T310" t="s">
        <v>244</v>
      </c>
      <c r="V310" t="s">
        <v>245</v>
      </c>
      <c r="W310" s="9">
        <v>1</v>
      </c>
    </row>
    <row r="311" spans="1:23" x14ac:dyDescent="0.2">
      <c r="A311">
        <v>11104</v>
      </c>
      <c r="B311" t="s">
        <v>130</v>
      </c>
      <c r="C311" s="2" t="s">
        <v>124</v>
      </c>
      <c r="D311" s="2" t="s">
        <v>125</v>
      </c>
      <c r="E311" s="2" t="s">
        <v>126</v>
      </c>
      <c r="F311" t="s">
        <v>33</v>
      </c>
      <c r="G311">
        <f>SUM(K311* 0.85)</f>
        <v>415.34399999999999</v>
      </c>
      <c r="H311">
        <v>12</v>
      </c>
      <c r="I311">
        <v>-34</v>
      </c>
      <c r="J311" s="6">
        <v>40.72</v>
      </c>
      <c r="K311" s="6">
        <f>SUM(H311*J311)</f>
        <v>488.64</v>
      </c>
      <c r="L311" s="6">
        <f>SUM(H311*1.15)</f>
        <v>13.799999999999999</v>
      </c>
      <c r="M311" s="3">
        <v>43487</v>
      </c>
      <c r="N311" s="3">
        <v>43515</v>
      </c>
      <c r="O311" s="3">
        <v>43496</v>
      </c>
      <c r="P311" t="s">
        <v>6</v>
      </c>
      <c r="Q311" s="4">
        <v>3.02</v>
      </c>
      <c r="R311" t="s">
        <v>125</v>
      </c>
      <c r="S311" t="s">
        <v>127</v>
      </c>
      <c r="T311" t="s">
        <v>128</v>
      </c>
      <c r="V311" t="s">
        <v>129</v>
      </c>
      <c r="W311" s="9">
        <v>1</v>
      </c>
    </row>
    <row r="312" spans="1:23" x14ac:dyDescent="0.2">
      <c r="A312">
        <v>11064</v>
      </c>
      <c r="B312" t="s">
        <v>130</v>
      </c>
      <c r="C312" s="2" t="s">
        <v>191</v>
      </c>
      <c r="D312" s="2" t="s">
        <v>192</v>
      </c>
      <c r="E312" s="2" t="s">
        <v>193</v>
      </c>
      <c r="F312" t="s">
        <v>33</v>
      </c>
      <c r="G312">
        <f>SUM(K312* 0.85)</f>
        <v>32.2575</v>
      </c>
      <c r="H312">
        <v>11</v>
      </c>
      <c r="I312">
        <v>-16</v>
      </c>
      <c r="J312" s="6">
        <v>3.45</v>
      </c>
      <c r="K312" s="6">
        <f>SUM(H312*J312)</f>
        <v>37.950000000000003</v>
      </c>
      <c r="L312" s="6">
        <f>SUM(H312*1.15)</f>
        <v>12.649999999999999</v>
      </c>
      <c r="M312" s="3">
        <v>43468</v>
      </c>
      <c r="N312" s="3">
        <v>43496</v>
      </c>
      <c r="O312" s="3">
        <v>43473</v>
      </c>
      <c r="P312" t="s">
        <v>6</v>
      </c>
      <c r="Q312" s="4">
        <v>155.97</v>
      </c>
      <c r="R312" t="s">
        <v>192</v>
      </c>
      <c r="S312" t="s">
        <v>194</v>
      </c>
      <c r="T312" t="s">
        <v>195</v>
      </c>
      <c r="V312" t="s">
        <v>196</v>
      </c>
      <c r="W312" s="9">
        <v>0</v>
      </c>
    </row>
    <row r="313" spans="1:23" x14ac:dyDescent="0.2">
      <c r="A313">
        <v>11060</v>
      </c>
      <c r="B313" t="s">
        <v>130</v>
      </c>
      <c r="C313" s="2" t="s">
        <v>124</v>
      </c>
      <c r="D313" s="2" t="s">
        <v>125</v>
      </c>
      <c r="E313" s="2" t="s">
        <v>126</v>
      </c>
      <c r="F313" t="s">
        <v>33</v>
      </c>
      <c r="G313">
        <f>SUM(K313* 0.85)</f>
        <v>831.19799999999987</v>
      </c>
      <c r="H313">
        <v>12</v>
      </c>
      <c r="I313">
        <v>-22</v>
      </c>
      <c r="J313" s="6">
        <v>81.489999999999995</v>
      </c>
      <c r="K313" s="6">
        <f>SUM(H313*J313)</f>
        <v>977.87999999999988</v>
      </c>
      <c r="L313" s="6">
        <f>SUM(H313*1.15)</f>
        <v>13.799999999999999</v>
      </c>
      <c r="M313" s="3">
        <v>43220</v>
      </c>
      <c r="N313" s="3">
        <v>43248</v>
      </c>
      <c r="O313" s="3">
        <v>43224</v>
      </c>
      <c r="P313" t="s">
        <v>12</v>
      </c>
      <c r="Q313" s="4">
        <v>10.98</v>
      </c>
      <c r="R313" t="s">
        <v>125</v>
      </c>
      <c r="S313" t="s">
        <v>127</v>
      </c>
      <c r="T313" t="s">
        <v>128</v>
      </c>
      <c r="V313" t="s">
        <v>129</v>
      </c>
      <c r="W313" s="9">
        <v>1</v>
      </c>
    </row>
    <row r="314" spans="1:23" x14ac:dyDescent="0.2">
      <c r="A314">
        <v>11026</v>
      </c>
      <c r="B314" t="s">
        <v>130</v>
      </c>
      <c r="C314" s="2" t="s">
        <v>124</v>
      </c>
      <c r="D314" s="2" t="s">
        <v>125</v>
      </c>
      <c r="E314" s="2" t="s">
        <v>126</v>
      </c>
      <c r="F314" t="s">
        <v>11</v>
      </c>
      <c r="G314">
        <f>SUM(K314* 0.95)</f>
        <v>1576.8004999999998</v>
      </c>
      <c r="H314">
        <v>11</v>
      </c>
      <c r="I314">
        <v>-31</v>
      </c>
      <c r="J314" s="6">
        <v>150.88999999999999</v>
      </c>
      <c r="K314" s="6">
        <f>SUM(H314*J314)</f>
        <v>1659.79</v>
      </c>
      <c r="L314" s="6">
        <f>SUM(H314*1.15)</f>
        <v>12.649999999999999</v>
      </c>
      <c r="M314" s="3">
        <v>43205</v>
      </c>
      <c r="N314" s="3">
        <v>43233</v>
      </c>
      <c r="O314" s="3">
        <v>43218</v>
      </c>
      <c r="P314" t="s">
        <v>6</v>
      </c>
      <c r="Q314" s="4">
        <v>47.09</v>
      </c>
      <c r="R314" t="s">
        <v>125</v>
      </c>
      <c r="S314" t="s">
        <v>127</v>
      </c>
      <c r="T314" t="s">
        <v>128</v>
      </c>
      <c r="V314" t="s">
        <v>129</v>
      </c>
      <c r="W314" s="9">
        <v>0</v>
      </c>
    </row>
    <row r="315" spans="1:23" x14ac:dyDescent="0.2">
      <c r="A315">
        <v>11010</v>
      </c>
      <c r="B315" t="s">
        <v>130</v>
      </c>
      <c r="C315" s="2" t="s">
        <v>240</v>
      </c>
      <c r="D315" s="2" t="s">
        <v>241</v>
      </c>
      <c r="E315" s="2" t="s">
        <v>242</v>
      </c>
      <c r="F315" t="s">
        <v>33</v>
      </c>
      <c r="G315">
        <f>SUM(K315* 0.95)</f>
        <v>677.76800000000003</v>
      </c>
      <c r="H315">
        <v>7</v>
      </c>
      <c r="I315">
        <v>-10</v>
      </c>
      <c r="J315" s="6">
        <v>101.92</v>
      </c>
      <c r="K315" s="6">
        <f>SUM(H315*J315)</f>
        <v>713.44</v>
      </c>
      <c r="L315" s="6">
        <f>SUM(H315*1.15)</f>
        <v>8.0499999999999989</v>
      </c>
      <c r="M315" s="3">
        <v>43199</v>
      </c>
      <c r="N315" s="3">
        <v>43227</v>
      </c>
      <c r="O315" s="3">
        <v>43211</v>
      </c>
      <c r="P315" t="s">
        <v>12</v>
      </c>
      <c r="Q315" s="4">
        <v>28.71</v>
      </c>
      <c r="R315" t="s">
        <v>241</v>
      </c>
      <c r="S315" t="s">
        <v>243</v>
      </c>
      <c r="T315" t="s">
        <v>244</v>
      </c>
      <c r="V315" t="s">
        <v>245</v>
      </c>
      <c r="W315" s="9">
        <v>1</v>
      </c>
    </row>
    <row r="316" spans="1:23" x14ac:dyDescent="0.2">
      <c r="A316">
        <v>10950</v>
      </c>
      <c r="B316" t="s">
        <v>130</v>
      </c>
      <c r="C316" s="2" t="s">
        <v>191</v>
      </c>
      <c r="D316" s="2" t="s">
        <v>192</v>
      </c>
      <c r="E316" s="2" t="s">
        <v>193</v>
      </c>
      <c r="F316" t="s">
        <v>13</v>
      </c>
      <c r="G316">
        <f>SUM(K316* 0.85)</f>
        <v>244.749</v>
      </c>
      <c r="H316">
        <v>6</v>
      </c>
      <c r="I316">
        <v>-10</v>
      </c>
      <c r="J316" s="6">
        <v>47.99</v>
      </c>
      <c r="K316" s="6">
        <f>SUM(H316*J316)</f>
        <v>287.94</v>
      </c>
      <c r="L316" s="6">
        <f>SUM(H316*1.15)</f>
        <v>6.8999999999999995</v>
      </c>
      <c r="M316" s="3">
        <v>43175</v>
      </c>
      <c r="N316" s="3">
        <v>43203</v>
      </c>
      <c r="O316" s="3">
        <v>43182</v>
      </c>
      <c r="P316" t="s">
        <v>12</v>
      </c>
      <c r="Q316" s="4">
        <v>2.5</v>
      </c>
      <c r="R316" t="s">
        <v>192</v>
      </c>
      <c r="S316" t="s">
        <v>194</v>
      </c>
      <c r="T316" t="s">
        <v>195</v>
      </c>
      <c r="V316" t="s">
        <v>196</v>
      </c>
      <c r="W316" s="9">
        <v>1</v>
      </c>
    </row>
    <row r="317" spans="1:23" x14ac:dyDescent="0.2">
      <c r="A317">
        <v>10942</v>
      </c>
      <c r="B317" t="s">
        <v>130</v>
      </c>
      <c r="C317" s="2" t="s">
        <v>240</v>
      </c>
      <c r="D317" s="2" t="s">
        <v>241</v>
      </c>
      <c r="E317" s="2" t="s">
        <v>242</v>
      </c>
      <c r="F317" t="s">
        <v>25</v>
      </c>
      <c r="G317">
        <f>SUM(K317* 0.45)</f>
        <v>37.422000000000004</v>
      </c>
      <c r="H317">
        <v>7</v>
      </c>
      <c r="I317">
        <v>-7</v>
      </c>
      <c r="J317" s="6">
        <v>11.88</v>
      </c>
      <c r="K317" s="6">
        <f>SUM(H317*J317)</f>
        <v>83.160000000000011</v>
      </c>
      <c r="L317" s="6">
        <f>SUM(H317*1.15)</f>
        <v>8.0499999999999989</v>
      </c>
      <c r="M317" s="3">
        <v>43170</v>
      </c>
      <c r="N317" s="3">
        <v>43198</v>
      </c>
      <c r="O317" s="3">
        <v>43177</v>
      </c>
      <c r="P317" t="s">
        <v>14</v>
      </c>
      <c r="Q317" s="4">
        <v>17.95</v>
      </c>
      <c r="R317" t="s">
        <v>241</v>
      </c>
      <c r="S317" t="s">
        <v>243</v>
      </c>
      <c r="T317" t="s">
        <v>244</v>
      </c>
      <c r="V317" t="s">
        <v>245</v>
      </c>
      <c r="W317" s="9">
        <v>1</v>
      </c>
    </row>
    <row r="318" spans="1:23" x14ac:dyDescent="0.2">
      <c r="A318">
        <v>10939</v>
      </c>
      <c r="B318" t="s">
        <v>130</v>
      </c>
      <c r="C318" s="2" t="s">
        <v>191</v>
      </c>
      <c r="D318" s="2" t="s">
        <v>192</v>
      </c>
      <c r="E318" s="2" t="s">
        <v>193</v>
      </c>
      <c r="F318" t="s">
        <v>33</v>
      </c>
      <c r="G318">
        <f>SUM(K318* 0.875)</f>
        <v>1264.27</v>
      </c>
      <c r="H318">
        <v>8</v>
      </c>
      <c r="I318">
        <v>8</v>
      </c>
      <c r="J318" s="6">
        <v>180.61</v>
      </c>
      <c r="K318" s="6">
        <f>SUM(H318*J318)</f>
        <v>1444.88</v>
      </c>
      <c r="L318" s="6">
        <f>SUM(H318*1.381)</f>
        <v>11.048</v>
      </c>
      <c r="M318" s="3">
        <v>43169</v>
      </c>
      <c r="N318" s="3">
        <v>43197</v>
      </c>
      <c r="O318" s="3">
        <v>43172</v>
      </c>
      <c r="P318" t="s">
        <v>12</v>
      </c>
      <c r="Q318" s="4">
        <v>76.33</v>
      </c>
      <c r="R318" t="s">
        <v>192</v>
      </c>
      <c r="S318" t="s">
        <v>194</v>
      </c>
      <c r="T318" t="s">
        <v>195</v>
      </c>
      <c r="V318" t="s">
        <v>196</v>
      </c>
      <c r="W318" s="9">
        <v>0</v>
      </c>
    </row>
    <row r="319" spans="1:23" x14ac:dyDescent="0.2">
      <c r="A319">
        <v>10908</v>
      </c>
      <c r="B319" t="s">
        <v>130</v>
      </c>
      <c r="C319" s="2" t="s">
        <v>240</v>
      </c>
      <c r="D319" s="2" t="s">
        <v>241</v>
      </c>
      <c r="E319" s="2" t="s">
        <v>242</v>
      </c>
      <c r="F319" t="s">
        <v>11</v>
      </c>
      <c r="G319">
        <f>SUM(K319* 0.95)</f>
        <v>910.78399999999999</v>
      </c>
      <c r="H319">
        <v>8</v>
      </c>
      <c r="I319">
        <v>-6</v>
      </c>
      <c r="J319" s="6">
        <v>119.84</v>
      </c>
      <c r="K319" s="6">
        <f>SUM(H319*J319)</f>
        <v>958.72</v>
      </c>
      <c r="L319" s="6">
        <f>SUM(H319*1.15)</f>
        <v>9.1999999999999993</v>
      </c>
      <c r="M319" s="3">
        <v>43157</v>
      </c>
      <c r="N319" s="3">
        <v>43185</v>
      </c>
      <c r="O319" s="3">
        <v>43165</v>
      </c>
      <c r="P319" t="s">
        <v>12</v>
      </c>
      <c r="Q319" s="4">
        <v>32.96</v>
      </c>
      <c r="R319" t="s">
        <v>241</v>
      </c>
      <c r="S319" t="s">
        <v>243</v>
      </c>
      <c r="T319" t="s">
        <v>244</v>
      </c>
      <c r="V319" t="s">
        <v>245</v>
      </c>
      <c r="W319" s="9">
        <v>0</v>
      </c>
    </row>
    <row r="320" spans="1:23" x14ac:dyDescent="0.2">
      <c r="A320">
        <v>10818</v>
      </c>
      <c r="B320" t="s">
        <v>130</v>
      </c>
      <c r="C320" s="2" t="s">
        <v>191</v>
      </c>
      <c r="D320" s="2" t="s">
        <v>192</v>
      </c>
      <c r="E320" s="2" t="s">
        <v>193</v>
      </c>
      <c r="F320" t="s">
        <v>16</v>
      </c>
      <c r="G320">
        <f>SUM(K320* 0.85)</f>
        <v>650.48799999999994</v>
      </c>
      <c r="H320">
        <v>8</v>
      </c>
      <c r="I320">
        <v>-1</v>
      </c>
      <c r="J320" s="6">
        <v>95.66</v>
      </c>
      <c r="K320" s="6">
        <f>SUM(H320*J320)</f>
        <v>765.28</v>
      </c>
      <c r="L320" s="6">
        <f>SUM(H320*1.27)</f>
        <v>10.16</v>
      </c>
      <c r="M320" s="3">
        <v>43107</v>
      </c>
      <c r="N320" s="3">
        <v>43135</v>
      </c>
      <c r="O320" s="3">
        <v>43112</v>
      </c>
      <c r="P320" t="s">
        <v>14</v>
      </c>
      <c r="Q320" s="4">
        <v>65.48</v>
      </c>
      <c r="R320" t="s">
        <v>192</v>
      </c>
      <c r="S320" t="s">
        <v>194</v>
      </c>
      <c r="T320" t="s">
        <v>195</v>
      </c>
      <c r="V320" t="s">
        <v>196</v>
      </c>
      <c r="W320" s="9">
        <v>0</v>
      </c>
    </row>
    <row r="321" spans="1:23" x14ac:dyDescent="0.2">
      <c r="A321">
        <v>10812</v>
      </c>
      <c r="B321" t="s">
        <v>130</v>
      </c>
      <c r="C321" s="2" t="s">
        <v>240</v>
      </c>
      <c r="D321" s="2" t="s">
        <v>241</v>
      </c>
      <c r="E321" s="2" t="s">
        <v>242</v>
      </c>
      <c r="F321" t="s">
        <v>34</v>
      </c>
      <c r="G321">
        <f>SUM(K321* 0.95)</f>
        <v>658.26449999999988</v>
      </c>
      <c r="H321">
        <v>9</v>
      </c>
      <c r="I321">
        <v>-11</v>
      </c>
      <c r="J321" s="6">
        <v>76.989999999999995</v>
      </c>
      <c r="K321" s="6">
        <f>SUM(H321*J321)</f>
        <v>692.91</v>
      </c>
      <c r="L321" s="6">
        <f>SUM(H321*1.15)</f>
        <v>10.35</v>
      </c>
      <c r="M321" s="3">
        <v>43102</v>
      </c>
      <c r="N321" s="3">
        <v>43130</v>
      </c>
      <c r="O321" s="3">
        <v>43112</v>
      </c>
      <c r="P321" t="s">
        <v>6</v>
      </c>
      <c r="Q321" s="4">
        <v>59.78</v>
      </c>
      <c r="R321" t="s">
        <v>241</v>
      </c>
      <c r="S321" t="s">
        <v>243</v>
      </c>
      <c r="T321" t="s">
        <v>244</v>
      </c>
      <c r="V321" t="s">
        <v>245</v>
      </c>
      <c r="W321" s="9">
        <v>0</v>
      </c>
    </row>
    <row r="322" spans="1:23" x14ac:dyDescent="0.2">
      <c r="A322">
        <v>10807</v>
      </c>
      <c r="B322" t="s">
        <v>130</v>
      </c>
      <c r="C322" s="2" t="s">
        <v>124</v>
      </c>
      <c r="D322" s="2" t="s">
        <v>125</v>
      </c>
      <c r="E322" s="2" t="s">
        <v>126</v>
      </c>
      <c r="F322" t="s">
        <v>11</v>
      </c>
      <c r="G322">
        <f>SUM(K322* 0.875)</f>
        <v>1213.8087500000001</v>
      </c>
      <c r="H322">
        <v>11</v>
      </c>
      <c r="I322">
        <v>-19</v>
      </c>
      <c r="J322" s="6">
        <v>126.11</v>
      </c>
      <c r="K322" s="6">
        <f>SUM(H322*J322)</f>
        <v>1387.21</v>
      </c>
      <c r="L322" s="6">
        <f>SUM(H322*1.15)</f>
        <v>12.649999999999999</v>
      </c>
      <c r="M322" s="3">
        <v>43100</v>
      </c>
      <c r="N322" s="3">
        <v>43128</v>
      </c>
      <c r="O322" s="3">
        <v>43130</v>
      </c>
      <c r="P322" t="s">
        <v>6</v>
      </c>
      <c r="Q322" s="4">
        <v>1.36</v>
      </c>
      <c r="R322" t="s">
        <v>125</v>
      </c>
      <c r="S322" t="s">
        <v>127</v>
      </c>
      <c r="T322" t="s">
        <v>128</v>
      </c>
      <c r="V322" t="s">
        <v>129</v>
      </c>
      <c r="W322" s="9">
        <v>1</v>
      </c>
    </row>
    <row r="323" spans="1:23" x14ac:dyDescent="0.2">
      <c r="A323">
        <v>10784</v>
      </c>
      <c r="B323" t="s">
        <v>130</v>
      </c>
      <c r="C323" s="2" t="s">
        <v>191</v>
      </c>
      <c r="D323" s="2" t="s">
        <v>192</v>
      </c>
      <c r="E323" s="2" t="s">
        <v>193</v>
      </c>
      <c r="F323" t="s">
        <v>11</v>
      </c>
      <c r="G323">
        <f>SUM(K323* 0.85)</f>
        <v>610.9799999999999</v>
      </c>
      <c r="H323">
        <v>8</v>
      </c>
      <c r="I323">
        <v>-4</v>
      </c>
      <c r="J323" s="6">
        <v>89.85</v>
      </c>
      <c r="K323" s="6">
        <f>SUM(H323*J323)</f>
        <v>718.8</v>
      </c>
      <c r="L323" s="6">
        <f>SUM(H323*1.15)</f>
        <v>9.1999999999999993</v>
      </c>
      <c r="M323" s="3">
        <v>43087</v>
      </c>
      <c r="N323" s="3">
        <v>43115</v>
      </c>
      <c r="O323" s="3">
        <v>43091</v>
      </c>
      <c r="P323" t="s">
        <v>14</v>
      </c>
      <c r="Q323" s="4">
        <v>70.09</v>
      </c>
      <c r="R323" t="s">
        <v>192</v>
      </c>
      <c r="S323" t="s">
        <v>194</v>
      </c>
      <c r="T323" t="s">
        <v>195</v>
      </c>
      <c r="V323" t="s">
        <v>196</v>
      </c>
      <c r="W323" s="9">
        <v>0</v>
      </c>
    </row>
    <row r="324" spans="1:23" x14ac:dyDescent="0.2">
      <c r="A324">
        <v>10754</v>
      </c>
      <c r="B324" t="s">
        <v>130</v>
      </c>
      <c r="C324" s="2" t="s">
        <v>191</v>
      </c>
      <c r="D324" s="2" t="s">
        <v>192</v>
      </c>
      <c r="E324" s="2" t="s">
        <v>193</v>
      </c>
      <c r="F324" t="s">
        <v>5</v>
      </c>
      <c r="G324">
        <f>SUM(K324* 0.875)</f>
        <v>1405.6087500000001</v>
      </c>
      <c r="H324">
        <v>9</v>
      </c>
      <c r="I324">
        <v>11</v>
      </c>
      <c r="J324" s="6">
        <v>178.49</v>
      </c>
      <c r="K324" s="6">
        <f>SUM(H324*J324)</f>
        <v>1606.41</v>
      </c>
      <c r="L324" s="6">
        <f>SUM(H324*1.429)</f>
        <v>12.861000000000001</v>
      </c>
      <c r="M324" s="3">
        <v>43064</v>
      </c>
      <c r="N324" s="3">
        <v>43092</v>
      </c>
      <c r="O324" s="3">
        <v>43066</v>
      </c>
      <c r="P324" t="s">
        <v>14</v>
      </c>
      <c r="Q324" s="4">
        <v>2.38</v>
      </c>
      <c r="R324" t="s">
        <v>192</v>
      </c>
      <c r="S324" t="s">
        <v>194</v>
      </c>
      <c r="T324" t="s">
        <v>195</v>
      </c>
      <c r="V324" t="s">
        <v>196</v>
      </c>
      <c r="W324" s="9">
        <v>1</v>
      </c>
    </row>
    <row r="325" spans="1:23" x14ac:dyDescent="0.2">
      <c r="A325">
        <v>10753</v>
      </c>
      <c r="B325" t="s">
        <v>130</v>
      </c>
      <c r="C325" s="2" t="s">
        <v>124</v>
      </c>
      <c r="D325" s="2" t="s">
        <v>125</v>
      </c>
      <c r="E325" s="2" t="s">
        <v>126</v>
      </c>
      <c r="F325" t="s">
        <v>15</v>
      </c>
      <c r="G325">
        <f>SUM(K325* 0.85)</f>
        <v>524.63700000000006</v>
      </c>
      <c r="H325">
        <v>6</v>
      </c>
      <c r="I325">
        <v>-28</v>
      </c>
      <c r="J325" s="6">
        <v>102.87</v>
      </c>
      <c r="K325" s="6">
        <f>SUM(H325*J325)</f>
        <v>617.22</v>
      </c>
      <c r="L325" s="6">
        <f>SUM(H325*1.15)</f>
        <v>6.8999999999999995</v>
      </c>
      <c r="M325" s="3">
        <v>43064</v>
      </c>
      <c r="N325" s="3">
        <v>43092</v>
      </c>
      <c r="O325" s="3">
        <v>43066</v>
      </c>
      <c r="P325" t="s">
        <v>6</v>
      </c>
      <c r="Q325" s="4">
        <v>7.7</v>
      </c>
      <c r="R325" t="s">
        <v>125</v>
      </c>
      <c r="S325" t="s">
        <v>127</v>
      </c>
      <c r="T325" t="s">
        <v>128</v>
      </c>
      <c r="V325" t="s">
        <v>129</v>
      </c>
      <c r="W325" s="9">
        <v>1</v>
      </c>
    </row>
    <row r="326" spans="1:23" x14ac:dyDescent="0.2">
      <c r="A326">
        <v>10727</v>
      </c>
      <c r="B326" t="s">
        <v>130</v>
      </c>
      <c r="C326" s="2" t="s">
        <v>240</v>
      </c>
      <c r="D326" s="2" t="s">
        <v>241</v>
      </c>
      <c r="E326" s="2" t="s">
        <v>242</v>
      </c>
      <c r="F326" t="s">
        <v>33</v>
      </c>
      <c r="G326">
        <f>SUM(K326* 0.95)</f>
        <v>680.75099999999998</v>
      </c>
      <c r="H326">
        <v>6</v>
      </c>
      <c r="I326">
        <v>-9</v>
      </c>
      <c r="J326" s="6">
        <v>119.43</v>
      </c>
      <c r="K326" s="6">
        <f>SUM(H326*J326)</f>
        <v>716.58</v>
      </c>
      <c r="L326" s="6">
        <f>SUM(H326*1.15)</f>
        <v>6.8999999999999995</v>
      </c>
      <c r="M326" s="3">
        <v>43042</v>
      </c>
      <c r="N326" s="3">
        <v>43070</v>
      </c>
      <c r="O326" s="3">
        <v>43074</v>
      </c>
      <c r="P326" t="s">
        <v>6</v>
      </c>
      <c r="Q326" s="4">
        <v>89.9</v>
      </c>
      <c r="R326" t="s">
        <v>241</v>
      </c>
      <c r="S326" t="s">
        <v>243</v>
      </c>
      <c r="T326" t="s">
        <v>244</v>
      </c>
      <c r="V326" t="s">
        <v>245</v>
      </c>
      <c r="W326" s="9">
        <v>0</v>
      </c>
    </row>
    <row r="327" spans="1:23" x14ac:dyDescent="0.2">
      <c r="A327">
        <v>10710</v>
      </c>
      <c r="B327" t="s">
        <v>130</v>
      </c>
      <c r="C327" s="2" t="s">
        <v>124</v>
      </c>
      <c r="D327" s="2" t="s">
        <v>125</v>
      </c>
      <c r="E327" s="2" t="s">
        <v>126</v>
      </c>
      <c r="F327" t="s">
        <v>13</v>
      </c>
      <c r="G327">
        <f>SUM(K327* 0.85)</f>
        <v>534.27600000000007</v>
      </c>
      <c r="H327">
        <v>12</v>
      </c>
      <c r="I327">
        <v>-25</v>
      </c>
      <c r="J327" s="6">
        <v>52.38</v>
      </c>
      <c r="K327" s="6">
        <f>SUM(H327*J327)</f>
        <v>628.56000000000006</v>
      </c>
      <c r="L327" s="6">
        <f>SUM(H327*1.15)</f>
        <v>13.799999999999999</v>
      </c>
      <c r="M327" s="3">
        <v>43028</v>
      </c>
      <c r="N327" s="3">
        <v>43056</v>
      </c>
      <c r="O327" s="3">
        <v>43031</v>
      </c>
      <c r="P327" t="s">
        <v>6</v>
      </c>
      <c r="Q327" s="4">
        <v>4.9800000000000004</v>
      </c>
      <c r="R327" t="s">
        <v>125</v>
      </c>
      <c r="S327" t="s">
        <v>127</v>
      </c>
      <c r="T327" t="s">
        <v>128</v>
      </c>
      <c r="V327" t="s">
        <v>129</v>
      </c>
      <c r="W327" s="9">
        <v>1</v>
      </c>
    </row>
    <row r="328" spans="1:23" x14ac:dyDescent="0.2">
      <c r="A328">
        <v>10655</v>
      </c>
      <c r="B328" t="s">
        <v>130</v>
      </c>
      <c r="C328" s="2" t="s">
        <v>240</v>
      </c>
      <c r="D328" s="2" t="s">
        <v>241</v>
      </c>
      <c r="E328" s="2" t="s">
        <v>242</v>
      </c>
      <c r="F328" t="s">
        <v>13</v>
      </c>
      <c r="G328">
        <f>SUM(K328* 0.95)</f>
        <v>503.27199999999999</v>
      </c>
      <c r="H328">
        <v>11</v>
      </c>
      <c r="I328">
        <v>-13</v>
      </c>
      <c r="J328" s="6">
        <v>48.16</v>
      </c>
      <c r="K328" s="6">
        <f>SUM(H328*J328)</f>
        <v>529.76</v>
      </c>
      <c r="L328" s="6">
        <f>SUM(H328*1.15)</f>
        <v>12.649999999999999</v>
      </c>
      <c r="M328" s="3">
        <v>42981</v>
      </c>
      <c r="N328" s="3">
        <v>43009</v>
      </c>
      <c r="O328" s="3">
        <v>42989</v>
      </c>
      <c r="P328" t="s">
        <v>12</v>
      </c>
      <c r="Q328" s="4">
        <v>4.41</v>
      </c>
      <c r="R328" t="s">
        <v>241</v>
      </c>
      <c r="S328" t="s">
        <v>243</v>
      </c>
      <c r="T328" t="s">
        <v>244</v>
      </c>
      <c r="V328" t="s">
        <v>245</v>
      </c>
      <c r="W328" s="9">
        <v>1</v>
      </c>
    </row>
    <row r="329" spans="1:23" x14ac:dyDescent="0.2">
      <c r="A329">
        <v>10635</v>
      </c>
      <c r="B329" t="s">
        <v>130</v>
      </c>
      <c r="C329" s="2" t="s">
        <v>191</v>
      </c>
      <c r="D329" s="2" t="s">
        <v>192</v>
      </c>
      <c r="E329" s="2" t="s">
        <v>193</v>
      </c>
      <c r="F329" t="s">
        <v>24</v>
      </c>
      <c r="G329">
        <f>SUM(K329* 0.85)</f>
        <v>890.56200000000001</v>
      </c>
      <c r="H329">
        <v>12</v>
      </c>
      <c r="I329">
        <v>5</v>
      </c>
      <c r="J329" s="6">
        <v>87.31</v>
      </c>
      <c r="K329" s="6">
        <f>SUM(H329*J329)</f>
        <v>1047.72</v>
      </c>
      <c r="L329" s="6">
        <f>SUM(H329*0.54)</f>
        <v>6.48</v>
      </c>
      <c r="M329" s="3">
        <v>42965</v>
      </c>
      <c r="N329" s="3">
        <v>42993</v>
      </c>
      <c r="O329" s="3">
        <v>42968</v>
      </c>
      <c r="P329" t="s">
        <v>14</v>
      </c>
      <c r="Q329" s="4">
        <v>47.46</v>
      </c>
      <c r="R329" t="s">
        <v>192</v>
      </c>
      <c r="S329" t="s">
        <v>194</v>
      </c>
      <c r="T329" t="s">
        <v>195</v>
      </c>
      <c r="V329" t="s">
        <v>196</v>
      </c>
      <c r="W329" s="9">
        <v>0</v>
      </c>
    </row>
    <row r="330" spans="1:23" x14ac:dyDescent="0.2">
      <c r="A330">
        <v>10586</v>
      </c>
      <c r="B330" t="s">
        <v>130</v>
      </c>
      <c r="C330" s="2" t="s">
        <v>240</v>
      </c>
      <c r="D330" s="2" t="s">
        <v>241</v>
      </c>
      <c r="E330" s="2" t="s">
        <v>242</v>
      </c>
      <c r="F330" t="s">
        <v>25</v>
      </c>
      <c r="G330">
        <f>SUM(K330* 0.875)</f>
        <v>342.26500000000004</v>
      </c>
      <c r="H330">
        <v>14</v>
      </c>
      <c r="I330">
        <v>-5</v>
      </c>
      <c r="J330" s="6">
        <v>27.94</v>
      </c>
      <c r="K330" s="6">
        <f>SUM(H330*J330)</f>
        <v>391.16</v>
      </c>
      <c r="L330" s="6">
        <f>SUM(H330*1.15)</f>
        <v>16.099999999999998</v>
      </c>
      <c r="M330" s="3">
        <v>42918</v>
      </c>
      <c r="N330" s="3">
        <v>42946</v>
      </c>
      <c r="O330" s="3">
        <v>42925</v>
      </c>
      <c r="P330" t="s">
        <v>6</v>
      </c>
      <c r="Q330" s="4">
        <v>0.48</v>
      </c>
      <c r="R330" t="s">
        <v>241</v>
      </c>
      <c r="S330" t="s">
        <v>243</v>
      </c>
      <c r="T330" t="s">
        <v>244</v>
      </c>
      <c r="V330" t="s">
        <v>245</v>
      </c>
      <c r="W330" s="9">
        <v>1</v>
      </c>
    </row>
    <row r="331" spans="1:23" x14ac:dyDescent="0.2">
      <c r="A331">
        <v>10562</v>
      </c>
      <c r="B331" t="s">
        <v>130</v>
      </c>
      <c r="C331" s="2" t="s">
        <v>240</v>
      </c>
      <c r="D331" s="2" t="s">
        <v>241</v>
      </c>
      <c r="E331" s="2" t="s">
        <v>242</v>
      </c>
      <c r="F331" t="s">
        <v>13</v>
      </c>
      <c r="G331">
        <f>SUM(K331* 0.95)</f>
        <v>574.76900000000001</v>
      </c>
      <c r="H331">
        <v>13</v>
      </c>
      <c r="I331">
        <v>-12</v>
      </c>
      <c r="J331" s="6">
        <v>46.54</v>
      </c>
      <c r="K331" s="6">
        <f>SUM(H331*J331)</f>
        <v>605.02</v>
      </c>
      <c r="L331" s="6">
        <f>SUM(H331*1.15)</f>
        <v>14.95</v>
      </c>
      <c r="M331" s="3">
        <v>42895</v>
      </c>
      <c r="N331" s="3">
        <v>42923</v>
      </c>
      <c r="O331" s="3">
        <v>42898</v>
      </c>
      <c r="P331" t="s">
        <v>6</v>
      </c>
      <c r="Q331" s="4">
        <v>22.95</v>
      </c>
      <c r="R331" t="s">
        <v>241</v>
      </c>
      <c r="S331" t="s">
        <v>243</v>
      </c>
      <c r="T331" t="s">
        <v>244</v>
      </c>
      <c r="V331" t="s">
        <v>245</v>
      </c>
      <c r="W331" s="9">
        <v>1</v>
      </c>
    </row>
    <row r="332" spans="1:23" x14ac:dyDescent="0.2">
      <c r="A332">
        <v>10467</v>
      </c>
      <c r="B332" t="s">
        <v>130</v>
      </c>
      <c r="C332" s="2" t="s">
        <v>191</v>
      </c>
      <c r="D332" s="2" t="s">
        <v>192</v>
      </c>
      <c r="E332" s="2" t="s">
        <v>193</v>
      </c>
      <c r="F332" t="s">
        <v>24</v>
      </c>
      <c r="G332">
        <f>SUM(K332* 0.85)</f>
        <v>80.410000000000011</v>
      </c>
      <c r="H332">
        <v>10</v>
      </c>
      <c r="I332">
        <v>-13</v>
      </c>
      <c r="J332" s="6">
        <v>9.4600000000000009</v>
      </c>
      <c r="K332" s="6">
        <f>SUM(H332*J332)</f>
        <v>94.600000000000009</v>
      </c>
      <c r="L332" s="6">
        <f>SUM(H332*1.15)</f>
        <v>11.5</v>
      </c>
      <c r="M332" s="3">
        <v>42800</v>
      </c>
      <c r="N332" s="3">
        <v>42828</v>
      </c>
      <c r="O332" s="3">
        <v>42805</v>
      </c>
      <c r="P332" t="s">
        <v>12</v>
      </c>
      <c r="Q332" s="4">
        <v>4.93</v>
      </c>
      <c r="R332" t="s">
        <v>192</v>
      </c>
      <c r="S332" t="s">
        <v>194</v>
      </c>
      <c r="T332" t="s">
        <v>195</v>
      </c>
      <c r="V332" t="s">
        <v>196</v>
      </c>
      <c r="W332" s="9">
        <v>1</v>
      </c>
    </row>
    <row r="333" spans="1:23" x14ac:dyDescent="0.2">
      <c r="A333">
        <v>10443</v>
      </c>
      <c r="B333" t="s">
        <v>130</v>
      </c>
      <c r="C333" s="2" t="s">
        <v>240</v>
      </c>
      <c r="D333" s="2" t="s">
        <v>241</v>
      </c>
      <c r="E333" s="2" t="s">
        <v>242</v>
      </c>
      <c r="F333" t="s">
        <v>24</v>
      </c>
      <c r="G333">
        <f>SUM(K333* 0.45)</f>
        <v>46.534500000000001</v>
      </c>
      <c r="H333">
        <v>9</v>
      </c>
      <c r="I333">
        <v>-4</v>
      </c>
      <c r="J333" s="6">
        <v>11.49</v>
      </c>
      <c r="K333" s="6">
        <f>SUM(H333*J333)</f>
        <v>103.41</v>
      </c>
      <c r="L333" s="6">
        <f>SUM(H333*1.15)</f>
        <v>10.35</v>
      </c>
      <c r="M333" s="3">
        <v>42778</v>
      </c>
      <c r="N333" s="3">
        <v>42806</v>
      </c>
      <c r="O333" s="3">
        <v>42780</v>
      </c>
      <c r="P333" t="s">
        <v>6</v>
      </c>
      <c r="Q333" s="4">
        <v>13.95</v>
      </c>
      <c r="R333" t="s">
        <v>241</v>
      </c>
      <c r="S333" t="s">
        <v>243</v>
      </c>
      <c r="T333" t="s">
        <v>244</v>
      </c>
      <c r="V333" t="s">
        <v>245</v>
      </c>
      <c r="W333" s="9">
        <v>1</v>
      </c>
    </row>
    <row r="334" spans="1:23" x14ac:dyDescent="0.2">
      <c r="A334">
        <v>10300</v>
      </c>
      <c r="B334" t="s">
        <v>130</v>
      </c>
      <c r="C334" s="2" t="s">
        <v>191</v>
      </c>
      <c r="D334" s="2" t="s">
        <v>192</v>
      </c>
      <c r="E334" s="2" t="s">
        <v>193</v>
      </c>
      <c r="F334" t="s">
        <v>33</v>
      </c>
      <c r="G334">
        <f>SUM(K334* 0.85)</f>
        <v>511.07099999999997</v>
      </c>
      <c r="H334">
        <v>11</v>
      </c>
      <c r="I334">
        <v>-7</v>
      </c>
      <c r="J334" s="6">
        <v>54.66</v>
      </c>
      <c r="K334" s="6">
        <f>SUM(H334*J334)</f>
        <v>601.26</v>
      </c>
      <c r="L334" s="6">
        <f>SUM(H334*1.15)</f>
        <v>12.649999999999999</v>
      </c>
      <c r="M334" s="3">
        <v>42622</v>
      </c>
      <c r="N334" s="3">
        <v>42650</v>
      </c>
      <c r="O334" s="3">
        <v>42631</v>
      </c>
      <c r="P334" t="s">
        <v>12</v>
      </c>
      <c r="Q334" s="4">
        <v>17.68</v>
      </c>
      <c r="R334" t="s">
        <v>192</v>
      </c>
      <c r="S334" t="s">
        <v>194</v>
      </c>
      <c r="T334" t="s">
        <v>195</v>
      </c>
      <c r="V334" t="s">
        <v>196</v>
      </c>
      <c r="W334" s="9">
        <v>1</v>
      </c>
    </row>
    <row r="335" spans="1:23" x14ac:dyDescent="0.2">
      <c r="A335">
        <v>10288</v>
      </c>
      <c r="B335" t="s">
        <v>130</v>
      </c>
      <c r="C335" s="2" t="s">
        <v>240</v>
      </c>
      <c r="D335" s="2" t="s">
        <v>241</v>
      </c>
      <c r="E335" s="2" t="s">
        <v>242</v>
      </c>
      <c r="F335" t="s">
        <v>11</v>
      </c>
      <c r="G335">
        <f>SUM(K335* 0.95)</f>
        <v>775.19999999999993</v>
      </c>
      <c r="H335">
        <v>10</v>
      </c>
      <c r="I335">
        <v>-8</v>
      </c>
      <c r="J335" s="6">
        <v>81.599999999999994</v>
      </c>
      <c r="K335" s="6">
        <f>SUM(H335*J335)</f>
        <v>816</v>
      </c>
      <c r="L335" s="6">
        <f>SUM(H335*1.15)</f>
        <v>11.5</v>
      </c>
      <c r="M335" s="3">
        <v>42605</v>
      </c>
      <c r="N335" s="3">
        <v>42633</v>
      </c>
      <c r="O335" s="3">
        <v>42616</v>
      </c>
      <c r="P335" t="s">
        <v>6</v>
      </c>
      <c r="Q335" s="4">
        <v>7.45</v>
      </c>
      <c r="R335" t="s">
        <v>241</v>
      </c>
      <c r="S335" t="s">
        <v>243</v>
      </c>
      <c r="T335" t="s">
        <v>244</v>
      </c>
      <c r="V335" t="s">
        <v>245</v>
      </c>
      <c r="W335" s="9">
        <v>1</v>
      </c>
    </row>
    <row r="336" spans="1:23" x14ac:dyDescent="0.2">
      <c r="A336">
        <v>10275</v>
      </c>
      <c r="B336" t="s">
        <v>130</v>
      </c>
      <c r="C336" s="2" t="s">
        <v>191</v>
      </c>
      <c r="D336" s="2" t="s">
        <v>192</v>
      </c>
      <c r="E336" s="2" t="s">
        <v>193</v>
      </c>
      <c r="F336" t="s">
        <v>13</v>
      </c>
      <c r="G336">
        <f>SUM(K336* 0.85)</f>
        <v>881.78999999999985</v>
      </c>
      <c r="H336">
        <v>13</v>
      </c>
      <c r="I336">
        <v>2</v>
      </c>
      <c r="J336" s="6">
        <v>79.8</v>
      </c>
      <c r="K336" s="6">
        <f>SUM(H336*J336)</f>
        <v>1037.3999999999999</v>
      </c>
      <c r="L336" s="6">
        <f>SUM(H336*0.54)</f>
        <v>7.0200000000000005</v>
      </c>
      <c r="M336" s="3">
        <v>42589</v>
      </c>
      <c r="N336" s="3">
        <v>42617</v>
      </c>
      <c r="O336" s="3">
        <v>42591</v>
      </c>
      <c r="P336" t="s">
        <v>6</v>
      </c>
      <c r="Q336" s="4">
        <v>26.93</v>
      </c>
      <c r="R336" t="s">
        <v>192</v>
      </c>
      <c r="S336" t="s">
        <v>194</v>
      </c>
      <c r="T336" t="s">
        <v>195</v>
      </c>
      <c r="V336" t="s">
        <v>196</v>
      </c>
      <c r="W336" s="9">
        <v>1</v>
      </c>
    </row>
    <row r="337" spans="1:23" x14ac:dyDescent="0.2">
      <c r="A337">
        <v>11015</v>
      </c>
      <c r="B337" t="s">
        <v>261</v>
      </c>
      <c r="C337" s="2" t="s">
        <v>262</v>
      </c>
      <c r="D337" s="2" t="s">
        <v>257</v>
      </c>
      <c r="E337" s="2" t="s">
        <v>263</v>
      </c>
      <c r="F337" t="s">
        <v>33</v>
      </c>
      <c r="G337">
        <f>SUM(K337* 0.85)</f>
        <v>757.77499999999998</v>
      </c>
      <c r="H337">
        <v>10</v>
      </c>
      <c r="I337">
        <v>-7</v>
      </c>
      <c r="J337" s="6">
        <v>89.15</v>
      </c>
      <c r="K337" s="6">
        <f>SUM(H337*J337)</f>
        <v>891.5</v>
      </c>
      <c r="L337" s="6">
        <f>SUM(H337*1.15)</f>
        <v>11.5</v>
      </c>
      <c r="M337" s="3">
        <v>43200</v>
      </c>
      <c r="N337" s="3">
        <v>43214</v>
      </c>
      <c r="O337" s="3">
        <v>43210</v>
      </c>
      <c r="P337" t="s">
        <v>12</v>
      </c>
      <c r="Q337" s="4">
        <v>4.62</v>
      </c>
      <c r="R337" t="s">
        <v>257</v>
      </c>
      <c r="S337" t="s">
        <v>258</v>
      </c>
      <c r="T337" t="s">
        <v>259</v>
      </c>
      <c r="V337" t="s">
        <v>260</v>
      </c>
      <c r="W337" s="9">
        <v>1</v>
      </c>
    </row>
    <row r="338" spans="1:23" x14ac:dyDescent="0.2">
      <c r="A338">
        <v>10909</v>
      </c>
      <c r="B338" t="s">
        <v>261</v>
      </c>
      <c r="C338" s="2" t="s">
        <v>262</v>
      </c>
      <c r="D338" s="2" t="s">
        <v>257</v>
      </c>
      <c r="E338" s="2" t="s">
        <v>263</v>
      </c>
      <c r="F338" t="s">
        <v>13</v>
      </c>
      <c r="G338">
        <f>SUM(K338* 0.85)</f>
        <v>905.64099999999996</v>
      </c>
      <c r="H338">
        <v>11</v>
      </c>
      <c r="I338">
        <v>-6</v>
      </c>
      <c r="J338" s="6">
        <v>96.86</v>
      </c>
      <c r="K338" s="6">
        <f>SUM(H338*J338)</f>
        <v>1065.46</v>
      </c>
      <c r="L338" s="6">
        <f>SUM(H338*1.15)</f>
        <v>12.649999999999999</v>
      </c>
      <c r="M338" s="3">
        <v>43157</v>
      </c>
      <c r="N338" s="3">
        <v>43185</v>
      </c>
      <c r="O338" s="3">
        <v>43169</v>
      </c>
      <c r="P338" t="s">
        <v>12</v>
      </c>
      <c r="Q338" s="4">
        <v>53.05</v>
      </c>
      <c r="R338" t="s">
        <v>257</v>
      </c>
      <c r="S338" t="s">
        <v>258</v>
      </c>
      <c r="T338" t="s">
        <v>259</v>
      </c>
      <c r="V338" t="s">
        <v>260</v>
      </c>
      <c r="W338" s="9">
        <v>0</v>
      </c>
    </row>
    <row r="339" spans="1:23" x14ac:dyDescent="0.2">
      <c r="A339">
        <v>10831</v>
      </c>
      <c r="B339" t="s">
        <v>261</v>
      </c>
      <c r="C339" s="2" t="s">
        <v>262</v>
      </c>
      <c r="D339" s="2" t="s">
        <v>257</v>
      </c>
      <c r="E339" s="2" t="s">
        <v>263</v>
      </c>
      <c r="F339" t="s">
        <v>15</v>
      </c>
      <c r="G339">
        <f>SUM(K339* 0.95)</f>
        <v>442.37700000000001</v>
      </c>
      <c r="H339">
        <v>13</v>
      </c>
      <c r="I339">
        <v>-11</v>
      </c>
      <c r="J339" s="6">
        <v>35.82</v>
      </c>
      <c r="K339" s="6">
        <f>SUM(H339*J339)</f>
        <v>465.66</v>
      </c>
      <c r="L339" s="6">
        <f>SUM(H339*1.15)</f>
        <v>14.95</v>
      </c>
      <c r="M339" s="3">
        <v>43114</v>
      </c>
      <c r="N339" s="3">
        <v>43142</v>
      </c>
      <c r="O339" s="3">
        <v>43123</v>
      </c>
      <c r="P339" t="s">
        <v>12</v>
      </c>
      <c r="Q339" s="4">
        <v>72.19</v>
      </c>
      <c r="R339" t="s">
        <v>257</v>
      </c>
      <c r="S339" t="s">
        <v>258</v>
      </c>
      <c r="T339" t="s">
        <v>259</v>
      </c>
      <c r="V339" t="s">
        <v>260</v>
      </c>
      <c r="W339" s="9">
        <v>0</v>
      </c>
    </row>
    <row r="340" spans="1:23" x14ac:dyDescent="0.2">
      <c r="A340">
        <v>10639</v>
      </c>
      <c r="B340" t="s">
        <v>261</v>
      </c>
      <c r="C340" s="2" t="s">
        <v>262</v>
      </c>
      <c r="D340" s="2" t="s">
        <v>257</v>
      </c>
      <c r="E340" s="2" t="s">
        <v>263</v>
      </c>
      <c r="F340" t="s">
        <v>16</v>
      </c>
      <c r="G340">
        <f>SUM(K340* 0.875)</f>
        <v>395.48250000000002</v>
      </c>
      <c r="H340">
        <v>9</v>
      </c>
      <c r="I340">
        <v>-9</v>
      </c>
      <c r="J340" s="6">
        <v>50.22</v>
      </c>
      <c r="K340" s="6">
        <f>SUM(H340*J340)</f>
        <v>451.98</v>
      </c>
      <c r="L340" s="6">
        <f>SUM(H340*1.15)</f>
        <v>10.35</v>
      </c>
      <c r="M340" s="3">
        <v>42967</v>
      </c>
      <c r="N340" s="3">
        <v>42995</v>
      </c>
      <c r="O340" s="3">
        <v>42974</v>
      </c>
      <c r="P340" t="s">
        <v>14</v>
      </c>
      <c r="Q340" s="4">
        <v>38.64</v>
      </c>
      <c r="R340" t="s">
        <v>257</v>
      </c>
      <c r="S340" t="s">
        <v>258</v>
      </c>
      <c r="T340" t="s">
        <v>259</v>
      </c>
      <c r="V340" t="s">
        <v>260</v>
      </c>
      <c r="W340" s="9">
        <v>0</v>
      </c>
    </row>
    <row r="341" spans="1:23" x14ac:dyDescent="0.2">
      <c r="A341">
        <v>10520</v>
      </c>
      <c r="B341" t="s">
        <v>261</v>
      </c>
      <c r="C341" s="2" t="s">
        <v>262</v>
      </c>
      <c r="D341" s="2" t="s">
        <v>257</v>
      </c>
      <c r="E341" s="2" t="s">
        <v>263</v>
      </c>
      <c r="F341" t="s">
        <v>16</v>
      </c>
      <c r="G341">
        <f>SUM(K341* 0.45)</f>
        <v>43.739999999999995</v>
      </c>
      <c r="H341">
        <v>12</v>
      </c>
      <c r="I341">
        <v>-10</v>
      </c>
      <c r="J341" s="6">
        <v>8.1</v>
      </c>
      <c r="K341" s="6">
        <f>SUM(H341*J341)</f>
        <v>97.199999999999989</v>
      </c>
      <c r="L341" s="6">
        <f>SUM(H341*1.15)</f>
        <v>13.799999999999999</v>
      </c>
      <c r="M341" s="3">
        <v>42854</v>
      </c>
      <c r="N341" s="3">
        <v>42882</v>
      </c>
      <c r="O341" s="3">
        <v>42856</v>
      </c>
      <c r="P341" t="s">
        <v>6</v>
      </c>
      <c r="Q341" s="4">
        <v>13.37</v>
      </c>
      <c r="R341" t="s">
        <v>257</v>
      </c>
      <c r="S341" t="s">
        <v>258</v>
      </c>
      <c r="T341" t="s">
        <v>259</v>
      </c>
      <c r="V341" t="s">
        <v>260</v>
      </c>
      <c r="W341" s="9">
        <v>1</v>
      </c>
    </row>
    <row r="342" spans="1:23" x14ac:dyDescent="0.2">
      <c r="A342">
        <v>10387</v>
      </c>
      <c r="B342" t="s">
        <v>261</v>
      </c>
      <c r="C342" s="2" t="s">
        <v>252</v>
      </c>
      <c r="D342" s="2" t="s">
        <v>253</v>
      </c>
      <c r="E342" s="2" t="s">
        <v>254</v>
      </c>
      <c r="F342" t="s">
        <v>13</v>
      </c>
      <c r="G342">
        <f>SUM(K342* 0.95)</f>
        <v>1130.0819999999999</v>
      </c>
      <c r="H342">
        <v>12</v>
      </c>
      <c r="I342">
        <v>-8</v>
      </c>
      <c r="J342" s="6">
        <v>99.13</v>
      </c>
      <c r="K342" s="6">
        <f>SUM(H342*J342)</f>
        <v>1189.56</v>
      </c>
      <c r="L342" s="6">
        <f>SUM(H342*1.15)</f>
        <v>13.799999999999999</v>
      </c>
      <c r="M342" s="3">
        <v>42722</v>
      </c>
      <c r="N342" s="3">
        <v>42750</v>
      </c>
      <c r="O342" s="3">
        <v>42724</v>
      </c>
      <c r="P342" t="s">
        <v>12</v>
      </c>
      <c r="Q342" s="4">
        <v>93.63</v>
      </c>
      <c r="R342" t="s">
        <v>257</v>
      </c>
      <c r="S342" t="s">
        <v>258</v>
      </c>
      <c r="T342" t="s">
        <v>259</v>
      </c>
      <c r="V342" t="s">
        <v>260</v>
      </c>
      <c r="W342" s="9">
        <v>0</v>
      </c>
    </row>
    <row r="343" spans="1:23" x14ac:dyDescent="0.2">
      <c r="A343">
        <v>11044</v>
      </c>
      <c r="B343" t="s">
        <v>344</v>
      </c>
      <c r="C343" s="2" t="s">
        <v>337</v>
      </c>
      <c r="D343" s="2" t="s">
        <v>338</v>
      </c>
      <c r="E343" s="2" t="s">
        <v>339</v>
      </c>
      <c r="F343" t="s">
        <v>11</v>
      </c>
      <c r="G343">
        <f>SUM(K343* 1.03)</f>
        <v>1151.5812000000001</v>
      </c>
      <c r="H343">
        <v>12</v>
      </c>
      <c r="I343">
        <v>29</v>
      </c>
      <c r="J343" s="6">
        <v>93.17</v>
      </c>
      <c r="K343" s="6">
        <f>SUM(H343*J343)</f>
        <v>1118.04</v>
      </c>
      <c r="L343" s="6">
        <f>SUM(H343*1.429)</f>
        <v>17.148</v>
      </c>
      <c r="M343" s="3">
        <v>43213</v>
      </c>
      <c r="N343" s="3">
        <v>43241</v>
      </c>
      <c r="O343" s="3">
        <v>43221</v>
      </c>
      <c r="P343" t="s">
        <v>6</v>
      </c>
      <c r="Q343" s="4">
        <v>8.7200000000000006</v>
      </c>
      <c r="R343" t="s">
        <v>340</v>
      </c>
      <c r="S343" t="s">
        <v>341</v>
      </c>
      <c r="T343" t="s">
        <v>342</v>
      </c>
      <c r="V343" t="s">
        <v>343</v>
      </c>
      <c r="W343" s="9">
        <v>1</v>
      </c>
    </row>
    <row r="344" spans="1:23" x14ac:dyDescent="0.2">
      <c r="A344">
        <v>10998</v>
      </c>
      <c r="B344" t="s">
        <v>344</v>
      </c>
      <c r="C344" s="2" t="s">
        <v>337</v>
      </c>
      <c r="D344" s="2" t="s">
        <v>338</v>
      </c>
      <c r="E344" s="2" t="s">
        <v>339</v>
      </c>
      <c r="F344" t="s">
        <v>24</v>
      </c>
      <c r="G344">
        <f>SUM(K344* 1.25)</f>
        <v>295.65000000000003</v>
      </c>
      <c r="H344">
        <v>9</v>
      </c>
      <c r="I344">
        <v>23</v>
      </c>
      <c r="J344" s="6">
        <v>26.28</v>
      </c>
      <c r="K344" s="6">
        <f>SUM(H344*J344)</f>
        <v>236.52</v>
      </c>
      <c r="L344" s="6">
        <f>SUM(H344*1.429)</f>
        <v>12.861000000000001</v>
      </c>
      <c r="M344" s="3">
        <v>43193</v>
      </c>
      <c r="N344" s="3">
        <v>43207</v>
      </c>
      <c r="O344" s="3">
        <v>43207</v>
      </c>
      <c r="P344" t="s">
        <v>12</v>
      </c>
      <c r="Q344" s="4">
        <v>20.309999999999999</v>
      </c>
      <c r="R344" t="s">
        <v>340</v>
      </c>
      <c r="S344" t="s">
        <v>341</v>
      </c>
      <c r="T344" t="s">
        <v>342</v>
      </c>
      <c r="V344" t="s">
        <v>343</v>
      </c>
      <c r="W344" s="9">
        <v>1</v>
      </c>
    </row>
    <row r="345" spans="1:23" x14ac:dyDescent="0.2">
      <c r="A345">
        <v>10906</v>
      </c>
      <c r="B345" t="s">
        <v>344</v>
      </c>
      <c r="C345" s="2" t="s">
        <v>337</v>
      </c>
      <c r="D345" s="2" t="s">
        <v>338</v>
      </c>
      <c r="E345" s="2" t="s">
        <v>339</v>
      </c>
      <c r="F345" t="s">
        <v>11</v>
      </c>
      <c r="G345">
        <f>SUM(K345* 1.03)</f>
        <v>905.90560000000005</v>
      </c>
      <c r="H345">
        <v>8</v>
      </c>
      <c r="I345">
        <v>32</v>
      </c>
      <c r="J345" s="6">
        <v>109.94</v>
      </c>
      <c r="K345" s="6">
        <f>SUM(H345*J345)</f>
        <v>879.52</v>
      </c>
      <c r="L345" s="6">
        <f>SUM(H345*1.429)</f>
        <v>11.432</v>
      </c>
      <c r="M345" s="3">
        <v>43156</v>
      </c>
      <c r="N345" s="3">
        <v>43170</v>
      </c>
      <c r="O345" s="3">
        <v>43162</v>
      </c>
      <c r="P345" t="s">
        <v>14</v>
      </c>
      <c r="Q345" s="4">
        <v>26.29</v>
      </c>
      <c r="R345" t="s">
        <v>340</v>
      </c>
      <c r="S345" t="s">
        <v>341</v>
      </c>
      <c r="T345" t="s">
        <v>342</v>
      </c>
      <c r="V345" t="s">
        <v>343</v>
      </c>
      <c r="W345" s="9">
        <v>1</v>
      </c>
    </row>
    <row r="346" spans="1:23" x14ac:dyDescent="0.2">
      <c r="A346">
        <v>10870</v>
      </c>
      <c r="B346" t="s">
        <v>344</v>
      </c>
      <c r="C346" s="2" t="s">
        <v>337</v>
      </c>
      <c r="D346" s="2" t="s">
        <v>338</v>
      </c>
      <c r="E346" s="2" t="s">
        <v>339</v>
      </c>
      <c r="F346" t="s">
        <v>34</v>
      </c>
      <c r="G346">
        <f>SUM(K346* 1.25)</f>
        <v>390.3</v>
      </c>
      <c r="H346">
        <v>8</v>
      </c>
      <c r="I346">
        <v>20</v>
      </c>
      <c r="J346" s="6">
        <v>39.03</v>
      </c>
      <c r="K346" s="6">
        <f>SUM(H346*J346)</f>
        <v>312.24</v>
      </c>
      <c r="L346" s="6">
        <f>SUM(H346*1.429)</f>
        <v>11.432</v>
      </c>
      <c r="M346" s="3">
        <v>43135</v>
      </c>
      <c r="N346" s="3">
        <v>43163</v>
      </c>
      <c r="O346" s="3">
        <v>43144</v>
      </c>
      <c r="P346" t="s">
        <v>14</v>
      </c>
      <c r="Q346" s="4">
        <v>12.04</v>
      </c>
      <c r="R346" t="s">
        <v>340</v>
      </c>
      <c r="S346" t="s">
        <v>341</v>
      </c>
      <c r="T346" t="s">
        <v>342</v>
      </c>
      <c r="V346" t="s">
        <v>343</v>
      </c>
      <c r="W346" s="9">
        <v>1</v>
      </c>
    </row>
    <row r="347" spans="1:23" x14ac:dyDescent="0.2">
      <c r="A347">
        <v>10792</v>
      </c>
      <c r="B347" t="s">
        <v>344</v>
      </c>
      <c r="C347" s="2" t="s">
        <v>337</v>
      </c>
      <c r="D347" s="2" t="s">
        <v>338</v>
      </c>
      <c r="E347" s="2" t="s">
        <v>339</v>
      </c>
      <c r="F347" t="s">
        <v>13</v>
      </c>
      <c r="G347">
        <f>SUM(K347* 1.03)</f>
        <v>1599.7032999999999</v>
      </c>
      <c r="H347">
        <v>13</v>
      </c>
      <c r="I347">
        <v>26</v>
      </c>
      <c r="J347" s="6">
        <v>119.47</v>
      </c>
      <c r="K347" s="6">
        <f>SUM(H347*J347)</f>
        <v>1553.11</v>
      </c>
      <c r="L347" s="6">
        <f>SUM(H347*1.429)</f>
        <v>18.577000000000002</v>
      </c>
      <c r="M347" s="3">
        <v>43092</v>
      </c>
      <c r="N347" s="3">
        <v>43120</v>
      </c>
      <c r="O347" s="3">
        <v>43100</v>
      </c>
      <c r="P347" t="s">
        <v>14</v>
      </c>
      <c r="Q347" s="4">
        <v>23.79</v>
      </c>
      <c r="R347" t="s">
        <v>340</v>
      </c>
      <c r="S347" t="s">
        <v>341</v>
      </c>
      <c r="T347" t="s">
        <v>342</v>
      </c>
      <c r="V347" t="s">
        <v>343</v>
      </c>
      <c r="W347" s="9">
        <v>1</v>
      </c>
    </row>
    <row r="348" spans="1:23" x14ac:dyDescent="0.2">
      <c r="A348">
        <v>10611</v>
      </c>
      <c r="B348" t="s">
        <v>344</v>
      </c>
      <c r="C348" s="2" t="s">
        <v>337</v>
      </c>
      <c r="D348" s="2" t="s">
        <v>338</v>
      </c>
      <c r="E348" s="2" t="s">
        <v>339</v>
      </c>
      <c r="F348" t="s">
        <v>5</v>
      </c>
      <c r="G348">
        <f>SUM(K348* 1.25)</f>
        <v>563.5</v>
      </c>
      <c r="H348">
        <v>10</v>
      </c>
      <c r="I348">
        <v>17</v>
      </c>
      <c r="J348" s="6">
        <v>45.08</v>
      </c>
      <c r="K348" s="6">
        <f>SUM(H348*J348)</f>
        <v>450.79999999999995</v>
      </c>
      <c r="L348" s="6">
        <f>SUM(H348*1.429)</f>
        <v>14.290000000000001</v>
      </c>
      <c r="M348" s="3">
        <v>42941</v>
      </c>
      <c r="N348" s="3">
        <v>42969</v>
      </c>
      <c r="O348" s="3">
        <v>42948</v>
      </c>
      <c r="P348" t="s">
        <v>12</v>
      </c>
      <c r="Q348" s="4">
        <v>80.650000000000006</v>
      </c>
      <c r="R348" t="s">
        <v>340</v>
      </c>
      <c r="S348" t="s">
        <v>341</v>
      </c>
      <c r="T348" t="s">
        <v>342</v>
      </c>
      <c r="V348" t="s">
        <v>343</v>
      </c>
      <c r="W348" s="9">
        <v>0</v>
      </c>
    </row>
    <row r="349" spans="1:23" x14ac:dyDescent="0.2">
      <c r="A349">
        <v>10374</v>
      </c>
      <c r="B349" t="s">
        <v>344</v>
      </c>
      <c r="C349" s="2" t="s">
        <v>337</v>
      </c>
      <c r="D349" s="2" t="s">
        <v>338</v>
      </c>
      <c r="E349" s="2" t="s">
        <v>339</v>
      </c>
      <c r="F349" t="s">
        <v>13</v>
      </c>
      <c r="G349">
        <f>SUM(K349* 1.25)</f>
        <v>565.42500000000007</v>
      </c>
      <c r="H349">
        <v>6</v>
      </c>
      <c r="I349">
        <v>14</v>
      </c>
      <c r="J349" s="6">
        <v>75.39</v>
      </c>
      <c r="K349" s="6">
        <f>SUM(H349*J349)</f>
        <v>452.34000000000003</v>
      </c>
      <c r="L349" s="6">
        <f>SUM(H349*1.429)</f>
        <v>8.5739999999999998</v>
      </c>
      <c r="M349" s="3">
        <v>42709</v>
      </c>
      <c r="N349" s="3">
        <v>42737</v>
      </c>
      <c r="O349" s="3">
        <v>42713</v>
      </c>
      <c r="P349" t="s">
        <v>14</v>
      </c>
      <c r="Q349" s="4">
        <v>3.94</v>
      </c>
      <c r="R349" t="s">
        <v>340</v>
      </c>
      <c r="S349" t="s">
        <v>341</v>
      </c>
      <c r="T349" t="s">
        <v>342</v>
      </c>
      <c r="V349" t="s">
        <v>343</v>
      </c>
      <c r="W349" s="9">
        <v>1</v>
      </c>
    </row>
    <row r="350" spans="1:23" x14ac:dyDescent="0.2">
      <c r="A350">
        <v>11134</v>
      </c>
      <c r="B350" t="s">
        <v>137</v>
      </c>
      <c r="C350" s="2" t="s">
        <v>229</v>
      </c>
      <c r="D350" s="2" t="s">
        <v>230</v>
      </c>
      <c r="E350" s="2" t="s">
        <v>231</v>
      </c>
      <c r="F350" t="s">
        <v>15</v>
      </c>
      <c r="G350">
        <f>SUM(K350* 0.85)</f>
        <v>208.25</v>
      </c>
      <c r="H350">
        <v>10</v>
      </c>
      <c r="I350">
        <v>-14</v>
      </c>
      <c r="J350" s="6">
        <v>24.5</v>
      </c>
      <c r="K350" s="6">
        <f>SUM(H350*J350)</f>
        <v>245</v>
      </c>
      <c r="L350" s="6">
        <f>SUM(H350*1.15)</f>
        <v>11.5</v>
      </c>
      <c r="M350" s="3">
        <v>43499</v>
      </c>
      <c r="N350" s="3">
        <v>43527</v>
      </c>
      <c r="O350" s="3">
        <v>43528</v>
      </c>
      <c r="P350" t="s">
        <v>14</v>
      </c>
      <c r="Q350" s="4">
        <v>73.83</v>
      </c>
      <c r="R350" t="s">
        <v>230</v>
      </c>
      <c r="S350" t="s">
        <v>232</v>
      </c>
      <c r="T350" t="s">
        <v>135</v>
      </c>
      <c r="V350" t="s">
        <v>233</v>
      </c>
      <c r="W350" s="9">
        <v>0</v>
      </c>
    </row>
    <row r="351" spans="1:23" x14ac:dyDescent="0.2">
      <c r="A351">
        <v>11007</v>
      </c>
      <c r="B351" t="s">
        <v>137</v>
      </c>
      <c r="C351" s="2" t="s">
        <v>229</v>
      </c>
      <c r="D351" s="2" t="s">
        <v>230</v>
      </c>
      <c r="E351" s="2" t="s">
        <v>231</v>
      </c>
      <c r="F351" t="s">
        <v>24</v>
      </c>
      <c r="G351">
        <f>SUM(K351* 0.85)</f>
        <v>142.34100000000001</v>
      </c>
      <c r="H351">
        <v>6</v>
      </c>
      <c r="I351">
        <v>-15</v>
      </c>
      <c r="J351" s="6">
        <v>27.91</v>
      </c>
      <c r="K351" s="6">
        <f>SUM(H351*J351)</f>
        <v>167.46</v>
      </c>
      <c r="L351" s="6">
        <f>SUM(H351*1.15)</f>
        <v>6.8999999999999995</v>
      </c>
      <c r="M351" s="3">
        <v>43198</v>
      </c>
      <c r="N351" s="3">
        <v>43226</v>
      </c>
      <c r="O351" s="3">
        <v>43203</v>
      </c>
      <c r="P351" t="s">
        <v>12</v>
      </c>
      <c r="Q351" s="4">
        <v>202.24</v>
      </c>
      <c r="R351" t="s">
        <v>230</v>
      </c>
      <c r="S351" t="s">
        <v>232</v>
      </c>
      <c r="T351" t="s">
        <v>135</v>
      </c>
      <c r="V351" t="s">
        <v>233</v>
      </c>
      <c r="W351" s="9">
        <v>0</v>
      </c>
    </row>
    <row r="352" spans="1:23" x14ac:dyDescent="0.2">
      <c r="A352">
        <v>10963</v>
      </c>
      <c r="B352" t="s">
        <v>137</v>
      </c>
      <c r="C352" s="2" t="s">
        <v>131</v>
      </c>
      <c r="D352" s="2" t="s">
        <v>132</v>
      </c>
      <c r="E352" s="2" t="s">
        <v>133</v>
      </c>
      <c r="F352" t="s">
        <v>25</v>
      </c>
      <c r="G352">
        <f>SUM(K352* 0.95)</f>
        <v>1699.2080000000001</v>
      </c>
      <c r="H352">
        <v>14</v>
      </c>
      <c r="I352">
        <v>31</v>
      </c>
      <c r="J352" s="6">
        <v>127.76</v>
      </c>
      <c r="K352" s="6">
        <f>SUM(H352*J352)</f>
        <v>1788.64</v>
      </c>
      <c r="L352" s="6">
        <f>SUM(H352*1.429)</f>
        <v>20.006</v>
      </c>
      <c r="M352" s="3">
        <v>43178</v>
      </c>
      <c r="N352" s="3">
        <v>43206</v>
      </c>
      <c r="O352" s="3">
        <v>43185</v>
      </c>
      <c r="P352" t="s">
        <v>14</v>
      </c>
      <c r="Q352" s="4">
        <v>2.7</v>
      </c>
      <c r="R352" t="s">
        <v>132</v>
      </c>
      <c r="S352" t="s">
        <v>134</v>
      </c>
      <c r="T352" t="s">
        <v>135</v>
      </c>
      <c r="V352" t="s">
        <v>136</v>
      </c>
      <c r="W352" s="9">
        <v>1</v>
      </c>
    </row>
    <row r="353" spans="1:23" x14ac:dyDescent="0.2">
      <c r="A353">
        <v>10664</v>
      </c>
      <c r="B353" t="s">
        <v>137</v>
      </c>
      <c r="C353" s="2" t="s">
        <v>131</v>
      </c>
      <c r="D353" s="2" t="s">
        <v>132</v>
      </c>
      <c r="E353" s="2" t="s">
        <v>133</v>
      </c>
      <c r="F353" t="s">
        <v>13</v>
      </c>
      <c r="G353">
        <f>SUM(K353* 0.85)</f>
        <v>640.76400000000001</v>
      </c>
      <c r="H353">
        <v>12</v>
      </c>
      <c r="I353">
        <v>32</v>
      </c>
      <c r="J353" s="6">
        <v>62.82</v>
      </c>
      <c r="K353" s="6">
        <f>SUM(H353*J353)</f>
        <v>753.84</v>
      </c>
      <c r="L353" s="6">
        <f>SUM(H353*1.429)</f>
        <v>17.148</v>
      </c>
      <c r="M353" s="3">
        <v>42988</v>
      </c>
      <c r="N353" s="3">
        <v>43016</v>
      </c>
      <c r="O353" s="3">
        <v>42997</v>
      </c>
      <c r="P353" t="s">
        <v>14</v>
      </c>
      <c r="Q353" s="4">
        <v>1.27</v>
      </c>
      <c r="R353" t="s">
        <v>132</v>
      </c>
      <c r="S353" t="s">
        <v>134</v>
      </c>
      <c r="T353" t="s">
        <v>135</v>
      </c>
      <c r="V353" t="s">
        <v>136</v>
      </c>
      <c r="W353" s="9">
        <v>1</v>
      </c>
    </row>
    <row r="354" spans="1:23" x14ac:dyDescent="0.2">
      <c r="A354">
        <v>10604</v>
      </c>
      <c r="B354" t="s">
        <v>137</v>
      </c>
      <c r="C354" s="2" t="s">
        <v>131</v>
      </c>
      <c r="D354" s="2" t="s">
        <v>132</v>
      </c>
      <c r="E354" s="2" t="s">
        <v>133</v>
      </c>
      <c r="F354" t="s">
        <v>13</v>
      </c>
      <c r="G354">
        <f>SUM(K354* 0.85)</f>
        <v>838.14249999999993</v>
      </c>
      <c r="H354">
        <v>13</v>
      </c>
      <c r="I354">
        <v>33</v>
      </c>
      <c r="J354" s="6">
        <v>75.849999999999994</v>
      </c>
      <c r="K354" s="6">
        <f>SUM(H354*J354)</f>
        <v>986.05</v>
      </c>
      <c r="L354" s="6">
        <f>SUM(H354*1.429)</f>
        <v>18.577000000000002</v>
      </c>
      <c r="M354" s="3">
        <v>42934</v>
      </c>
      <c r="N354" s="3">
        <v>42962</v>
      </c>
      <c r="O354" s="3">
        <v>42945</v>
      </c>
      <c r="P354" t="s">
        <v>6</v>
      </c>
      <c r="Q354" s="4">
        <v>7.46</v>
      </c>
      <c r="R354" t="s">
        <v>132</v>
      </c>
      <c r="S354" t="s">
        <v>134</v>
      </c>
      <c r="T354" t="s">
        <v>135</v>
      </c>
      <c r="V354" t="s">
        <v>136</v>
      </c>
      <c r="W354" s="9">
        <v>1</v>
      </c>
    </row>
    <row r="355" spans="1:23" x14ac:dyDescent="0.2">
      <c r="A355">
        <v>10551</v>
      </c>
      <c r="B355" t="s">
        <v>137</v>
      </c>
      <c r="C355" s="2" t="s">
        <v>131</v>
      </c>
      <c r="D355" s="2" t="s">
        <v>132</v>
      </c>
      <c r="E355" s="2" t="s">
        <v>133</v>
      </c>
      <c r="F355" t="s">
        <v>11</v>
      </c>
      <c r="G355">
        <f>SUM(K355* 0.85)</f>
        <v>230.72399999999999</v>
      </c>
      <c r="H355">
        <v>9</v>
      </c>
      <c r="I355">
        <v>28</v>
      </c>
      <c r="J355" s="6">
        <v>30.16</v>
      </c>
      <c r="K355" s="6">
        <f>SUM(H355*J355)</f>
        <v>271.44</v>
      </c>
      <c r="L355" s="6">
        <f>SUM(H355*1.429)</f>
        <v>12.861000000000001</v>
      </c>
      <c r="M355" s="3">
        <v>42883</v>
      </c>
      <c r="N355" s="3">
        <v>42925</v>
      </c>
      <c r="O355" s="3">
        <v>42892</v>
      </c>
      <c r="P355" t="s">
        <v>14</v>
      </c>
      <c r="Q355" s="4">
        <v>72.95</v>
      </c>
      <c r="R355" t="s">
        <v>132</v>
      </c>
      <c r="S355" t="s">
        <v>134</v>
      </c>
      <c r="T355" t="s">
        <v>135</v>
      </c>
      <c r="V355" t="s">
        <v>136</v>
      </c>
      <c r="W355" s="9">
        <v>0</v>
      </c>
    </row>
    <row r="356" spans="1:23" x14ac:dyDescent="0.2">
      <c r="A356">
        <v>10491</v>
      </c>
      <c r="B356" t="s">
        <v>137</v>
      </c>
      <c r="C356" s="2" t="s">
        <v>131</v>
      </c>
      <c r="D356" s="2" t="s">
        <v>132</v>
      </c>
      <c r="E356" s="2" t="s">
        <v>133</v>
      </c>
      <c r="F356" t="s">
        <v>24</v>
      </c>
      <c r="G356">
        <f>SUM(K356* 0.85)</f>
        <v>69.572500000000005</v>
      </c>
      <c r="H356">
        <v>5</v>
      </c>
      <c r="I356">
        <v>26</v>
      </c>
      <c r="J356" s="6">
        <v>16.37</v>
      </c>
      <c r="K356" s="6">
        <f>SUM(H356*J356)</f>
        <v>81.850000000000009</v>
      </c>
      <c r="L356" s="6">
        <f>SUM(H356*1.429)</f>
        <v>7.1450000000000005</v>
      </c>
      <c r="M356" s="3">
        <v>42825</v>
      </c>
      <c r="N356" s="3">
        <v>42853</v>
      </c>
      <c r="O356" s="3">
        <v>42833</v>
      </c>
      <c r="P356" t="s">
        <v>14</v>
      </c>
      <c r="Q356" s="4">
        <v>16.96</v>
      </c>
      <c r="R356" t="s">
        <v>132</v>
      </c>
      <c r="S356" t="s">
        <v>134</v>
      </c>
      <c r="T356" t="s">
        <v>135</v>
      </c>
      <c r="V356" t="s">
        <v>136</v>
      </c>
      <c r="W356" s="9">
        <v>1</v>
      </c>
    </row>
    <row r="357" spans="1:23" x14ac:dyDescent="0.2">
      <c r="A357">
        <v>10477</v>
      </c>
      <c r="B357" t="s">
        <v>137</v>
      </c>
      <c r="C357" s="2" t="s">
        <v>229</v>
      </c>
      <c r="D357" s="2" t="s">
        <v>230</v>
      </c>
      <c r="E357" s="2" t="s">
        <v>231</v>
      </c>
      <c r="F357" t="s">
        <v>34</v>
      </c>
      <c r="G357">
        <f>SUM(K357* 0.85)</f>
        <v>219.40199999999999</v>
      </c>
      <c r="H357">
        <v>9</v>
      </c>
      <c r="I357">
        <v>-13</v>
      </c>
      <c r="J357" s="6">
        <v>28.68</v>
      </c>
      <c r="K357" s="6">
        <f>SUM(H357*J357)</f>
        <v>258.12</v>
      </c>
      <c r="L357" s="6">
        <f>SUM(H357*1.15)</f>
        <v>10.35</v>
      </c>
      <c r="M357" s="3">
        <v>42811</v>
      </c>
      <c r="N357" s="3">
        <v>42839</v>
      </c>
      <c r="O357" s="3">
        <v>42819</v>
      </c>
      <c r="P357" t="s">
        <v>12</v>
      </c>
      <c r="Q357" s="4">
        <v>13.02</v>
      </c>
      <c r="R357" t="s">
        <v>230</v>
      </c>
      <c r="S357" t="s">
        <v>232</v>
      </c>
      <c r="T357" t="s">
        <v>135</v>
      </c>
      <c r="V357" t="s">
        <v>233</v>
      </c>
      <c r="W357" s="9">
        <v>1</v>
      </c>
    </row>
    <row r="358" spans="1:23" x14ac:dyDescent="0.2">
      <c r="A358">
        <v>10464</v>
      </c>
      <c r="B358" t="s">
        <v>137</v>
      </c>
      <c r="C358" s="2" t="s">
        <v>131</v>
      </c>
      <c r="D358" s="2" t="s">
        <v>132</v>
      </c>
      <c r="E358" s="2" t="s">
        <v>133</v>
      </c>
      <c r="F358" t="s">
        <v>11</v>
      </c>
      <c r="G358">
        <f>SUM(K358* 0.85)</f>
        <v>398.65</v>
      </c>
      <c r="H358">
        <v>5</v>
      </c>
      <c r="I358">
        <v>30</v>
      </c>
      <c r="J358" s="6">
        <v>93.8</v>
      </c>
      <c r="K358" s="6">
        <f>SUM(H358*J358)</f>
        <v>469</v>
      </c>
      <c r="L358" s="6">
        <f>SUM(H358*1.429)</f>
        <v>7.1450000000000005</v>
      </c>
      <c r="M358" s="3">
        <v>42798</v>
      </c>
      <c r="N358" s="3">
        <v>42826</v>
      </c>
      <c r="O358" s="3">
        <v>42808</v>
      </c>
      <c r="P358" t="s">
        <v>12</v>
      </c>
      <c r="Q358" s="4">
        <v>89</v>
      </c>
      <c r="R358" t="s">
        <v>132</v>
      </c>
      <c r="S358" t="s">
        <v>134</v>
      </c>
      <c r="T358" t="s">
        <v>135</v>
      </c>
      <c r="V358" t="s">
        <v>136</v>
      </c>
      <c r="W358" s="9">
        <v>0</v>
      </c>
    </row>
    <row r="359" spans="1:23" x14ac:dyDescent="0.2">
      <c r="A359">
        <v>10397</v>
      </c>
      <c r="B359" t="s">
        <v>137</v>
      </c>
      <c r="C359" s="2" t="s">
        <v>229</v>
      </c>
      <c r="D359" s="2" t="s">
        <v>230</v>
      </c>
      <c r="E359" s="2" t="s">
        <v>231</v>
      </c>
      <c r="F359" t="s">
        <v>34</v>
      </c>
      <c r="G359">
        <f>SUM(K359* 0.85)</f>
        <v>134.589</v>
      </c>
      <c r="H359">
        <v>6</v>
      </c>
      <c r="I359">
        <v>-16</v>
      </c>
      <c r="J359" s="6">
        <v>26.39</v>
      </c>
      <c r="K359" s="6">
        <f>SUM(H359*J359)</f>
        <v>158.34</v>
      </c>
      <c r="L359" s="6">
        <f>SUM(H359*1.15)</f>
        <v>6.8999999999999995</v>
      </c>
      <c r="M359" s="3">
        <v>42731</v>
      </c>
      <c r="N359" s="3">
        <v>42759</v>
      </c>
      <c r="O359" s="3">
        <v>42737</v>
      </c>
      <c r="P359" t="s">
        <v>6</v>
      </c>
      <c r="Q359" s="4">
        <v>60.26</v>
      </c>
      <c r="R359" t="s">
        <v>230</v>
      </c>
      <c r="S359" t="s">
        <v>232</v>
      </c>
      <c r="T359" t="s">
        <v>135</v>
      </c>
      <c r="V359" t="s">
        <v>233</v>
      </c>
      <c r="W359" s="9">
        <v>0</v>
      </c>
    </row>
    <row r="360" spans="1:23" x14ac:dyDescent="0.2">
      <c r="A360">
        <v>10352</v>
      </c>
      <c r="B360" t="s">
        <v>137</v>
      </c>
      <c r="C360" s="2" t="s">
        <v>131</v>
      </c>
      <c r="D360" s="2" t="s">
        <v>132</v>
      </c>
      <c r="E360" s="2" t="s">
        <v>133</v>
      </c>
      <c r="F360" t="s">
        <v>15</v>
      </c>
      <c r="G360">
        <f>SUM(K360* 0.85)</f>
        <v>251.42999999999995</v>
      </c>
      <c r="H360">
        <v>10</v>
      </c>
      <c r="I360">
        <v>29</v>
      </c>
      <c r="J360" s="6">
        <v>29.58</v>
      </c>
      <c r="K360" s="6">
        <f>SUM(H360*J360)</f>
        <v>295.79999999999995</v>
      </c>
      <c r="L360" s="6">
        <f>SUM(H360*1.429)</f>
        <v>14.290000000000001</v>
      </c>
      <c r="M360" s="3">
        <v>42686</v>
      </c>
      <c r="N360" s="3">
        <v>42700</v>
      </c>
      <c r="O360" s="3">
        <v>42692</v>
      </c>
      <c r="P360" t="s">
        <v>14</v>
      </c>
      <c r="Q360" s="4">
        <v>1.3</v>
      </c>
      <c r="R360" t="s">
        <v>132</v>
      </c>
      <c r="S360" t="s">
        <v>134</v>
      </c>
      <c r="T360" t="s">
        <v>135</v>
      </c>
      <c r="V360" t="s">
        <v>136</v>
      </c>
      <c r="W360" s="9">
        <v>1</v>
      </c>
    </row>
    <row r="361" spans="1:23" x14ac:dyDescent="0.2">
      <c r="A361">
        <v>10336</v>
      </c>
      <c r="B361" t="s">
        <v>137</v>
      </c>
      <c r="C361" s="2" t="s">
        <v>229</v>
      </c>
      <c r="D361" s="2" t="s">
        <v>230</v>
      </c>
      <c r="E361" s="2" t="s">
        <v>231</v>
      </c>
      <c r="F361" t="s">
        <v>16</v>
      </c>
      <c r="G361">
        <f>SUM(K361* 0.85)</f>
        <v>575.36500000000001</v>
      </c>
      <c r="H361">
        <v>10</v>
      </c>
      <c r="I361">
        <v>-12</v>
      </c>
      <c r="J361" s="6">
        <v>67.69</v>
      </c>
      <c r="K361" s="6">
        <f>SUM(H361*J361)</f>
        <v>676.9</v>
      </c>
      <c r="L361" s="6">
        <f>SUM(H361*1.15)</f>
        <v>11.5</v>
      </c>
      <c r="M361" s="3">
        <v>42666</v>
      </c>
      <c r="N361" s="3">
        <v>42694</v>
      </c>
      <c r="O361" s="3">
        <v>42668</v>
      </c>
      <c r="P361" t="s">
        <v>12</v>
      </c>
      <c r="Q361" s="4">
        <v>15.51</v>
      </c>
      <c r="R361" t="s">
        <v>230</v>
      </c>
      <c r="S361" t="s">
        <v>232</v>
      </c>
      <c r="T361" t="s">
        <v>135</v>
      </c>
      <c r="V361" t="s">
        <v>233</v>
      </c>
      <c r="W361" s="9">
        <v>1</v>
      </c>
    </row>
    <row r="362" spans="1:23" x14ac:dyDescent="0.2">
      <c r="A362">
        <v>10328</v>
      </c>
      <c r="B362" t="s">
        <v>137</v>
      </c>
      <c r="C362" s="2" t="s">
        <v>131</v>
      </c>
      <c r="D362" s="2" t="s">
        <v>132</v>
      </c>
      <c r="E362" s="2" t="s">
        <v>133</v>
      </c>
      <c r="F362" t="s">
        <v>11</v>
      </c>
      <c r="G362">
        <f>SUM(K362* 0.85)</f>
        <v>148.75</v>
      </c>
      <c r="H362">
        <v>14</v>
      </c>
      <c r="I362">
        <v>27</v>
      </c>
      <c r="J362" s="6">
        <v>12.5</v>
      </c>
      <c r="K362" s="6">
        <f>SUM(H362*J362)</f>
        <v>175</v>
      </c>
      <c r="L362" s="6">
        <f>SUM(H362*1.429)</f>
        <v>20.006</v>
      </c>
      <c r="M362" s="3">
        <v>42657</v>
      </c>
      <c r="N362" s="3">
        <v>42685</v>
      </c>
      <c r="O362" s="3">
        <v>42660</v>
      </c>
      <c r="P362" t="s">
        <v>14</v>
      </c>
      <c r="Q362" s="4">
        <v>87.03</v>
      </c>
      <c r="R362" t="s">
        <v>132</v>
      </c>
      <c r="S362" t="s">
        <v>134</v>
      </c>
      <c r="T362" t="s">
        <v>135</v>
      </c>
      <c r="V362" t="s">
        <v>136</v>
      </c>
      <c r="W362" s="9">
        <v>0</v>
      </c>
    </row>
    <row r="363" spans="1:23" x14ac:dyDescent="0.2">
      <c r="A363">
        <v>11116</v>
      </c>
      <c r="B363" t="s">
        <v>54</v>
      </c>
      <c r="C363" s="2" t="s">
        <v>138</v>
      </c>
      <c r="D363" s="2" t="s">
        <v>139</v>
      </c>
      <c r="E363" s="2" t="s">
        <v>140</v>
      </c>
      <c r="F363" t="s">
        <v>11</v>
      </c>
      <c r="G363">
        <f>SUM(K363* 1.05)</f>
        <v>223.14600000000002</v>
      </c>
      <c r="H363">
        <v>12</v>
      </c>
      <c r="I363">
        <v>5</v>
      </c>
      <c r="J363" s="6">
        <v>17.71</v>
      </c>
      <c r="K363" s="6">
        <f>SUM(H363*J363)</f>
        <v>212.52</v>
      </c>
      <c r="L363" s="6">
        <f>SUM(H363*0.54)</f>
        <v>6.48</v>
      </c>
      <c r="M363" s="3">
        <v>43492</v>
      </c>
      <c r="N363" s="3">
        <v>43520</v>
      </c>
      <c r="O363" s="3">
        <v>43502</v>
      </c>
      <c r="P363" t="s">
        <v>6</v>
      </c>
      <c r="Q363" s="4">
        <v>18.690000000000001</v>
      </c>
      <c r="R363" t="s">
        <v>141</v>
      </c>
      <c r="S363" t="s">
        <v>142</v>
      </c>
      <c r="T363" t="s">
        <v>143</v>
      </c>
      <c r="V363" t="s">
        <v>144</v>
      </c>
      <c r="W363" s="9">
        <v>1</v>
      </c>
    </row>
    <row r="364" spans="1:23" x14ac:dyDescent="0.2">
      <c r="A364">
        <v>11037</v>
      </c>
      <c r="B364" t="s">
        <v>54</v>
      </c>
      <c r="C364" s="2" t="s">
        <v>145</v>
      </c>
      <c r="D364" s="2" t="s">
        <v>146</v>
      </c>
      <c r="E364" s="2" t="s">
        <v>147</v>
      </c>
      <c r="F364" t="s">
        <v>16</v>
      </c>
      <c r="G364">
        <f>SUM(K364* 0.95)</f>
        <v>836.96899999999994</v>
      </c>
      <c r="H364">
        <v>7</v>
      </c>
      <c r="I364">
        <v>-5</v>
      </c>
      <c r="J364" s="6">
        <v>125.86</v>
      </c>
      <c r="K364" s="6">
        <f>SUM(H364*J364)</f>
        <v>881.02</v>
      </c>
      <c r="L364" s="6">
        <f>SUM(H364*1.15)</f>
        <v>8.0499999999999989</v>
      </c>
      <c r="M364" s="3">
        <v>43211</v>
      </c>
      <c r="N364" s="3">
        <v>43239</v>
      </c>
      <c r="O364" s="3">
        <v>43217</v>
      </c>
      <c r="P364" t="s">
        <v>6</v>
      </c>
      <c r="Q364" s="4">
        <v>3.2</v>
      </c>
      <c r="R364" t="s">
        <v>146</v>
      </c>
      <c r="S364" t="s">
        <v>148</v>
      </c>
      <c r="T364" t="s">
        <v>149</v>
      </c>
      <c r="V364" t="s">
        <v>150</v>
      </c>
      <c r="W364" s="9">
        <v>1</v>
      </c>
    </row>
    <row r="365" spans="1:23" x14ac:dyDescent="0.2">
      <c r="A365">
        <v>11013</v>
      </c>
      <c r="B365" t="s">
        <v>54</v>
      </c>
      <c r="C365" s="2" t="s">
        <v>252</v>
      </c>
      <c r="D365" s="2" t="s">
        <v>253</v>
      </c>
      <c r="E365" s="2" t="s">
        <v>254</v>
      </c>
      <c r="F365" t="s">
        <v>33</v>
      </c>
      <c r="G365">
        <f>SUM(K365* 0.95)</f>
        <v>2365.8894999999998</v>
      </c>
      <c r="H365">
        <v>13</v>
      </c>
      <c r="I365">
        <v>-7</v>
      </c>
      <c r="J365" s="6">
        <v>191.57</v>
      </c>
      <c r="K365" s="6">
        <f>SUM(H365*J365)</f>
        <v>2490.41</v>
      </c>
      <c r="L365" s="6">
        <f>SUM(H365*1.15)</f>
        <v>14.95</v>
      </c>
      <c r="M365" s="3">
        <v>43199</v>
      </c>
      <c r="N365" s="3">
        <v>43227</v>
      </c>
      <c r="O365" s="3">
        <v>43200</v>
      </c>
      <c r="P365" t="s">
        <v>6</v>
      </c>
      <c r="Q365" s="4">
        <v>32.99</v>
      </c>
      <c r="R365" t="s">
        <v>253</v>
      </c>
      <c r="S365" t="s">
        <v>255</v>
      </c>
      <c r="T365" t="s">
        <v>52</v>
      </c>
      <c r="V365" t="s">
        <v>256</v>
      </c>
      <c r="W365" s="9">
        <v>0</v>
      </c>
    </row>
    <row r="366" spans="1:23" x14ac:dyDescent="0.2">
      <c r="A366">
        <v>11009</v>
      </c>
      <c r="B366" t="s">
        <v>54</v>
      </c>
      <c r="C366" s="2" t="s">
        <v>145</v>
      </c>
      <c r="D366" s="2" t="s">
        <v>146</v>
      </c>
      <c r="E366" s="2" t="s">
        <v>147</v>
      </c>
      <c r="F366" t="s">
        <v>33</v>
      </c>
      <c r="G366">
        <f>SUM(K366* 0.95)</f>
        <v>1264.5450000000001</v>
      </c>
      <c r="H366">
        <v>10</v>
      </c>
      <c r="I366">
        <v>-4</v>
      </c>
      <c r="J366" s="6">
        <v>133.11000000000001</v>
      </c>
      <c r="K366" s="6">
        <f>SUM(H366*J366)</f>
        <v>1331.1000000000001</v>
      </c>
      <c r="L366" s="6">
        <f>SUM(H366*1.15)</f>
        <v>11.5</v>
      </c>
      <c r="M366" s="3">
        <v>43198</v>
      </c>
      <c r="N366" s="3">
        <v>43226</v>
      </c>
      <c r="O366" s="3">
        <v>43200</v>
      </c>
      <c r="P366" t="s">
        <v>6</v>
      </c>
      <c r="Q366" s="4">
        <v>59.11</v>
      </c>
      <c r="R366" t="s">
        <v>146</v>
      </c>
      <c r="S366" t="s">
        <v>148</v>
      </c>
      <c r="T366" t="s">
        <v>149</v>
      </c>
      <c r="V366" t="s">
        <v>150</v>
      </c>
      <c r="W366" s="9">
        <v>0</v>
      </c>
    </row>
    <row r="367" spans="1:23" x14ac:dyDescent="0.2">
      <c r="A367">
        <v>10970</v>
      </c>
      <c r="B367" t="s">
        <v>54</v>
      </c>
      <c r="C367" s="2" t="s">
        <v>48</v>
      </c>
      <c r="D367" s="2" t="s">
        <v>49</v>
      </c>
      <c r="E367" s="2" t="s">
        <v>50</v>
      </c>
      <c r="F367" t="s">
        <v>25</v>
      </c>
      <c r="G367">
        <f>SUM(K367* 0.85)</f>
        <v>972.46799999999996</v>
      </c>
      <c r="H367">
        <v>9</v>
      </c>
      <c r="I367">
        <v>-4</v>
      </c>
      <c r="J367" s="6">
        <v>127.12</v>
      </c>
      <c r="K367" s="6">
        <f>SUM(H367*J367)</f>
        <v>1144.08</v>
      </c>
      <c r="L367" s="6">
        <f>SUM(H367*1.15)</f>
        <v>10.35</v>
      </c>
      <c r="M367" s="3">
        <v>43183</v>
      </c>
      <c r="N367" s="3">
        <v>43197</v>
      </c>
      <c r="O367" s="3">
        <v>43214</v>
      </c>
      <c r="P367" t="s">
        <v>6</v>
      </c>
      <c r="Q367" s="4">
        <v>16.16</v>
      </c>
      <c r="R367" t="s">
        <v>49</v>
      </c>
      <c r="S367" t="s">
        <v>51</v>
      </c>
      <c r="T367" t="s">
        <v>52</v>
      </c>
      <c r="V367" t="s">
        <v>53</v>
      </c>
      <c r="W367" s="9">
        <v>1</v>
      </c>
    </row>
    <row r="368" spans="1:23" x14ac:dyDescent="0.2">
      <c r="A368">
        <v>10948</v>
      </c>
      <c r="B368" t="s">
        <v>54</v>
      </c>
      <c r="C368" s="2" t="s">
        <v>145</v>
      </c>
      <c r="D368" s="2" t="s">
        <v>146</v>
      </c>
      <c r="E368" s="2" t="s">
        <v>147</v>
      </c>
      <c r="F368" t="s">
        <v>15</v>
      </c>
      <c r="G368">
        <f>SUM(K368* 0.95)</f>
        <v>1676.9114999999999</v>
      </c>
      <c r="H368">
        <v>9</v>
      </c>
      <c r="I368">
        <v>-4</v>
      </c>
      <c r="J368" s="6">
        <v>196.13</v>
      </c>
      <c r="K368" s="6">
        <f>SUM(H368*J368)</f>
        <v>1765.17</v>
      </c>
      <c r="L368" s="6">
        <f>SUM(H368*1.15)</f>
        <v>10.35</v>
      </c>
      <c r="M368" s="3">
        <v>43172</v>
      </c>
      <c r="N368" s="3">
        <v>43200</v>
      </c>
      <c r="O368" s="3">
        <v>43178</v>
      </c>
      <c r="P368" t="s">
        <v>14</v>
      </c>
      <c r="Q368" s="4">
        <v>23.39</v>
      </c>
      <c r="R368" t="s">
        <v>146</v>
      </c>
      <c r="S368" t="s">
        <v>148</v>
      </c>
      <c r="T368" t="s">
        <v>149</v>
      </c>
      <c r="V368" t="s">
        <v>150</v>
      </c>
      <c r="W368" s="9">
        <v>1</v>
      </c>
    </row>
    <row r="369" spans="1:23" x14ac:dyDescent="0.2">
      <c r="A369">
        <v>10928</v>
      </c>
      <c r="B369" t="s">
        <v>54</v>
      </c>
      <c r="C369" s="2" t="s">
        <v>138</v>
      </c>
      <c r="D369" s="2" t="s">
        <v>139</v>
      </c>
      <c r="E369" s="2" t="s">
        <v>140</v>
      </c>
      <c r="F369" t="s">
        <v>13</v>
      </c>
      <c r="G369">
        <f>SUM(K369* 1.05)</f>
        <v>1358.8575000000001</v>
      </c>
      <c r="H369">
        <v>11</v>
      </c>
      <c r="I369">
        <v>1</v>
      </c>
      <c r="J369" s="6">
        <v>117.65</v>
      </c>
      <c r="K369" s="6">
        <f>SUM(H369*J369)</f>
        <v>1294.1500000000001</v>
      </c>
      <c r="L369" s="6">
        <f>SUM(H369*1.27)</f>
        <v>13.97</v>
      </c>
      <c r="M369" s="3">
        <v>43164</v>
      </c>
      <c r="N369" s="3">
        <v>43192</v>
      </c>
      <c r="O369" s="3">
        <v>43177</v>
      </c>
      <c r="P369" t="s">
        <v>6</v>
      </c>
      <c r="Q369" s="4">
        <v>1.36</v>
      </c>
      <c r="R369" t="s">
        <v>141</v>
      </c>
      <c r="S369" t="s">
        <v>142</v>
      </c>
      <c r="T369" t="s">
        <v>143</v>
      </c>
      <c r="V369" t="s">
        <v>144</v>
      </c>
      <c r="W369" s="9">
        <v>1</v>
      </c>
    </row>
    <row r="370" spans="1:23" x14ac:dyDescent="0.2">
      <c r="A370">
        <v>10917</v>
      </c>
      <c r="B370" t="s">
        <v>54</v>
      </c>
      <c r="C370" s="2" t="s">
        <v>252</v>
      </c>
      <c r="D370" s="2" t="s">
        <v>253</v>
      </c>
      <c r="E370" s="2" t="s">
        <v>254</v>
      </c>
      <c r="F370" t="s">
        <v>11</v>
      </c>
      <c r="G370">
        <f>SUM(K370* 0.85)</f>
        <v>480.92999999999995</v>
      </c>
      <c r="H370">
        <v>10</v>
      </c>
      <c r="I370">
        <v>-8</v>
      </c>
      <c r="J370" s="6">
        <v>56.58</v>
      </c>
      <c r="K370" s="6">
        <f>SUM(H370*J370)</f>
        <v>565.79999999999995</v>
      </c>
      <c r="L370" s="6">
        <f>SUM(H370*1.15)</f>
        <v>11.5</v>
      </c>
      <c r="M370" s="3">
        <v>43161</v>
      </c>
      <c r="N370" s="3">
        <v>43189</v>
      </c>
      <c r="O370" s="3">
        <v>43170</v>
      </c>
      <c r="P370" t="s">
        <v>12</v>
      </c>
      <c r="Q370" s="4">
        <v>8.2899999999999991</v>
      </c>
      <c r="R370" t="s">
        <v>253</v>
      </c>
      <c r="S370" t="s">
        <v>255</v>
      </c>
      <c r="T370" t="s">
        <v>52</v>
      </c>
      <c r="V370" t="s">
        <v>256</v>
      </c>
      <c r="W370" s="9">
        <v>1</v>
      </c>
    </row>
    <row r="371" spans="1:23" x14ac:dyDescent="0.2">
      <c r="A371">
        <v>10911</v>
      </c>
      <c r="B371" t="s">
        <v>54</v>
      </c>
      <c r="C371" s="2" t="s">
        <v>145</v>
      </c>
      <c r="D371" s="2" t="s">
        <v>146</v>
      </c>
      <c r="E371" s="2" t="s">
        <v>147</v>
      </c>
      <c r="F371" t="s">
        <v>15</v>
      </c>
      <c r="G371">
        <f>SUM(K371* 0.45)</f>
        <v>39.447000000000003</v>
      </c>
      <c r="H371">
        <v>6</v>
      </c>
      <c r="I371">
        <v>-4</v>
      </c>
      <c r="J371" s="6">
        <v>14.61</v>
      </c>
      <c r="K371" s="6">
        <f>SUM(H371*J371)</f>
        <v>87.66</v>
      </c>
      <c r="L371" s="6">
        <f>SUM(H371*1.15)</f>
        <v>6.8999999999999995</v>
      </c>
      <c r="M371" s="3">
        <v>43157</v>
      </c>
      <c r="N371" s="3">
        <v>43185</v>
      </c>
      <c r="O371" s="3">
        <v>43164</v>
      </c>
      <c r="P371" t="s">
        <v>6</v>
      </c>
      <c r="Q371" s="4">
        <v>38.19</v>
      </c>
      <c r="R371" t="s">
        <v>146</v>
      </c>
      <c r="S371" t="s">
        <v>148</v>
      </c>
      <c r="T371" t="s">
        <v>149</v>
      </c>
      <c r="V371" t="s">
        <v>150</v>
      </c>
      <c r="W371" s="9">
        <v>0</v>
      </c>
    </row>
    <row r="372" spans="1:23" x14ac:dyDescent="0.2">
      <c r="A372">
        <v>10888</v>
      </c>
      <c r="B372" t="s">
        <v>54</v>
      </c>
      <c r="C372" s="2" t="s">
        <v>145</v>
      </c>
      <c r="D372" s="2" t="s">
        <v>146</v>
      </c>
      <c r="E372" s="2" t="s">
        <v>147</v>
      </c>
      <c r="F372" t="s">
        <v>13</v>
      </c>
      <c r="G372">
        <f>SUM(K372* 0.95)</f>
        <v>2389.3544999999999</v>
      </c>
      <c r="H372">
        <v>13</v>
      </c>
      <c r="I372">
        <v>-4</v>
      </c>
      <c r="J372" s="6">
        <v>193.47</v>
      </c>
      <c r="K372" s="6">
        <f>SUM(H372*J372)</f>
        <v>2515.11</v>
      </c>
      <c r="L372" s="6">
        <f>SUM(H372*1.15)</f>
        <v>14.95</v>
      </c>
      <c r="M372" s="3">
        <v>43147</v>
      </c>
      <c r="N372" s="3">
        <v>43175</v>
      </c>
      <c r="O372" s="3">
        <v>43154</v>
      </c>
      <c r="P372" t="s">
        <v>12</v>
      </c>
      <c r="Q372" s="4">
        <v>51.87</v>
      </c>
      <c r="R372" t="s">
        <v>146</v>
      </c>
      <c r="S372" t="s">
        <v>148</v>
      </c>
      <c r="T372" t="s">
        <v>149</v>
      </c>
      <c r="V372" t="s">
        <v>150</v>
      </c>
      <c r="W372" s="9">
        <v>0</v>
      </c>
    </row>
    <row r="373" spans="1:23" x14ac:dyDescent="0.2">
      <c r="A373">
        <v>10887</v>
      </c>
      <c r="B373" t="s">
        <v>54</v>
      </c>
      <c r="C373" s="2" t="s">
        <v>138</v>
      </c>
      <c r="D373" s="2" t="s">
        <v>139</v>
      </c>
      <c r="E373" s="2" t="s">
        <v>140</v>
      </c>
      <c r="F373" t="s">
        <v>24</v>
      </c>
      <c r="G373">
        <f>SUM(K373* 1.05)</f>
        <v>252.17850000000001</v>
      </c>
      <c r="H373">
        <v>7</v>
      </c>
      <c r="I373">
        <v>4</v>
      </c>
      <c r="J373" s="6">
        <v>34.31</v>
      </c>
      <c r="K373" s="6">
        <f>SUM(H373*J373)</f>
        <v>240.17000000000002</v>
      </c>
      <c r="L373" s="6">
        <f>SUM(H373*0.54)</f>
        <v>3.7800000000000002</v>
      </c>
      <c r="M373" s="3">
        <v>43144</v>
      </c>
      <c r="N373" s="3">
        <v>43172</v>
      </c>
      <c r="O373" s="3">
        <v>43147</v>
      </c>
      <c r="P373" t="s">
        <v>14</v>
      </c>
      <c r="Q373" s="4">
        <v>1.25</v>
      </c>
      <c r="R373" t="s">
        <v>141</v>
      </c>
      <c r="S373" t="s">
        <v>142</v>
      </c>
      <c r="T373" t="s">
        <v>143</v>
      </c>
      <c r="V373" t="s">
        <v>144</v>
      </c>
      <c r="W373" s="9">
        <v>1</v>
      </c>
    </row>
    <row r="374" spans="1:23" x14ac:dyDescent="0.2">
      <c r="A374">
        <v>10874</v>
      </c>
      <c r="B374" t="s">
        <v>54</v>
      </c>
      <c r="C374" s="2" t="s">
        <v>145</v>
      </c>
      <c r="D374" s="2" t="s">
        <v>146</v>
      </c>
      <c r="E374" s="2" t="s">
        <v>147</v>
      </c>
      <c r="F374" t="s">
        <v>34</v>
      </c>
      <c r="G374">
        <f>SUM(K374* 0.875)</f>
        <v>308.93624999999997</v>
      </c>
      <c r="H374">
        <v>9</v>
      </c>
      <c r="I374">
        <v>-4</v>
      </c>
      <c r="J374" s="6">
        <v>39.229999999999997</v>
      </c>
      <c r="K374" s="6">
        <f>SUM(H374*J374)</f>
        <v>353.07</v>
      </c>
      <c r="L374" s="6">
        <f>SUM(H374*1.15)</f>
        <v>10.35</v>
      </c>
      <c r="M374" s="3">
        <v>43137</v>
      </c>
      <c r="N374" s="3">
        <v>43165</v>
      </c>
      <c r="O374" s="3">
        <v>43142</v>
      </c>
      <c r="P374" t="s">
        <v>12</v>
      </c>
      <c r="Q374" s="4">
        <v>19.579999999999998</v>
      </c>
      <c r="R374" t="s">
        <v>146</v>
      </c>
      <c r="S374" t="s">
        <v>148</v>
      </c>
      <c r="T374" t="s">
        <v>149</v>
      </c>
      <c r="V374" t="s">
        <v>150</v>
      </c>
      <c r="W374" s="9">
        <v>1</v>
      </c>
    </row>
    <row r="375" spans="1:23" x14ac:dyDescent="0.2">
      <c r="A375">
        <v>10872</v>
      </c>
      <c r="B375" t="s">
        <v>54</v>
      </c>
      <c r="C375" s="2" t="s">
        <v>145</v>
      </c>
      <c r="D375" s="2" t="s">
        <v>146</v>
      </c>
      <c r="E375" s="2" t="s">
        <v>147</v>
      </c>
      <c r="F375" t="s">
        <v>34</v>
      </c>
      <c r="G375">
        <f>SUM(K375* 0.95)</f>
        <v>655.34799999999996</v>
      </c>
      <c r="H375">
        <v>8</v>
      </c>
      <c r="I375">
        <v>-5</v>
      </c>
      <c r="J375" s="6">
        <v>86.23</v>
      </c>
      <c r="K375" s="6">
        <f>SUM(H375*J375)</f>
        <v>689.84</v>
      </c>
      <c r="L375" s="6">
        <f>SUM(H375*1.15)</f>
        <v>9.1999999999999993</v>
      </c>
      <c r="M375" s="3">
        <v>43136</v>
      </c>
      <c r="N375" s="3">
        <v>43164</v>
      </c>
      <c r="O375" s="3">
        <v>43140</v>
      </c>
      <c r="P375" t="s">
        <v>12</v>
      </c>
      <c r="Q375" s="4">
        <v>175.32</v>
      </c>
      <c r="R375" t="s">
        <v>146</v>
      </c>
      <c r="S375" t="s">
        <v>148</v>
      </c>
      <c r="T375" t="s">
        <v>149</v>
      </c>
      <c r="V375" t="s">
        <v>150</v>
      </c>
      <c r="W375" s="9">
        <v>0</v>
      </c>
    </row>
    <row r="376" spans="1:23" x14ac:dyDescent="0.2">
      <c r="A376">
        <v>10801</v>
      </c>
      <c r="B376" t="s">
        <v>54</v>
      </c>
      <c r="C376" s="2" t="s">
        <v>48</v>
      </c>
      <c r="D376" s="2" t="s">
        <v>49</v>
      </c>
      <c r="E376" s="2" t="s">
        <v>50</v>
      </c>
      <c r="F376" t="s">
        <v>11</v>
      </c>
      <c r="G376">
        <f>SUM(K376* 0.85)</f>
        <v>1076.0319999999999</v>
      </c>
      <c r="H376">
        <v>8</v>
      </c>
      <c r="I376">
        <v>-4</v>
      </c>
      <c r="J376" s="6">
        <v>158.24</v>
      </c>
      <c r="K376" s="6">
        <f>SUM(H376*J376)</f>
        <v>1265.92</v>
      </c>
      <c r="L376" s="6">
        <f>SUM(H376*1.15)</f>
        <v>9.1999999999999993</v>
      </c>
      <c r="M376" s="3">
        <v>43098</v>
      </c>
      <c r="N376" s="3">
        <v>43126</v>
      </c>
      <c r="O376" s="3">
        <v>43100</v>
      </c>
      <c r="P376" t="s">
        <v>12</v>
      </c>
      <c r="Q376" s="4">
        <v>97.09</v>
      </c>
      <c r="R376" t="s">
        <v>49</v>
      </c>
      <c r="S376" t="s">
        <v>51</v>
      </c>
      <c r="T376" t="s">
        <v>52</v>
      </c>
      <c r="V376" t="s">
        <v>53</v>
      </c>
      <c r="W376" s="9">
        <v>0</v>
      </c>
    </row>
    <row r="377" spans="1:23" x14ac:dyDescent="0.2">
      <c r="A377">
        <v>10629</v>
      </c>
      <c r="B377" t="s">
        <v>54</v>
      </c>
      <c r="C377" s="2" t="s">
        <v>145</v>
      </c>
      <c r="D377" s="2" t="s">
        <v>146</v>
      </c>
      <c r="E377" s="2" t="s">
        <v>147</v>
      </c>
      <c r="F377" t="s">
        <v>11</v>
      </c>
      <c r="G377">
        <f>SUM(K377* 0.95)</f>
        <v>483.45499999999998</v>
      </c>
      <c r="H377">
        <v>14</v>
      </c>
      <c r="I377">
        <v>-5</v>
      </c>
      <c r="J377" s="6">
        <v>36.35</v>
      </c>
      <c r="K377" s="6">
        <f>SUM(H377*J377)</f>
        <v>508.90000000000003</v>
      </c>
      <c r="L377" s="6">
        <f>SUM(H377*1.15)</f>
        <v>16.099999999999998</v>
      </c>
      <c r="M377" s="3">
        <v>42959</v>
      </c>
      <c r="N377" s="3">
        <v>42987</v>
      </c>
      <c r="O377" s="3">
        <v>42967</v>
      </c>
      <c r="P377" t="s">
        <v>14</v>
      </c>
      <c r="Q377" s="4">
        <v>85.46</v>
      </c>
      <c r="R377" t="s">
        <v>146</v>
      </c>
      <c r="S377" t="s">
        <v>148</v>
      </c>
      <c r="T377" t="s">
        <v>149</v>
      </c>
      <c r="V377" t="s">
        <v>150</v>
      </c>
      <c r="W377" s="9">
        <v>0</v>
      </c>
    </row>
    <row r="378" spans="1:23" x14ac:dyDescent="0.2">
      <c r="A378">
        <v>10568</v>
      </c>
      <c r="B378" t="s">
        <v>54</v>
      </c>
      <c r="C378" s="2" t="s">
        <v>138</v>
      </c>
      <c r="D378" s="2" t="s">
        <v>139</v>
      </c>
      <c r="E378" s="2" t="s">
        <v>140</v>
      </c>
      <c r="F378" t="s">
        <v>15</v>
      </c>
      <c r="G378">
        <f>SUM(K378* 1.05)</f>
        <v>565.92900000000009</v>
      </c>
      <c r="H378">
        <v>6</v>
      </c>
      <c r="I378">
        <v>3</v>
      </c>
      <c r="J378" s="6">
        <v>89.83</v>
      </c>
      <c r="K378" s="6">
        <f>SUM(H378*J378)</f>
        <v>538.98</v>
      </c>
      <c r="L378" s="6">
        <f>SUM(H378*0.54)</f>
        <v>3.24</v>
      </c>
      <c r="M378" s="3">
        <v>42899</v>
      </c>
      <c r="N378" s="3">
        <v>42927</v>
      </c>
      <c r="O378" s="3">
        <v>42925</v>
      </c>
      <c r="P378" t="s">
        <v>14</v>
      </c>
      <c r="Q378" s="4">
        <v>6.54</v>
      </c>
      <c r="R378" t="s">
        <v>141</v>
      </c>
      <c r="S378" t="s">
        <v>142</v>
      </c>
      <c r="T378" t="s">
        <v>143</v>
      </c>
      <c r="V378" t="s">
        <v>144</v>
      </c>
      <c r="W378" s="9">
        <v>1</v>
      </c>
    </row>
    <row r="379" spans="1:23" x14ac:dyDescent="0.2">
      <c r="A379">
        <v>10550</v>
      </c>
      <c r="B379" t="s">
        <v>54</v>
      </c>
      <c r="C379" s="2" t="s">
        <v>145</v>
      </c>
      <c r="D379" s="2" t="s">
        <v>146</v>
      </c>
      <c r="E379" s="2" t="s">
        <v>147</v>
      </c>
      <c r="F379" t="s">
        <v>16</v>
      </c>
      <c r="G379">
        <f>SUM(K379* 0.95)</f>
        <v>749.322</v>
      </c>
      <c r="H379">
        <v>9</v>
      </c>
      <c r="I379">
        <v>-5</v>
      </c>
      <c r="J379" s="6">
        <v>87.64</v>
      </c>
      <c r="K379" s="6">
        <f>SUM(H379*J379)</f>
        <v>788.76</v>
      </c>
      <c r="L379" s="6">
        <f>SUM(H379*1.15)</f>
        <v>10.35</v>
      </c>
      <c r="M379" s="3">
        <v>42883</v>
      </c>
      <c r="N379" s="3">
        <v>42911</v>
      </c>
      <c r="O379" s="3">
        <v>42892</v>
      </c>
      <c r="P379" t="s">
        <v>14</v>
      </c>
      <c r="Q379" s="4">
        <v>4.32</v>
      </c>
      <c r="R379" t="s">
        <v>146</v>
      </c>
      <c r="S379" t="s">
        <v>148</v>
      </c>
      <c r="T379" t="s">
        <v>149</v>
      </c>
      <c r="V379" t="s">
        <v>150</v>
      </c>
      <c r="W379" s="9">
        <v>1</v>
      </c>
    </row>
    <row r="380" spans="1:23" x14ac:dyDescent="0.2">
      <c r="A380">
        <v>10366</v>
      </c>
      <c r="B380" t="s">
        <v>54</v>
      </c>
      <c r="C380" s="2" t="s">
        <v>138</v>
      </c>
      <c r="D380" s="2" t="s">
        <v>139</v>
      </c>
      <c r="E380" s="2" t="s">
        <v>140</v>
      </c>
      <c r="F380" t="s">
        <v>24</v>
      </c>
      <c r="G380">
        <f>SUM(K380* 1.05)</f>
        <v>1246.2449999999999</v>
      </c>
      <c r="H380">
        <v>13</v>
      </c>
      <c r="I380">
        <v>2</v>
      </c>
      <c r="J380" s="6">
        <v>91.3</v>
      </c>
      <c r="K380" s="6">
        <f>SUM(H380*J380)</f>
        <v>1186.8999999999999</v>
      </c>
      <c r="L380" s="6">
        <f>SUM(H380*0.54)</f>
        <v>7.0200000000000005</v>
      </c>
      <c r="M380" s="3">
        <v>42702</v>
      </c>
      <c r="N380" s="3">
        <v>42744</v>
      </c>
      <c r="O380" s="3">
        <v>42734</v>
      </c>
      <c r="P380" t="s">
        <v>12</v>
      </c>
      <c r="Q380" s="4">
        <v>10.14</v>
      </c>
      <c r="R380" t="s">
        <v>141</v>
      </c>
      <c r="S380" t="s">
        <v>142</v>
      </c>
      <c r="T380" t="s">
        <v>143</v>
      </c>
      <c r="V380" t="s">
        <v>144</v>
      </c>
      <c r="W380" s="9">
        <v>1</v>
      </c>
    </row>
    <row r="381" spans="1:23" x14ac:dyDescent="0.2">
      <c r="A381">
        <v>10326</v>
      </c>
      <c r="B381" t="s">
        <v>54</v>
      </c>
      <c r="C381" s="2" t="s">
        <v>48</v>
      </c>
      <c r="D381" s="2" t="s">
        <v>49</v>
      </c>
      <c r="E381" s="2" t="s">
        <v>50</v>
      </c>
      <c r="F381" t="s">
        <v>11</v>
      </c>
      <c r="G381">
        <f>SUM(K381* 0.85)</f>
        <v>183.87199999999999</v>
      </c>
      <c r="H381">
        <v>8</v>
      </c>
      <c r="I381">
        <v>-4</v>
      </c>
      <c r="J381" s="6">
        <v>27.04</v>
      </c>
      <c r="K381" s="6">
        <f>SUM(H381*J381)</f>
        <v>216.32</v>
      </c>
      <c r="L381" s="6">
        <f>SUM(H381*1.27)</f>
        <v>10.16</v>
      </c>
      <c r="M381" s="3">
        <v>42653</v>
      </c>
      <c r="N381" s="3">
        <v>42681</v>
      </c>
      <c r="O381" s="3">
        <v>42657</v>
      </c>
      <c r="P381" t="s">
        <v>12</v>
      </c>
      <c r="Q381" s="4">
        <v>77.92</v>
      </c>
      <c r="R381" t="s">
        <v>49</v>
      </c>
      <c r="S381" t="s">
        <v>51</v>
      </c>
      <c r="T381" t="s">
        <v>52</v>
      </c>
      <c r="V381" t="s">
        <v>53</v>
      </c>
      <c r="W381" s="9">
        <v>0</v>
      </c>
    </row>
    <row r="382" spans="1:23" x14ac:dyDescent="0.2">
      <c r="A382">
        <v>10306</v>
      </c>
      <c r="B382" t="s">
        <v>54</v>
      </c>
      <c r="C382" s="2" t="s">
        <v>252</v>
      </c>
      <c r="D382" s="2" t="s">
        <v>253</v>
      </c>
      <c r="E382" s="2" t="s">
        <v>254</v>
      </c>
      <c r="F382" t="s">
        <v>13</v>
      </c>
      <c r="G382">
        <f>SUM(K382* 0.85)</f>
        <v>236.81</v>
      </c>
      <c r="H382">
        <v>10</v>
      </c>
      <c r="I382">
        <v>-10</v>
      </c>
      <c r="J382" s="6">
        <v>27.86</v>
      </c>
      <c r="K382" s="6">
        <f>SUM(H382*J382)</f>
        <v>278.60000000000002</v>
      </c>
      <c r="L382" s="6">
        <f>SUM(H382*1.15)</f>
        <v>11.5</v>
      </c>
      <c r="M382" s="3">
        <v>42629</v>
      </c>
      <c r="N382" s="3">
        <v>42657</v>
      </c>
      <c r="O382" s="3">
        <v>42636</v>
      </c>
      <c r="P382" t="s">
        <v>14</v>
      </c>
      <c r="Q382" s="4">
        <v>7.56</v>
      </c>
      <c r="R382" t="s">
        <v>253</v>
      </c>
      <c r="S382" t="s">
        <v>255</v>
      </c>
      <c r="T382" t="s">
        <v>52</v>
      </c>
      <c r="V382" t="s">
        <v>256</v>
      </c>
      <c r="W382" s="9">
        <v>1</v>
      </c>
    </row>
    <row r="383" spans="1:23" x14ac:dyDescent="0.2">
      <c r="A383">
        <v>10303</v>
      </c>
      <c r="B383" t="s">
        <v>54</v>
      </c>
      <c r="C383" s="2" t="s">
        <v>145</v>
      </c>
      <c r="D383" s="2" t="s">
        <v>146</v>
      </c>
      <c r="E383" s="2" t="s">
        <v>147</v>
      </c>
      <c r="F383" t="s">
        <v>16</v>
      </c>
      <c r="G383">
        <f>SUM(K383* 0.875)</f>
        <v>317.33624999999995</v>
      </c>
      <c r="H383">
        <v>11</v>
      </c>
      <c r="I383">
        <v>-4</v>
      </c>
      <c r="J383" s="6">
        <v>32.97</v>
      </c>
      <c r="K383" s="6">
        <f>SUM(H383*J383)</f>
        <v>362.66999999999996</v>
      </c>
      <c r="L383" s="6">
        <f>SUM(H383*1.27)</f>
        <v>13.97</v>
      </c>
      <c r="M383" s="3">
        <v>42624</v>
      </c>
      <c r="N383" s="3">
        <v>42652</v>
      </c>
      <c r="O383" s="3">
        <v>42631</v>
      </c>
      <c r="P383" t="s">
        <v>12</v>
      </c>
      <c r="Q383" s="4">
        <v>107.83</v>
      </c>
      <c r="R383" t="s">
        <v>146</v>
      </c>
      <c r="S383" t="s">
        <v>148</v>
      </c>
      <c r="T383" t="s">
        <v>149</v>
      </c>
      <c r="V383" t="s">
        <v>150</v>
      </c>
      <c r="W383" s="9">
        <v>0</v>
      </c>
    </row>
    <row r="384" spans="1:23" x14ac:dyDescent="0.2">
      <c r="A384">
        <v>10282</v>
      </c>
      <c r="B384" t="s">
        <v>54</v>
      </c>
      <c r="C384" s="2" t="s">
        <v>252</v>
      </c>
      <c r="D384" s="2" t="s">
        <v>253</v>
      </c>
      <c r="E384" s="2" t="s">
        <v>254</v>
      </c>
      <c r="F384" t="s">
        <v>11</v>
      </c>
      <c r="G384">
        <f>SUM(K384* 0.85)</f>
        <v>8.9504999999999999</v>
      </c>
      <c r="H384">
        <v>13</v>
      </c>
      <c r="I384">
        <v>-11</v>
      </c>
      <c r="J384" s="6">
        <v>0.81</v>
      </c>
      <c r="K384" s="6">
        <f>SUM(H384*J384)</f>
        <v>10.530000000000001</v>
      </c>
      <c r="L384" s="6">
        <f>SUM(H384*1.15)</f>
        <v>14.95</v>
      </c>
      <c r="M384" s="3">
        <v>42597</v>
      </c>
      <c r="N384" s="3">
        <v>42625</v>
      </c>
      <c r="O384" s="3">
        <v>42603</v>
      </c>
      <c r="P384" t="s">
        <v>6</v>
      </c>
      <c r="Q384" s="4">
        <v>12.69</v>
      </c>
      <c r="R384" t="s">
        <v>253</v>
      </c>
      <c r="S384" t="s">
        <v>255</v>
      </c>
      <c r="T384" t="s">
        <v>52</v>
      </c>
      <c r="V384" t="s">
        <v>256</v>
      </c>
      <c r="W384" s="9">
        <v>1</v>
      </c>
    </row>
    <row r="385" spans="1:23" x14ac:dyDescent="0.2">
      <c r="A385">
        <v>10281</v>
      </c>
      <c r="B385" t="s">
        <v>54</v>
      </c>
      <c r="C385" s="2" t="s">
        <v>252</v>
      </c>
      <c r="D385" s="2" t="s">
        <v>253</v>
      </c>
      <c r="E385" s="2" t="s">
        <v>254</v>
      </c>
      <c r="F385" t="s">
        <v>11</v>
      </c>
      <c r="G385">
        <f>SUM(K385* 0.85)</f>
        <v>454.37599999999992</v>
      </c>
      <c r="H385">
        <v>13</v>
      </c>
      <c r="I385">
        <v>-9</v>
      </c>
      <c r="J385" s="6">
        <v>41.12</v>
      </c>
      <c r="K385" s="6">
        <f>SUM(H385*J385)</f>
        <v>534.55999999999995</v>
      </c>
      <c r="L385" s="6">
        <f>SUM(H385*1.15)</f>
        <v>14.95</v>
      </c>
      <c r="M385" s="3">
        <v>42596</v>
      </c>
      <c r="N385" s="3">
        <v>42610</v>
      </c>
      <c r="O385" s="3">
        <v>42603</v>
      </c>
      <c r="P385" t="s">
        <v>6</v>
      </c>
      <c r="Q385" s="4">
        <v>2.94</v>
      </c>
      <c r="R385" t="s">
        <v>253</v>
      </c>
      <c r="S385" t="s">
        <v>255</v>
      </c>
      <c r="T385" t="s">
        <v>52</v>
      </c>
      <c r="V385" t="s">
        <v>256</v>
      </c>
      <c r="W385" s="9">
        <v>1</v>
      </c>
    </row>
    <row r="386" spans="1:23" x14ac:dyDescent="0.2">
      <c r="A386">
        <v>11135</v>
      </c>
      <c r="B386" t="s">
        <v>32</v>
      </c>
      <c r="C386" s="2" t="s">
        <v>108</v>
      </c>
      <c r="D386" s="2" t="s">
        <v>109</v>
      </c>
      <c r="E386" s="2" t="s">
        <v>110</v>
      </c>
      <c r="F386" t="s">
        <v>15</v>
      </c>
      <c r="G386">
        <f>SUM(K386* 0.9)</f>
        <v>335.745</v>
      </c>
      <c r="H386">
        <v>9</v>
      </c>
      <c r="I386">
        <v>-1</v>
      </c>
      <c r="J386" s="6">
        <v>41.45</v>
      </c>
      <c r="K386" s="6">
        <f>SUM(H386*J386)</f>
        <v>373.05</v>
      </c>
      <c r="L386" s="6">
        <f>SUM(H386*1.27)</f>
        <v>11.43</v>
      </c>
      <c r="M386" s="3">
        <v>43499</v>
      </c>
      <c r="N386" s="3">
        <v>43527</v>
      </c>
      <c r="O386" s="3">
        <v>43509</v>
      </c>
      <c r="P386" t="s">
        <v>12</v>
      </c>
      <c r="Q386" s="4">
        <v>17.920000000000002</v>
      </c>
      <c r="R386" t="s">
        <v>109</v>
      </c>
      <c r="S386" t="s">
        <v>111</v>
      </c>
      <c r="T386" t="s">
        <v>112</v>
      </c>
      <c r="V386" t="s">
        <v>113</v>
      </c>
      <c r="W386" s="9">
        <v>1</v>
      </c>
    </row>
    <row r="387" spans="1:23" x14ac:dyDescent="0.2">
      <c r="A387">
        <v>11001</v>
      </c>
      <c r="B387" t="s">
        <v>32</v>
      </c>
      <c r="C387" s="2" t="s">
        <v>108</v>
      </c>
      <c r="D387" s="2" t="s">
        <v>109</v>
      </c>
      <c r="E387" s="2" t="s">
        <v>110</v>
      </c>
      <c r="F387" t="s">
        <v>33</v>
      </c>
      <c r="G387">
        <f>SUM(K387* 1.03)</f>
        <v>240.35050000000001</v>
      </c>
      <c r="H387">
        <v>13</v>
      </c>
      <c r="I387">
        <v>-1</v>
      </c>
      <c r="J387" s="6">
        <v>17.95</v>
      </c>
      <c r="K387" s="6">
        <f>SUM(H387*J387)</f>
        <v>233.35</v>
      </c>
      <c r="L387" s="6">
        <f>SUM(H387*1.27)</f>
        <v>16.510000000000002</v>
      </c>
      <c r="M387" s="3">
        <v>43196</v>
      </c>
      <c r="N387" s="3">
        <v>43224</v>
      </c>
      <c r="O387" s="3">
        <v>43204</v>
      </c>
      <c r="P387" t="s">
        <v>12</v>
      </c>
      <c r="Q387" s="4">
        <v>197.3</v>
      </c>
      <c r="R387" t="s">
        <v>109</v>
      </c>
      <c r="S387" t="s">
        <v>111</v>
      </c>
      <c r="T387" t="s">
        <v>112</v>
      </c>
      <c r="V387" t="s">
        <v>113</v>
      </c>
      <c r="W387" s="9">
        <v>0</v>
      </c>
    </row>
    <row r="388" spans="1:23" x14ac:dyDescent="0.2">
      <c r="A388">
        <v>10993</v>
      </c>
      <c r="B388" t="s">
        <v>32</v>
      </c>
      <c r="C388" s="2" t="s">
        <v>108</v>
      </c>
      <c r="D388" s="2" t="s">
        <v>109</v>
      </c>
      <c r="E388" s="2" t="s">
        <v>110</v>
      </c>
      <c r="F388" t="s">
        <v>16</v>
      </c>
      <c r="G388">
        <f>SUM(K388* 1.03)</f>
        <v>67.423800000000014</v>
      </c>
      <c r="H388">
        <v>6</v>
      </c>
      <c r="I388">
        <v>-1</v>
      </c>
      <c r="J388" s="6">
        <v>10.91</v>
      </c>
      <c r="K388" s="6">
        <f>SUM(H388*J388)</f>
        <v>65.460000000000008</v>
      </c>
      <c r="L388" s="6">
        <f>SUM(H388*1.27)</f>
        <v>7.62</v>
      </c>
      <c r="M388" s="3">
        <v>43191</v>
      </c>
      <c r="N388" s="3">
        <v>43219</v>
      </c>
      <c r="O388" s="3">
        <v>43200</v>
      </c>
      <c r="P388" t="s">
        <v>14</v>
      </c>
      <c r="Q388" s="4">
        <v>8.81</v>
      </c>
      <c r="R388" t="s">
        <v>109</v>
      </c>
      <c r="S388" t="s">
        <v>111</v>
      </c>
      <c r="T388" t="s">
        <v>112</v>
      </c>
      <c r="V388" t="s">
        <v>113</v>
      </c>
      <c r="W388" s="9">
        <v>1</v>
      </c>
    </row>
    <row r="389" spans="1:23" x14ac:dyDescent="0.2">
      <c r="A389">
        <v>10980</v>
      </c>
      <c r="B389" t="s">
        <v>32</v>
      </c>
      <c r="C389" s="2" t="s">
        <v>108</v>
      </c>
      <c r="D389" s="2" t="s">
        <v>109</v>
      </c>
      <c r="E389" s="2" t="s">
        <v>110</v>
      </c>
      <c r="F389" t="s">
        <v>11</v>
      </c>
      <c r="G389">
        <f>SUM(K389* 1.08)</f>
        <v>139.70880000000002</v>
      </c>
      <c r="H389">
        <v>8</v>
      </c>
      <c r="I389">
        <v>-1</v>
      </c>
      <c r="J389" s="6">
        <v>16.170000000000002</v>
      </c>
      <c r="K389" s="6">
        <f>SUM(H389*J389)</f>
        <v>129.36000000000001</v>
      </c>
      <c r="L389" s="6">
        <f>SUM(H389*1.27)</f>
        <v>10.16</v>
      </c>
      <c r="M389" s="3">
        <v>43186</v>
      </c>
      <c r="N389" s="3">
        <v>43228</v>
      </c>
      <c r="O389" s="3">
        <v>43207</v>
      </c>
      <c r="P389" t="s">
        <v>6</v>
      </c>
      <c r="Q389" s="4">
        <v>1.26</v>
      </c>
      <c r="R389" t="s">
        <v>109</v>
      </c>
      <c r="S389" t="s">
        <v>111</v>
      </c>
      <c r="T389" t="s">
        <v>112</v>
      </c>
      <c r="V389" t="s">
        <v>113</v>
      </c>
      <c r="W389" s="9">
        <v>1</v>
      </c>
    </row>
    <row r="390" spans="1:23" x14ac:dyDescent="0.2">
      <c r="A390">
        <v>10977</v>
      </c>
      <c r="B390" t="s">
        <v>32</v>
      </c>
      <c r="C390" s="2" t="s">
        <v>108</v>
      </c>
      <c r="D390" s="2" t="s">
        <v>109</v>
      </c>
      <c r="E390" s="2" t="s">
        <v>110</v>
      </c>
      <c r="F390" t="s">
        <v>24</v>
      </c>
      <c r="G390">
        <f>SUM(K390* 1.08)</f>
        <v>1166.8536000000001</v>
      </c>
      <c r="H390">
        <v>6</v>
      </c>
      <c r="I390">
        <v>-1</v>
      </c>
      <c r="J390" s="6">
        <v>180.07</v>
      </c>
      <c r="K390" s="6">
        <f>SUM(H390*J390)</f>
        <v>1080.42</v>
      </c>
      <c r="L390" s="6">
        <f>SUM(H390*1.27)</f>
        <v>7.62</v>
      </c>
      <c r="M390" s="3">
        <v>43185</v>
      </c>
      <c r="N390" s="3">
        <v>43213</v>
      </c>
      <c r="O390" s="3">
        <v>43200</v>
      </c>
      <c r="P390" t="s">
        <v>14</v>
      </c>
      <c r="Q390" s="4">
        <v>208.5</v>
      </c>
      <c r="R390" t="s">
        <v>109</v>
      </c>
      <c r="S390" t="s">
        <v>111</v>
      </c>
      <c r="T390" t="s">
        <v>112</v>
      </c>
      <c r="V390" t="s">
        <v>113</v>
      </c>
      <c r="W390" s="9">
        <v>0</v>
      </c>
    </row>
    <row r="391" spans="1:23" x14ac:dyDescent="0.2">
      <c r="A391">
        <v>10955</v>
      </c>
      <c r="B391" t="s">
        <v>32</v>
      </c>
      <c r="C391" s="2" t="s">
        <v>108</v>
      </c>
      <c r="D391" s="2" t="s">
        <v>109</v>
      </c>
      <c r="E391" s="2" t="s">
        <v>110</v>
      </c>
      <c r="F391" t="s">
        <v>24</v>
      </c>
      <c r="G391">
        <f>SUM(K391* 1.08)</f>
        <v>89.488800000000012</v>
      </c>
      <c r="H391">
        <v>6</v>
      </c>
      <c r="I391">
        <v>-1</v>
      </c>
      <c r="J391" s="6">
        <v>13.81</v>
      </c>
      <c r="K391" s="6">
        <f>SUM(H391*J391)</f>
        <v>82.86</v>
      </c>
      <c r="L391" s="6">
        <f>SUM(H391*1.27)</f>
        <v>7.62</v>
      </c>
      <c r="M391" s="3">
        <v>43176</v>
      </c>
      <c r="N391" s="3">
        <v>43204</v>
      </c>
      <c r="O391" s="3">
        <v>43179</v>
      </c>
      <c r="P391" t="s">
        <v>12</v>
      </c>
      <c r="Q391" s="4">
        <v>3.26</v>
      </c>
      <c r="R391" t="s">
        <v>109</v>
      </c>
      <c r="S391" t="s">
        <v>111</v>
      </c>
      <c r="T391" t="s">
        <v>112</v>
      </c>
      <c r="V391" t="s">
        <v>113</v>
      </c>
      <c r="W391" s="9">
        <v>1</v>
      </c>
    </row>
    <row r="392" spans="1:23" x14ac:dyDescent="0.2">
      <c r="A392">
        <v>10924</v>
      </c>
      <c r="B392" t="s">
        <v>32</v>
      </c>
      <c r="C392" s="2" t="s">
        <v>26</v>
      </c>
      <c r="D392" s="2" t="s">
        <v>27</v>
      </c>
      <c r="E392" s="2" t="s">
        <v>28</v>
      </c>
      <c r="F392" t="s">
        <v>15</v>
      </c>
      <c r="G392">
        <f>SUM(K392* 1.08)</f>
        <v>1248.0155999999999</v>
      </c>
      <c r="H392">
        <v>13</v>
      </c>
      <c r="I392">
        <v>-3</v>
      </c>
      <c r="J392" s="6">
        <v>88.89</v>
      </c>
      <c r="K392" s="6">
        <f>SUM(H392*J392)</f>
        <v>1155.57</v>
      </c>
      <c r="L392" s="6">
        <f>SUM(H392*1.27)</f>
        <v>16.510000000000002</v>
      </c>
      <c r="M392" s="3">
        <v>43163</v>
      </c>
      <c r="N392" s="3">
        <v>43191</v>
      </c>
      <c r="O392" s="3">
        <v>43198</v>
      </c>
      <c r="P392" t="s">
        <v>12</v>
      </c>
      <c r="Q392" s="4">
        <v>151.52000000000001</v>
      </c>
      <c r="R392" t="s">
        <v>27</v>
      </c>
      <c r="S392" t="s">
        <v>29</v>
      </c>
      <c r="T392" t="s">
        <v>30</v>
      </c>
      <c r="V392" t="s">
        <v>31</v>
      </c>
      <c r="W392" s="9">
        <v>0</v>
      </c>
    </row>
    <row r="393" spans="1:23" x14ac:dyDescent="0.2">
      <c r="A393">
        <v>10902</v>
      </c>
      <c r="B393" t="s">
        <v>32</v>
      </c>
      <c r="C393" s="2" t="s">
        <v>108</v>
      </c>
      <c r="D393" s="2" t="s">
        <v>109</v>
      </c>
      <c r="E393" s="2" t="s">
        <v>110</v>
      </c>
      <c r="F393" t="s">
        <v>13</v>
      </c>
      <c r="G393">
        <f>SUM(K393* 1.08)</f>
        <v>561.49199999999996</v>
      </c>
      <c r="H393">
        <v>10</v>
      </c>
      <c r="I393">
        <v>-1</v>
      </c>
      <c r="J393" s="6">
        <v>51.99</v>
      </c>
      <c r="K393" s="6">
        <f>SUM(H393*J393)</f>
        <v>519.9</v>
      </c>
      <c r="L393" s="6">
        <f>SUM(H393*1.27)</f>
        <v>12.7</v>
      </c>
      <c r="M393" s="3">
        <v>43154</v>
      </c>
      <c r="N393" s="3">
        <v>43182</v>
      </c>
      <c r="O393" s="3">
        <v>43162</v>
      </c>
      <c r="P393" t="s">
        <v>6</v>
      </c>
      <c r="Q393" s="4">
        <v>44.15</v>
      </c>
      <c r="R393" t="s">
        <v>109</v>
      </c>
      <c r="S393" t="s">
        <v>111</v>
      </c>
      <c r="T393" t="s">
        <v>112</v>
      </c>
      <c r="V393" t="s">
        <v>113</v>
      </c>
      <c r="W393" s="9">
        <v>0</v>
      </c>
    </row>
    <row r="394" spans="1:23" x14ac:dyDescent="0.2">
      <c r="A394">
        <v>10880</v>
      </c>
      <c r="B394" t="s">
        <v>32</v>
      </c>
      <c r="C394" s="2" t="s">
        <v>108</v>
      </c>
      <c r="D394" s="2" t="s">
        <v>109</v>
      </c>
      <c r="E394" s="2" t="s">
        <v>110</v>
      </c>
      <c r="F394" t="s">
        <v>16</v>
      </c>
      <c r="G394">
        <f>SUM(K394* 1.08)</f>
        <v>346.41</v>
      </c>
      <c r="H394">
        <v>5</v>
      </c>
      <c r="I394">
        <v>-1</v>
      </c>
      <c r="J394" s="6">
        <v>64.150000000000006</v>
      </c>
      <c r="K394" s="6">
        <f>SUM(H394*J394)</f>
        <v>320.75</v>
      </c>
      <c r="L394" s="6">
        <f>SUM(H394*1.27)</f>
        <v>6.35</v>
      </c>
      <c r="M394" s="3">
        <v>43141</v>
      </c>
      <c r="N394" s="3">
        <v>43183</v>
      </c>
      <c r="O394" s="3">
        <v>43149</v>
      </c>
      <c r="P394" t="s">
        <v>6</v>
      </c>
      <c r="Q394" s="4">
        <v>88.01</v>
      </c>
      <c r="R394" t="s">
        <v>109</v>
      </c>
      <c r="S394" t="s">
        <v>111</v>
      </c>
      <c r="T394" t="s">
        <v>112</v>
      </c>
      <c r="V394" t="s">
        <v>113</v>
      </c>
      <c r="W394" s="9">
        <v>0</v>
      </c>
    </row>
    <row r="395" spans="1:23" x14ac:dyDescent="0.2">
      <c r="A395">
        <v>10875</v>
      </c>
      <c r="B395" t="s">
        <v>32</v>
      </c>
      <c r="C395" s="2" t="s">
        <v>26</v>
      </c>
      <c r="D395" s="2" t="s">
        <v>27</v>
      </c>
      <c r="E395" s="2" t="s">
        <v>28</v>
      </c>
      <c r="F395" t="s">
        <v>11</v>
      </c>
      <c r="G395">
        <f>SUM(K395* 1.08)</f>
        <v>1522.4220000000003</v>
      </c>
      <c r="H395">
        <v>11</v>
      </c>
      <c r="I395">
        <v>-3</v>
      </c>
      <c r="J395" s="6">
        <v>128.15</v>
      </c>
      <c r="K395" s="6">
        <f>SUM(H395*J395)</f>
        <v>1409.65</v>
      </c>
      <c r="L395" s="6">
        <f>SUM(H395*1.27)</f>
        <v>13.97</v>
      </c>
      <c r="M395" s="3">
        <v>43137</v>
      </c>
      <c r="N395" s="3">
        <v>43165</v>
      </c>
      <c r="O395" s="3">
        <v>43162</v>
      </c>
      <c r="P395" t="s">
        <v>12</v>
      </c>
      <c r="Q395" s="4">
        <v>32.369999999999997</v>
      </c>
      <c r="R395" t="s">
        <v>27</v>
      </c>
      <c r="S395" t="s">
        <v>29</v>
      </c>
      <c r="T395" t="s">
        <v>30</v>
      </c>
      <c r="V395" t="s">
        <v>31</v>
      </c>
      <c r="W395" s="9">
        <v>1</v>
      </c>
    </row>
    <row r="396" spans="1:23" x14ac:dyDescent="0.2">
      <c r="A396">
        <v>10866</v>
      </c>
      <c r="B396" t="s">
        <v>32</v>
      </c>
      <c r="C396" s="2" t="s">
        <v>26</v>
      </c>
      <c r="D396" s="2" t="s">
        <v>27</v>
      </c>
      <c r="E396" s="2" t="s">
        <v>28</v>
      </c>
      <c r="F396" t="s">
        <v>34</v>
      </c>
      <c r="G396">
        <f>SUM(K396* 1.08)</f>
        <v>184.464</v>
      </c>
      <c r="H396">
        <v>10</v>
      </c>
      <c r="I396">
        <v>-3</v>
      </c>
      <c r="J396" s="6">
        <v>17.079999999999998</v>
      </c>
      <c r="K396" s="6">
        <f>SUM(H396*J396)</f>
        <v>170.79999999999998</v>
      </c>
      <c r="L396" s="6">
        <f>SUM(H396*1.27)</f>
        <v>12.7</v>
      </c>
      <c r="M396" s="3">
        <v>43134</v>
      </c>
      <c r="N396" s="3">
        <v>43162</v>
      </c>
      <c r="O396" s="3">
        <v>43143</v>
      </c>
      <c r="P396" t="s">
        <v>6</v>
      </c>
      <c r="Q396" s="4">
        <v>109.11</v>
      </c>
      <c r="R396" t="s">
        <v>27</v>
      </c>
      <c r="S396" t="s">
        <v>29</v>
      </c>
      <c r="T396" t="s">
        <v>30</v>
      </c>
      <c r="V396" t="s">
        <v>31</v>
      </c>
      <c r="W396" s="9">
        <v>0</v>
      </c>
    </row>
    <row r="397" spans="1:23" x14ac:dyDescent="0.2">
      <c r="A397">
        <v>10857</v>
      </c>
      <c r="B397" t="s">
        <v>32</v>
      </c>
      <c r="C397" s="2" t="s">
        <v>26</v>
      </c>
      <c r="D397" s="2" t="s">
        <v>27</v>
      </c>
      <c r="E397" s="2" t="s">
        <v>28</v>
      </c>
      <c r="F397" t="s">
        <v>24</v>
      </c>
      <c r="G397">
        <f>SUM(K397* 1.08)</f>
        <v>649.4796</v>
      </c>
      <c r="H397">
        <v>7</v>
      </c>
      <c r="I397">
        <v>-3</v>
      </c>
      <c r="J397" s="6">
        <v>85.91</v>
      </c>
      <c r="K397" s="6">
        <f>SUM(H397*J397)</f>
        <v>601.37</v>
      </c>
      <c r="L397" s="6">
        <f>SUM(H397*1.27)</f>
        <v>8.89</v>
      </c>
      <c r="M397" s="3">
        <v>43128</v>
      </c>
      <c r="N397" s="3">
        <v>43156</v>
      </c>
      <c r="O397" s="3">
        <v>43137</v>
      </c>
      <c r="P397" t="s">
        <v>12</v>
      </c>
      <c r="Q397" s="4">
        <v>188.85</v>
      </c>
      <c r="R397" t="s">
        <v>27</v>
      </c>
      <c r="S397" t="s">
        <v>29</v>
      </c>
      <c r="T397" t="s">
        <v>30</v>
      </c>
      <c r="V397" t="s">
        <v>31</v>
      </c>
      <c r="W397" s="9">
        <v>0</v>
      </c>
    </row>
    <row r="398" spans="1:23" x14ac:dyDescent="0.2">
      <c r="A398">
        <v>10837</v>
      </c>
      <c r="B398" t="s">
        <v>32</v>
      </c>
      <c r="C398" s="2" t="s">
        <v>26</v>
      </c>
      <c r="D398" s="2" t="s">
        <v>27</v>
      </c>
      <c r="E398" s="2" t="s">
        <v>28</v>
      </c>
      <c r="F398" t="s">
        <v>25</v>
      </c>
      <c r="G398">
        <f>SUM(K398* 1.08)</f>
        <v>1709.7912000000001</v>
      </c>
      <c r="H398">
        <v>13</v>
      </c>
      <c r="I398">
        <v>-3</v>
      </c>
      <c r="J398" s="6">
        <v>121.78</v>
      </c>
      <c r="K398" s="6">
        <f>SUM(H398*J398)</f>
        <v>1583.14</v>
      </c>
      <c r="L398" s="6">
        <f>SUM(H398*1.27)</f>
        <v>16.510000000000002</v>
      </c>
      <c r="M398" s="3">
        <v>43116</v>
      </c>
      <c r="N398" s="3">
        <v>43144</v>
      </c>
      <c r="O398" s="3">
        <v>43123</v>
      </c>
      <c r="P398" t="s">
        <v>14</v>
      </c>
      <c r="Q398" s="4">
        <v>13.32</v>
      </c>
      <c r="R398" t="s">
        <v>27</v>
      </c>
      <c r="S398" t="s">
        <v>29</v>
      </c>
      <c r="T398" t="s">
        <v>30</v>
      </c>
      <c r="V398" t="s">
        <v>31</v>
      </c>
      <c r="W398" s="9">
        <v>1</v>
      </c>
    </row>
    <row r="399" spans="1:23" x14ac:dyDescent="0.2">
      <c r="A399">
        <v>10824</v>
      </c>
      <c r="B399" t="s">
        <v>32</v>
      </c>
      <c r="C399" s="2" t="s">
        <v>108</v>
      </c>
      <c r="D399" s="2" t="s">
        <v>109</v>
      </c>
      <c r="E399" s="2" t="s">
        <v>110</v>
      </c>
      <c r="F399" t="s">
        <v>24</v>
      </c>
      <c r="G399">
        <f>SUM(K399* 1.08)</f>
        <v>811.93320000000006</v>
      </c>
      <c r="H399">
        <v>13</v>
      </c>
      <c r="I399">
        <v>-1</v>
      </c>
      <c r="J399" s="6">
        <v>57.83</v>
      </c>
      <c r="K399" s="6">
        <f>SUM(H399*J399)</f>
        <v>751.79</v>
      </c>
      <c r="L399" s="6">
        <f>SUM(H399*1.27)</f>
        <v>16.510000000000002</v>
      </c>
      <c r="M399" s="3">
        <v>43109</v>
      </c>
      <c r="N399" s="3">
        <v>43137</v>
      </c>
      <c r="O399" s="3">
        <v>43130</v>
      </c>
      <c r="P399" t="s">
        <v>6</v>
      </c>
      <c r="Q399" s="4">
        <v>1.23</v>
      </c>
      <c r="R399" t="s">
        <v>109</v>
      </c>
      <c r="S399" t="s">
        <v>111</v>
      </c>
      <c r="T399" t="s">
        <v>112</v>
      </c>
      <c r="V399" t="s">
        <v>113</v>
      </c>
      <c r="W399" s="9">
        <v>1</v>
      </c>
    </row>
    <row r="400" spans="1:23" x14ac:dyDescent="0.2">
      <c r="A400">
        <v>10778</v>
      </c>
      <c r="B400" t="s">
        <v>32</v>
      </c>
      <c r="C400" s="2" t="s">
        <v>26</v>
      </c>
      <c r="D400" s="2" t="s">
        <v>27</v>
      </c>
      <c r="E400" s="2" t="s">
        <v>28</v>
      </c>
      <c r="F400" t="s">
        <v>15</v>
      </c>
      <c r="G400">
        <f>SUM(K400* 1.08)</f>
        <v>595.40400000000011</v>
      </c>
      <c r="H400">
        <v>10</v>
      </c>
      <c r="I400">
        <v>-3</v>
      </c>
      <c r="J400" s="6">
        <v>55.13</v>
      </c>
      <c r="K400" s="6">
        <f>SUM(H400*J400)</f>
        <v>551.30000000000007</v>
      </c>
      <c r="L400" s="6">
        <f>SUM(H400*1.27)</f>
        <v>12.7</v>
      </c>
      <c r="M400" s="3">
        <v>43085</v>
      </c>
      <c r="N400" s="3">
        <v>43113</v>
      </c>
      <c r="O400" s="3">
        <v>43093</v>
      </c>
      <c r="P400" t="s">
        <v>6</v>
      </c>
      <c r="Q400" s="4">
        <v>6.79</v>
      </c>
      <c r="R400" t="s">
        <v>27</v>
      </c>
      <c r="S400" t="s">
        <v>29</v>
      </c>
      <c r="T400" t="s">
        <v>30</v>
      </c>
      <c r="V400" t="s">
        <v>31</v>
      </c>
      <c r="W400" s="9">
        <v>1</v>
      </c>
    </row>
    <row r="401" spans="1:23" x14ac:dyDescent="0.2">
      <c r="A401">
        <v>10774</v>
      </c>
      <c r="B401" t="s">
        <v>32</v>
      </c>
      <c r="C401" s="2" t="s">
        <v>108</v>
      </c>
      <c r="D401" s="2" t="s">
        <v>109</v>
      </c>
      <c r="E401" s="2" t="s">
        <v>110</v>
      </c>
      <c r="F401" t="s">
        <v>11</v>
      </c>
      <c r="G401">
        <f>SUM(K401* 1.08)</f>
        <v>270.34559999999999</v>
      </c>
      <c r="H401">
        <v>12</v>
      </c>
      <c r="I401">
        <v>-1</v>
      </c>
      <c r="J401" s="6">
        <v>20.86</v>
      </c>
      <c r="K401" s="6">
        <f>SUM(H401*J401)</f>
        <v>250.32</v>
      </c>
      <c r="L401" s="6">
        <f>SUM(H401*1.27)</f>
        <v>15.24</v>
      </c>
      <c r="M401" s="3">
        <v>43080</v>
      </c>
      <c r="N401" s="3">
        <v>43094</v>
      </c>
      <c r="O401" s="3">
        <v>43081</v>
      </c>
      <c r="P401" t="s">
        <v>6</v>
      </c>
      <c r="Q401" s="4">
        <v>48.2</v>
      </c>
      <c r="R401" t="s">
        <v>109</v>
      </c>
      <c r="S401" t="s">
        <v>111</v>
      </c>
      <c r="T401" t="s">
        <v>112</v>
      </c>
      <c r="V401" t="s">
        <v>113</v>
      </c>
      <c r="W401" s="9">
        <v>0</v>
      </c>
    </row>
    <row r="402" spans="1:23" x14ac:dyDescent="0.2">
      <c r="A402">
        <v>10762</v>
      </c>
      <c r="B402" t="s">
        <v>32</v>
      </c>
      <c r="C402" s="2" t="s">
        <v>108</v>
      </c>
      <c r="D402" s="2" t="s">
        <v>109</v>
      </c>
      <c r="E402" s="2" t="s">
        <v>110</v>
      </c>
      <c r="F402" t="s">
        <v>15</v>
      </c>
      <c r="G402">
        <f>SUM(K402* 1.08)</f>
        <v>1076.3063999999999</v>
      </c>
      <c r="H402">
        <v>13</v>
      </c>
      <c r="I402">
        <v>-1</v>
      </c>
      <c r="J402" s="6">
        <v>76.66</v>
      </c>
      <c r="K402" s="6">
        <f>SUM(H402*J402)</f>
        <v>996.57999999999993</v>
      </c>
      <c r="L402" s="6">
        <f>SUM(H402*1.27)</f>
        <v>16.510000000000002</v>
      </c>
      <c r="M402" s="3">
        <v>43071</v>
      </c>
      <c r="N402" s="3">
        <v>43099</v>
      </c>
      <c r="O402" s="3">
        <v>43078</v>
      </c>
      <c r="P402" t="s">
        <v>6</v>
      </c>
      <c r="Q402" s="4">
        <v>328.74</v>
      </c>
      <c r="R402" t="s">
        <v>109</v>
      </c>
      <c r="S402" t="s">
        <v>111</v>
      </c>
      <c r="T402" t="s">
        <v>112</v>
      </c>
      <c r="V402" t="s">
        <v>113</v>
      </c>
      <c r="W402" s="9">
        <v>0</v>
      </c>
    </row>
    <row r="403" spans="1:23" x14ac:dyDescent="0.2">
      <c r="A403">
        <v>10733</v>
      </c>
      <c r="B403" t="s">
        <v>32</v>
      </c>
      <c r="C403" s="2" t="s">
        <v>26</v>
      </c>
      <c r="D403" s="2" t="s">
        <v>27</v>
      </c>
      <c r="E403" s="2" t="s">
        <v>28</v>
      </c>
      <c r="F403" t="s">
        <v>13</v>
      </c>
      <c r="G403">
        <f>SUM(K403* 1.08)</f>
        <v>294.62400000000002</v>
      </c>
      <c r="H403">
        <v>11</v>
      </c>
      <c r="I403">
        <v>-3</v>
      </c>
      <c r="J403" s="6">
        <v>24.8</v>
      </c>
      <c r="K403" s="6">
        <f>SUM(H403*J403)</f>
        <v>272.8</v>
      </c>
      <c r="L403" s="6">
        <f>SUM(H403*1.27)</f>
        <v>13.97</v>
      </c>
      <c r="M403" s="3">
        <v>43046</v>
      </c>
      <c r="N403" s="3">
        <v>43074</v>
      </c>
      <c r="O403" s="3">
        <v>43049</v>
      </c>
      <c r="P403" t="s">
        <v>14</v>
      </c>
      <c r="Q403" s="4">
        <v>110.11</v>
      </c>
      <c r="R403" t="s">
        <v>27</v>
      </c>
      <c r="S403" t="s">
        <v>29</v>
      </c>
      <c r="T403" t="s">
        <v>30</v>
      </c>
      <c r="V403" t="s">
        <v>31</v>
      </c>
      <c r="W403" s="9">
        <v>0</v>
      </c>
    </row>
    <row r="404" spans="1:23" x14ac:dyDescent="0.2">
      <c r="A404">
        <v>10703</v>
      </c>
      <c r="B404" t="s">
        <v>32</v>
      </c>
      <c r="C404" s="2" t="s">
        <v>108</v>
      </c>
      <c r="D404" s="2" t="s">
        <v>109</v>
      </c>
      <c r="E404" s="2" t="s">
        <v>110</v>
      </c>
      <c r="F404" t="s">
        <v>5</v>
      </c>
      <c r="G404">
        <f>SUM(K404* 1.08)</f>
        <v>1110.5640000000001</v>
      </c>
      <c r="H404">
        <v>14</v>
      </c>
      <c r="I404">
        <v>-1</v>
      </c>
      <c r="J404" s="6">
        <v>73.45</v>
      </c>
      <c r="K404" s="6">
        <f>SUM(H404*J404)</f>
        <v>1028.3</v>
      </c>
      <c r="L404" s="6">
        <f>SUM(H404*1.27)</f>
        <v>17.78</v>
      </c>
      <c r="M404" s="3">
        <v>43022</v>
      </c>
      <c r="N404" s="3">
        <v>43050</v>
      </c>
      <c r="O404" s="3">
        <v>43028</v>
      </c>
      <c r="P404" t="s">
        <v>12</v>
      </c>
      <c r="Q404" s="4">
        <v>152.30000000000001</v>
      </c>
      <c r="R404" t="s">
        <v>109</v>
      </c>
      <c r="S404" t="s">
        <v>111</v>
      </c>
      <c r="T404" t="s">
        <v>112</v>
      </c>
      <c r="V404" t="s">
        <v>113</v>
      </c>
      <c r="W404" s="9">
        <v>0</v>
      </c>
    </row>
    <row r="405" spans="1:23" x14ac:dyDescent="0.2">
      <c r="A405">
        <v>10689</v>
      </c>
      <c r="B405" t="s">
        <v>32</v>
      </c>
      <c r="C405" s="2" t="s">
        <v>26</v>
      </c>
      <c r="D405" s="2" t="s">
        <v>27</v>
      </c>
      <c r="E405" s="2" t="s">
        <v>28</v>
      </c>
      <c r="F405" t="s">
        <v>13</v>
      </c>
      <c r="G405">
        <f>SUM(K405* 1.08)</f>
        <v>923.27039999999988</v>
      </c>
      <c r="H405">
        <v>12</v>
      </c>
      <c r="I405">
        <v>-3</v>
      </c>
      <c r="J405" s="6">
        <v>71.239999999999995</v>
      </c>
      <c r="K405" s="6">
        <f>SUM(H405*J405)</f>
        <v>854.87999999999988</v>
      </c>
      <c r="L405" s="6">
        <f>SUM(H405*1.27)</f>
        <v>15.24</v>
      </c>
      <c r="M405" s="3">
        <v>43009</v>
      </c>
      <c r="N405" s="3">
        <v>43037</v>
      </c>
      <c r="O405" s="3">
        <v>43015</v>
      </c>
      <c r="P405" t="s">
        <v>12</v>
      </c>
      <c r="Q405" s="4">
        <v>13.42</v>
      </c>
      <c r="R405" t="s">
        <v>27</v>
      </c>
      <c r="S405" t="s">
        <v>29</v>
      </c>
      <c r="T405" t="s">
        <v>30</v>
      </c>
      <c r="V405" t="s">
        <v>31</v>
      </c>
      <c r="W405" s="9">
        <v>1</v>
      </c>
    </row>
    <row r="406" spans="1:23" x14ac:dyDescent="0.2">
      <c r="A406">
        <v>10672</v>
      </c>
      <c r="B406" t="s">
        <v>32</v>
      </c>
      <c r="C406" s="2" t="s">
        <v>26</v>
      </c>
      <c r="D406" s="2" t="s">
        <v>27</v>
      </c>
      <c r="E406" s="2" t="s">
        <v>28</v>
      </c>
      <c r="F406" t="s">
        <v>25</v>
      </c>
      <c r="G406">
        <f>SUM(K406* 1.08)</f>
        <v>40.39200000000001</v>
      </c>
      <c r="H406">
        <v>5</v>
      </c>
      <c r="I406">
        <v>-3</v>
      </c>
      <c r="J406" s="6">
        <v>7.48</v>
      </c>
      <c r="K406" s="6">
        <f>SUM(H406*J406)</f>
        <v>37.400000000000006</v>
      </c>
      <c r="L406" s="6">
        <f>SUM(H406*1.27)</f>
        <v>6.35</v>
      </c>
      <c r="M406" s="3">
        <v>42995</v>
      </c>
      <c r="N406" s="3">
        <v>43009</v>
      </c>
      <c r="O406" s="3">
        <v>43004</v>
      </c>
      <c r="P406" t="s">
        <v>12</v>
      </c>
      <c r="Q406" s="4">
        <v>95.75</v>
      </c>
      <c r="R406" t="s">
        <v>27</v>
      </c>
      <c r="S406" t="s">
        <v>29</v>
      </c>
      <c r="T406" t="s">
        <v>30</v>
      </c>
      <c r="V406" t="s">
        <v>31</v>
      </c>
      <c r="W406" s="9">
        <v>0</v>
      </c>
    </row>
    <row r="407" spans="1:23" x14ac:dyDescent="0.2">
      <c r="A407">
        <v>10654</v>
      </c>
      <c r="B407" t="s">
        <v>32</v>
      </c>
      <c r="C407" s="2" t="s">
        <v>26</v>
      </c>
      <c r="D407" s="2" t="s">
        <v>27</v>
      </c>
      <c r="E407" s="2" t="s">
        <v>28</v>
      </c>
      <c r="F407" t="s">
        <v>34</v>
      </c>
      <c r="G407">
        <f>SUM(K407* 1.08)</f>
        <v>882.09</v>
      </c>
      <c r="H407">
        <v>11</v>
      </c>
      <c r="I407">
        <v>-3</v>
      </c>
      <c r="J407" s="6">
        <v>74.25</v>
      </c>
      <c r="K407" s="6">
        <f>SUM(H407*J407)</f>
        <v>816.75</v>
      </c>
      <c r="L407" s="6">
        <f>SUM(H407*1.27)</f>
        <v>13.97</v>
      </c>
      <c r="M407" s="3">
        <v>42980</v>
      </c>
      <c r="N407" s="3">
        <v>43008</v>
      </c>
      <c r="O407" s="3">
        <v>42989</v>
      </c>
      <c r="P407" t="s">
        <v>6</v>
      </c>
      <c r="Q407" s="4">
        <v>55.26</v>
      </c>
      <c r="R407" t="s">
        <v>27</v>
      </c>
      <c r="S407" t="s">
        <v>29</v>
      </c>
      <c r="T407" t="s">
        <v>30</v>
      </c>
      <c r="V407" t="s">
        <v>31</v>
      </c>
      <c r="W407" s="9">
        <v>0</v>
      </c>
    </row>
    <row r="408" spans="1:23" x14ac:dyDescent="0.2">
      <c r="A408">
        <v>10626</v>
      </c>
      <c r="B408" t="s">
        <v>32</v>
      </c>
      <c r="C408" s="2" t="s">
        <v>26</v>
      </c>
      <c r="D408" s="2" t="s">
        <v>27</v>
      </c>
      <c r="E408" s="2" t="s">
        <v>28</v>
      </c>
      <c r="F408" t="s">
        <v>13</v>
      </c>
      <c r="G408">
        <f>SUM(K408* 1.08)</f>
        <v>394.85879999999997</v>
      </c>
      <c r="H408">
        <v>7</v>
      </c>
      <c r="I408">
        <v>-3</v>
      </c>
      <c r="J408" s="6">
        <v>52.23</v>
      </c>
      <c r="K408" s="6">
        <f>SUM(H408*J408)</f>
        <v>365.60999999999996</v>
      </c>
      <c r="L408" s="6">
        <f>SUM(H408*1.27)</f>
        <v>8.89</v>
      </c>
      <c r="M408" s="3">
        <v>42958</v>
      </c>
      <c r="N408" s="3">
        <v>42986</v>
      </c>
      <c r="O408" s="3">
        <v>42967</v>
      </c>
      <c r="P408" t="s">
        <v>12</v>
      </c>
      <c r="Q408" s="4">
        <v>138.69</v>
      </c>
      <c r="R408" t="s">
        <v>27</v>
      </c>
      <c r="S408" t="s">
        <v>29</v>
      </c>
      <c r="T408" t="s">
        <v>30</v>
      </c>
      <c r="V408" t="s">
        <v>31</v>
      </c>
      <c r="W408" s="9">
        <v>0</v>
      </c>
    </row>
    <row r="409" spans="1:23" x14ac:dyDescent="0.2">
      <c r="A409">
        <v>10572</v>
      </c>
      <c r="B409" t="s">
        <v>32</v>
      </c>
      <c r="C409" s="2" t="s">
        <v>26</v>
      </c>
      <c r="D409" s="2" t="s">
        <v>27</v>
      </c>
      <c r="E409" s="2" t="s">
        <v>28</v>
      </c>
      <c r="F409" t="s">
        <v>15</v>
      </c>
      <c r="G409">
        <f>SUM(K409* 0.9)</f>
        <v>89.856000000000009</v>
      </c>
      <c r="H409">
        <v>8</v>
      </c>
      <c r="I409">
        <v>-3</v>
      </c>
      <c r="J409" s="6">
        <v>12.48</v>
      </c>
      <c r="K409" s="6">
        <f>SUM(H409*J409)</f>
        <v>99.84</v>
      </c>
      <c r="L409" s="6">
        <f>SUM(H409*1.27)</f>
        <v>10.16</v>
      </c>
      <c r="M409" s="3">
        <v>42904</v>
      </c>
      <c r="N409" s="3">
        <v>42932</v>
      </c>
      <c r="O409" s="3">
        <v>42911</v>
      </c>
      <c r="P409" t="s">
        <v>12</v>
      </c>
      <c r="Q409" s="4">
        <v>116.43</v>
      </c>
      <c r="R409" t="s">
        <v>27</v>
      </c>
      <c r="S409" t="s">
        <v>29</v>
      </c>
      <c r="T409" t="s">
        <v>30</v>
      </c>
      <c r="V409" t="s">
        <v>31</v>
      </c>
      <c r="W409" s="9">
        <v>0</v>
      </c>
    </row>
    <row r="410" spans="1:23" x14ac:dyDescent="0.2">
      <c r="A410">
        <v>10561</v>
      </c>
      <c r="B410" t="s">
        <v>32</v>
      </c>
      <c r="C410" s="2" t="s">
        <v>108</v>
      </c>
      <c r="D410" s="2" t="s">
        <v>109</v>
      </c>
      <c r="E410" s="2" t="s">
        <v>110</v>
      </c>
      <c r="F410" t="s">
        <v>33</v>
      </c>
      <c r="G410">
        <f>SUM(K410* 0.9)</f>
        <v>637.56000000000006</v>
      </c>
      <c r="H410">
        <v>10</v>
      </c>
      <c r="I410">
        <v>-1</v>
      </c>
      <c r="J410" s="6">
        <v>70.84</v>
      </c>
      <c r="K410" s="6">
        <f>SUM(H410*J410)</f>
        <v>708.40000000000009</v>
      </c>
      <c r="L410" s="6">
        <f>SUM(H410*1.27)</f>
        <v>12.7</v>
      </c>
      <c r="M410" s="3">
        <v>42892</v>
      </c>
      <c r="N410" s="3">
        <v>42920</v>
      </c>
      <c r="O410" s="3">
        <v>42895</v>
      </c>
      <c r="P410" t="s">
        <v>12</v>
      </c>
      <c r="Q410" s="4">
        <v>242.21</v>
      </c>
      <c r="R410" t="s">
        <v>109</v>
      </c>
      <c r="S410" t="s">
        <v>111</v>
      </c>
      <c r="T410" t="s">
        <v>112</v>
      </c>
      <c r="V410" t="s">
        <v>113</v>
      </c>
      <c r="W410" s="9">
        <v>0</v>
      </c>
    </row>
    <row r="411" spans="1:23" x14ac:dyDescent="0.2">
      <c r="A411">
        <v>10533</v>
      </c>
      <c r="B411" t="s">
        <v>32</v>
      </c>
      <c r="C411" s="2" t="s">
        <v>108</v>
      </c>
      <c r="D411" s="2" t="s">
        <v>109</v>
      </c>
      <c r="E411" s="2" t="s">
        <v>110</v>
      </c>
      <c r="F411" t="s">
        <v>24</v>
      </c>
      <c r="G411">
        <f>SUM(K411* 0.9)</f>
        <v>176.499</v>
      </c>
      <c r="H411">
        <v>9</v>
      </c>
      <c r="I411">
        <v>-1</v>
      </c>
      <c r="J411" s="6">
        <v>21.79</v>
      </c>
      <c r="K411" s="6">
        <f>SUM(H411*J411)</f>
        <v>196.10999999999999</v>
      </c>
      <c r="L411" s="6">
        <f>SUM(H411*1.27)</f>
        <v>11.43</v>
      </c>
      <c r="M411" s="3">
        <v>42867</v>
      </c>
      <c r="N411" s="3">
        <v>42895</v>
      </c>
      <c r="O411" s="3">
        <v>42877</v>
      </c>
      <c r="P411" t="s">
        <v>6</v>
      </c>
      <c r="Q411" s="4">
        <v>188.04</v>
      </c>
      <c r="R411" t="s">
        <v>109</v>
      </c>
      <c r="S411" t="s">
        <v>111</v>
      </c>
      <c r="T411" t="s">
        <v>112</v>
      </c>
      <c r="V411" t="s">
        <v>113</v>
      </c>
      <c r="W411" s="9">
        <v>0</v>
      </c>
    </row>
    <row r="412" spans="1:23" x14ac:dyDescent="0.2">
      <c r="A412">
        <v>10524</v>
      </c>
      <c r="B412" t="s">
        <v>32</v>
      </c>
      <c r="C412" s="2" t="s">
        <v>26</v>
      </c>
      <c r="D412" s="2" t="s">
        <v>27</v>
      </c>
      <c r="E412" s="2" t="s">
        <v>28</v>
      </c>
      <c r="F412" t="s">
        <v>13</v>
      </c>
      <c r="G412">
        <f>SUM(K412* 0.9)</f>
        <v>492.98399999999998</v>
      </c>
      <c r="H412">
        <v>8</v>
      </c>
      <c r="I412">
        <v>-3</v>
      </c>
      <c r="J412" s="6">
        <v>68.47</v>
      </c>
      <c r="K412" s="6">
        <f>SUM(H412*J412)</f>
        <v>547.76</v>
      </c>
      <c r="L412" s="6">
        <f>SUM(H412*1.27)</f>
        <v>10.16</v>
      </c>
      <c r="M412" s="3">
        <v>42856</v>
      </c>
      <c r="N412" s="3">
        <v>42884</v>
      </c>
      <c r="O412" s="3">
        <v>42862</v>
      </c>
      <c r="P412" t="s">
        <v>12</v>
      </c>
      <c r="Q412" s="4">
        <v>244.79</v>
      </c>
      <c r="R412" t="s">
        <v>27</v>
      </c>
      <c r="S412" t="s">
        <v>29</v>
      </c>
      <c r="T412" t="s">
        <v>30</v>
      </c>
      <c r="V412" t="s">
        <v>31</v>
      </c>
      <c r="W412" s="9">
        <v>0</v>
      </c>
    </row>
    <row r="413" spans="1:23" x14ac:dyDescent="0.2">
      <c r="A413">
        <v>10460</v>
      </c>
      <c r="B413" t="s">
        <v>32</v>
      </c>
      <c r="C413" s="2" t="s">
        <v>108</v>
      </c>
      <c r="D413" s="2" t="s">
        <v>109</v>
      </c>
      <c r="E413" s="2" t="s">
        <v>110</v>
      </c>
      <c r="F413" t="s">
        <v>24</v>
      </c>
      <c r="G413">
        <f>SUM(K413* 0.9)</f>
        <v>56.295000000000002</v>
      </c>
      <c r="H413">
        <v>9</v>
      </c>
      <c r="I413">
        <v>-1</v>
      </c>
      <c r="J413" s="6">
        <v>6.95</v>
      </c>
      <c r="K413" s="6">
        <f>SUM(H413*J413)</f>
        <v>62.550000000000004</v>
      </c>
      <c r="L413" s="6">
        <f>SUM(H413*1.27)</f>
        <v>11.43</v>
      </c>
      <c r="M413" s="3">
        <v>42794</v>
      </c>
      <c r="N413" s="3">
        <v>42822</v>
      </c>
      <c r="O413" s="3">
        <v>42797</v>
      </c>
      <c r="P413" t="s">
        <v>6</v>
      </c>
      <c r="Q413" s="4">
        <v>16.27</v>
      </c>
      <c r="R413" t="s">
        <v>109</v>
      </c>
      <c r="S413" t="s">
        <v>111</v>
      </c>
      <c r="T413" t="s">
        <v>112</v>
      </c>
      <c r="V413" t="s">
        <v>113</v>
      </c>
      <c r="W413" s="9">
        <v>1</v>
      </c>
    </row>
    <row r="414" spans="1:23" x14ac:dyDescent="0.2">
      <c r="A414">
        <v>10445</v>
      </c>
      <c r="B414" t="s">
        <v>32</v>
      </c>
      <c r="C414" s="2" t="s">
        <v>26</v>
      </c>
      <c r="D414" s="2" t="s">
        <v>27</v>
      </c>
      <c r="E414" s="2" t="s">
        <v>28</v>
      </c>
      <c r="F414" t="s">
        <v>15</v>
      </c>
      <c r="G414">
        <f>SUM(K414* 0.9)</f>
        <v>585.072</v>
      </c>
      <c r="H414">
        <v>8</v>
      </c>
      <c r="I414">
        <v>-3</v>
      </c>
      <c r="J414" s="6">
        <v>81.260000000000005</v>
      </c>
      <c r="K414" s="6">
        <f>SUM(H414*J414)</f>
        <v>650.08000000000004</v>
      </c>
      <c r="L414" s="6">
        <f>SUM(H414*1.27)</f>
        <v>10.16</v>
      </c>
      <c r="M414" s="3">
        <v>42779</v>
      </c>
      <c r="N414" s="3">
        <v>42807</v>
      </c>
      <c r="O414" s="3">
        <v>42786</v>
      </c>
      <c r="P414" t="s">
        <v>6</v>
      </c>
      <c r="Q414" s="4">
        <v>9.3000000000000007</v>
      </c>
      <c r="R414" t="s">
        <v>27</v>
      </c>
      <c r="S414" t="s">
        <v>29</v>
      </c>
      <c r="T414" t="s">
        <v>30</v>
      </c>
      <c r="V414" t="s">
        <v>31</v>
      </c>
      <c r="W414" s="9">
        <v>1</v>
      </c>
    </row>
    <row r="415" spans="1:23" x14ac:dyDescent="0.2">
      <c r="A415">
        <v>10444</v>
      </c>
      <c r="B415" t="s">
        <v>32</v>
      </c>
      <c r="C415" s="2" t="s">
        <v>26</v>
      </c>
      <c r="D415" s="2" t="s">
        <v>27</v>
      </c>
      <c r="E415" s="2" t="s">
        <v>28</v>
      </c>
      <c r="F415" t="s">
        <v>15</v>
      </c>
      <c r="G415">
        <f>SUM(K415* 0.9)</f>
        <v>478.98000000000008</v>
      </c>
      <c r="H415">
        <v>6</v>
      </c>
      <c r="I415">
        <v>-3</v>
      </c>
      <c r="J415" s="6">
        <v>88.7</v>
      </c>
      <c r="K415" s="6">
        <f>SUM(H415*J415)</f>
        <v>532.20000000000005</v>
      </c>
      <c r="L415" s="6">
        <f>SUM(H415*1.27)</f>
        <v>7.62</v>
      </c>
      <c r="M415" s="3">
        <v>42778</v>
      </c>
      <c r="N415" s="3">
        <v>42806</v>
      </c>
      <c r="O415" s="3">
        <v>42787</v>
      </c>
      <c r="P415" t="s">
        <v>14</v>
      </c>
      <c r="Q415" s="4">
        <v>3.5</v>
      </c>
      <c r="R415" t="s">
        <v>27</v>
      </c>
      <c r="S415" t="s">
        <v>29</v>
      </c>
      <c r="T415" t="s">
        <v>30</v>
      </c>
      <c r="V415" t="s">
        <v>31</v>
      </c>
      <c r="W415" s="9">
        <v>1</v>
      </c>
    </row>
    <row r="416" spans="1:23" x14ac:dyDescent="0.2">
      <c r="A416">
        <v>10384</v>
      </c>
      <c r="B416" t="s">
        <v>32</v>
      </c>
      <c r="C416" s="2" t="s">
        <v>26</v>
      </c>
      <c r="D416" s="2" t="s">
        <v>27</v>
      </c>
      <c r="E416" s="2" t="s">
        <v>28</v>
      </c>
      <c r="F416" t="s">
        <v>15</v>
      </c>
      <c r="G416">
        <f>SUM(K416* 0.9)</f>
        <v>263.952</v>
      </c>
      <c r="H416">
        <v>8</v>
      </c>
      <c r="I416">
        <v>-3</v>
      </c>
      <c r="J416" s="6">
        <v>36.659999999999997</v>
      </c>
      <c r="K416" s="6">
        <f>SUM(H416*J416)</f>
        <v>293.27999999999997</v>
      </c>
      <c r="L416" s="6">
        <f>SUM(H416*1.27)</f>
        <v>10.16</v>
      </c>
      <c r="M416" s="3">
        <v>42720</v>
      </c>
      <c r="N416" s="3">
        <v>42748</v>
      </c>
      <c r="O416" s="3">
        <v>42724</v>
      </c>
      <c r="P416" t="s">
        <v>14</v>
      </c>
      <c r="Q416" s="4">
        <v>168.64</v>
      </c>
      <c r="R416" t="s">
        <v>27</v>
      </c>
      <c r="S416" t="s">
        <v>29</v>
      </c>
      <c r="T416" t="s">
        <v>30</v>
      </c>
      <c r="V416" t="s">
        <v>31</v>
      </c>
      <c r="W416" s="9">
        <v>0</v>
      </c>
    </row>
    <row r="417" spans="1:23" x14ac:dyDescent="0.2">
      <c r="A417">
        <v>10378</v>
      </c>
      <c r="B417" t="s">
        <v>32</v>
      </c>
      <c r="C417" s="2" t="s">
        <v>108</v>
      </c>
      <c r="D417" s="2" t="s">
        <v>109</v>
      </c>
      <c r="E417" s="2" t="s">
        <v>110</v>
      </c>
      <c r="F417" t="s">
        <v>34</v>
      </c>
      <c r="G417">
        <f>SUM(K417* 0.93)</f>
        <v>251.3511</v>
      </c>
      <c r="H417">
        <v>11</v>
      </c>
      <c r="I417">
        <v>-1</v>
      </c>
      <c r="J417" s="6">
        <v>24.57</v>
      </c>
      <c r="K417" s="6">
        <f>SUM(H417*J417)</f>
        <v>270.27</v>
      </c>
      <c r="L417" s="6">
        <f>SUM(H417*1.27)</f>
        <v>13.97</v>
      </c>
      <c r="M417" s="3">
        <v>42714</v>
      </c>
      <c r="N417" s="3">
        <v>42742</v>
      </c>
      <c r="O417" s="3">
        <v>42723</v>
      </c>
      <c r="P417" t="s">
        <v>14</v>
      </c>
      <c r="Q417" s="4">
        <v>5.44</v>
      </c>
      <c r="R417" t="s">
        <v>109</v>
      </c>
      <c r="S417" t="s">
        <v>111</v>
      </c>
      <c r="T417" t="s">
        <v>112</v>
      </c>
      <c r="V417" t="s">
        <v>113</v>
      </c>
      <c r="W417" s="9">
        <v>1</v>
      </c>
    </row>
    <row r="418" spans="1:23" x14ac:dyDescent="0.2">
      <c r="A418">
        <v>10327</v>
      </c>
      <c r="B418" t="s">
        <v>32</v>
      </c>
      <c r="C418" s="2" t="s">
        <v>108</v>
      </c>
      <c r="D418" s="2" t="s">
        <v>109</v>
      </c>
      <c r="E418" s="2" t="s">
        <v>110</v>
      </c>
      <c r="F418" t="s">
        <v>33</v>
      </c>
      <c r="G418">
        <f>SUM(K418* 0.93)</f>
        <v>132.74820000000003</v>
      </c>
      <c r="H418">
        <v>13</v>
      </c>
      <c r="I418">
        <v>-1</v>
      </c>
      <c r="J418" s="6">
        <v>10.98</v>
      </c>
      <c r="K418" s="6">
        <f>SUM(H418*J418)</f>
        <v>142.74</v>
      </c>
      <c r="L418" s="6">
        <f>SUM(H418*1.27)</f>
        <v>16.510000000000002</v>
      </c>
      <c r="M418" s="3">
        <v>42654</v>
      </c>
      <c r="N418" s="3">
        <v>42682</v>
      </c>
      <c r="O418" s="3">
        <v>42657</v>
      </c>
      <c r="P418" t="s">
        <v>6</v>
      </c>
      <c r="Q418" s="4">
        <v>63.36</v>
      </c>
      <c r="R418" t="s">
        <v>109</v>
      </c>
      <c r="S418" t="s">
        <v>111</v>
      </c>
      <c r="T418" t="s">
        <v>112</v>
      </c>
      <c r="V418" t="s">
        <v>113</v>
      </c>
      <c r="W418" s="9">
        <v>0</v>
      </c>
    </row>
    <row r="419" spans="1:23" x14ac:dyDescent="0.2">
      <c r="A419">
        <v>10280</v>
      </c>
      <c r="B419" t="s">
        <v>32</v>
      </c>
      <c r="C419" s="2" t="s">
        <v>26</v>
      </c>
      <c r="D419" s="2" t="s">
        <v>27</v>
      </c>
      <c r="E419" s="2" t="s">
        <v>28</v>
      </c>
      <c r="F419" t="s">
        <v>33</v>
      </c>
      <c r="G419">
        <f>SUM(K419* 0.93)</f>
        <v>648.17280000000005</v>
      </c>
      <c r="H419">
        <v>8</v>
      </c>
      <c r="I419">
        <v>-3</v>
      </c>
      <c r="J419" s="6">
        <v>87.12</v>
      </c>
      <c r="K419" s="6">
        <f>SUM(H419*J419)</f>
        <v>696.96</v>
      </c>
      <c r="L419" s="6">
        <f>SUM(H419*1.27)</f>
        <v>10.16</v>
      </c>
      <c r="M419" s="3">
        <v>42596</v>
      </c>
      <c r="N419" s="3">
        <v>42624</v>
      </c>
      <c r="O419" s="3">
        <v>42625</v>
      </c>
      <c r="P419" t="s">
        <v>6</v>
      </c>
      <c r="Q419" s="4">
        <v>8.98</v>
      </c>
      <c r="R419" t="s">
        <v>27</v>
      </c>
      <c r="S419" t="s">
        <v>29</v>
      </c>
      <c r="T419" t="s">
        <v>30</v>
      </c>
      <c r="V419" t="s">
        <v>31</v>
      </c>
      <c r="W419" s="9">
        <v>1</v>
      </c>
    </row>
    <row r="420" spans="1:23" x14ac:dyDescent="0.2">
      <c r="A420">
        <v>10278</v>
      </c>
      <c r="B420" t="s">
        <v>32</v>
      </c>
      <c r="C420" s="2" t="s">
        <v>26</v>
      </c>
      <c r="D420" s="2" t="s">
        <v>27</v>
      </c>
      <c r="E420" s="2" t="s">
        <v>28</v>
      </c>
      <c r="F420" t="s">
        <v>24</v>
      </c>
      <c r="G420">
        <f>SUM(K420* 0.93)</f>
        <v>68.72699999999999</v>
      </c>
      <c r="H420">
        <v>5</v>
      </c>
      <c r="I420">
        <v>-3</v>
      </c>
      <c r="J420" s="6">
        <v>14.78</v>
      </c>
      <c r="K420" s="6">
        <f>SUM(H420*J420)</f>
        <v>73.899999999999991</v>
      </c>
      <c r="L420" s="6">
        <f>SUM(H420*1.27)</f>
        <v>6.35</v>
      </c>
      <c r="M420" s="3">
        <v>42594</v>
      </c>
      <c r="N420" s="3">
        <v>42622</v>
      </c>
      <c r="O420" s="3">
        <v>42598</v>
      </c>
      <c r="P420" t="s">
        <v>12</v>
      </c>
      <c r="Q420" s="4">
        <v>92.69</v>
      </c>
      <c r="R420" t="s">
        <v>27</v>
      </c>
      <c r="S420" t="s">
        <v>29</v>
      </c>
      <c r="T420" t="s">
        <v>30</v>
      </c>
      <c r="V420" t="s">
        <v>31</v>
      </c>
      <c r="W420" s="9">
        <v>0</v>
      </c>
    </row>
    <row r="421" spans="1:23" x14ac:dyDescent="0.2">
      <c r="A421">
        <v>10264</v>
      </c>
      <c r="B421" t="s">
        <v>32</v>
      </c>
      <c r="C421" s="2" t="s">
        <v>108</v>
      </c>
      <c r="D421" s="2" t="s">
        <v>109</v>
      </c>
      <c r="E421" s="2" t="s">
        <v>110</v>
      </c>
      <c r="F421" t="s">
        <v>5</v>
      </c>
      <c r="G421">
        <f>SUM(K421* 0.93)</f>
        <v>736.46699999999998</v>
      </c>
      <c r="H421">
        <v>10</v>
      </c>
      <c r="I421">
        <v>-1</v>
      </c>
      <c r="J421" s="6">
        <v>79.19</v>
      </c>
      <c r="K421" s="6">
        <f>SUM(H421*J421)</f>
        <v>791.9</v>
      </c>
      <c r="L421" s="6">
        <f>SUM(H421*1.27)</f>
        <v>12.7</v>
      </c>
      <c r="M421" s="3">
        <v>42575</v>
      </c>
      <c r="N421" s="3">
        <v>42603</v>
      </c>
      <c r="O421" s="3">
        <v>42605</v>
      </c>
      <c r="P421" t="s">
        <v>14</v>
      </c>
      <c r="Q421" s="4">
        <v>3.67</v>
      </c>
      <c r="R421" t="s">
        <v>109</v>
      </c>
      <c r="S421" t="s">
        <v>111</v>
      </c>
      <c r="T421" t="s">
        <v>112</v>
      </c>
      <c r="V421" t="s">
        <v>113</v>
      </c>
      <c r="W421" s="9">
        <v>1</v>
      </c>
    </row>
    <row r="422" spans="1:23" x14ac:dyDescent="0.2">
      <c r="A422">
        <v>11095</v>
      </c>
      <c r="B422" t="s">
        <v>73</v>
      </c>
      <c r="C422" s="2" t="s">
        <v>246</v>
      </c>
      <c r="D422" s="2" t="s">
        <v>247</v>
      </c>
      <c r="E422" s="2" t="s">
        <v>248</v>
      </c>
      <c r="F422" t="s">
        <v>11</v>
      </c>
      <c r="G422">
        <f>SUM(K422* 0.85)</f>
        <v>236.64</v>
      </c>
      <c r="H422">
        <v>10</v>
      </c>
      <c r="I422">
        <v>-1</v>
      </c>
      <c r="J422" s="6">
        <v>27.84</v>
      </c>
      <c r="K422" s="6">
        <f>SUM(H422*J422)</f>
        <v>278.39999999999998</v>
      </c>
      <c r="L422" s="6">
        <f>SUM(H422*1.27)</f>
        <v>12.7</v>
      </c>
      <c r="M422" s="3">
        <v>43485</v>
      </c>
      <c r="N422" s="3">
        <v>43513</v>
      </c>
      <c r="O422" s="3">
        <v>43495</v>
      </c>
      <c r="P422" t="s">
        <v>12</v>
      </c>
      <c r="Q422" s="4">
        <v>137.35</v>
      </c>
      <c r="R422" t="s">
        <v>247</v>
      </c>
      <c r="S422" t="s">
        <v>249</v>
      </c>
      <c r="T422" t="s">
        <v>250</v>
      </c>
      <c r="V422" t="s">
        <v>251</v>
      </c>
      <c r="W422" s="9">
        <v>0</v>
      </c>
    </row>
    <row r="423" spans="1:23" x14ac:dyDescent="0.2">
      <c r="A423">
        <v>11041</v>
      </c>
      <c r="B423" t="s">
        <v>73</v>
      </c>
      <c r="C423" s="2" t="s">
        <v>67</v>
      </c>
      <c r="D423" s="2" t="s">
        <v>68</v>
      </c>
      <c r="E423" s="2" t="s">
        <v>69</v>
      </c>
      <c r="F423" t="s">
        <v>15</v>
      </c>
      <c r="G423">
        <f>SUM(K423* 0.875)</f>
        <v>1288.7</v>
      </c>
      <c r="H423">
        <v>8</v>
      </c>
      <c r="I423">
        <v>-12</v>
      </c>
      <c r="J423" s="6">
        <v>184.1</v>
      </c>
      <c r="K423" s="6">
        <f>SUM(H423*J423)</f>
        <v>1472.8</v>
      </c>
      <c r="L423" s="6">
        <f>SUM(H423*1.15)</f>
        <v>9.1999999999999993</v>
      </c>
      <c r="M423" s="3">
        <v>43212</v>
      </c>
      <c r="N423" s="3">
        <v>43240</v>
      </c>
      <c r="O423" s="3">
        <v>43218</v>
      </c>
      <c r="P423" t="s">
        <v>12</v>
      </c>
      <c r="Q423" s="4">
        <v>48.22</v>
      </c>
      <c r="R423" t="s">
        <v>68</v>
      </c>
      <c r="S423" t="s">
        <v>70</v>
      </c>
      <c r="T423" t="s">
        <v>71</v>
      </c>
      <c r="V423" t="s">
        <v>72</v>
      </c>
      <c r="W423" s="9">
        <v>0</v>
      </c>
    </row>
    <row r="424" spans="1:23" x14ac:dyDescent="0.2">
      <c r="A424">
        <v>11033</v>
      </c>
      <c r="B424" t="s">
        <v>73</v>
      </c>
      <c r="C424" s="2" t="s">
        <v>246</v>
      </c>
      <c r="D424" s="2" t="s">
        <v>247</v>
      </c>
      <c r="E424" s="2" t="s">
        <v>248</v>
      </c>
      <c r="F424" t="s">
        <v>16</v>
      </c>
      <c r="G424">
        <f>SUM(K424* 0.85)</f>
        <v>41.395000000000003</v>
      </c>
      <c r="H424">
        <v>10</v>
      </c>
      <c r="I424">
        <v>-3</v>
      </c>
      <c r="J424" s="6">
        <v>4.87</v>
      </c>
      <c r="K424" s="6">
        <f>SUM(H424*J424)</f>
        <v>48.7</v>
      </c>
      <c r="L424" s="6">
        <f>SUM(H424*1.27)</f>
        <v>12.7</v>
      </c>
      <c r="M424" s="3">
        <v>43207</v>
      </c>
      <c r="N424" s="3">
        <v>43235</v>
      </c>
      <c r="O424" s="3">
        <v>43213</v>
      </c>
      <c r="P424" t="s">
        <v>14</v>
      </c>
      <c r="Q424" s="4">
        <v>84.74</v>
      </c>
      <c r="R424" t="s">
        <v>247</v>
      </c>
      <c r="S424" t="s">
        <v>249</v>
      </c>
      <c r="T424" t="s">
        <v>250</v>
      </c>
      <c r="V424" t="s">
        <v>251</v>
      </c>
      <c r="W424" s="9">
        <v>0</v>
      </c>
    </row>
    <row r="425" spans="1:23" x14ac:dyDescent="0.2">
      <c r="A425">
        <v>11029</v>
      </c>
      <c r="B425" t="s">
        <v>73</v>
      </c>
      <c r="C425" s="2" t="s">
        <v>67</v>
      </c>
      <c r="D425" s="2" t="s">
        <v>68</v>
      </c>
      <c r="E425" s="2" t="s">
        <v>69</v>
      </c>
      <c r="F425" t="s">
        <v>11</v>
      </c>
      <c r="G425">
        <f>SUM(K425* 0.95)</f>
        <v>1636.1279999999997</v>
      </c>
      <c r="H425">
        <v>13</v>
      </c>
      <c r="I425">
        <v>-17</v>
      </c>
      <c r="J425" s="6">
        <v>132.47999999999999</v>
      </c>
      <c r="K425" s="6">
        <f>SUM(H425*J425)</f>
        <v>1722.2399999999998</v>
      </c>
      <c r="L425" s="6">
        <f>SUM(H425*1.15)</f>
        <v>14.95</v>
      </c>
      <c r="M425" s="3">
        <v>43206</v>
      </c>
      <c r="N425" s="3">
        <v>43234</v>
      </c>
      <c r="O425" s="3">
        <v>43217</v>
      </c>
      <c r="P425" t="s">
        <v>6</v>
      </c>
      <c r="Q425" s="4">
        <v>47.84</v>
      </c>
      <c r="R425" t="s">
        <v>68</v>
      </c>
      <c r="S425" t="s">
        <v>70</v>
      </c>
      <c r="T425" t="s">
        <v>71</v>
      </c>
      <c r="V425" t="s">
        <v>72</v>
      </c>
      <c r="W425" s="9">
        <v>0</v>
      </c>
    </row>
    <row r="426" spans="1:23" x14ac:dyDescent="0.2">
      <c r="A426">
        <v>10966</v>
      </c>
      <c r="B426" t="s">
        <v>73</v>
      </c>
      <c r="C426" s="2" t="s">
        <v>67</v>
      </c>
      <c r="D426" s="2" t="s">
        <v>68</v>
      </c>
      <c r="E426" s="2" t="s">
        <v>69</v>
      </c>
      <c r="F426" t="s">
        <v>11</v>
      </c>
      <c r="G426">
        <f>SUM(K426* 0.85)</f>
        <v>329.71500000000003</v>
      </c>
      <c r="H426">
        <v>9</v>
      </c>
      <c r="I426">
        <v>-18</v>
      </c>
      <c r="J426" s="6">
        <v>43.1</v>
      </c>
      <c r="K426" s="6">
        <f>SUM(H426*J426)</f>
        <v>387.90000000000003</v>
      </c>
      <c r="L426" s="6">
        <f>SUM(H426*1.15)</f>
        <v>10.35</v>
      </c>
      <c r="M426" s="3">
        <v>43179</v>
      </c>
      <c r="N426" s="3">
        <v>43207</v>
      </c>
      <c r="O426" s="3">
        <v>43198</v>
      </c>
      <c r="P426" t="s">
        <v>6</v>
      </c>
      <c r="Q426" s="4">
        <v>27.19</v>
      </c>
      <c r="R426" t="s">
        <v>68</v>
      </c>
      <c r="S426" t="s">
        <v>70</v>
      </c>
      <c r="T426" t="s">
        <v>71</v>
      </c>
      <c r="V426" t="s">
        <v>72</v>
      </c>
      <c r="W426" s="9">
        <v>1</v>
      </c>
    </row>
    <row r="427" spans="1:23" x14ac:dyDescent="0.2">
      <c r="A427">
        <v>10951</v>
      </c>
      <c r="B427" t="s">
        <v>73</v>
      </c>
      <c r="C427" s="2" t="s">
        <v>246</v>
      </c>
      <c r="D427" s="2" t="s">
        <v>247</v>
      </c>
      <c r="E427" s="2" t="s">
        <v>248</v>
      </c>
      <c r="F427" t="s">
        <v>25</v>
      </c>
      <c r="G427">
        <f>SUM(K427* 0.875)</f>
        <v>1297.8</v>
      </c>
      <c r="H427">
        <v>8</v>
      </c>
      <c r="I427">
        <v>4</v>
      </c>
      <c r="J427" s="6">
        <v>185.4</v>
      </c>
      <c r="K427" s="6">
        <f>SUM(H427*J427)</f>
        <v>1483.2</v>
      </c>
      <c r="L427" s="6">
        <f>SUM(H427*0.54)</f>
        <v>4.32</v>
      </c>
      <c r="M427" s="3">
        <v>43175</v>
      </c>
      <c r="N427" s="3">
        <v>43217</v>
      </c>
      <c r="O427" s="3">
        <v>43197</v>
      </c>
      <c r="P427" t="s">
        <v>12</v>
      </c>
      <c r="Q427" s="4">
        <v>30.85</v>
      </c>
      <c r="R427" t="s">
        <v>247</v>
      </c>
      <c r="S427" t="s">
        <v>249</v>
      </c>
      <c r="T427" t="s">
        <v>250</v>
      </c>
      <c r="V427" t="s">
        <v>251</v>
      </c>
      <c r="W427" s="9">
        <v>1</v>
      </c>
    </row>
    <row r="428" spans="1:23" x14ac:dyDescent="0.2">
      <c r="A428">
        <v>10931</v>
      </c>
      <c r="B428" t="s">
        <v>73</v>
      </c>
      <c r="C428" s="2" t="s">
        <v>246</v>
      </c>
      <c r="D428" s="2" t="s">
        <v>247</v>
      </c>
      <c r="E428" s="2" t="s">
        <v>248</v>
      </c>
      <c r="F428" t="s">
        <v>11</v>
      </c>
      <c r="G428">
        <f>SUM(K428* 0.85)</f>
        <v>990.21600000000001</v>
      </c>
      <c r="H428">
        <v>12</v>
      </c>
      <c r="I428">
        <v>3</v>
      </c>
      <c r="J428" s="6">
        <v>97.08</v>
      </c>
      <c r="K428" s="6">
        <f>SUM(H428*J428)</f>
        <v>1164.96</v>
      </c>
      <c r="L428" s="6">
        <f>SUM(H428*0.54)</f>
        <v>6.48</v>
      </c>
      <c r="M428" s="3">
        <v>43165</v>
      </c>
      <c r="N428" s="3">
        <v>43179</v>
      </c>
      <c r="O428" s="3">
        <v>43178</v>
      </c>
      <c r="P428" t="s">
        <v>12</v>
      </c>
      <c r="Q428" s="4">
        <v>13.6</v>
      </c>
      <c r="R428" t="s">
        <v>247</v>
      </c>
      <c r="S428" t="s">
        <v>249</v>
      </c>
      <c r="T428" t="s">
        <v>250</v>
      </c>
      <c r="V428" t="s">
        <v>251</v>
      </c>
      <c r="W428" s="9">
        <v>1</v>
      </c>
    </row>
    <row r="429" spans="1:23" x14ac:dyDescent="0.2">
      <c r="A429">
        <v>10758</v>
      </c>
      <c r="B429" t="s">
        <v>73</v>
      </c>
      <c r="C429" s="2" t="s">
        <v>246</v>
      </c>
      <c r="D429" s="2" t="s">
        <v>247</v>
      </c>
      <c r="E429" s="2" t="s">
        <v>248</v>
      </c>
      <c r="F429" t="s">
        <v>15</v>
      </c>
      <c r="G429">
        <f>SUM(K429* 0.85)</f>
        <v>712.77599999999995</v>
      </c>
      <c r="H429">
        <v>12</v>
      </c>
      <c r="I429">
        <v>2</v>
      </c>
      <c r="J429" s="6">
        <v>69.88</v>
      </c>
      <c r="K429" s="6">
        <f>SUM(H429*J429)</f>
        <v>838.56</v>
      </c>
      <c r="L429" s="6">
        <f>SUM(H429*1.27)</f>
        <v>15.24</v>
      </c>
      <c r="M429" s="3">
        <v>43067</v>
      </c>
      <c r="N429" s="3">
        <v>43095</v>
      </c>
      <c r="O429" s="3">
        <v>43073</v>
      </c>
      <c r="P429" t="s">
        <v>14</v>
      </c>
      <c r="Q429" s="4">
        <v>138.16999999999999</v>
      </c>
      <c r="R429" t="s">
        <v>247</v>
      </c>
      <c r="S429" t="s">
        <v>249</v>
      </c>
      <c r="T429" t="s">
        <v>250</v>
      </c>
      <c r="V429" t="s">
        <v>251</v>
      </c>
      <c r="W429" s="9">
        <v>0</v>
      </c>
    </row>
    <row r="430" spans="1:23" x14ac:dyDescent="0.2">
      <c r="A430">
        <v>10751</v>
      </c>
      <c r="B430" t="s">
        <v>73</v>
      </c>
      <c r="C430" s="2" t="s">
        <v>246</v>
      </c>
      <c r="D430" s="2" t="s">
        <v>247</v>
      </c>
      <c r="E430" s="2" t="s">
        <v>248</v>
      </c>
      <c r="F430" t="s">
        <v>15</v>
      </c>
      <c r="G430">
        <f>SUM(K430* 0.875)</f>
        <v>1346.5374999999999</v>
      </c>
      <c r="H430">
        <v>10</v>
      </c>
      <c r="I430">
        <v>5</v>
      </c>
      <c r="J430" s="6">
        <v>153.88999999999999</v>
      </c>
      <c r="K430" s="6">
        <f>SUM(H430*J430)</f>
        <v>1538.8999999999999</v>
      </c>
      <c r="L430" s="6">
        <f>SUM(H430*0.54)</f>
        <v>5.4</v>
      </c>
      <c r="M430" s="3">
        <v>43063</v>
      </c>
      <c r="N430" s="3">
        <v>43091</v>
      </c>
      <c r="O430" s="3">
        <v>43072</v>
      </c>
      <c r="P430" t="s">
        <v>14</v>
      </c>
      <c r="Q430" s="4">
        <v>130.79</v>
      </c>
      <c r="R430" t="s">
        <v>247</v>
      </c>
      <c r="S430" t="s">
        <v>249</v>
      </c>
      <c r="T430" t="s">
        <v>250</v>
      </c>
      <c r="V430" t="s">
        <v>251</v>
      </c>
      <c r="W430" s="9">
        <v>0</v>
      </c>
    </row>
    <row r="431" spans="1:23" x14ac:dyDescent="0.2">
      <c r="A431">
        <v>10746</v>
      </c>
      <c r="B431" t="s">
        <v>73</v>
      </c>
      <c r="C431" s="2" t="s">
        <v>67</v>
      </c>
      <c r="D431" s="2" t="s">
        <v>68</v>
      </c>
      <c r="E431" s="2" t="s">
        <v>69</v>
      </c>
      <c r="F431" t="s">
        <v>13</v>
      </c>
      <c r="G431">
        <f>SUM(K431* 0.95)</f>
        <v>2061.576</v>
      </c>
      <c r="H431">
        <v>11</v>
      </c>
      <c r="I431">
        <v>-15</v>
      </c>
      <c r="J431" s="6">
        <v>197.28</v>
      </c>
      <c r="K431" s="6">
        <f>SUM(H431*J431)</f>
        <v>2170.08</v>
      </c>
      <c r="L431" s="6">
        <f>SUM(H431*1.15)</f>
        <v>12.649999999999999</v>
      </c>
      <c r="M431" s="3">
        <v>43058</v>
      </c>
      <c r="N431" s="3">
        <v>43086</v>
      </c>
      <c r="O431" s="3">
        <v>43060</v>
      </c>
      <c r="P431" t="s">
        <v>14</v>
      </c>
      <c r="Q431" s="4">
        <v>31.43</v>
      </c>
      <c r="R431" t="s">
        <v>68</v>
      </c>
      <c r="S431" t="s">
        <v>70</v>
      </c>
      <c r="T431" t="s">
        <v>71</v>
      </c>
      <c r="V431" t="s">
        <v>72</v>
      </c>
      <c r="W431" s="9">
        <v>1</v>
      </c>
    </row>
    <row r="432" spans="1:23" x14ac:dyDescent="0.2">
      <c r="A432">
        <v>10731</v>
      </c>
      <c r="B432" t="s">
        <v>73</v>
      </c>
      <c r="C432" s="2" t="s">
        <v>67</v>
      </c>
      <c r="D432" s="2" t="s">
        <v>68</v>
      </c>
      <c r="E432" s="2" t="s">
        <v>69</v>
      </c>
      <c r="F432" t="s">
        <v>16</v>
      </c>
      <c r="G432">
        <f>SUM(K432* 0.95)</f>
        <v>2058.7259999999997</v>
      </c>
      <c r="H432">
        <v>12</v>
      </c>
      <c r="I432">
        <v>-16</v>
      </c>
      <c r="J432" s="6">
        <v>180.59</v>
      </c>
      <c r="K432" s="6">
        <f>SUM(H432*J432)</f>
        <v>2167.08</v>
      </c>
      <c r="L432" s="6">
        <f>SUM(H432*1.15)</f>
        <v>13.799999999999999</v>
      </c>
      <c r="M432" s="3">
        <v>43045</v>
      </c>
      <c r="N432" s="3">
        <v>43073</v>
      </c>
      <c r="O432" s="3">
        <v>43053</v>
      </c>
      <c r="P432" t="s">
        <v>6</v>
      </c>
      <c r="Q432" s="4">
        <v>96.65</v>
      </c>
      <c r="R432" t="s">
        <v>68</v>
      </c>
      <c r="S432" t="s">
        <v>70</v>
      </c>
      <c r="T432" t="s">
        <v>71</v>
      </c>
      <c r="V432" t="s">
        <v>72</v>
      </c>
      <c r="W432" s="9">
        <v>0</v>
      </c>
    </row>
    <row r="433" spans="1:23" x14ac:dyDescent="0.2">
      <c r="A433">
        <v>10666</v>
      </c>
      <c r="B433" t="s">
        <v>73</v>
      </c>
      <c r="C433" s="2" t="s">
        <v>246</v>
      </c>
      <c r="D433" s="2" t="s">
        <v>247</v>
      </c>
      <c r="E433" s="2" t="s">
        <v>248</v>
      </c>
      <c r="F433" t="s">
        <v>16</v>
      </c>
      <c r="G433">
        <f>SUM(K433* 0.85)</f>
        <v>612.67999999999995</v>
      </c>
      <c r="H433">
        <v>10</v>
      </c>
      <c r="I433">
        <v>1</v>
      </c>
      <c r="J433" s="6">
        <v>72.08</v>
      </c>
      <c r="K433" s="6">
        <f>SUM(H433*J433)</f>
        <v>720.8</v>
      </c>
      <c r="L433" s="6">
        <f>SUM(H433*1.27)</f>
        <v>12.7</v>
      </c>
      <c r="M433" s="3">
        <v>42990</v>
      </c>
      <c r="N433" s="3">
        <v>43018</v>
      </c>
      <c r="O433" s="3">
        <v>43000</v>
      </c>
      <c r="P433" t="s">
        <v>12</v>
      </c>
      <c r="Q433" s="4">
        <v>232.42</v>
      </c>
      <c r="R433" t="s">
        <v>247</v>
      </c>
      <c r="S433" t="s">
        <v>249</v>
      </c>
      <c r="T433" t="s">
        <v>250</v>
      </c>
      <c r="V433" t="s">
        <v>251</v>
      </c>
      <c r="W433" s="9">
        <v>0</v>
      </c>
    </row>
    <row r="434" spans="1:23" x14ac:dyDescent="0.2">
      <c r="A434">
        <v>10537</v>
      </c>
      <c r="B434" t="s">
        <v>73</v>
      </c>
      <c r="C434" s="2" t="s">
        <v>246</v>
      </c>
      <c r="D434" s="2" t="s">
        <v>247</v>
      </c>
      <c r="E434" s="2" t="s">
        <v>248</v>
      </c>
      <c r="F434" t="s">
        <v>13</v>
      </c>
      <c r="G434">
        <f>SUM(K434* 0.85)</f>
        <v>288.10750000000002</v>
      </c>
      <c r="H434">
        <v>5</v>
      </c>
      <c r="I434">
        <v>0</v>
      </c>
      <c r="J434" s="6">
        <v>67.790000000000006</v>
      </c>
      <c r="K434" s="6">
        <f>SUM(H434*J434)</f>
        <v>338.95000000000005</v>
      </c>
      <c r="L434" s="6">
        <f>SUM(H434*1.27)</f>
        <v>6.35</v>
      </c>
      <c r="M434" s="3">
        <v>42869</v>
      </c>
      <c r="N434" s="3">
        <v>42883</v>
      </c>
      <c r="O434" s="3">
        <v>42874</v>
      </c>
      <c r="P434" t="s">
        <v>6</v>
      </c>
      <c r="Q434" s="4">
        <v>78.849999999999994</v>
      </c>
      <c r="R434" t="s">
        <v>247</v>
      </c>
      <c r="S434" t="s">
        <v>249</v>
      </c>
      <c r="T434" t="s">
        <v>250</v>
      </c>
      <c r="V434" t="s">
        <v>251</v>
      </c>
      <c r="W434" s="9">
        <v>0</v>
      </c>
    </row>
    <row r="435" spans="1:23" x14ac:dyDescent="0.2">
      <c r="A435">
        <v>10519</v>
      </c>
      <c r="B435" t="s">
        <v>73</v>
      </c>
      <c r="C435" s="2" t="s">
        <v>67</v>
      </c>
      <c r="D435" s="2" t="s">
        <v>68</v>
      </c>
      <c r="E435" s="2" t="s">
        <v>69</v>
      </c>
      <c r="F435" t="s">
        <v>5</v>
      </c>
      <c r="G435">
        <f>SUM(K435* 0.85)</f>
        <v>749.52149999999995</v>
      </c>
      <c r="H435">
        <v>13</v>
      </c>
      <c r="I435">
        <v>-14</v>
      </c>
      <c r="J435" s="6">
        <v>67.83</v>
      </c>
      <c r="K435" s="6">
        <f>SUM(H435*J435)</f>
        <v>881.79</v>
      </c>
      <c r="L435" s="6">
        <f>SUM(H435*1.15)</f>
        <v>14.95</v>
      </c>
      <c r="M435" s="3">
        <v>42853</v>
      </c>
      <c r="N435" s="3">
        <v>42881</v>
      </c>
      <c r="O435" s="3">
        <v>42856</v>
      </c>
      <c r="P435" t="s">
        <v>14</v>
      </c>
      <c r="Q435" s="4">
        <v>91.76</v>
      </c>
      <c r="R435" t="s">
        <v>68</v>
      </c>
      <c r="S435" t="s">
        <v>70</v>
      </c>
      <c r="T435" t="s">
        <v>71</v>
      </c>
      <c r="V435" t="s">
        <v>72</v>
      </c>
      <c r="W435" s="9">
        <v>0</v>
      </c>
    </row>
    <row r="436" spans="1:23" x14ac:dyDescent="0.2">
      <c r="A436">
        <v>10370</v>
      </c>
      <c r="B436" t="s">
        <v>73</v>
      </c>
      <c r="C436" s="2" t="s">
        <v>67</v>
      </c>
      <c r="D436" s="2" t="s">
        <v>68</v>
      </c>
      <c r="E436" s="2" t="s">
        <v>69</v>
      </c>
      <c r="F436" t="s">
        <v>5</v>
      </c>
      <c r="G436">
        <f>SUM(K436* 0.85)</f>
        <v>882.82700000000011</v>
      </c>
      <c r="H436">
        <v>11</v>
      </c>
      <c r="I436">
        <v>-13</v>
      </c>
      <c r="J436" s="6">
        <v>94.42</v>
      </c>
      <c r="K436" s="6">
        <f>SUM(H436*J436)</f>
        <v>1038.6200000000001</v>
      </c>
      <c r="L436" s="6">
        <f>SUM(H436*1.15)</f>
        <v>12.649999999999999</v>
      </c>
      <c r="M436" s="3">
        <v>42707</v>
      </c>
      <c r="N436" s="3">
        <v>42735</v>
      </c>
      <c r="O436" s="3">
        <v>42731</v>
      </c>
      <c r="P436" t="s">
        <v>12</v>
      </c>
      <c r="Q436" s="4">
        <v>1.17</v>
      </c>
      <c r="R436" t="s">
        <v>68</v>
      </c>
      <c r="S436" t="s">
        <v>70</v>
      </c>
      <c r="T436" t="s">
        <v>71</v>
      </c>
      <c r="V436" t="s">
        <v>72</v>
      </c>
      <c r="W436" s="9">
        <v>1</v>
      </c>
    </row>
    <row r="437" spans="1:23" x14ac:dyDescent="0.2">
      <c r="A437">
        <v>10255</v>
      </c>
      <c r="B437" t="s">
        <v>73</v>
      </c>
      <c r="C437" s="2" t="s">
        <v>246</v>
      </c>
      <c r="D437" s="2" t="s">
        <v>247</v>
      </c>
      <c r="E437" s="2" t="s">
        <v>248</v>
      </c>
      <c r="F437" t="s">
        <v>25</v>
      </c>
      <c r="G437">
        <f>SUM(K437* 0.85)</f>
        <v>208.89599999999999</v>
      </c>
      <c r="H437">
        <v>12</v>
      </c>
      <c r="I437">
        <v>-2</v>
      </c>
      <c r="J437" s="6">
        <v>20.48</v>
      </c>
      <c r="K437" s="6">
        <f>SUM(H437*J437)</f>
        <v>245.76</v>
      </c>
      <c r="L437" s="6">
        <f>SUM(H437*1.27)</f>
        <v>15.24</v>
      </c>
      <c r="M437" s="3">
        <v>42563</v>
      </c>
      <c r="N437" s="3">
        <v>42591</v>
      </c>
      <c r="O437" s="3">
        <v>42566</v>
      </c>
      <c r="P437" t="s">
        <v>14</v>
      </c>
      <c r="Q437" s="4">
        <v>148.33000000000001</v>
      </c>
      <c r="R437" t="s">
        <v>247</v>
      </c>
      <c r="S437" t="s">
        <v>249</v>
      </c>
      <c r="T437" t="s">
        <v>250</v>
      </c>
      <c r="V437" t="s">
        <v>251</v>
      </c>
      <c r="W437" s="9">
        <v>0</v>
      </c>
    </row>
    <row r="438" spans="1:23" x14ac:dyDescent="0.2">
      <c r="A438">
        <v>10254</v>
      </c>
      <c r="B438" t="s">
        <v>73</v>
      </c>
      <c r="C438" s="2" t="s">
        <v>67</v>
      </c>
      <c r="D438" s="2" t="s">
        <v>68</v>
      </c>
      <c r="E438" s="2" t="s">
        <v>69</v>
      </c>
      <c r="F438" t="s">
        <v>34</v>
      </c>
      <c r="G438">
        <f>SUM(K438* 0.85)</f>
        <v>183.75300000000001</v>
      </c>
      <c r="H438">
        <v>6</v>
      </c>
      <c r="I438">
        <v>-19</v>
      </c>
      <c r="J438" s="6">
        <v>36.03</v>
      </c>
      <c r="K438" s="6">
        <f>SUM(H438*J438)</f>
        <v>216.18</v>
      </c>
      <c r="L438" s="6">
        <f>SUM(H438*1.15)</f>
        <v>6.8999999999999995</v>
      </c>
      <c r="M438" s="3">
        <v>42562</v>
      </c>
      <c r="N438" s="3">
        <v>42590</v>
      </c>
      <c r="O438" s="3">
        <v>42574</v>
      </c>
      <c r="P438" t="s">
        <v>12</v>
      </c>
      <c r="Q438" s="4">
        <v>22.98</v>
      </c>
      <c r="R438" t="s">
        <v>68</v>
      </c>
      <c r="S438" t="s">
        <v>70</v>
      </c>
      <c r="T438" t="s">
        <v>71</v>
      </c>
      <c r="V438" t="s">
        <v>72</v>
      </c>
      <c r="W438" s="9">
        <v>1</v>
      </c>
    </row>
    <row r="439" spans="1:23" x14ac:dyDescent="0.2">
      <c r="A439">
        <v>11016</v>
      </c>
      <c r="B439" t="s">
        <v>23</v>
      </c>
      <c r="C439" s="2" t="s">
        <v>17</v>
      </c>
      <c r="D439" s="2" t="s">
        <v>18</v>
      </c>
      <c r="E439" s="2" t="s">
        <v>19</v>
      </c>
      <c r="F439" t="s">
        <v>25</v>
      </c>
      <c r="G439">
        <f>SUM(K439* 1.03)</f>
        <v>335.84180000000003</v>
      </c>
      <c r="H439">
        <v>7</v>
      </c>
      <c r="I439">
        <v>-4</v>
      </c>
      <c r="J439" s="6">
        <v>46.58</v>
      </c>
      <c r="K439" s="6">
        <f>SUM(H439*J439)</f>
        <v>326.06</v>
      </c>
      <c r="L439" s="6">
        <f>SUM(H439*1.15)</f>
        <v>8.0499999999999989</v>
      </c>
      <c r="M439" s="3">
        <v>43200</v>
      </c>
      <c r="N439" s="3">
        <v>43228</v>
      </c>
      <c r="O439" s="3">
        <v>43203</v>
      </c>
      <c r="P439" t="s">
        <v>12</v>
      </c>
      <c r="Q439" s="4">
        <v>33.799999999999997</v>
      </c>
      <c r="R439" t="s">
        <v>18</v>
      </c>
      <c r="S439" t="s">
        <v>345</v>
      </c>
      <c r="T439" t="s">
        <v>20</v>
      </c>
      <c r="U439" t="s">
        <v>21</v>
      </c>
      <c r="V439" t="s">
        <v>22</v>
      </c>
      <c r="W439" s="9">
        <v>0</v>
      </c>
    </row>
    <row r="440" spans="1:23" x14ac:dyDescent="0.2">
      <c r="A440">
        <v>10953</v>
      </c>
      <c r="B440" t="s">
        <v>23</v>
      </c>
      <c r="C440" s="2" t="s">
        <v>17</v>
      </c>
      <c r="D440" s="2" t="s">
        <v>18</v>
      </c>
      <c r="E440" s="2" t="s">
        <v>19</v>
      </c>
      <c r="F440" t="s">
        <v>25</v>
      </c>
      <c r="G440">
        <f>SUM(K440* 1.08)</f>
        <v>0</v>
      </c>
      <c r="H440">
        <v>7</v>
      </c>
      <c r="I440">
        <v>-4</v>
      </c>
      <c r="J440" s="6">
        <v>0</v>
      </c>
      <c r="K440" s="6">
        <f>SUM(H440*J440)</f>
        <v>0</v>
      </c>
      <c r="L440" s="6">
        <f>SUM(H440*1.15)</f>
        <v>8.0499999999999989</v>
      </c>
      <c r="M440" s="3">
        <v>43175</v>
      </c>
      <c r="N440" s="3">
        <v>43189</v>
      </c>
      <c r="O440" s="3">
        <v>43184</v>
      </c>
      <c r="P440" t="s">
        <v>12</v>
      </c>
      <c r="Q440" s="4">
        <v>23.72</v>
      </c>
      <c r="R440" t="s">
        <v>18</v>
      </c>
      <c r="S440" t="s">
        <v>345</v>
      </c>
      <c r="T440" t="s">
        <v>20</v>
      </c>
      <c r="U440" t="s">
        <v>21</v>
      </c>
      <c r="V440" t="s">
        <v>22</v>
      </c>
      <c r="W440" s="9">
        <v>1</v>
      </c>
    </row>
    <row r="441" spans="1:23" x14ac:dyDescent="0.2">
      <c r="A441">
        <v>10920</v>
      </c>
      <c r="B441" t="s">
        <v>23</v>
      </c>
      <c r="C441" s="2" t="s">
        <v>17</v>
      </c>
      <c r="D441" s="2" t="s">
        <v>18</v>
      </c>
      <c r="E441" s="2" t="s">
        <v>19</v>
      </c>
      <c r="F441" t="s">
        <v>11</v>
      </c>
      <c r="G441">
        <f>SUM(K441* 1.08)</f>
        <v>1606.7160000000001</v>
      </c>
      <c r="H441">
        <v>10</v>
      </c>
      <c r="I441">
        <v>-4</v>
      </c>
      <c r="J441" s="6">
        <v>148.77000000000001</v>
      </c>
      <c r="K441" s="6">
        <f>SUM(H441*J441)</f>
        <v>1487.7</v>
      </c>
      <c r="L441" s="6">
        <f>SUM(H441*1.15)</f>
        <v>11.5</v>
      </c>
      <c r="M441" s="3">
        <v>43162</v>
      </c>
      <c r="N441" s="3">
        <v>43190</v>
      </c>
      <c r="O441" s="3">
        <v>43168</v>
      </c>
      <c r="P441" t="s">
        <v>12</v>
      </c>
      <c r="Q441" s="4">
        <v>29.61</v>
      </c>
      <c r="R441" t="s">
        <v>18</v>
      </c>
      <c r="S441" t="s">
        <v>345</v>
      </c>
      <c r="T441" t="s">
        <v>20</v>
      </c>
      <c r="U441" t="s">
        <v>21</v>
      </c>
      <c r="V441" t="s">
        <v>22</v>
      </c>
      <c r="W441" s="9">
        <v>1</v>
      </c>
    </row>
    <row r="442" spans="1:23" x14ac:dyDescent="0.2">
      <c r="A442">
        <v>10864</v>
      </c>
      <c r="B442" t="s">
        <v>23</v>
      </c>
      <c r="C442" s="2" t="s">
        <v>17</v>
      </c>
      <c r="D442" s="2" t="s">
        <v>18</v>
      </c>
      <c r="E442" s="2" t="s">
        <v>19</v>
      </c>
      <c r="F442" t="s">
        <v>11</v>
      </c>
      <c r="G442">
        <f>SUM(K442* 1.08)</f>
        <v>845.85599999999999</v>
      </c>
      <c r="H442">
        <v>10</v>
      </c>
      <c r="I442">
        <v>-4</v>
      </c>
      <c r="J442" s="6">
        <v>78.319999999999993</v>
      </c>
      <c r="K442" s="6">
        <f>SUM(H442*J442)</f>
        <v>783.19999999999993</v>
      </c>
      <c r="L442" s="6">
        <f>SUM(H442*1.15)</f>
        <v>11.5</v>
      </c>
      <c r="M442" s="3">
        <v>43133</v>
      </c>
      <c r="N442" s="3">
        <v>43161</v>
      </c>
      <c r="O442" s="3">
        <v>43140</v>
      </c>
      <c r="P442" t="s">
        <v>12</v>
      </c>
      <c r="Q442" s="4">
        <v>3.04</v>
      </c>
      <c r="R442" t="s">
        <v>18</v>
      </c>
      <c r="S442" t="s">
        <v>345</v>
      </c>
      <c r="T442" t="s">
        <v>20</v>
      </c>
      <c r="U442" t="s">
        <v>21</v>
      </c>
      <c r="V442" t="s">
        <v>22</v>
      </c>
      <c r="W442" s="9">
        <v>1</v>
      </c>
    </row>
    <row r="443" spans="1:23" x14ac:dyDescent="0.2">
      <c r="A443">
        <v>10793</v>
      </c>
      <c r="B443" t="s">
        <v>23</v>
      </c>
      <c r="C443" s="2" t="s">
        <v>17</v>
      </c>
      <c r="D443" s="2" t="s">
        <v>18</v>
      </c>
      <c r="E443" s="2" t="s">
        <v>19</v>
      </c>
      <c r="F443" t="s">
        <v>15</v>
      </c>
      <c r="G443">
        <f>SUM(K443* 1.08)</f>
        <v>236.64960000000002</v>
      </c>
      <c r="H443">
        <v>6</v>
      </c>
      <c r="I443">
        <v>-4</v>
      </c>
      <c r="J443" s="6">
        <v>36.520000000000003</v>
      </c>
      <c r="K443" s="6">
        <f>SUM(H443*J443)</f>
        <v>219.12</v>
      </c>
      <c r="L443" s="6">
        <f>SUM(H443*1.15)</f>
        <v>6.8999999999999995</v>
      </c>
      <c r="M443" s="3">
        <v>43093</v>
      </c>
      <c r="N443" s="3">
        <v>43121</v>
      </c>
      <c r="O443" s="3">
        <v>43108</v>
      </c>
      <c r="P443" t="s">
        <v>14</v>
      </c>
      <c r="Q443" s="4">
        <v>4.5199999999999996</v>
      </c>
      <c r="R443" t="s">
        <v>18</v>
      </c>
      <c r="S443" t="s">
        <v>345</v>
      </c>
      <c r="T443" t="s">
        <v>20</v>
      </c>
      <c r="U443" t="s">
        <v>21</v>
      </c>
      <c r="V443" t="s">
        <v>22</v>
      </c>
      <c r="W443" s="9">
        <v>1</v>
      </c>
    </row>
    <row r="444" spans="1:23" x14ac:dyDescent="0.2">
      <c r="A444">
        <v>10768</v>
      </c>
      <c r="B444" t="s">
        <v>23</v>
      </c>
      <c r="C444" s="2" t="s">
        <v>17</v>
      </c>
      <c r="D444" s="2" t="s">
        <v>18</v>
      </c>
      <c r="E444" s="2" t="s">
        <v>19</v>
      </c>
      <c r="F444" t="s">
        <v>15</v>
      </c>
      <c r="G444">
        <f>SUM(K444* 1.08)</f>
        <v>803.97360000000003</v>
      </c>
      <c r="H444">
        <v>6</v>
      </c>
      <c r="I444">
        <v>-4</v>
      </c>
      <c r="J444" s="6">
        <v>124.07</v>
      </c>
      <c r="K444" s="6">
        <f>SUM(H444*J444)</f>
        <v>744.42</v>
      </c>
      <c r="L444" s="6">
        <f>SUM(H444*1.15)</f>
        <v>6.8999999999999995</v>
      </c>
      <c r="M444" s="3">
        <v>43077</v>
      </c>
      <c r="N444" s="3">
        <v>43105</v>
      </c>
      <c r="O444" s="3">
        <v>43084</v>
      </c>
      <c r="P444" t="s">
        <v>12</v>
      </c>
      <c r="Q444" s="4">
        <v>146.32</v>
      </c>
      <c r="R444" t="s">
        <v>18</v>
      </c>
      <c r="S444" t="s">
        <v>345</v>
      </c>
      <c r="T444" t="s">
        <v>20</v>
      </c>
      <c r="U444" t="s">
        <v>21</v>
      </c>
      <c r="V444" t="s">
        <v>22</v>
      </c>
      <c r="W444" s="9">
        <v>0</v>
      </c>
    </row>
    <row r="445" spans="1:23" x14ac:dyDescent="0.2">
      <c r="A445">
        <v>10743</v>
      </c>
      <c r="B445" t="s">
        <v>23</v>
      </c>
      <c r="C445" s="2" t="s">
        <v>17</v>
      </c>
      <c r="D445" s="2" t="s">
        <v>18</v>
      </c>
      <c r="E445" s="2" t="s">
        <v>19</v>
      </c>
      <c r="F445" t="s">
        <v>13</v>
      </c>
      <c r="G445">
        <f>SUM(K445* 1.08)</f>
        <v>2810.5056</v>
      </c>
      <c r="H445">
        <v>14</v>
      </c>
      <c r="I445">
        <v>-4</v>
      </c>
      <c r="J445" s="6">
        <v>185.88</v>
      </c>
      <c r="K445" s="6">
        <f>SUM(H445*J445)</f>
        <v>2602.3199999999997</v>
      </c>
      <c r="L445" s="6">
        <f>SUM(H445*1.15)</f>
        <v>16.099999999999998</v>
      </c>
      <c r="M445" s="3">
        <v>43056</v>
      </c>
      <c r="N445" s="3">
        <v>43084</v>
      </c>
      <c r="O445" s="3">
        <v>43060</v>
      </c>
      <c r="P445" t="s">
        <v>12</v>
      </c>
      <c r="Q445" s="4">
        <v>23.72</v>
      </c>
      <c r="R445" t="s">
        <v>18</v>
      </c>
      <c r="S445" t="s">
        <v>345</v>
      </c>
      <c r="T445" t="s">
        <v>20</v>
      </c>
      <c r="U445" t="s">
        <v>21</v>
      </c>
      <c r="V445" t="s">
        <v>22</v>
      </c>
      <c r="W445" s="9">
        <v>1</v>
      </c>
    </row>
    <row r="446" spans="1:23" x14ac:dyDescent="0.2">
      <c r="A446">
        <v>10741</v>
      </c>
      <c r="B446" t="s">
        <v>23</v>
      </c>
      <c r="C446" s="2" t="s">
        <v>17</v>
      </c>
      <c r="D446" s="2" t="s">
        <v>18</v>
      </c>
      <c r="E446" s="2" t="s">
        <v>19</v>
      </c>
      <c r="F446" t="s">
        <v>11</v>
      </c>
      <c r="G446">
        <f>SUM(K446* 1.08)</f>
        <v>824.77440000000001</v>
      </c>
      <c r="H446">
        <v>8</v>
      </c>
      <c r="I446">
        <v>-4</v>
      </c>
      <c r="J446" s="6">
        <v>95.46</v>
      </c>
      <c r="K446" s="6">
        <f>SUM(H446*J446)</f>
        <v>763.68</v>
      </c>
      <c r="L446" s="6">
        <f>SUM(H446*1.15)</f>
        <v>9.1999999999999993</v>
      </c>
      <c r="M446" s="3">
        <v>43053</v>
      </c>
      <c r="N446" s="3">
        <v>43067</v>
      </c>
      <c r="O446" s="3">
        <v>43057</v>
      </c>
      <c r="P446" t="s">
        <v>14</v>
      </c>
      <c r="Q446" s="4">
        <v>10.96</v>
      </c>
      <c r="R446" t="s">
        <v>18</v>
      </c>
      <c r="S446" t="s">
        <v>345</v>
      </c>
      <c r="T446" t="s">
        <v>20</v>
      </c>
      <c r="U446" t="s">
        <v>21</v>
      </c>
      <c r="V446" t="s">
        <v>22</v>
      </c>
      <c r="W446" s="9">
        <v>1</v>
      </c>
    </row>
    <row r="447" spans="1:23" x14ac:dyDescent="0.2">
      <c r="A447">
        <v>10707</v>
      </c>
      <c r="B447" t="s">
        <v>23</v>
      </c>
      <c r="C447" s="2" t="s">
        <v>17</v>
      </c>
      <c r="D447" s="2" t="s">
        <v>18</v>
      </c>
      <c r="E447" s="2" t="s">
        <v>19</v>
      </c>
      <c r="F447" t="s">
        <v>11</v>
      </c>
      <c r="G447">
        <f>SUM(K447* 1.08)</f>
        <v>160.27200000000002</v>
      </c>
      <c r="H447">
        <v>8</v>
      </c>
      <c r="I447">
        <v>-4</v>
      </c>
      <c r="J447" s="6">
        <v>18.55</v>
      </c>
      <c r="K447" s="6">
        <f>SUM(H447*J447)</f>
        <v>148.4</v>
      </c>
      <c r="L447" s="6">
        <f>SUM(H447*1.15)</f>
        <v>9.1999999999999993</v>
      </c>
      <c r="M447" s="3">
        <v>43024</v>
      </c>
      <c r="N447" s="3">
        <v>43038</v>
      </c>
      <c r="O447" s="3">
        <v>43031</v>
      </c>
      <c r="P447" t="s">
        <v>14</v>
      </c>
      <c r="Q447" s="4">
        <v>21.74</v>
      </c>
      <c r="R447" t="s">
        <v>18</v>
      </c>
      <c r="S447" t="s">
        <v>345</v>
      </c>
      <c r="T447" t="s">
        <v>20</v>
      </c>
      <c r="U447" t="s">
        <v>21</v>
      </c>
      <c r="V447" t="s">
        <v>22</v>
      </c>
      <c r="W447" s="9">
        <v>1</v>
      </c>
    </row>
    <row r="448" spans="1:23" x14ac:dyDescent="0.2">
      <c r="A448">
        <v>10558</v>
      </c>
      <c r="B448" t="s">
        <v>23</v>
      </c>
      <c r="C448" s="2" t="s">
        <v>17</v>
      </c>
      <c r="D448" s="2" t="s">
        <v>18</v>
      </c>
      <c r="E448" s="2" t="s">
        <v>19</v>
      </c>
      <c r="F448" t="s">
        <v>13</v>
      </c>
      <c r="G448">
        <f>SUM(K448* 0.9)</f>
        <v>384.34500000000003</v>
      </c>
      <c r="H448">
        <v>9</v>
      </c>
      <c r="I448">
        <v>-4</v>
      </c>
      <c r="J448" s="6">
        <v>47.45</v>
      </c>
      <c r="K448" s="6">
        <f>SUM(H448*J448)</f>
        <v>427.05</v>
      </c>
      <c r="L448" s="6">
        <f>SUM(H448*1.15)</f>
        <v>10.35</v>
      </c>
      <c r="M448" s="3">
        <v>42890</v>
      </c>
      <c r="N448" s="3">
        <v>42918</v>
      </c>
      <c r="O448" s="3">
        <v>42896</v>
      </c>
      <c r="P448" t="s">
        <v>12</v>
      </c>
      <c r="Q448" s="4">
        <v>72.97</v>
      </c>
      <c r="R448" t="s">
        <v>18</v>
      </c>
      <c r="S448" t="s">
        <v>345</v>
      </c>
      <c r="T448" t="s">
        <v>20</v>
      </c>
      <c r="U448" t="s">
        <v>21</v>
      </c>
      <c r="V448" t="s">
        <v>22</v>
      </c>
      <c r="W448" s="9">
        <v>0</v>
      </c>
    </row>
    <row r="449" spans="1:23" x14ac:dyDescent="0.2">
      <c r="A449">
        <v>10453</v>
      </c>
      <c r="B449" t="s">
        <v>23</v>
      </c>
      <c r="C449" s="2" t="s">
        <v>17</v>
      </c>
      <c r="D449" s="2" t="s">
        <v>18</v>
      </c>
      <c r="E449" s="2" t="s">
        <v>19</v>
      </c>
      <c r="F449" t="s">
        <v>13</v>
      </c>
      <c r="G449">
        <f>SUM(K449* 0.9)</f>
        <v>114.804</v>
      </c>
      <c r="H449">
        <v>6</v>
      </c>
      <c r="I449">
        <v>-4</v>
      </c>
      <c r="J449" s="6">
        <v>21.26</v>
      </c>
      <c r="K449" s="6">
        <f>SUM(H449*J449)</f>
        <v>127.56</v>
      </c>
      <c r="L449" s="6">
        <f>SUM(H449*1.15)</f>
        <v>6.8999999999999995</v>
      </c>
      <c r="M449" s="3">
        <v>42787</v>
      </c>
      <c r="N449" s="3">
        <v>42815</v>
      </c>
      <c r="O449" s="3">
        <v>42792</v>
      </c>
      <c r="P449" t="s">
        <v>12</v>
      </c>
      <c r="Q449" s="4">
        <v>25.36</v>
      </c>
      <c r="R449" t="s">
        <v>18</v>
      </c>
      <c r="S449" t="s">
        <v>345</v>
      </c>
      <c r="T449" t="s">
        <v>20</v>
      </c>
      <c r="U449" t="s">
        <v>21</v>
      </c>
      <c r="V449" t="s">
        <v>22</v>
      </c>
      <c r="W449" s="9">
        <v>1</v>
      </c>
    </row>
    <row r="450" spans="1:23" x14ac:dyDescent="0.2">
      <c r="A450">
        <v>10383</v>
      </c>
      <c r="B450" t="s">
        <v>23</v>
      </c>
      <c r="C450" s="2" t="s">
        <v>17</v>
      </c>
      <c r="D450" s="2" t="s">
        <v>18</v>
      </c>
      <c r="E450" s="2" t="s">
        <v>19</v>
      </c>
      <c r="F450" t="s">
        <v>24</v>
      </c>
      <c r="G450">
        <f>SUM(K450* 0.9)</f>
        <v>738.36000000000013</v>
      </c>
      <c r="H450">
        <v>10</v>
      </c>
      <c r="I450">
        <v>-4</v>
      </c>
      <c r="J450" s="6">
        <v>82.04</v>
      </c>
      <c r="K450" s="6">
        <f>SUM(H450*J450)</f>
        <v>820.40000000000009</v>
      </c>
      <c r="L450" s="6">
        <f>SUM(H450*1.15)</f>
        <v>11.5</v>
      </c>
      <c r="M450" s="3">
        <v>42720</v>
      </c>
      <c r="N450" s="3">
        <v>42748</v>
      </c>
      <c r="O450" s="3">
        <v>42722</v>
      </c>
      <c r="P450" t="s">
        <v>14</v>
      </c>
      <c r="Q450" s="4">
        <v>34.24</v>
      </c>
      <c r="R450" t="s">
        <v>18</v>
      </c>
      <c r="S450" t="s">
        <v>345</v>
      </c>
      <c r="T450" t="s">
        <v>20</v>
      </c>
      <c r="U450" t="s">
        <v>21</v>
      </c>
      <c r="V450" t="s">
        <v>22</v>
      </c>
      <c r="W450" s="9">
        <v>0</v>
      </c>
    </row>
    <row r="451" spans="1:23" x14ac:dyDescent="0.2">
      <c r="A451">
        <v>10355</v>
      </c>
      <c r="B451" t="s">
        <v>23</v>
      </c>
      <c r="C451" s="2" t="s">
        <v>17</v>
      </c>
      <c r="D451" s="2" t="s">
        <v>18</v>
      </c>
      <c r="E451" s="2" t="s">
        <v>19</v>
      </c>
      <c r="F451" t="s">
        <v>5</v>
      </c>
      <c r="G451">
        <f>SUM(K451* 0.93)</f>
        <v>506.96160000000003</v>
      </c>
      <c r="H451">
        <v>8</v>
      </c>
      <c r="I451">
        <v>-4</v>
      </c>
      <c r="J451" s="6">
        <v>68.14</v>
      </c>
      <c r="K451" s="6">
        <f>SUM(H451*J451)</f>
        <v>545.12</v>
      </c>
      <c r="L451" s="6">
        <f>SUM(H451*1.15)</f>
        <v>9.1999999999999993</v>
      </c>
      <c r="M451" s="3">
        <v>42689</v>
      </c>
      <c r="N451" s="3">
        <v>42717</v>
      </c>
      <c r="O451" s="3">
        <v>42694</v>
      </c>
      <c r="P451" t="s">
        <v>6</v>
      </c>
      <c r="Q451" s="4">
        <v>41.95</v>
      </c>
      <c r="R451" t="s">
        <v>18</v>
      </c>
      <c r="S451" t="s">
        <v>345</v>
      </c>
      <c r="T451" t="s">
        <v>20</v>
      </c>
      <c r="U451" t="s">
        <v>21</v>
      </c>
      <c r="V451" t="s">
        <v>22</v>
      </c>
      <c r="W451" s="9">
        <v>0</v>
      </c>
    </row>
    <row r="452" spans="1:23" x14ac:dyDescent="0.2">
      <c r="A452">
        <v>10933</v>
      </c>
      <c r="B452" t="s">
        <v>23</v>
      </c>
      <c r="C452" s="2" t="s">
        <v>158</v>
      </c>
      <c r="D452" s="2" t="s">
        <v>159</v>
      </c>
      <c r="E452" s="2" t="s">
        <v>160</v>
      </c>
      <c r="F452" t="s">
        <v>5</v>
      </c>
      <c r="G452">
        <f>SUM(K452* 1.08)</f>
        <v>1430.5248000000001</v>
      </c>
      <c r="H452">
        <v>12</v>
      </c>
      <c r="I452">
        <v>13</v>
      </c>
      <c r="J452" s="6">
        <v>110.38</v>
      </c>
      <c r="K452" s="6">
        <f>SUM(H452*J452)</f>
        <v>1324.56</v>
      </c>
      <c r="L452" s="6">
        <f>SUM(H452*1.429)</f>
        <v>17.148</v>
      </c>
      <c r="M452" s="3">
        <v>43165</v>
      </c>
      <c r="N452" s="3">
        <v>43193</v>
      </c>
      <c r="O452" s="3">
        <v>43175</v>
      </c>
      <c r="P452" t="s">
        <v>14</v>
      </c>
      <c r="Q452" s="4">
        <v>54.15</v>
      </c>
      <c r="R452" t="s">
        <v>159</v>
      </c>
      <c r="S452" t="s">
        <v>346</v>
      </c>
      <c r="T452" t="s">
        <v>161</v>
      </c>
      <c r="U452" t="s">
        <v>162</v>
      </c>
      <c r="V452" t="s">
        <v>163</v>
      </c>
      <c r="W452" s="9">
        <v>0</v>
      </c>
    </row>
    <row r="453" spans="1:23" x14ac:dyDescent="0.2">
      <c r="A453">
        <v>10829</v>
      </c>
      <c r="B453" t="s">
        <v>23</v>
      </c>
      <c r="C453" s="2" t="s">
        <v>158</v>
      </c>
      <c r="D453" s="2" t="s">
        <v>159</v>
      </c>
      <c r="E453" s="2" t="s">
        <v>160</v>
      </c>
      <c r="F453" t="s">
        <v>25</v>
      </c>
      <c r="G453">
        <f>SUM(K453* 1.08)</f>
        <v>1682.8128000000002</v>
      </c>
      <c r="H453">
        <v>8</v>
      </c>
      <c r="I453">
        <v>12</v>
      </c>
      <c r="J453" s="6">
        <v>194.77</v>
      </c>
      <c r="K453" s="6">
        <f>SUM(H453*J453)</f>
        <v>1558.16</v>
      </c>
      <c r="L453" s="6">
        <f>SUM(H453*1.429)</f>
        <v>11.432</v>
      </c>
      <c r="M453" s="3">
        <v>43113</v>
      </c>
      <c r="N453" s="3">
        <v>43141</v>
      </c>
      <c r="O453" s="3">
        <v>43123</v>
      </c>
      <c r="P453" t="s">
        <v>6</v>
      </c>
      <c r="Q453" s="4">
        <v>154.72</v>
      </c>
      <c r="R453" t="s">
        <v>159</v>
      </c>
      <c r="S453" t="s">
        <v>346</v>
      </c>
      <c r="T453" t="s">
        <v>161</v>
      </c>
      <c r="U453" t="s">
        <v>162</v>
      </c>
      <c r="V453" t="s">
        <v>163</v>
      </c>
      <c r="W453" s="9">
        <v>0</v>
      </c>
    </row>
    <row r="454" spans="1:23" x14ac:dyDescent="0.2">
      <c r="A454">
        <v>10798</v>
      </c>
      <c r="B454" t="s">
        <v>23</v>
      </c>
      <c r="C454" s="2" t="s">
        <v>158</v>
      </c>
      <c r="D454" s="2" t="s">
        <v>159</v>
      </c>
      <c r="E454" s="2" t="s">
        <v>160</v>
      </c>
      <c r="F454" t="s">
        <v>33</v>
      </c>
      <c r="G454">
        <f>SUM(K454* 1.08)</f>
        <v>2421.1872000000003</v>
      </c>
      <c r="H454">
        <v>12</v>
      </c>
      <c r="I454">
        <v>11</v>
      </c>
      <c r="J454" s="6">
        <v>186.82</v>
      </c>
      <c r="K454" s="6">
        <f>SUM(H454*J454)</f>
        <v>2241.84</v>
      </c>
      <c r="L454" s="6">
        <f>SUM(H454*1.429)</f>
        <v>17.148</v>
      </c>
      <c r="M454" s="3">
        <v>43095</v>
      </c>
      <c r="N454" s="3">
        <v>43123</v>
      </c>
      <c r="O454" s="3">
        <v>43105</v>
      </c>
      <c r="P454" t="s">
        <v>6</v>
      </c>
      <c r="Q454" s="4">
        <v>2.33</v>
      </c>
      <c r="R454" t="s">
        <v>159</v>
      </c>
      <c r="S454" t="s">
        <v>346</v>
      </c>
      <c r="T454" t="s">
        <v>161</v>
      </c>
      <c r="U454" t="s">
        <v>162</v>
      </c>
      <c r="V454" t="s">
        <v>163</v>
      </c>
      <c r="W454" s="9">
        <v>1</v>
      </c>
    </row>
    <row r="455" spans="1:23" x14ac:dyDescent="0.2">
      <c r="A455">
        <v>10749</v>
      </c>
      <c r="B455" t="s">
        <v>23</v>
      </c>
      <c r="C455" s="2" t="s">
        <v>158</v>
      </c>
      <c r="D455" s="2" t="s">
        <v>159</v>
      </c>
      <c r="E455" s="2" t="s">
        <v>160</v>
      </c>
      <c r="F455" t="s">
        <v>11</v>
      </c>
      <c r="G455">
        <f>SUM(K455* 1.08)</f>
        <v>1227.2364</v>
      </c>
      <c r="H455">
        <v>13</v>
      </c>
      <c r="I455">
        <v>10</v>
      </c>
      <c r="J455" s="6">
        <v>87.41</v>
      </c>
      <c r="K455" s="6">
        <f>SUM(H455*J455)</f>
        <v>1136.33</v>
      </c>
      <c r="L455" s="6">
        <f>SUM(H455*1.429)</f>
        <v>18.577000000000002</v>
      </c>
      <c r="M455" s="3">
        <v>43059</v>
      </c>
      <c r="N455" s="3">
        <v>43087</v>
      </c>
      <c r="O455" s="3">
        <v>43088</v>
      </c>
      <c r="P455" t="s">
        <v>12</v>
      </c>
      <c r="Q455" s="4">
        <v>61.53</v>
      </c>
      <c r="R455" t="s">
        <v>159</v>
      </c>
      <c r="S455" t="s">
        <v>346</v>
      </c>
      <c r="T455" t="s">
        <v>161</v>
      </c>
      <c r="U455" t="s">
        <v>162</v>
      </c>
      <c r="V455" t="s">
        <v>163</v>
      </c>
      <c r="W455" s="9">
        <v>0</v>
      </c>
    </row>
    <row r="456" spans="1:23" x14ac:dyDescent="0.2">
      <c r="A456">
        <v>10674</v>
      </c>
      <c r="B456" t="s">
        <v>23</v>
      </c>
      <c r="C456" s="2" t="s">
        <v>158</v>
      </c>
      <c r="D456" s="2" t="s">
        <v>159</v>
      </c>
      <c r="E456" s="2" t="s">
        <v>160</v>
      </c>
      <c r="F456" t="s">
        <v>11</v>
      </c>
      <c r="G456">
        <f>SUM(K456* 1.08)</f>
        <v>718.50239999999997</v>
      </c>
      <c r="H456">
        <v>12</v>
      </c>
      <c r="I456">
        <v>9</v>
      </c>
      <c r="J456" s="6">
        <v>55.44</v>
      </c>
      <c r="K456" s="6">
        <f>SUM(H456*J456)</f>
        <v>665.28</v>
      </c>
      <c r="L456" s="6">
        <f>SUM(H456*1.429)</f>
        <v>17.148</v>
      </c>
      <c r="M456" s="3">
        <v>42996</v>
      </c>
      <c r="N456" s="3">
        <v>43024</v>
      </c>
      <c r="O456" s="3">
        <v>43008</v>
      </c>
      <c r="P456" t="s">
        <v>12</v>
      </c>
      <c r="Q456" s="4">
        <v>0.9</v>
      </c>
      <c r="R456" t="s">
        <v>159</v>
      </c>
      <c r="S456" t="s">
        <v>346</v>
      </c>
      <c r="T456" t="s">
        <v>161</v>
      </c>
      <c r="U456" t="s">
        <v>162</v>
      </c>
      <c r="V456" t="s">
        <v>163</v>
      </c>
      <c r="W456" s="9">
        <v>1</v>
      </c>
    </row>
    <row r="457" spans="1:23" x14ac:dyDescent="0.2">
      <c r="A457">
        <v>10621</v>
      </c>
      <c r="B457" t="s">
        <v>23</v>
      </c>
      <c r="C457" s="2" t="s">
        <v>158</v>
      </c>
      <c r="D457" s="2" t="s">
        <v>159</v>
      </c>
      <c r="E457" s="2" t="s">
        <v>160</v>
      </c>
      <c r="F457" t="s">
        <v>11</v>
      </c>
      <c r="G457">
        <f>SUM(K457* 0.9)</f>
        <v>252.93600000000004</v>
      </c>
      <c r="H457">
        <v>8</v>
      </c>
      <c r="I457">
        <v>8</v>
      </c>
      <c r="J457" s="6">
        <v>35.130000000000003</v>
      </c>
      <c r="K457" s="6">
        <f>SUM(H457*J457)</f>
        <v>281.04000000000002</v>
      </c>
      <c r="L457" s="6">
        <f>SUM(H457*1.381)</f>
        <v>11.048</v>
      </c>
      <c r="M457" s="3">
        <v>42952</v>
      </c>
      <c r="N457" s="3">
        <v>42980</v>
      </c>
      <c r="O457" s="3">
        <v>42958</v>
      </c>
      <c r="P457" t="s">
        <v>12</v>
      </c>
      <c r="Q457" s="4">
        <v>23.73</v>
      </c>
      <c r="R457" t="s">
        <v>159</v>
      </c>
      <c r="S457" t="s">
        <v>346</v>
      </c>
      <c r="T457" t="s">
        <v>161</v>
      </c>
      <c r="U457" t="s">
        <v>162</v>
      </c>
      <c r="V457" t="s">
        <v>163</v>
      </c>
      <c r="W457" s="9">
        <v>1</v>
      </c>
    </row>
    <row r="458" spans="1:23" x14ac:dyDescent="0.2">
      <c r="A458">
        <v>10473</v>
      </c>
      <c r="B458" t="s">
        <v>23</v>
      </c>
      <c r="C458" s="2" t="s">
        <v>158</v>
      </c>
      <c r="D458" s="2" t="s">
        <v>159</v>
      </c>
      <c r="E458" s="2" t="s">
        <v>160</v>
      </c>
      <c r="F458" t="s">
        <v>13</v>
      </c>
      <c r="G458">
        <f>SUM(K458* 0.9)</f>
        <v>547.99199999999996</v>
      </c>
      <c r="H458">
        <v>12</v>
      </c>
      <c r="I458">
        <v>7</v>
      </c>
      <c r="J458" s="6">
        <v>50.74</v>
      </c>
      <c r="K458" s="6">
        <f>SUM(H458*J458)</f>
        <v>608.88</v>
      </c>
      <c r="L458" s="6">
        <f>SUM(H458*1.381)</f>
        <v>16.571999999999999</v>
      </c>
      <c r="M458" s="3">
        <v>42807</v>
      </c>
      <c r="N458" s="3">
        <v>42821</v>
      </c>
      <c r="O458" s="3">
        <v>42815</v>
      </c>
      <c r="P458" t="s">
        <v>14</v>
      </c>
      <c r="Q458" s="4">
        <v>16.37</v>
      </c>
      <c r="R458" t="s">
        <v>159</v>
      </c>
      <c r="S458" t="s">
        <v>346</v>
      </c>
      <c r="T458" t="s">
        <v>161</v>
      </c>
      <c r="U458" t="s">
        <v>162</v>
      </c>
      <c r="V458" t="s">
        <v>163</v>
      </c>
      <c r="W458" s="9">
        <v>1</v>
      </c>
    </row>
    <row r="459" spans="1:23" x14ac:dyDescent="0.2">
      <c r="A459">
        <v>10321</v>
      </c>
      <c r="B459" t="s">
        <v>23</v>
      </c>
      <c r="C459" s="2" t="s">
        <v>158</v>
      </c>
      <c r="D459" s="2" t="s">
        <v>159</v>
      </c>
      <c r="E459" s="2" t="s">
        <v>160</v>
      </c>
      <c r="F459" t="s">
        <v>15</v>
      </c>
      <c r="G459">
        <f>SUM(K459* 0.93)</f>
        <v>488.05469999999997</v>
      </c>
      <c r="H459">
        <v>9</v>
      </c>
      <c r="I459">
        <v>6</v>
      </c>
      <c r="J459" s="6">
        <v>58.31</v>
      </c>
      <c r="K459" s="6">
        <f>SUM(H459*J459)</f>
        <v>524.79</v>
      </c>
      <c r="L459" s="6">
        <f>SUM(H459*1.381)</f>
        <v>12.429</v>
      </c>
      <c r="M459" s="3">
        <v>42646</v>
      </c>
      <c r="N459" s="3">
        <v>42674</v>
      </c>
      <c r="O459" s="3">
        <v>42654</v>
      </c>
      <c r="P459" t="s">
        <v>12</v>
      </c>
      <c r="Q459" s="4">
        <v>3.43</v>
      </c>
      <c r="R459" t="s">
        <v>159</v>
      </c>
      <c r="S459" t="s">
        <v>346</v>
      </c>
      <c r="T459" t="s">
        <v>161</v>
      </c>
      <c r="U459" t="s">
        <v>162</v>
      </c>
      <c r="V459" t="s">
        <v>163</v>
      </c>
      <c r="W459" s="9">
        <v>1</v>
      </c>
    </row>
    <row r="460" spans="1:23" x14ac:dyDescent="0.2">
      <c r="A460">
        <v>10318</v>
      </c>
      <c r="B460" t="s">
        <v>23</v>
      </c>
      <c r="C460" s="2" t="s">
        <v>158</v>
      </c>
      <c r="D460" s="2" t="s">
        <v>159</v>
      </c>
      <c r="E460" s="2" t="s">
        <v>160</v>
      </c>
      <c r="F460" t="s">
        <v>24</v>
      </c>
      <c r="G460">
        <f>SUM(K460* 0.93)</f>
        <v>43.524000000000001</v>
      </c>
      <c r="H460">
        <v>6</v>
      </c>
      <c r="I460">
        <v>5</v>
      </c>
      <c r="J460" s="6">
        <v>7.8</v>
      </c>
      <c r="K460" s="6">
        <f>SUM(H460*J460)</f>
        <v>46.8</v>
      </c>
      <c r="L460" s="6">
        <f>SUM(H460*1.381)</f>
        <v>8.2859999999999996</v>
      </c>
      <c r="M460" s="3">
        <v>42644</v>
      </c>
      <c r="N460" s="3">
        <v>42672</v>
      </c>
      <c r="O460" s="3">
        <v>42647</v>
      </c>
      <c r="P460" t="s">
        <v>12</v>
      </c>
      <c r="Q460" s="4">
        <v>4.7300000000000004</v>
      </c>
      <c r="R460" t="s">
        <v>159</v>
      </c>
      <c r="S460" t="s">
        <v>346</v>
      </c>
      <c r="T460" t="s">
        <v>161</v>
      </c>
      <c r="U460" t="s">
        <v>162</v>
      </c>
      <c r="V460" t="s">
        <v>163</v>
      </c>
      <c r="W460" s="9">
        <v>1</v>
      </c>
    </row>
    <row r="461" spans="1:23" x14ac:dyDescent="0.2">
      <c r="A461">
        <v>10315</v>
      </c>
      <c r="B461" t="s">
        <v>23</v>
      </c>
      <c r="C461" s="2" t="s">
        <v>158</v>
      </c>
      <c r="D461" s="2" t="s">
        <v>159</v>
      </c>
      <c r="E461" s="2" t="s">
        <v>160</v>
      </c>
      <c r="F461" t="s">
        <v>11</v>
      </c>
      <c r="G461">
        <f>SUM(K461* 0.93)</f>
        <v>1050.4536000000001</v>
      </c>
      <c r="H461">
        <v>14</v>
      </c>
      <c r="I461">
        <v>4</v>
      </c>
      <c r="J461" s="6">
        <v>80.680000000000007</v>
      </c>
      <c r="K461" s="6">
        <f>SUM(H461*J461)</f>
        <v>1129.52</v>
      </c>
      <c r="L461" s="6">
        <f>SUM(H461*0.54)</f>
        <v>7.5600000000000005</v>
      </c>
      <c r="M461" s="3">
        <v>42639</v>
      </c>
      <c r="N461" s="3">
        <v>42667</v>
      </c>
      <c r="O461" s="3">
        <v>42646</v>
      </c>
      <c r="P461" t="s">
        <v>12</v>
      </c>
      <c r="Q461" s="4">
        <v>41.76</v>
      </c>
      <c r="R461" t="s">
        <v>159</v>
      </c>
      <c r="S461" t="s">
        <v>346</v>
      </c>
      <c r="T461" t="s">
        <v>161</v>
      </c>
      <c r="U461" t="s">
        <v>162</v>
      </c>
      <c r="V461" t="s">
        <v>163</v>
      </c>
      <c r="W461" s="9">
        <v>0</v>
      </c>
    </row>
    <row r="462" spans="1:23" x14ac:dyDescent="0.2">
      <c r="A462">
        <v>11136</v>
      </c>
      <c r="B462" t="s">
        <v>23</v>
      </c>
      <c r="C462" s="2" t="s">
        <v>74</v>
      </c>
      <c r="D462" s="2" t="s">
        <v>75</v>
      </c>
      <c r="E462" s="2" t="s">
        <v>76</v>
      </c>
      <c r="F462" t="s">
        <v>24</v>
      </c>
      <c r="G462">
        <f>SUM(K462* 0.9)</f>
        <v>815.4</v>
      </c>
      <c r="H462">
        <v>10</v>
      </c>
      <c r="I462">
        <v>-3</v>
      </c>
      <c r="J462" s="6">
        <v>90.6</v>
      </c>
      <c r="K462" s="6">
        <f>SUM(H462*J462)</f>
        <v>906</v>
      </c>
      <c r="L462" s="6">
        <f>SUM(H462*1.27)</f>
        <v>12.7</v>
      </c>
      <c r="M462" s="3">
        <v>43500</v>
      </c>
      <c r="N462" s="3">
        <v>43542</v>
      </c>
      <c r="O462" s="3">
        <v>43503</v>
      </c>
      <c r="P462" t="s">
        <v>12</v>
      </c>
      <c r="Q462" s="4">
        <v>9.2100000000000009</v>
      </c>
      <c r="R462" t="s">
        <v>75</v>
      </c>
      <c r="S462" t="s">
        <v>348</v>
      </c>
      <c r="T462" t="s">
        <v>65</v>
      </c>
      <c r="V462" t="s">
        <v>77</v>
      </c>
      <c r="W462" s="9">
        <v>1</v>
      </c>
    </row>
    <row r="463" spans="1:23" x14ac:dyDescent="0.2">
      <c r="A463">
        <v>11057</v>
      </c>
      <c r="B463" t="s">
        <v>23</v>
      </c>
      <c r="C463" s="2" t="s">
        <v>210</v>
      </c>
      <c r="D463" s="2" t="s">
        <v>211</v>
      </c>
      <c r="E463" s="2" t="s">
        <v>212</v>
      </c>
      <c r="F463" t="s">
        <v>15</v>
      </c>
      <c r="G463">
        <f>SUM(K463* 0.75)</f>
        <v>438.97499999999997</v>
      </c>
      <c r="H463">
        <v>6</v>
      </c>
      <c r="I463">
        <v>8</v>
      </c>
      <c r="J463" s="6">
        <v>97.55</v>
      </c>
      <c r="K463" s="6">
        <f>SUM(H463*J463)</f>
        <v>585.29999999999995</v>
      </c>
      <c r="L463" s="6">
        <f>SUM(H463*1.381)</f>
        <v>8.2859999999999996</v>
      </c>
      <c r="M463" s="3">
        <v>43219</v>
      </c>
      <c r="N463" s="3">
        <v>43247</v>
      </c>
      <c r="O463" s="3">
        <v>43221</v>
      </c>
      <c r="P463" t="s">
        <v>14</v>
      </c>
      <c r="Q463" s="4">
        <v>4.13</v>
      </c>
      <c r="R463" t="s">
        <v>211</v>
      </c>
      <c r="S463" t="s">
        <v>347</v>
      </c>
      <c r="T463" t="s">
        <v>65</v>
      </c>
      <c r="V463" t="s">
        <v>213</v>
      </c>
      <c r="W463" s="9">
        <v>1</v>
      </c>
    </row>
    <row r="464" spans="1:23" x14ac:dyDescent="0.2">
      <c r="A464">
        <v>11056</v>
      </c>
      <c r="B464" t="s">
        <v>23</v>
      </c>
      <c r="C464" s="2" t="s">
        <v>90</v>
      </c>
      <c r="D464" s="2" t="s">
        <v>91</v>
      </c>
      <c r="E464" s="2" t="s">
        <v>92</v>
      </c>
      <c r="F464" t="s">
        <v>24</v>
      </c>
      <c r="G464">
        <f>SUM(K464* 1.03)</f>
        <v>0.93730000000000013</v>
      </c>
      <c r="H464">
        <v>13</v>
      </c>
      <c r="I464">
        <v>2</v>
      </c>
      <c r="J464" s="6">
        <v>7.0000000000000007E-2</v>
      </c>
      <c r="K464" s="6">
        <f>SUM(H464*J464)</f>
        <v>0.91000000000000014</v>
      </c>
      <c r="L464" s="6">
        <f>SUM(H464*1.27)</f>
        <v>16.510000000000002</v>
      </c>
      <c r="M464" s="3">
        <v>43218</v>
      </c>
      <c r="N464" s="3">
        <v>43232</v>
      </c>
      <c r="O464" s="3">
        <v>43221</v>
      </c>
      <c r="P464" t="s">
        <v>12</v>
      </c>
      <c r="Q464" s="4">
        <v>278.95999999999998</v>
      </c>
      <c r="R464" t="s">
        <v>91</v>
      </c>
      <c r="S464" t="s">
        <v>93</v>
      </c>
      <c r="T464" t="s">
        <v>65</v>
      </c>
      <c r="V464" t="s">
        <v>94</v>
      </c>
      <c r="W464" s="9">
        <v>0</v>
      </c>
    </row>
    <row r="465" spans="1:23" x14ac:dyDescent="0.2">
      <c r="A465">
        <v>11047</v>
      </c>
      <c r="B465" t="s">
        <v>23</v>
      </c>
      <c r="C465" s="2" t="s">
        <v>90</v>
      </c>
      <c r="D465" s="2" t="s">
        <v>91</v>
      </c>
      <c r="E465" s="2" t="s">
        <v>92</v>
      </c>
      <c r="F465" t="s">
        <v>16</v>
      </c>
      <c r="G465">
        <f>SUM(K465* 1.03)</f>
        <v>1959.3072000000002</v>
      </c>
      <c r="H465">
        <v>12</v>
      </c>
      <c r="I465">
        <v>2</v>
      </c>
      <c r="J465" s="6">
        <v>158.52000000000001</v>
      </c>
      <c r="K465" s="6">
        <f>SUM(H465*J465)</f>
        <v>1902.2400000000002</v>
      </c>
      <c r="L465" s="6">
        <f>SUM(H465*1.27)</f>
        <v>15.24</v>
      </c>
      <c r="M465" s="3">
        <v>43214</v>
      </c>
      <c r="N465" s="3">
        <v>43242</v>
      </c>
      <c r="O465" s="3">
        <v>43221</v>
      </c>
      <c r="P465" t="s">
        <v>14</v>
      </c>
      <c r="Q465" s="4">
        <v>46.62</v>
      </c>
      <c r="R465" t="s">
        <v>91</v>
      </c>
      <c r="S465" t="s">
        <v>93</v>
      </c>
      <c r="T465" t="s">
        <v>65</v>
      </c>
      <c r="V465" t="s">
        <v>94</v>
      </c>
      <c r="W465" s="9">
        <v>0</v>
      </c>
    </row>
    <row r="466" spans="1:23" x14ac:dyDescent="0.2">
      <c r="A466">
        <v>11024</v>
      </c>
      <c r="B466" t="s">
        <v>23</v>
      </c>
      <c r="C466" s="2" t="s">
        <v>90</v>
      </c>
      <c r="D466" s="2" t="s">
        <v>91</v>
      </c>
      <c r="E466" s="2" t="s">
        <v>92</v>
      </c>
      <c r="F466" t="s">
        <v>11</v>
      </c>
      <c r="G466">
        <f>SUM(K466* 1.03)</f>
        <v>856.13600000000008</v>
      </c>
      <c r="H466">
        <v>8</v>
      </c>
      <c r="I466">
        <v>2</v>
      </c>
      <c r="J466" s="6">
        <v>103.9</v>
      </c>
      <c r="K466" s="6">
        <f>SUM(H466*J466)</f>
        <v>831.2</v>
      </c>
      <c r="L466" s="6">
        <f>SUM(H466*1.27)</f>
        <v>10.16</v>
      </c>
      <c r="M466" s="3">
        <v>43205</v>
      </c>
      <c r="N466" s="3">
        <v>43233</v>
      </c>
      <c r="O466" s="3">
        <v>43210</v>
      </c>
      <c r="P466" t="s">
        <v>6</v>
      </c>
      <c r="Q466" s="4">
        <v>74.36</v>
      </c>
      <c r="R466" t="s">
        <v>91</v>
      </c>
      <c r="S466" t="s">
        <v>93</v>
      </c>
      <c r="T466" t="s">
        <v>65</v>
      </c>
      <c r="V466" t="s">
        <v>94</v>
      </c>
      <c r="W466" s="9">
        <v>0</v>
      </c>
    </row>
    <row r="467" spans="1:23" x14ac:dyDescent="0.2">
      <c r="A467">
        <v>11023</v>
      </c>
      <c r="B467" t="s">
        <v>23</v>
      </c>
      <c r="C467" s="2" t="s">
        <v>61</v>
      </c>
      <c r="D467" s="2" t="s">
        <v>62</v>
      </c>
      <c r="E467" s="2" t="s">
        <v>63</v>
      </c>
      <c r="F467" t="s">
        <v>13</v>
      </c>
      <c r="G467">
        <f>SUM(K467* 1.03)</f>
        <v>1502.4713000000002</v>
      </c>
      <c r="H467">
        <v>11</v>
      </c>
      <c r="I467">
        <v>-17</v>
      </c>
      <c r="J467" s="6">
        <v>132.61000000000001</v>
      </c>
      <c r="K467" s="6">
        <f>SUM(H467*J467)</f>
        <v>1458.71</v>
      </c>
      <c r="L467" s="6">
        <f>SUM(H467*1.15)</f>
        <v>12.649999999999999</v>
      </c>
      <c r="M467" s="3">
        <v>43204</v>
      </c>
      <c r="N467" s="3">
        <v>43218</v>
      </c>
      <c r="O467" s="3">
        <v>43214</v>
      </c>
      <c r="P467" t="s">
        <v>12</v>
      </c>
      <c r="Q467" s="4">
        <v>123.83</v>
      </c>
      <c r="R467" t="s">
        <v>62</v>
      </c>
      <c r="S467" t="s">
        <v>64</v>
      </c>
      <c r="T467" t="s">
        <v>65</v>
      </c>
      <c r="V467" t="s">
        <v>66</v>
      </c>
      <c r="W467" s="9">
        <v>0</v>
      </c>
    </row>
    <row r="468" spans="1:23" x14ac:dyDescent="0.2">
      <c r="A468">
        <v>10987</v>
      </c>
      <c r="B468" t="s">
        <v>23</v>
      </c>
      <c r="C468" s="2" t="s">
        <v>90</v>
      </c>
      <c r="D468" s="2" t="s">
        <v>91</v>
      </c>
      <c r="E468" s="2" t="s">
        <v>92</v>
      </c>
      <c r="F468" t="s">
        <v>24</v>
      </c>
      <c r="G468">
        <f>SUM(K468* 1.03)</f>
        <v>814.09139999999991</v>
      </c>
      <c r="H468">
        <v>6</v>
      </c>
      <c r="I468">
        <v>2</v>
      </c>
      <c r="J468" s="6">
        <v>131.72999999999999</v>
      </c>
      <c r="K468" s="6">
        <f>SUM(H468*J468)</f>
        <v>790.37999999999988</v>
      </c>
      <c r="L468" s="6">
        <f>SUM(H468*1.27)</f>
        <v>7.62</v>
      </c>
      <c r="M468" s="3">
        <v>43190</v>
      </c>
      <c r="N468" s="3">
        <v>43218</v>
      </c>
      <c r="O468" s="3">
        <v>43196</v>
      </c>
      <c r="P468" t="s">
        <v>6</v>
      </c>
      <c r="Q468" s="4">
        <v>185.48</v>
      </c>
      <c r="R468" t="s">
        <v>91</v>
      </c>
      <c r="S468" t="s">
        <v>93</v>
      </c>
      <c r="T468" t="s">
        <v>65</v>
      </c>
      <c r="V468" t="s">
        <v>94</v>
      </c>
      <c r="W468" s="9">
        <v>0</v>
      </c>
    </row>
    <row r="469" spans="1:23" x14ac:dyDescent="0.2">
      <c r="A469">
        <v>10947</v>
      </c>
      <c r="B469" t="s">
        <v>23</v>
      </c>
      <c r="C469" s="2" t="s">
        <v>61</v>
      </c>
      <c r="D469" s="2" t="s">
        <v>62</v>
      </c>
      <c r="E469" s="2" t="s">
        <v>63</v>
      </c>
      <c r="F469" t="s">
        <v>15</v>
      </c>
      <c r="G469">
        <f>SUM(K469* 1.08)</f>
        <v>1132.6392000000001</v>
      </c>
      <c r="H469">
        <v>7</v>
      </c>
      <c r="I469">
        <v>-18</v>
      </c>
      <c r="J469" s="6">
        <v>149.82</v>
      </c>
      <c r="K469" s="6">
        <f>SUM(H469*J469)</f>
        <v>1048.74</v>
      </c>
      <c r="L469" s="6">
        <f>SUM(H469*1.15)</f>
        <v>8.0499999999999989</v>
      </c>
      <c r="M469" s="3">
        <v>43172</v>
      </c>
      <c r="N469" s="3">
        <v>43200</v>
      </c>
      <c r="O469" s="3">
        <v>43175</v>
      </c>
      <c r="P469" t="s">
        <v>12</v>
      </c>
      <c r="Q469" s="4">
        <v>3.26</v>
      </c>
      <c r="R469" t="s">
        <v>62</v>
      </c>
      <c r="S469" t="s">
        <v>64</v>
      </c>
      <c r="T469" t="s">
        <v>65</v>
      </c>
      <c r="V469" t="s">
        <v>66</v>
      </c>
      <c r="W469" s="9">
        <v>1</v>
      </c>
    </row>
    <row r="470" spans="1:23" x14ac:dyDescent="0.2">
      <c r="A470">
        <v>10943</v>
      </c>
      <c r="B470" t="s">
        <v>23</v>
      </c>
      <c r="C470" s="2" t="s">
        <v>61</v>
      </c>
      <c r="D470" s="2" t="s">
        <v>62</v>
      </c>
      <c r="E470" s="2" t="s">
        <v>63</v>
      </c>
      <c r="F470" t="s">
        <v>11</v>
      </c>
      <c r="G470">
        <f>SUM(K470* 1.08)</f>
        <v>409.60079999999999</v>
      </c>
      <c r="H470">
        <v>9</v>
      </c>
      <c r="I470">
        <v>-19</v>
      </c>
      <c r="J470" s="6">
        <v>42.14</v>
      </c>
      <c r="K470" s="6">
        <f>SUM(H470*J470)</f>
        <v>379.26</v>
      </c>
      <c r="L470" s="6">
        <f>SUM(H470*1.15)</f>
        <v>10.35</v>
      </c>
      <c r="M470" s="3">
        <v>43170</v>
      </c>
      <c r="N470" s="3">
        <v>43198</v>
      </c>
      <c r="O470" s="3">
        <v>43178</v>
      </c>
      <c r="P470" t="s">
        <v>12</v>
      </c>
      <c r="Q470" s="4">
        <v>2.17</v>
      </c>
      <c r="R470" t="s">
        <v>62</v>
      </c>
      <c r="S470" t="s">
        <v>64</v>
      </c>
      <c r="T470" t="s">
        <v>65</v>
      </c>
      <c r="V470" t="s">
        <v>66</v>
      </c>
      <c r="W470" s="9">
        <v>1</v>
      </c>
    </row>
    <row r="471" spans="1:23" x14ac:dyDescent="0.2">
      <c r="A471">
        <v>10869</v>
      </c>
      <c r="B471" t="s">
        <v>23</v>
      </c>
      <c r="C471" s="2" t="s">
        <v>270</v>
      </c>
      <c r="D471" s="2" t="s">
        <v>267</v>
      </c>
      <c r="E471" s="2" t="s">
        <v>271</v>
      </c>
      <c r="F471" t="s">
        <v>34</v>
      </c>
      <c r="G471">
        <f>SUM(K471* 1.08)</f>
        <v>791.20800000000008</v>
      </c>
      <c r="H471">
        <v>9</v>
      </c>
      <c r="I471">
        <v>0</v>
      </c>
      <c r="J471" s="6">
        <v>81.400000000000006</v>
      </c>
      <c r="K471" s="6">
        <f>SUM(H471*J471)</f>
        <v>732.6</v>
      </c>
      <c r="L471" s="6">
        <f>SUM(H471*1.27)</f>
        <v>11.43</v>
      </c>
      <c r="M471" s="3">
        <v>43135</v>
      </c>
      <c r="N471" s="3">
        <v>43163</v>
      </c>
      <c r="O471" s="3">
        <v>43140</v>
      </c>
      <c r="P471" t="s">
        <v>6</v>
      </c>
      <c r="Q471" s="4">
        <v>143.28</v>
      </c>
      <c r="R471" t="s">
        <v>267</v>
      </c>
      <c r="S471" t="s">
        <v>268</v>
      </c>
      <c r="T471" t="s">
        <v>65</v>
      </c>
      <c r="V471" t="s">
        <v>269</v>
      </c>
      <c r="W471" s="9">
        <v>0</v>
      </c>
    </row>
    <row r="472" spans="1:23" x14ac:dyDescent="0.2">
      <c r="A472">
        <v>10848</v>
      </c>
      <c r="B472" t="s">
        <v>23</v>
      </c>
      <c r="C472" s="2" t="s">
        <v>74</v>
      </c>
      <c r="D472" s="2" t="s">
        <v>75</v>
      </c>
      <c r="E472" s="2" t="s">
        <v>76</v>
      </c>
      <c r="F472" t="s">
        <v>16</v>
      </c>
      <c r="G472">
        <f>SUM(K472* 1.08)</f>
        <v>28.047599999999999</v>
      </c>
      <c r="H472">
        <v>7</v>
      </c>
      <c r="I472">
        <v>-3</v>
      </c>
      <c r="J472" s="6">
        <v>3.71</v>
      </c>
      <c r="K472" s="6">
        <f>SUM(H472*J472)</f>
        <v>25.97</v>
      </c>
      <c r="L472" s="6">
        <f>SUM(H472*1.27)</f>
        <v>8.89</v>
      </c>
      <c r="M472" s="3">
        <v>43123</v>
      </c>
      <c r="N472" s="3">
        <v>43151</v>
      </c>
      <c r="O472" s="3">
        <v>43129</v>
      </c>
      <c r="P472" t="s">
        <v>12</v>
      </c>
      <c r="Q472" s="4">
        <v>38.24</v>
      </c>
      <c r="R472" t="s">
        <v>75</v>
      </c>
      <c r="S472" t="s">
        <v>348</v>
      </c>
      <c r="T472" t="s">
        <v>65</v>
      </c>
      <c r="V472" t="s">
        <v>77</v>
      </c>
      <c r="W472" s="9">
        <v>0</v>
      </c>
    </row>
    <row r="473" spans="1:23" x14ac:dyDescent="0.2">
      <c r="A473">
        <v>10804</v>
      </c>
      <c r="B473" t="s">
        <v>23</v>
      </c>
      <c r="C473" s="2" t="s">
        <v>270</v>
      </c>
      <c r="D473" s="2" t="s">
        <v>267</v>
      </c>
      <c r="E473" s="2" t="s">
        <v>271</v>
      </c>
      <c r="F473" t="s">
        <v>5</v>
      </c>
      <c r="G473">
        <f>SUM(K473* 1.08)</f>
        <v>1362.3012000000001</v>
      </c>
      <c r="H473">
        <v>13</v>
      </c>
      <c r="I473">
        <v>0</v>
      </c>
      <c r="J473" s="6">
        <v>97.03</v>
      </c>
      <c r="K473" s="6">
        <f>SUM(H473*J473)</f>
        <v>1261.3900000000001</v>
      </c>
      <c r="L473" s="6">
        <f>SUM(H473*1.27)</f>
        <v>16.510000000000002</v>
      </c>
      <c r="M473" s="3">
        <v>43099</v>
      </c>
      <c r="N473" s="3">
        <v>43127</v>
      </c>
      <c r="O473" s="3">
        <v>43107</v>
      </c>
      <c r="P473" t="s">
        <v>12</v>
      </c>
      <c r="Q473" s="4">
        <v>27.33</v>
      </c>
      <c r="R473" t="s">
        <v>267</v>
      </c>
      <c r="S473" t="s">
        <v>268</v>
      </c>
      <c r="T473" t="s">
        <v>65</v>
      </c>
      <c r="V473" t="s">
        <v>269</v>
      </c>
      <c r="W473" s="9">
        <v>1</v>
      </c>
    </row>
    <row r="474" spans="1:23" x14ac:dyDescent="0.2">
      <c r="A474">
        <v>10800</v>
      </c>
      <c r="B474" t="s">
        <v>23</v>
      </c>
      <c r="C474" s="2" t="s">
        <v>270</v>
      </c>
      <c r="D474" s="2" t="s">
        <v>267</v>
      </c>
      <c r="E474" s="2" t="s">
        <v>271</v>
      </c>
      <c r="F474" t="s">
        <v>13</v>
      </c>
      <c r="G474">
        <f>SUM(K474* 1.08)</f>
        <v>214.44480000000001</v>
      </c>
      <c r="H474">
        <v>8</v>
      </c>
      <c r="I474">
        <v>0</v>
      </c>
      <c r="J474" s="6">
        <v>24.82</v>
      </c>
      <c r="K474" s="6">
        <f>SUM(H474*J474)</f>
        <v>198.56</v>
      </c>
      <c r="L474" s="6">
        <f>SUM(H474*1.27)</f>
        <v>10.16</v>
      </c>
      <c r="M474" s="3">
        <v>43095</v>
      </c>
      <c r="N474" s="3">
        <v>43123</v>
      </c>
      <c r="O474" s="3">
        <v>43105</v>
      </c>
      <c r="P474" t="s">
        <v>14</v>
      </c>
      <c r="Q474" s="4">
        <v>137.44</v>
      </c>
      <c r="R474" t="s">
        <v>267</v>
      </c>
      <c r="S474" t="s">
        <v>268</v>
      </c>
      <c r="T474" t="s">
        <v>65</v>
      </c>
      <c r="V474" t="s">
        <v>269</v>
      </c>
      <c r="W474" s="9">
        <v>0</v>
      </c>
    </row>
    <row r="475" spans="1:23" x14ac:dyDescent="0.2">
      <c r="A475">
        <v>10752</v>
      </c>
      <c r="B475" t="s">
        <v>23</v>
      </c>
      <c r="C475" s="2" t="s">
        <v>210</v>
      </c>
      <c r="D475" s="2" t="s">
        <v>211</v>
      </c>
      <c r="E475" s="2" t="s">
        <v>212</v>
      </c>
      <c r="F475" t="s">
        <v>33</v>
      </c>
      <c r="G475">
        <f>SUM(K475* 1.08)</f>
        <v>1815.8579999999999</v>
      </c>
      <c r="H475">
        <v>11</v>
      </c>
      <c r="I475">
        <v>7</v>
      </c>
      <c r="J475" s="6">
        <v>152.85</v>
      </c>
      <c r="K475" s="6">
        <f>SUM(H475*J475)</f>
        <v>1681.35</v>
      </c>
      <c r="L475" s="6">
        <f>SUM(H475*1.381)</f>
        <v>15.191000000000001</v>
      </c>
      <c r="M475" s="3">
        <v>43063</v>
      </c>
      <c r="N475" s="3">
        <v>43091</v>
      </c>
      <c r="O475" s="3">
        <v>43067</v>
      </c>
      <c r="P475" t="s">
        <v>14</v>
      </c>
      <c r="Q475" s="4">
        <v>1.39</v>
      </c>
      <c r="R475" t="s">
        <v>211</v>
      </c>
      <c r="S475" t="s">
        <v>347</v>
      </c>
      <c r="T475" t="s">
        <v>65</v>
      </c>
      <c r="V475" t="s">
        <v>213</v>
      </c>
      <c r="W475" s="9">
        <v>1</v>
      </c>
    </row>
    <row r="476" spans="1:23" x14ac:dyDescent="0.2">
      <c r="A476">
        <v>10726</v>
      </c>
      <c r="B476" t="s">
        <v>23</v>
      </c>
      <c r="C476" s="2" t="s">
        <v>90</v>
      </c>
      <c r="D476" s="2" t="s">
        <v>91</v>
      </c>
      <c r="E476" s="2" t="s">
        <v>92</v>
      </c>
      <c r="F476" t="s">
        <v>11</v>
      </c>
      <c r="G476">
        <f>SUM(K476* 1.08)</f>
        <v>653.18400000000008</v>
      </c>
      <c r="H476">
        <v>7</v>
      </c>
      <c r="I476">
        <v>2</v>
      </c>
      <c r="J476" s="6">
        <v>86.4</v>
      </c>
      <c r="K476" s="6">
        <f>SUM(H476*J476)</f>
        <v>604.80000000000007</v>
      </c>
      <c r="L476" s="6">
        <f>SUM(H476*1.27)</f>
        <v>8.89</v>
      </c>
      <c r="M476" s="3">
        <v>43042</v>
      </c>
      <c r="N476" s="3">
        <v>43056</v>
      </c>
      <c r="O476" s="3">
        <v>43074</v>
      </c>
      <c r="P476" t="s">
        <v>6</v>
      </c>
      <c r="Q476" s="4">
        <v>16.559999999999999</v>
      </c>
      <c r="R476" t="s">
        <v>91</v>
      </c>
      <c r="S476" t="s">
        <v>93</v>
      </c>
      <c r="T476" t="s">
        <v>65</v>
      </c>
      <c r="V476" t="s">
        <v>94</v>
      </c>
      <c r="W476" s="9">
        <v>1</v>
      </c>
    </row>
    <row r="477" spans="1:23" x14ac:dyDescent="0.2">
      <c r="A477">
        <v>10599</v>
      </c>
      <c r="B477" t="s">
        <v>23</v>
      </c>
      <c r="C477" s="2" t="s">
        <v>61</v>
      </c>
      <c r="D477" s="2" t="s">
        <v>62</v>
      </c>
      <c r="E477" s="2" t="s">
        <v>63</v>
      </c>
      <c r="F477" t="s">
        <v>5</v>
      </c>
      <c r="G477">
        <f>SUM(K477* 0.9)</f>
        <v>79.632000000000005</v>
      </c>
      <c r="H477">
        <v>7</v>
      </c>
      <c r="I477">
        <v>-20</v>
      </c>
      <c r="J477" s="6">
        <v>12.64</v>
      </c>
      <c r="K477" s="6">
        <f>SUM(H477*J477)</f>
        <v>88.48</v>
      </c>
      <c r="L477" s="6">
        <f>SUM(H477*1.15)</f>
        <v>8.0499999999999989</v>
      </c>
      <c r="M477" s="3">
        <v>42931</v>
      </c>
      <c r="N477" s="3">
        <v>42973</v>
      </c>
      <c r="O477" s="3">
        <v>42937</v>
      </c>
      <c r="P477" t="s">
        <v>14</v>
      </c>
      <c r="Q477" s="4">
        <v>29.98</v>
      </c>
      <c r="R477" t="s">
        <v>62</v>
      </c>
      <c r="S477" t="s">
        <v>64</v>
      </c>
      <c r="T477" t="s">
        <v>65</v>
      </c>
      <c r="V477" t="s">
        <v>66</v>
      </c>
      <c r="W477" s="9">
        <v>1</v>
      </c>
    </row>
    <row r="478" spans="1:23" x14ac:dyDescent="0.2">
      <c r="A478">
        <v>10578</v>
      </c>
      <c r="B478" t="s">
        <v>23</v>
      </c>
      <c r="C478" s="2" t="s">
        <v>61</v>
      </c>
      <c r="D478" s="2" t="s">
        <v>62</v>
      </c>
      <c r="E478" s="2" t="s">
        <v>63</v>
      </c>
      <c r="F478" t="s">
        <v>11</v>
      </c>
      <c r="G478">
        <f>SUM(K478* 0.9)</f>
        <v>485.01</v>
      </c>
      <c r="H478">
        <v>10</v>
      </c>
      <c r="I478">
        <v>24</v>
      </c>
      <c r="J478" s="6">
        <v>53.89</v>
      </c>
      <c r="K478" s="6">
        <f>SUM(H478*J478)</f>
        <v>538.9</v>
      </c>
      <c r="L478" s="6">
        <f>SUM(H478*1.429)</f>
        <v>14.290000000000001</v>
      </c>
      <c r="M478" s="3">
        <v>42910</v>
      </c>
      <c r="N478" s="3">
        <v>42938</v>
      </c>
      <c r="O478" s="3">
        <v>42941</v>
      </c>
      <c r="P478" t="s">
        <v>14</v>
      </c>
      <c r="Q478" s="4">
        <v>29.6</v>
      </c>
      <c r="R478" t="s">
        <v>62</v>
      </c>
      <c r="S478" t="s">
        <v>64</v>
      </c>
      <c r="T478" t="s">
        <v>65</v>
      </c>
      <c r="V478" t="s">
        <v>66</v>
      </c>
      <c r="W478" s="9">
        <v>1</v>
      </c>
    </row>
    <row r="479" spans="1:23" x14ac:dyDescent="0.2">
      <c r="A479">
        <v>10547</v>
      </c>
      <c r="B479" t="s">
        <v>23</v>
      </c>
      <c r="C479" s="2" t="s">
        <v>270</v>
      </c>
      <c r="D479" s="2" t="s">
        <v>267</v>
      </c>
      <c r="E479" s="2" t="s">
        <v>271</v>
      </c>
      <c r="F479" t="s">
        <v>15</v>
      </c>
      <c r="G479">
        <f>SUM(K479* 0.9)</f>
        <v>1022.4900000000001</v>
      </c>
      <c r="H479">
        <v>14</v>
      </c>
      <c r="I479">
        <v>0</v>
      </c>
      <c r="J479" s="6">
        <v>81.150000000000006</v>
      </c>
      <c r="K479" s="6">
        <f>SUM(H479*J479)</f>
        <v>1136.1000000000001</v>
      </c>
      <c r="L479" s="6">
        <f>SUM(H479*1.27)</f>
        <v>17.78</v>
      </c>
      <c r="M479" s="3">
        <v>42878</v>
      </c>
      <c r="N479" s="3">
        <v>42906</v>
      </c>
      <c r="O479" s="3">
        <v>42888</v>
      </c>
      <c r="P479" t="s">
        <v>12</v>
      </c>
      <c r="Q479" s="4">
        <v>178.43</v>
      </c>
      <c r="R479" t="s">
        <v>267</v>
      </c>
      <c r="S479" t="s">
        <v>268</v>
      </c>
      <c r="T479" t="s">
        <v>65</v>
      </c>
      <c r="V479" t="s">
        <v>269</v>
      </c>
      <c r="W479" s="9">
        <v>0</v>
      </c>
    </row>
    <row r="480" spans="1:23" x14ac:dyDescent="0.2">
      <c r="A480">
        <v>10539</v>
      </c>
      <c r="B480" t="s">
        <v>23</v>
      </c>
      <c r="C480" s="2" t="s">
        <v>61</v>
      </c>
      <c r="D480" s="2" t="s">
        <v>62</v>
      </c>
      <c r="E480" s="2" t="s">
        <v>63</v>
      </c>
      <c r="F480" t="s">
        <v>5</v>
      </c>
      <c r="G480">
        <f>SUM(K480* 0.9)</f>
        <v>579.85199999999998</v>
      </c>
      <c r="H480">
        <v>12</v>
      </c>
      <c r="I480">
        <v>24</v>
      </c>
      <c r="J480" s="6">
        <v>53.69</v>
      </c>
      <c r="K480" s="6">
        <f>SUM(H480*J480)</f>
        <v>644.28</v>
      </c>
      <c r="L480" s="6">
        <f>SUM(H480*1.429)</f>
        <v>17.148</v>
      </c>
      <c r="M480" s="3">
        <v>42871</v>
      </c>
      <c r="N480" s="3">
        <v>42899</v>
      </c>
      <c r="O480" s="3">
        <v>42878</v>
      </c>
      <c r="P480" t="s">
        <v>14</v>
      </c>
      <c r="Q480" s="4">
        <v>12.36</v>
      </c>
      <c r="R480" t="s">
        <v>62</v>
      </c>
      <c r="S480" t="s">
        <v>64</v>
      </c>
      <c r="T480" t="s">
        <v>65</v>
      </c>
      <c r="V480" t="s">
        <v>66</v>
      </c>
      <c r="W480" s="9">
        <v>1</v>
      </c>
    </row>
    <row r="481" spans="1:23" x14ac:dyDescent="0.2">
      <c r="A481">
        <v>10538</v>
      </c>
      <c r="B481" t="s">
        <v>23</v>
      </c>
      <c r="C481" s="2" t="s">
        <v>61</v>
      </c>
      <c r="D481" s="2" t="s">
        <v>62</v>
      </c>
      <c r="E481" s="2" t="s">
        <v>63</v>
      </c>
      <c r="F481" t="s">
        <v>25</v>
      </c>
      <c r="G481">
        <f>SUM(K481* 0.9)</f>
        <v>698.84100000000001</v>
      </c>
      <c r="H481">
        <v>11</v>
      </c>
      <c r="I481">
        <v>23</v>
      </c>
      <c r="J481" s="6">
        <v>70.59</v>
      </c>
      <c r="K481" s="6">
        <f>SUM(H481*J481)</f>
        <v>776.49</v>
      </c>
      <c r="L481" s="6">
        <f>SUM(H481*1.429)</f>
        <v>15.719000000000001</v>
      </c>
      <c r="M481" s="3">
        <v>42870</v>
      </c>
      <c r="N481" s="3">
        <v>42898</v>
      </c>
      <c r="O481" s="3">
        <v>42871</v>
      </c>
      <c r="P481" t="s">
        <v>14</v>
      </c>
      <c r="Q481" s="4">
        <v>4.87</v>
      </c>
      <c r="R481" t="s">
        <v>62</v>
      </c>
      <c r="S481" t="s">
        <v>64</v>
      </c>
      <c r="T481" t="s">
        <v>65</v>
      </c>
      <c r="V481" t="s">
        <v>66</v>
      </c>
      <c r="W481" s="9">
        <v>1</v>
      </c>
    </row>
    <row r="482" spans="1:23" x14ac:dyDescent="0.2">
      <c r="A482">
        <v>10532</v>
      </c>
      <c r="B482" t="s">
        <v>23</v>
      </c>
      <c r="C482" s="2" t="s">
        <v>90</v>
      </c>
      <c r="D482" s="2" t="s">
        <v>91</v>
      </c>
      <c r="E482" s="2" t="s">
        <v>92</v>
      </c>
      <c r="F482" t="s">
        <v>16</v>
      </c>
      <c r="G482">
        <f>SUM(K482* 0.9)</f>
        <v>50.22</v>
      </c>
      <c r="H482">
        <v>10</v>
      </c>
      <c r="I482">
        <v>2</v>
      </c>
      <c r="J482" s="6">
        <v>5.58</v>
      </c>
      <c r="K482" s="6">
        <f>SUM(H482*J482)</f>
        <v>55.8</v>
      </c>
      <c r="L482" s="6">
        <f>SUM(H482*1.27)</f>
        <v>12.7</v>
      </c>
      <c r="M482" s="3">
        <v>42864</v>
      </c>
      <c r="N482" s="3">
        <v>42892</v>
      </c>
      <c r="O482" s="3">
        <v>42867</v>
      </c>
      <c r="P482" t="s">
        <v>14</v>
      </c>
      <c r="Q482" s="4">
        <v>74.459999999999994</v>
      </c>
      <c r="R482" t="s">
        <v>91</v>
      </c>
      <c r="S482" t="s">
        <v>93</v>
      </c>
      <c r="T482" t="s">
        <v>65</v>
      </c>
      <c r="V482" t="s">
        <v>94</v>
      </c>
      <c r="W482" s="9">
        <v>0</v>
      </c>
    </row>
    <row r="483" spans="1:23" x14ac:dyDescent="0.2">
      <c r="A483">
        <v>10523</v>
      </c>
      <c r="B483" t="s">
        <v>23</v>
      </c>
      <c r="C483" s="2" t="s">
        <v>270</v>
      </c>
      <c r="D483" s="2" t="s">
        <v>267</v>
      </c>
      <c r="E483" s="2" t="s">
        <v>271</v>
      </c>
      <c r="F483" t="s">
        <v>16</v>
      </c>
      <c r="G483">
        <f>SUM(K483* 0.9)</f>
        <v>628.34399999999994</v>
      </c>
      <c r="H483">
        <v>8</v>
      </c>
      <c r="I483">
        <v>0</v>
      </c>
      <c r="J483" s="6">
        <v>87.27</v>
      </c>
      <c r="K483" s="6">
        <f>SUM(H483*J483)</f>
        <v>698.16</v>
      </c>
      <c r="L483" s="6">
        <f>SUM(H483*1.27)</f>
        <v>10.16</v>
      </c>
      <c r="M483" s="3">
        <v>42856</v>
      </c>
      <c r="N483" s="3">
        <v>42884</v>
      </c>
      <c r="O483" s="3">
        <v>42885</v>
      </c>
      <c r="P483" t="s">
        <v>12</v>
      </c>
      <c r="Q483" s="4">
        <v>77.63</v>
      </c>
      <c r="R483" t="s">
        <v>267</v>
      </c>
      <c r="S483" t="s">
        <v>268</v>
      </c>
      <c r="T483" t="s">
        <v>65</v>
      </c>
      <c r="V483" t="s">
        <v>269</v>
      </c>
      <c r="W483" s="9">
        <v>0</v>
      </c>
    </row>
    <row r="484" spans="1:23" x14ac:dyDescent="0.2">
      <c r="A484">
        <v>10517</v>
      </c>
      <c r="B484" t="s">
        <v>23</v>
      </c>
      <c r="C484" s="2" t="s">
        <v>210</v>
      </c>
      <c r="D484" s="2" t="s">
        <v>211</v>
      </c>
      <c r="E484" s="2" t="s">
        <v>212</v>
      </c>
      <c r="F484" t="s">
        <v>15</v>
      </c>
      <c r="G484">
        <f>SUM(K484* 0.9)</f>
        <v>625.02299999999991</v>
      </c>
      <c r="H484">
        <v>7</v>
      </c>
      <c r="I484">
        <v>6</v>
      </c>
      <c r="J484" s="6">
        <v>99.21</v>
      </c>
      <c r="K484" s="6">
        <f>SUM(H484*J484)</f>
        <v>694.46999999999991</v>
      </c>
      <c r="L484" s="6">
        <f>SUM(H484*1.381)</f>
        <v>9.6669999999999998</v>
      </c>
      <c r="M484" s="3">
        <v>42849</v>
      </c>
      <c r="N484" s="3">
        <v>42877</v>
      </c>
      <c r="O484" s="3">
        <v>42854</v>
      </c>
      <c r="P484" t="s">
        <v>14</v>
      </c>
      <c r="Q484" s="4">
        <v>32.07</v>
      </c>
      <c r="R484" t="s">
        <v>211</v>
      </c>
      <c r="S484" t="s">
        <v>347</v>
      </c>
      <c r="T484" t="s">
        <v>65</v>
      </c>
      <c r="V484" t="s">
        <v>213</v>
      </c>
      <c r="W484" s="9">
        <v>1</v>
      </c>
    </row>
    <row r="485" spans="1:23" x14ac:dyDescent="0.2">
      <c r="A485">
        <v>10484</v>
      </c>
      <c r="B485" t="s">
        <v>23</v>
      </c>
      <c r="C485" s="2" t="s">
        <v>61</v>
      </c>
      <c r="D485" s="2" t="s">
        <v>62</v>
      </c>
      <c r="E485" s="2" t="s">
        <v>63</v>
      </c>
      <c r="F485" t="s">
        <v>15</v>
      </c>
      <c r="G485">
        <f>SUM(K485* 0.9)</f>
        <v>486.40499999999997</v>
      </c>
      <c r="H485">
        <v>9</v>
      </c>
      <c r="I485">
        <v>22</v>
      </c>
      <c r="J485" s="6">
        <v>60.05</v>
      </c>
      <c r="K485" s="6">
        <f>SUM(H485*J485)</f>
        <v>540.44999999999993</v>
      </c>
      <c r="L485" s="6">
        <f>SUM(H485*1.429)</f>
        <v>12.861000000000001</v>
      </c>
      <c r="M485" s="3">
        <v>42818</v>
      </c>
      <c r="N485" s="3">
        <v>42846</v>
      </c>
      <c r="O485" s="3">
        <v>42826</v>
      </c>
      <c r="P485" t="s">
        <v>14</v>
      </c>
      <c r="Q485" s="4">
        <v>6.88</v>
      </c>
      <c r="R485" t="s">
        <v>62</v>
      </c>
      <c r="S485" t="s">
        <v>64</v>
      </c>
      <c r="T485" t="s">
        <v>65</v>
      </c>
      <c r="V485" t="s">
        <v>66</v>
      </c>
      <c r="W485" s="9">
        <v>1</v>
      </c>
    </row>
    <row r="486" spans="1:23" x14ac:dyDescent="0.2">
      <c r="A486">
        <v>10472</v>
      </c>
      <c r="B486" t="s">
        <v>23</v>
      </c>
      <c r="C486" s="2" t="s">
        <v>270</v>
      </c>
      <c r="D486" s="2" t="s">
        <v>267</v>
      </c>
      <c r="E486" s="2" t="s">
        <v>271</v>
      </c>
      <c r="F486" t="s">
        <v>24</v>
      </c>
      <c r="G486">
        <f>SUM(K486* 0.9)</f>
        <v>555.048</v>
      </c>
      <c r="H486">
        <v>8</v>
      </c>
      <c r="I486">
        <v>0</v>
      </c>
      <c r="J486" s="6">
        <v>77.09</v>
      </c>
      <c r="K486" s="6">
        <f>SUM(H486*J486)</f>
        <v>616.72</v>
      </c>
      <c r="L486" s="6">
        <f>SUM(H486*1.27)</f>
        <v>10.16</v>
      </c>
      <c r="M486" s="3">
        <v>42806</v>
      </c>
      <c r="N486" s="3">
        <v>42834</v>
      </c>
      <c r="O486" s="3">
        <v>42813</v>
      </c>
      <c r="P486" t="s">
        <v>6</v>
      </c>
      <c r="Q486" s="4">
        <v>4.2</v>
      </c>
      <c r="R486" t="s">
        <v>267</v>
      </c>
      <c r="S486" t="s">
        <v>268</v>
      </c>
      <c r="T486" t="s">
        <v>65</v>
      </c>
      <c r="V486" t="s">
        <v>269</v>
      </c>
      <c r="W486" s="9">
        <v>1</v>
      </c>
    </row>
    <row r="487" spans="1:23" x14ac:dyDescent="0.2">
      <c r="A487">
        <v>10471</v>
      </c>
      <c r="B487" t="s">
        <v>23</v>
      </c>
      <c r="C487" s="2" t="s">
        <v>61</v>
      </c>
      <c r="D487" s="2" t="s">
        <v>62</v>
      </c>
      <c r="E487" s="2" t="s">
        <v>63</v>
      </c>
      <c r="F487" t="s">
        <v>33</v>
      </c>
      <c r="G487">
        <f>SUM(K487* 0.9)</f>
        <v>478.54799999999994</v>
      </c>
      <c r="H487">
        <v>7</v>
      </c>
      <c r="I487">
        <v>21</v>
      </c>
      <c r="J487" s="6">
        <v>75.959999999999994</v>
      </c>
      <c r="K487" s="6">
        <f>SUM(H487*J487)</f>
        <v>531.71999999999991</v>
      </c>
      <c r="L487" s="6">
        <f>SUM(H487*1.429)</f>
        <v>10.003</v>
      </c>
      <c r="M487" s="3">
        <v>42805</v>
      </c>
      <c r="N487" s="3">
        <v>42833</v>
      </c>
      <c r="O487" s="3">
        <v>42812</v>
      </c>
      <c r="P487" t="s">
        <v>14</v>
      </c>
      <c r="Q487" s="4">
        <v>45.59</v>
      </c>
      <c r="R487" t="s">
        <v>62</v>
      </c>
      <c r="S487" t="s">
        <v>64</v>
      </c>
      <c r="T487" t="s">
        <v>65</v>
      </c>
      <c r="V487" t="s">
        <v>66</v>
      </c>
      <c r="W487" s="9">
        <v>0</v>
      </c>
    </row>
    <row r="488" spans="1:23" x14ac:dyDescent="0.2">
      <c r="A488">
        <v>10462</v>
      </c>
      <c r="B488" t="s">
        <v>23</v>
      </c>
      <c r="C488" s="2" t="s">
        <v>74</v>
      </c>
      <c r="D488" s="2" t="s">
        <v>75</v>
      </c>
      <c r="E488" s="2" t="s">
        <v>76</v>
      </c>
      <c r="F488" t="s">
        <v>33</v>
      </c>
      <c r="G488">
        <f>SUM(K488* 0.9)</f>
        <v>913.68</v>
      </c>
      <c r="H488">
        <v>12</v>
      </c>
      <c r="I488">
        <v>-3</v>
      </c>
      <c r="J488" s="6">
        <v>84.6</v>
      </c>
      <c r="K488" s="6">
        <f>SUM(H488*J488)</f>
        <v>1015.1999999999999</v>
      </c>
      <c r="L488" s="6">
        <f>SUM(H488*1.27)</f>
        <v>15.24</v>
      </c>
      <c r="M488" s="3">
        <v>42797</v>
      </c>
      <c r="N488" s="3">
        <v>42825</v>
      </c>
      <c r="O488" s="3">
        <v>42812</v>
      </c>
      <c r="P488" t="s">
        <v>6</v>
      </c>
      <c r="Q488" s="4">
        <v>6.17</v>
      </c>
      <c r="R488" t="s">
        <v>75</v>
      </c>
      <c r="S488" t="s">
        <v>348</v>
      </c>
      <c r="T488" t="s">
        <v>65</v>
      </c>
      <c r="V488" t="s">
        <v>77</v>
      </c>
      <c r="W488" s="9">
        <v>1</v>
      </c>
    </row>
    <row r="489" spans="1:23" x14ac:dyDescent="0.2">
      <c r="A489">
        <v>10400</v>
      </c>
      <c r="B489" t="s">
        <v>23</v>
      </c>
      <c r="C489" s="2" t="s">
        <v>90</v>
      </c>
      <c r="D489" s="2" t="s">
        <v>91</v>
      </c>
      <c r="E489" s="2" t="s">
        <v>92</v>
      </c>
      <c r="F489" t="s">
        <v>13</v>
      </c>
      <c r="G489">
        <f>SUM(K489* 0.9)</f>
        <v>117.99</v>
      </c>
      <c r="H489">
        <v>10</v>
      </c>
      <c r="I489">
        <v>2</v>
      </c>
      <c r="J489" s="6">
        <v>13.11</v>
      </c>
      <c r="K489" s="6">
        <f>SUM(H489*J489)</f>
        <v>131.1</v>
      </c>
      <c r="L489" s="6">
        <f>SUM(H489*0.54)</f>
        <v>5.4</v>
      </c>
      <c r="M489" s="3">
        <v>42736</v>
      </c>
      <c r="N489" s="3">
        <v>42764</v>
      </c>
      <c r="O489" s="3">
        <v>42751</v>
      </c>
      <c r="P489" t="s">
        <v>14</v>
      </c>
      <c r="Q489" s="4">
        <v>83.93</v>
      </c>
      <c r="R489" t="s">
        <v>91</v>
      </c>
      <c r="S489" t="s">
        <v>93</v>
      </c>
      <c r="T489" t="s">
        <v>65</v>
      </c>
      <c r="V489" t="s">
        <v>94</v>
      </c>
      <c r="W489" s="9">
        <v>0</v>
      </c>
    </row>
    <row r="490" spans="1:23" x14ac:dyDescent="0.2">
      <c r="A490">
        <v>10388</v>
      </c>
      <c r="B490" t="s">
        <v>23</v>
      </c>
      <c r="C490" s="2" t="s">
        <v>270</v>
      </c>
      <c r="D490" s="2" t="s">
        <v>267</v>
      </c>
      <c r="E490" s="2" t="s">
        <v>271</v>
      </c>
      <c r="F490" t="s">
        <v>33</v>
      </c>
      <c r="G490">
        <f>SUM(K490* 0.9)</f>
        <v>572.18399999999997</v>
      </c>
      <c r="H490">
        <v>9</v>
      </c>
      <c r="I490">
        <v>0</v>
      </c>
      <c r="J490" s="6">
        <v>70.64</v>
      </c>
      <c r="K490" s="6">
        <f>SUM(H490*J490)</f>
        <v>635.76</v>
      </c>
      <c r="L490" s="6">
        <f>SUM(H490*1.27)</f>
        <v>11.43</v>
      </c>
      <c r="M490" s="3">
        <v>42723</v>
      </c>
      <c r="N490" s="3">
        <v>42751</v>
      </c>
      <c r="O490" s="3">
        <v>42724</v>
      </c>
      <c r="P490" t="s">
        <v>6</v>
      </c>
      <c r="Q490" s="4">
        <v>34.86</v>
      </c>
      <c r="R490" t="s">
        <v>267</v>
      </c>
      <c r="S490" t="s">
        <v>268</v>
      </c>
      <c r="T490" t="s">
        <v>65</v>
      </c>
      <c r="V490" t="s">
        <v>269</v>
      </c>
      <c r="W490" s="9">
        <v>0</v>
      </c>
    </row>
    <row r="491" spans="1:23" x14ac:dyDescent="0.2">
      <c r="A491">
        <v>10377</v>
      </c>
      <c r="B491" t="s">
        <v>23</v>
      </c>
      <c r="C491" s="2" t="s">
        <v>270</v>
      </c>
      <c r="D491" s="2" t="s">
        <v>267</v>
      </c>
      <c r="E491" s="2" t="s">
        <v>271</v>
      </c>
      <c r="F491" t="s">
        <v>13</v>
      </c>
      <c r="G491">
        <f>SUM(K491* 0.93)</f>
        <v>337.10640000000001</v>
      </c>
      <c r="H491">
        <v>8</v>
      </c>
      <c r="I491">
        <v>0</v>
      </c>
      <c r="J491" s="6">
        <v>45.31</v>
      </c>
      <c r="K491" s="6">
        <f>SUM(H491*J491)</f>
        <v>362.48</v>
      </c>
      <c r="L491" s="6">
        <f>SUM(H491*1.27)</f>
        <v>10.16</v>
      </c>
      <c r="M491" s="3">
        <v>42713</v>
      </c>
      <c r="N491" s="3">
        <v>42741</v>
      </c>
      <c r="O491" s="3">
        <v>42717</v>
      </c>
      <c r="P491" t="s">
        <v>14</v>
      </c>
      <c r="Q491" s="4">
        <v>22.21</v>
      </c>
      <c r="R491" t="s">
        <v>267</v>
      </c>
      <c r="S491" t="s">
        <v>268</v>
      </c>
      <c r="T491" t="s">
        <v>65</v>
      </c>
      <c r="V491" t="s">
        <v>269</v>
      </c>
      <c r="W491" s="9">
        <v>1</v>
      </c>
    </row>
    <row r="492" spans="1:23" x14ac:dyDescent="0.2">
      <c r="A492">
        <v>10364</v>
      </c>
      <c r="B492" t="s">
        <v>23</v>
      </c>
      <c r="C492" s="2" t="s">
        <v>90</v>
      </c>
      <c r="D492" s="2" t="s">
        <v>91</v>
      </c>
      <c r="E492" s="2" t="s">
        <v>92</v>
      </c>
      <c r="F492" t="s">
        <v>13</v>
      </c>
      <c r="G492">
        <f>SUM(K492* 0.93)</f>
        <v>697.48140000000001</v>
      </c>
      <c r="H492">
        <v>11</v>
      </c>
      <c r="I492">
        <v>2</v>
      </c>
      <c r="J492" s="6">
        <v>68.180000000000007</v>
      </c>
      <c r="K492" s="6">
        <f>SUM(H492*J492)</f>
        <v>749.98</v>
      </c>
      <c r="L492" s="6">
        <f>SUM(H492*0.54)</f>
        <v>5.94</v>
      </c>
      <c r="M492" s="3">
        <v>42700</v>
      </c>
      <c r="N492" s="3">
        <v>42742</v>
      </c>
      <c r="O492" s="3">
        <v>42708</v>
      </c>
      <c r="P492" t="s">
        <v>6</v>
      </c>
      <c r="Q492" s="4">
        <v>71.97</v>
      </c>
      <c r="R492" t="s">
        <v>91</v>
      </c>
      <c r="S492" t="s">
        <v>93</v>
      </c>
      <c r="T492" t="s">
        <v>65</v>
      </c>
      <c r="V492" t="s">
        <v>94</v>
      </c>
      <c r="W492" s="9">
        <v>0</v>
      </c>
    </row>
    <row r="493" spans="1:23" x14ac:dyDescent="0.2">
      <c r="A493">
        <v>10359</v>
      </c>
      <c r="B493" t="s">
        <v>23</v>
      </c>
      <c r="C493" s="2" t="s">
        <v>264</v>
      </c>
      <c r="D493" s="2" t="s">
        <v>265</v>
      </c>
      <c r="E493" s="2" t="s">
        <v>266</v>
      </c>
      <c r="F493" t="s">
        <v>34</v>
      </c>
      <c r="G493">
        <f>SUM(K493* 0.93)</f>
        <v>868.18290000000002</v>
      </c>
      <c r="H493">
        <v>13</v>
      </c>
      <c r="I493">
        <v>0</v>
      </c>
      <c r="J493" s="6">
        <v>71.81</v>
      </c>
      <c r="K493" s="6">
        <f>SUM(H493*J493)</f>
        <v>933.53</v>
      </c>
      <c r="L493" s="6">
        <f>SUM(H493*1.27)</f>
        <v>16.510000000000002</v>
      </c>
      <c r="M493" s="3">
        <v>42695</v>
      </c>
      <c r="N493" s="3">
        <v>42723</v>
      </c>
      <c r="O493" s="3">
        <v>42700</v>
      </c>
      <c r="P493" t="s">
        <v>14</v>
      </c>
      <c r="Q493" s="4">
        <v>288.43</v>
      </c>
      <c r="R493" t="s">
        <v>267</v>
      </c>
      <c r="S493" t="s">
        <v>268</v>
      </c>
      <c r="T493" t="s">
        <v>65</v>
      </c>
      <c r="V493" t="s">
        <v>269</v>
      </c>
      <c r="W493" s="9">
        <v>0</v>
      </c>
    </row>
    <row r="494" spans="1:23" x14ac:dyDescent="0.2">
      <c r="A494">
        <v>10289</v>
      </c>
      <c r="B494" t="s">
        <v>23</v>
      </c>
      <c r="C494" s="2" t="s">
        <v>61</v>
      </c>
      <c r="D494" s="2" t="s">
        <v>62</v>
      </c>
      <c r="E494" s="2" t="s">
        <v>63</v>
      </c>
      <c r="F494" t="s">
        <v>16</v>
      </c>
      <c r="G494">
        <f>SUM(K494* 0.93)</f>
        <v>1063.92</v>
      </c>
      <c r="H494">
        <v>13</v>
      </c>
      <c r="I494">
        <v>20</v>
      </c>
      <c r="J494" s="6">
        <v>88</v>
      </c>
      <c r="K494" s="6">
        <f>SUM(H494*J494)</f>
        <v>1144</v>
      </c>
      <c r="L494" s="6">
        <f>SUM(H494*1.429)</f>
        <v>18.577000000000002</v>
      </c>
      <c r="M494" s="3">
        <v>42608</v>
      </c>
      <c r="N494" s="3">
        <v>42636</v>
      </c>
      <c r="O494" s="3">
        <v>42610</v>
      </c>
      <c r="P494" t="s">
        <v>14</v>
      </c>
      <c r="Q494" s="4">
        <v>22.77</v>
      </c>
      <c r="R494" t="s">
        <v>62</v>
      </c>
      <c r="S494" t="s">
        <v>64</v>
      </c>
      <c r="T494" t="s">
        <v>65</v>
      </c>
      <c r="V494" t="s">
        <v>66</v>
      </c>
      <c r="W494" s="9">
        <v>1</v>
      </c>
    </row>
  </sheetData>
  <autoFilter ref="A1:V1" xr:uid="{00000000-0009-0000-0000-000000000000}"/>
  <sortState xmlns:xlrd2="http://schemas.microsoft.com/office/spreadsheetml/2017/richdata2" ref="A2:X495">
    <sortCondition ref="B2:B495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6"/>
      <c r="J1" s="6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6"/>
      <c r="J2" s="6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6"/>
      <c r="J3" s="6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6"/>
      <c r="J4" s="6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6"/>
      <c r="J5" s="6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6"/>
      <c r="J6" s="6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6"/>
      <c r="J7" s="6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6"/>
      <c r="J8" s="6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6"/>
      <c r="J9" s="6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6"/>
      <c r="J10" s="6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6"/>
      <c r="J11" s="6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6"/>
      <c r="J12" s="6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6"/>
      <c r="J13" s="6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6"/>
      <c r="J14" s="6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6"/>
      <c r="J15" s="6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6"/>
      <c r="J16" s="6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6"/>
      <c r="J17" s="6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6"/>
      <c r="J18" s="6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6"/>
      <c r="J19" s="6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6"/>
      <c r="J20" s="6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6"/>
      <c r="J21" s="6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6"/>
      <c r="J22" s="6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6"/>
      <c r="J23" s="6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6"/>
      <c r="J24" s="6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6"/>
      <c r="J25" s="6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6"/>
      <c r="J26" s="6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6"/>
      <c r="J27" s="6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6"/>
      <c r="J28" s="6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6"/>
      <c r="J29" s="6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6"/>
      <c r="J30" s="6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6"/>
      <c r="J31" s="6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6"/>
      <c r="J32" s="6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6"/>
      <c r="J33" s="6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6"/>
      <c r="J34" s="6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6"/>
      <c r="J35" s="6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6"/>
      <c r="J36" s="6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6"/>
      <c r="J37" s="6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NorthwindOrders</vt:lpstr>
      <vt:lpstr>Sheet1</vt:lpstr>
      <vt:lpstr>NorthwindOrders!_FilterDatabase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2019-06-09T20:01:55Z</dcterms:modified>
</cp:coreProperties>
</file>