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EAF4B9AF-1B25-1B4C-B244-095811041781}" xr6:coauthVersionLast="43" xr6:coauthVersionMax="43" xr10:uidLastSave="{00000000-0000-0000-0000-000000000000}"/>
  <bookViews>
    <workbookView xWindow="1120" yWindow="460" windowWidth="31880" windowHeight="1934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4" i="1" l="1"/>
  <c r="L147" i="1"/>
  <c r="L159" i="1"/>
  <c r="L123" i="1"/>
  <c r="L157" i="1"/>
  <c r="L148" i="1"/>
  <c r="L138" i="1"/>
  <c r="L130" i="1"/>
  <c r="L155" i="1"/>
  <c r="L144" i="1"/>
  <c r="L120" i="1"/>
  <c r="L4" i="1"/>
  <c r="L2" i="1"/>
  <c r="L3" i="1"/>
  <c r="L160" i="1"/>
  <c r="L154" i="1"/>
  <c r="L156" i="1"/>
  <c r="L158" i="1"/>
  <c r="L161" i="1"/>
  <c r="L10" i="1"/>
  <c r="L8" i="1"/>
  <c r="L88" i="1"/>
  <c r="L121" i="1"/>
  <c r="L22" i="1"/>
  <c r="L122" i="1"/>
  <c r="L25" i="1"/>
  <c r="L127" i="1"/>
  <c r="L96" i="1"/>
  <c r="L128" i="1"/>
  <c r="L97" i="1"/>
  <c r="L99" i="1"/>
  <c r="L132" i="1"/>
  <c r="L40" i="1"/>
  <c r="L133" i="1"/>
  <c r="L41" i="1"/>
  <c r="L42" i="1"/>
  <c r="L135" i="1"/>
  <c r="L100" i="1"/>
  <c r="L139" i="1"/>
  <c r="L141" i="1"/>
  <c r="L103" i="1"/>
  <c r="L143" i="1"/>
  <c r="L104" i="1"/>
  <c r="L69" i="1"/>
  <c r="L70" i="1"/>
  <c r="L105" i="1"/>
  <c r="L108" i="1"/>
  <c r="L76" i="1"/>
  <c r="L77" i="1"/>
  <c r="L152" i="1"/>
  <c r="L80" i="1"/>
  <c r="L15" i="1"/>
  <c r="L115" i="1"/>
  <c r="L116" i="1"/>
  <c r="L117" i="1"/>
  <c r="L118" i="1"/>
  <c r="L87" i="1"/>
  <c r="L89" i="1"/>
  <c r="L119" i="1"/>
  <c r="L16" i="1"/>
  <c r="L20" i="1"/>
  <c r="L26" i="1"/>
  <c r="L27" i="1"/>
  <c r="L31" i="1"/>
  <c r="L6" i="1"/>
  <c r="L32" i="1"/>
  <c r="L37" i="1"/>
  <c r="L38" i="1"/>
  <c r="L39" i="1"/>
  <c r="L9" i="1"/>
  <c r="L43" i="1"/>
  <c r="L46" i="1"/>
  <c r="L47" i="1"/>
  <c r="L48" i="1"/>
  <c r="L50" i="1"/>
  <c r="L52" i="1"/>
  <c r="L53" i="1"/>
  <c r="L12" i="1"/>
  <c r="L56" i="1"/>
  <c r="L57" i="1"/>
  <c r="L59" i="1"/>
  <c r="L60" i="1"/>
  <c r="L61" i="1"/>
  <c r="L63" i="1"/>
  <c r="L67" i="1"/>
  <c r="L68" i="1"/>
  <c r="L73" i="1"/>
  <c r="L78" i="1"/>
  <c r="L79" i="1"/>
  <c r="L81" i="1"/>
  <c r="L84" i="1"/>
  <c r="L86" i="1"/>
  <c r="L90" i="1"/>
  <c r="L91" i="1"/>
  <c r="L11" i="1"/>
  <c r="L83" i="1"/>
  <c r="L14" i="1"/>
  <c r="L5" i="1"/>
  <c r="L137" i="1"/>
  <c r="L62" i="1"/>
  <c r="L54" i="1"/>
  <c r="L109" i="1"/>
  <c r="L19" i="1"/>
  <c r="L106" i="1"/>
  <c r="L107" i="1"/>
  <c r="L75" i="1"/>
  <c r="L98" i="1"/>
  <c r="L72" i="1"/>
  <c r="L102" i="1"/>
  <c r="L85" i="1"/>
  <c r="L101" i="1"/>
  <c r="L82" i="1"/>
  <c r="L112" i="1"/>
  <c r="L94" i="1"/>
  <c r="L49" i="1"/>
  <c r="L65" i="1"/>
  <c r="L74" i="1"/>
  <c r="L30" i="1"/>
  <c r="L13" i="1"/>
  <c r="L7" i="1"/>
  <c r="L51" i="1"/>
  <c r="L58" i="1"/>
  <c r="L93" i="1"/>
  <c r="L24" i="1"/>
  <c r="L29" i="1"/>
  <c r="L21" i="1"/>
  <c r="L34" i="1"/>
  <c r="L36" i="1"/>
  <c r="L33" i="1"/>
  <c r="L66" i="1"/>
  <c r="L45" i="1"/>
  <c r="L18" i="1"/>
  <c r="L71" i="1"/>
  <c r="L44" i="1"/>
  <c r="L92" i="1"/>
  <c r="L28" i="1"/>
  <c r="L35" i="1"/>
  <c r="L64" i="1"/>
  <c r="L23" i="1"/>
  <c r="L55" i="1"/>
  <c r="L17" i="1"/>
  <c r="L95" i="1"/>
  <c r="L124" i="1"/>
  <c r="L125" i="1"/>
  <c r="L126" i="1"/>
  <c r="L129" i="1"/>
  <c r="L131" i="1"/>
  <c r="L136" i="1"/>
  <c r="L140" i="1"/>
  <c r="L142" i="1"/>
  <c r="L145" i="1"/>
  <c r="L146" i="1"/>
  <c r="L110" i="1"/>
  <c r="L149" i="1"/>
  <c r="L150" i="1"/>
  <c r="L151" i="1"/>
  <c r="L153" i="1"/>
  <c r="L111" i="1"/>
  <c r="L113" i="1"/>
  <c r="L114" i="1"/>
  <c r="L162" i="1"/>
  <c r="K16" i="1"/>
  <c r="G16" i="1" s="1"/>
  <c r="K17" i="1"/>
  <c r="G17" i="1" s="1"/>
  <c r="K18" i="1"/>
  <c r="G18" i="1" s="1"/>
  <c r="K19" i="1"/>
  <c r="G19" i="1" s="1"/>
  <c r="K2" i="1"/>
  <c r="G2" i="1" s="1"/>
  <c r="K20" i="1"/>
  <c r="G20" i="1" s="1"/>
  <c r="K121" i="1"/>
  <c r="G121" i="1" s="1"/>
  <c r="K94" i="1" l="1"/>
  <c r="G94" i="1" s="1"/>
  <c r="K93" i="1"/>
  <c r="G93" i="1" s="1"/>
  <c r="K92" i="1"/>
  <c r="G92" i="1" s="1"/>
  <c r="K162" i="1"/>
  <c r="K120" i="1"/>
  <c r="G120" i="1" s="1"/>
  <c r="K91" i="1"/>
  <c r="G91" i="1" s="1"/>
  <c r="K161" i="1"/>
  <c r="G161" i="1" s="1"/>
  <c r="K119" i="1"/>
  <c r="G119" i="1" s="1"/>
  <c r="K160" i="1"/>
  <c r="G160" i="1" s="1"/>
  <c r="K90" i="1"/>
  <c r="G90" i="1" s="1"/>
  <c r="K89" i="1"/>
  <c r="G89" i="1" s="1"/>
  <c r="K88" i="1"/>
  <c r="G88" i="1" s="1"/>
  <c r="K87" i="1"/>
  <c r="G87" i="1" s="1"/>
  <c r="K118" i="1"/>
  <c r="G118" i="1" s="1"/>
  <c r="K159" i="1"/>
  <c r="G159" i="1" s="1"/>
  <c r="K86" i="1"/>
  <c r="G86" i="1" s="1"/>
  <c r="K117" i="1"/>
  <c r="G117" i="1" s="1"/>
  <c r="K116" i="1"/>
  <c r="G116" i="1" s="1"/>
  <c r="K115" i="1"/>
  <c r="G115" i="1" s="1"/>
  <c r="K114" i="1"/>
  <c r="G114" i="1" s="1"/>
  <c r="K158" i="1"/>
  <c r="G158" i="1" s="1"/>
  <c r="K85" i="1"/>
  <c r="G85" i="1" s="1"/>
  <c r="K113" i="1"/>
  <c r="G113" i="1" s="1"/>
  <c r="K157" i="1"/>
  <c r="G157" i="1" s="1"/>
  <c r="K112" i="1"/>
  <c r="G112" i="1" s="1"/>
  <c r="K84" i="1"/>
  <c r="G84" i="1" s="1"/>
  <c r="K83" i="1"/>
  <c r="G83" i="1" s="1"/>
  <c r="K156" i="1"/>
  <c r="G156" i="1" s="1"/>
  <c r="K82" i="1"/>
  <c r="G82" i="1" s="1"/>
  <c r="K155" i="1"/>
  <c r="G155" i="1" s="1"/>
  <c r="K81" i="1"/>
  <c r="G81" i="1" s="1"/>
  <c r="K15" i="1"/>
  <c r="G15" i="1" s="1"/>
  <c r="K154" i="1"/>
  <c r="G154" i="1" s="1"/>
  <c r="K80" i="1"/>
  <c r="G80" i="1" s="1"/>
  <c r="K111" i="1"/>
  <c r="G111" i="1" s="1"/>
  <c r="K153" i="1"/>
  <c r="G153" i="1" s="1"/>
  <c r="K79" i="1"/>
  <c r="G79" i="1" s="1"/>
  <c r="K152" i="1"/>
  <c r="K151" i="1"/>
  <c r="G151" i="1" s="1"/>
  <c r="K78" i="1"/>
  <c r="G78" i="1" s="1"/>
  <c r="K150" i="1"/>
  <c r="G150" i="1" s="1"/>
  <c r="K77" i="1"/>
  <c r="G77" i="1" s="1"/>
  <c r="K76" i="1"/>
  <c r="G76" i="1" s="1"/>
  <c r="K149" i="1"/>
  <c r="K148" i="1"/>
  <c r="G148" i="1" s="1"/>
  <c r="K110" i="1"/>
  <c r="G110" i="1" s="1"/>
  <c r="K109" i="1"/>
  <c r="G109" i="1" s="1"/>
  <c r="K75" i="1"/>
  <c r="G75" i="1" s="1"/>
  <c r="K108" i="1"/>
  <c r="G108" i="1" s="1"/>
  <c r="K14" i="1"/>
  <c r="G14" i="1" s="1"/>
  <c r="K13" i="1"/>
  <c r="G13" i="1" s="1"/>
  <c r="K107" i="1"/>
  <c r="G107" i="1" s="1"/>
  <c r="K74" i="1"/>
  <c r="G74" i="1" s="1"/>
  <c r="K147" i="1"/>
  <c r="G147" i="1" s="1"/>
  <c r="K146" i="1"/>
  <c r="K73" i="1"/>
  <c r="G73" i="1" s="1"/>
  <c r="K106" i="1"/>
  <c r="G106" i="1" s="1"/>
  <c r="K105" i="1"/>
  <c r="G105" i="1" s="1"/>
  <c r="K72" i="1"/>
  <c r="G72" i="1" s="1"/>
  <c r="K71" i="1"/>
  <c r="G71" i="1" s="1"/>
  <c r="K70" i="1"/>
  <c r="G70" i="1" s="1"/>
  <c r="K145" i="1"/>
  <c r="G145" i="1" s="1"/>
  <c r="K69" i="1"/>
  <c r="G69" i="1" s="1"/>
  <c r="K144" i="1"/>
  <c r="G144" i="1" s="1"/>
  <c r="K68" i="1"/>
  <c r="G68" i="1" s="1"/>
  <c r="K104" i="1"/>
  <c r="G104" i="1" s="1"/>
  <c r="K67" i="1"/>
  <c r="G67" i="1" s="1"/>
  <c r="K143" i="1"/>
  <c r="K142" i="1"/>
  <c r="K66" i="1"/>
  <c r="G66" i="1" s="1"/>
  <c r="K65" i="1"/>
  <c r="G65" i="1" s="1"/>
  <c r="K64" i="1"/>
  <c r="G64" i="1" s="1"/>
  <c r="K63" i="1"/>
  <c r="G63" i="1" s="1"/>
  <c r="K62" i="1"/>
  <c r="G62" i="1" s="1"/>
  <c r="K61" i="1"/>
  <c r="G61" i="1" s="1"/>
  <c r="K60" i="1"/>
  <c r="G60" i="1" s="1"/>
  <c r="K103" i="1"/>
  <c r="G103" i="1" s="1"/>
  <c r="K102" i="1"/>
  <c r="G102" i="1" s="1"/>
  <c r="K101" i="1"/>
  <c r="G101" i="1" s="1"/>
  <c r="K59" i="1"/>
  <c r="G59" i="1" s="1"/>
  <c r="K58" i="1"/>
  <c r="G58" i="1" s="1"/>
  <c r="K141" i="1"/>
  <c r="K57" i="1"/>
  <c r="G57" i="1" s="1"/>
  <c r="K140" i="1"/>
  <c r="K56" i="1"/>
  <c r="K12" i="1"/>
  <c r="G12" i="1" s="1"/>
  <c r="K55" i="1"/>
  <c r="G55" i="1" s="1"/>
  <c r="K54" i="1"/>
  <c r="G54" i="1" s="1"/>
  <c r="K53" i="1"/>
  <c r="G53" i="1" s="1"/>
  <c r="K139" i="1"/>
  <c r="K52" i="1"/>
  <c r="G52" i="1" s="1"/>
  <c r="K100" i="1"/>
  <c r="G100" i="1" s="1"/>
  <c r="K51" i="1"/>
  <c r="G51" i="1" s="1"/>
  <c r="K50" i="1"/>
  <c r="G50" i="1" s="1"/>
  <c r="K138" i="1"/>
  <c r="G138" i="1" s="1"/>
  <c r="K11" i="1"/>
  <c r="G11" i="1" s="1"/>
  <c r="K49" i="1"/>
  <c r="G49" i="1" s="1"/>
  <c r="K137" i="1"/>
  <c r="G137" i="1" s="1"/>
  <c r="K48" i="1"/>
  <c r="G48" i="1" s="1"/>
  <c r="K47" i="1"/>
  <c r="G47" i="1" s="1"/>
  <c r="K46" i="1"/>
  <c r="K136" i="1"/>
  <c r="K45" i="1"/>
  <c r="G45" i="1" s="1"/>
  <c r="K44" i="1"/>
  <c r="G44" i="1" s="1"/>
  <c r="K135" i="1"/>
  <c r="K43" i="1"/>
  <c r="G43" i="1" s="1"/>
  <c r="K10" i="1"/>
  <c r="G10" i="1" s="1"/>
  <c r="K134" i="1"/>
  <c r="G134" i="1" s="1"/>
  <c r="K9" i="1"/>
  <c r="G9" i="1" s="1"/>
  <c r="K42" i="1"/>
  <c r="G42" i="1" s="1"/>
  <c r="K41" i="1"/>
  <c r="G41" i="1" s="1"/>
  <c r="K133" i="1"/>
  <c r="K40" i="1"/>
  <c r="G40" i="1" s="1"/>
  <c r="K132" i="1"/>
  <c r="K99" i="1"/>
  <c r="G99" i="1" s="1"/>
  <c r="K39" i="1"/>
  <c r="G39" i="1" s="1"/>
  <c r="K98" i="1"/>
  <c r="G98" i="1" s="1"/>
  <c r="K131" i="1"/>
  <c r="K38" i="1"/>
  <c r="G38" i="1" s="1"/>
  <c r="K37" i="1"/>
  <c r="G37" i="1" s="1"/>
  <c r="K8" i="1"/>
  <c r="G8" i="1" s="1"/>
  <c r="K36" i="1"/>
  <c r="G36" i="1" s="1"/>
  <c r="K7" i="1"/>
  <c r="G7" i="1" s="1"/>
  <c r="K130" i="1"/>
  <c r="G130" i="1" s="1"/>
  <c r="K35" i="1"/>
  <c r="G35" i="1" s="1"/>
  <c r="K129" i="1"/>
  <c r="K34" i="1"/>
  <c r="G34" i="1" s="1"/>
  <c r="K33" i="1"/>
  <c r="G33" i="1" s="1"/>
  <c r="K32" i="1"/>
  <c r="G32" i="1" s="1"/>
  <c r="K31" i="1"/>
  <c r="G31" i="1" s="1"/>
  <c r="K97" i="1"/>
  <c r="G97" i="1" s="1"/>
  <c r="K6" i="1"/>
  <c r="G6" i="1" s="1"/>
  <c r="K128" i="1"/>
  <c r="K30" i="1"/>
  <c r="G30" i="1" s="1"/>
  <c r="K29" i="1"/>
  <c r="G29" i="1" s="1"/>
  <c r="K96" i="1"/>
  <c r="G96" i="1" s="1"/>
  <c r="K28" i="1"/>
  <c r="G28" i="1" s="1"/>
  <c r="K5" i="1"/>
  <c r="G5" i="1" s="1"/>
  <c r="K127" i="1"/>
  <c r="K126" i="1"/>
  <c r="K4" i="1"/>
  <c r="G4" i="1" s="1"/>
  <c r="K27" i="1"/>
  <c r="G27" i="1" s="1"/>
  <c r="K125" i="1"/>
  <c r="G125" i="1" s="1"/>
  <c r="K26" i="1"/>
  <c r="G26" i="1" s="1"/>
  <c r="K25" i="1"/>
  <c r="G25" i="1" s="1"/>
  <c r="K124" i="1"/>
  <c r="K24" i="1"/>
  <c r="G24" i="1" s="1"/>
  <c r="K3" i="1"/>
  <c r="G3" i="1" s="1"/>
  <c r="K23" i="1"/>
  <c r="G23" i="1" s="1"/>
  <c r="K95" i="1"/>
  <c r="K123" i="1"/>
  <c r="G123" i="1" s="1"/>
  <c r="K122" i="1"/>
  <c r="K22" i="1"/>
  <c r="G22" i="1" s="1"/>
  <c r="K21" i="1"/>
  <c r="G21" i="1" s="1"/>
  <c r="G146" i="1" l="1"/>
  <c r="G132" i="1"/>
  <c r="G133" i="1"/>
  <c r="G143" i="1"/>
  <c r="G131" i="1"/>
  <c r="G122" i="1"/>
  <c r="G126" i="1"/>
  <c r="G56" i="1"/>
  <c r="G152" i="1"/>
  <c r="G124" i="1"/>
  <c r="G136" i="1"/>
  <c r="G129" i="1"/>
  <c r="G95" i="1"/>
  <c r="G135" i="1"/>
  <c r="G127" i="1"/>
  <c r="G46" i="1"/>
  <c r="G149" i="1"/>
  <c r="G128" i="1"/>
  <c r="G139" i="1"/>
  <c r="G140" i="1"/>
  <c r="G141" i="1"/>
  <c r="G142" i="1"/>
  <c r="G162" i="1"/>
</calcChain>
</file>

<file path=xl/sharedStrings.xml><?xml version="1.0" encoding="utf-8"?>
<sst xmlns="http://schemas.openxmlformats.org/spreadsheetml/2006/main" count="1754" uniqueCount="157">
  <si>
    <t>Employee</t>
  </si>
  <si>
    <t>Freight</t>
  </si>
  <si>
    <t>Michael Suyama</t>
  </si>
  <si>
    <t>Speedy Express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</si>
  <si>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</si>
  <si>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</si>
  <si>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</si>
  <si>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</si>
  <si>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</si>
  <si>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</si>
  <si>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</si>
  <si>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</si>
  <si>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</si>
  <si>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</si>
  <si>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</si>
  <si>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</si>
  <si>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</si>
  <si>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</si>
  <si>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</si>
  <si>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</si>
  <si>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</si>
  <si>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</si>
  <si>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Laura Callahan</t>
  </si>
  <si>
    <t>Anne Dodsworth</t>
  </si>
  <si>
    <t>Andrew Fuller</t>
  </si>
  <si>
    <t>Steven Buchanan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</si>
  <si>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</si>
  <si>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</si>
  <si>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</si>
  <si>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</si>
  <si>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</si>
  <si>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</si>
  <si>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</si>
  <si>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</si>
  <si>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</si>
  <si>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</si>
  <si>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</si>
  <si>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</si>
  <si>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</si>
  <si>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</si>
  <si>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</si>
  <si>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</si>
  <si>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</si>
  <si>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</si>
  <si>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</si>
  <si>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</si>
  <si>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FAMIA</t>
  </si>
  <si>
    <t>Familia Arquibaldo</t>
  </si>
  <si>
    <t>Aria Cruz</t>
  </si>
  <si>
    <t>Rua Orós, 92</t>
  </si>
  <si>
    <t>05442-030</t>
  </si>
  <si>
    <t>GOURL</t>
  </si>
  <si>
    <t>Gourmet Lanchonetes</t>
  </si>
  <si>
    <t>André Fonseca</t>
  </si>
  <si>
    <t>Av. Brasil, 442</t>
  </si>
  <si>
    <t>Campinas</t>
  </si>
  <si>
    <t>04876-786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</si>
  <si>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</si>
  <si>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</si>
  <si>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</si>
  <si>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</si>
  <si>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</si>
  <si>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</si>
  <si>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</si>
  <si>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</si>
  <si>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</si>
  <si>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</si>
  <si>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</si>
  <si>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</si>
  <si>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</si>
  <si>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</si>
  <si>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</si>
  <si>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</si>
  <si>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</si>
  <si>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</si>
  <si>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</si>
  <si>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</si>
  <si>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</si>
  <si>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</si>
  <si>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</si>
  <si>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</si>
  <si>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</si>
  <si>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</si>
  <si>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</si>
  <si>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</si>
  <si>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</si>
  <si>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</si>
  <si>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</si>
  <si>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</si>
  <si>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</si>
  <si>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</si>
  <si>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</si>
  <si>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</si>
  <si>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OCEAN</t>
  </si>
  <si>
    <t>Océano Atlántico Ltda.</t>
  </si>
  <si>
    <t>Yvonne Moncada</t>
  </si>
  <si>
    <t>PERIC</t>
  </si>
  <si>
    <t>Pericles Comidas clásicas</t>
  </si>
  <si>
    <t>Guillermo Fernández</t>
  </si>
  <si>
    <t>Calle Dr. Jorge Cash 321</t>
  </si>
  <si>
    <t>05033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</si>
  <si>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</si>
  <si>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</si>
  <si>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</si>
  <si>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</si>
  <si>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</si>
  <si>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</si>
  <si>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</si>
  <si>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</si>
  <si>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</si>
  <si>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</si>
  <si>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RANCH</t>
  </si>
  <si>
    <t>Rancho grande</t>
  </si>
  <si>
    <t>Sergio Gutiérrez</t>
  </si>
  <si>
    <t>Av. del Libertador 900</t>
  </si>
  <si>
    <t>RICAR</t>
  </si>
  <si>
    <t>Ricardo Adocicados</t>
  </si>
  <si>
    <t>Janete Limeira</t>
  </si>
  <si>
    <t>Av. Copacabana, 267</t>
  </si>
  <si>
    <t>02389-890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</si>
  <si>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</si>
  <si>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</si>
  <si>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</si>
  <si>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</si>
  <si>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</si>
  <si>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</si>
  <si>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</si>
  <si>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</si>
  <si>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</si>
  <si>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WELLI</t>
  </si>
  <si>
    <t>Wellington Importadora</t>
  </si>
  <si>
    <t>Paula Parente</t>
  </si>
  <si>
    <t>Rua do Mercado, 12</t>
  </si>
  <si>
    <t>Resende</t>
  </si>
  <si>
    <t>08737-363</t>
  </si>
  <si>
    <t>Ing. Gustavo Moncada 8585, Piso 20-A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</si>
  <si>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</si>
  <si>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</si>
  <si>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</si>
  <si>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</si>
  <si>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</si>
  <si>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</si>
  <si>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</si>
  <si>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</si>
  <si>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</si>
  <si>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</si>
  <si>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</si>
  <si>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</si>
  <si>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</si>
  <si>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</si>
  <si>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</si>
  <si>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</si>
  <si>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</si>
  <si>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</si>
  <si>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ArriveOnTime</t>
  </si>
  <si>
    <t>PackageCost</t>
  </si>
  <si>
    <t>ChangeLastOrder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</si>
</sst>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2"/>
  <sheetViews>
    <sheetView tabSelected="1" workbookViewId="0">
      <selection activeCell="C11" sqref="C11"/>
    </sheetView>
  </sheetViews>
  <sheetFormatPr baseColWidth="10" defaultColWidth="11" defaultRowHeight="16" x14ac:dyDescent="0.2"/>
  <cols>
    <col min="1" max="1" width="7.33203125" bestFit="1" customWidth="1"/>
    <col min="2" max="2" width="10.6640625" bestFit="1" customWidth="1"/>
    <col min="3" max="3" width="22.33203125" customWidth="1"/>
    <col min="4" max="4" width="28.83203125" bestFit="1" customWidth="1"/>
    <col min="5" max="5" width="19.6640625" bestFit="1" customWidth="1"/>
    <col min="6" max="6" width="15.6640625" bestFit="1" customWidth="1"/>
    <col min="7" max="9" width="15.6640625" customWidth="1"/>
    <col min="10" max="12" width="15.6640625" style="6" customWidth="1"/>
    <col min="13" max="13" width="11.83203125" bestFit="1" customWidth="1"/>
    <col min="14" max="14" width="12" bestFit="1" customWidth="1"/>
    <col min="15" max="15" width="11.1640625" bestFit="1" customWidth="1"/>
    <col min="16" max="16" width="14.33203125" bestFit="1" customWidth="1"/>
    <col min="17" max="17" width="7.83203125" bestFit="1" customWidth="1"/>
    <col min="18" max="18" width="30.5" bestFit="1" customWidth="1"/>
    <col min="19" max="19" width="39.6640625" bestFit="1" customWidth="1"/>
    <col min="20" max="20" width="13" bestFit="1" customWidth="1"/>
    <col min="21" max="21" width="12.6640625" bestFit="1" customWidth="1"/>
    <col min="22" max="22" width="13.83203125" bestFit="1" customWidth="1"/>
    <col min="23" max="23" width="11" style="9"/>
  </cols>
  <sheetData>
    <row r="1" spans="1:23" x14ac:dyDescent="0.2">
      <c r="A1" s="1" t="s">
        <v>149</v>
      </c>
      <c r="B1" s="1" t="s">
        <v>148</v>
      </c>
      <c r="C1" s="1" t="s">
        <v>136</v>
      </c>
      <c r="D1" s="1" t="s">
        <v>137</v>
      </c>
      <c r="E1" s="1" t="s">
        <v>138</v>
      </c>
      <c r="F1" s="1" t="s">
        <v>0</v>
      </c>
      <c r="G1" s="1" t="s">
        <v>153</v>
      </c>
      <c r="H1" s="7" t="s">
        <v>150</v>
      </c>
      <c r="I1" s="7" t="s">
        <v>156</v>
      </c>
      <c r="J1" s="5" t="s">
        <v>152</v>
      </c>
      <c r="K1" s="5" t="s">
        <v>151</v>
      </c>
      <c r="L1" s="5" t="s">
        <v>155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8" t="s">
        <v>154</v>
      </c>
    </row>
    <row r="2" spans="1:23" x14ac:dyDescent="0.2">
      <c r="A2">
        <v>11074</v>
      </c>
      <c r="B2" t="s">
        <v>32</v>
      </c>
      <c r="C2" s="2" t="s">
        <v>93</v>
      </c>
      <c r="D2" s="2" t="s">
        <v>94</v>
      </c>
      <c r="E2" s="2" t="s">
        <v>95</v>
      </c>
      <c r="F2" t="s">
        <v>8</v>
      </c>
      <c r="G2">
        <f>SUM(K2* 0.85)</f>
        <v>255.935</v>
      </c>
      <c r="H2">
        <v>10</v>
      </c>
      <c r="I2">
        <v>35</v>
      </c>
      <c r="J2" s="6">
        <v>30.11</v>
      </c>
      <c r="K2" s="6">
        <f>SUM(H2*J2)</f>
        <v>301.10000000000002</v>
      </c>
      <c r="L2" s="6">
        <f>SUM(H2*1.429)</f>
        <v>14.290000000000001</v>
      </c>
      <c r="M2" s="3">
        <v>43474</v>
      </c>
      <c r="N2" s="3">
        <v>43502</v>
      </c>
      <c r="O2" s="3">
        <v>43479</v>
      </c>
      <c r="P2" t="s">
        <v>3</v>
      </c>
      <c r="Q2" s="4">
        <v>29.83</v>
      </c>
      <c r="R2" t="s">
        <v>94</v>
      </c>
      <c r="S2" t="s">
        <v>135</v>
      </c>
      <c r="T2" t="s">
        <v>30</v>
      </c>
      <c r="V2" t="s">
        <v>31</v>
      </c>
      <c r="W2" s="9">
        <v>1</v>
      </c>
    </row>
    <row r="3" spans="1:23" x14ac:dyDescent="0.2">
      <c r="A3">
        <v>10986</v>
      </c>
      <c r="B3" t="s">
        <v>32</v>
      </c>
      <c r="C3" s="2" t="s">
        <v>93</v>
      </c>
      <c r="D3" s="2" t="s">
        <v>94</v>
      </c>
      <c r="E3" s="2" t="s">
        <v>95</v>
      </c>
      <c r="F3" t="s">
        <v>22</v>
      </c>
      <c r="G3">
        <f>SUM(K3* 0.85)</f>
        <v>537.64199999999994</v>
      </c>
      <c r="H3">
        <v>7</v>
      </c>
      <c r="I3">
        <v>36</v>
      </c>
      <c r="J3" s="6">
        <v>90.36</v>
      </c>
      <c r="K3" s="6">
        <f>SUM(H3*J3)</f>
        <v>632.52</v>
      </c>
      <c r="L3" s="6">
        <f>SUM(H3*1.429)</f>
        <v>10.003</v>
      </c>
      <c r="M3" s="3">
        <v>43189</v>
      </c>
      <c r="N3" s="3">
        <v>43217</v>
      </c>
      <c r="O3" s="3">
        <v>43211</v>
      </c>
      <c r="P3" t="s">
        <v>5</v>
      </c>
      <c r="Q3" s="4">
        <v>217.86</v>
      </c>
      <c r="R3" t="s">
        <v>94</v>
      </c>
      <c r="S3" t="s">
        <v>135</v>
      </c>
      <c r="T3" t="s">
        <v>30</v>
      </c>
      <c r="V3" t="s">
        <v>31</v>
      </c>
      <c r="W3" s="9">
        <v>0</v>
      </c>
    </row>
    <row r="4" spans="1:23" x14ac:dyDescent="0.2">
      <c r="A4">
        <v>10958</v>
      </c>
      <c r="B4" t="s">
        <v>32</v>
      </c>
      <c r="C4" s="2" t="s">
        <v>93</v>
      </c>
      <c r="D4" s="2" t="s">
        <v>94</v>
      </c>
      <c r="E4" s="2" t="s">
        <v>95</v>
      </c>
      <c r="F4" t="s">
        <v>12</v>
      </c>
      <c r="G4">
        <f>SUM(K4* 0.85)</f>
        <v>4.1055000000000001</v>
      </c>
      <c r="H4">
        <v>7</v>
      </c>
      <c r="I4">
        <v>34</v>
      </c>
      <c r="J4" s="6">
        <v>0.69</v>
      </c>
      <c r="K4" s="6">
        <f>SUM(H4*J4)</f>
        <v>4.83</v>
      </c>
      <c r="L4" s="6">
        <f>SUM(H4*1.429)</f>
        <v>10.003</v>
      </c>
      <c r="M4" s="3">
        <v>43177</v>
      </c>
      <c r="N4" s="3">
        <v>43205</v>
      </c>
      <c r="O4" s="3">
        <v>43186</v>
      </c>
      <c r="P4" t="s">
        <v>5</v>
      </c>
      <c r="Q4" s="4">
        <v>49.56</v>
      </c>
      <c r="R4" t="s">
        <v>94</v>
      </c>
      <c r="S4" t="s">
        <v>135</v>
      </c>
      <c r="T4" t="s">
        <v>30</v>
      </c>
      <c r="V4" t="s">
        <v>31</v>
      </c>
      <c r="W4" s="9">
        <v>0</v>
      </c>
    </row>
    <row r="5" spans="1:23" x14ac:dyDescent="0.2">
      <c r="A5">
        <v>10937</v>
      </c>
      <c r="B5" t="s">
        <v>32</v>
      </c>
      <c r="C5" s="2" t="s">
        <v>26</v>
      </c>
      <c r="D5" s="2" t="s">
        <v>27</v>
      </c>
      <c r="E5" s="2" t="s">
        <v>28</v>
      </c>
      <c r="F5" t="s">
        <v>12</v>
      </c>
      <c r="G5">
        <f>SUM(K5* 0.85)</f>
        <v>608.93999999999994</v>
      </c>
      <c r="H5">
        <v>10</v>
      </c>
      <c r="I5">
        <v>2</v>
      </c>
      <c r="J5" s="6">
        <v>71.64</v>
      </c>
      <c r="K5" s="6">
        <f>SUM(H5*J5)</f>
        <v>716.4</v>
      </c>
      <c r="L5" s="6">
        <f>SUM(H5*1.27)</f>
        <v>12.7</v>
      </c>
      <c r="M5" s="3">
        <v>43169</v>
      </c>
      <c r="N5" s="3">
        <v>43183</v>
      </c>
      <c r="O5" s="3">
        <v>43172</v>
      </c>
      <c r="P5" t="s">
        <v>7</v>
      </c>
      <c r="Q5" s="4">
        <v>31.51</v>
      </c>
      <c r="R5" t="s">
        <v>27</v>
      </c>
      <c r="S5" t="s">
        <v>29</v>
      </c>
      <c r="T5" t="s">
        <v>30</v>
      </c>
      <c r="V5" t="s">
        <v>31</v>
      </c>
      <c r="W5" s="9">
        <v>1</v>
      </c>
    </row>
    <row r="6" spans="1:23" x14ac:dyDescent="0.2">
      <c r="A6">
        <v>10916</v>
      </c>
      <c r="B6" t="s">
        <v>32</v>
      </c>
      <c r="C6" s="2" t="s">
        <v>111</v>
      </c>
      <c r="D6" s="2" t="s">
        <v>112</v>
      </c>
      <c r="E6" s="2" t="s">
        <v>113</v>
      </c>
      <c r="F6" t="s">
        <v>6</v>
      </c>
      <c r="G6">
        <f>SUM(K6* 0.85)</f>
        <v>915.04199999999992</v>
      </c>
      <c r="H6">
        <v>12</v>
      </c>
      <c r="I6">
        <v>-2</v>
      </c>
      <c r="J6" s="6">
        <v>89.71</v>
      </c>
      <c r="K6" s="6">
        <f>SUM(H6*J6)</f>
        <v>1076.52</v>
      </c>
      <c r="L6" s="6">
        <f>SUM(H6*1.27)</f>
        <v>15.24</v>
      </c>
      <c r="M6" s="3">
        <v>43158</v>
      </c>
      <c r="N6" s="3">
        <v>43186</v>
      </c>
      <c r="O6" s="3">
        <v>43168</v>
      </c>
      <c r="P6" t="s">
        <v>5</v>
      </c>
      <c r="Q6" s="4">
        <v>63.77</v>
      </c>
      <c r="R6" t="s">
        <v>112</v>
      </c>
      <c r="S6" t="s">
        <v>114</v>
      </c>
      <c r="T6" t="s">
        <v>30</v>
      </c>
      <c r="V6" t="s">
        <v>31</v>
      </c>
      <c r="W6" s="9">
        <v>0</v>
      </c>
    </row>
    <row r="7" spans="1:23" x14ac:dyDescent="0.2">
      <c r="A7">
        <v>10898</v>
      </c>
      <c r="B7" t="s">
        <v>32</v>
      </c>
      <c r="C7" s="2" t="s">
        <v>93</v>
      </c>
      <c r="D7" s="2" t="s">
        <v>94</v>
      </c>
      <c r="E7" s="2" t="s">
        <v>95</v>
      </c>
      <c r="F7" t="s">
        <v>4</v>
      </c>
      <c r="G7">
        <f>SUM(K7* 0.85)</f>
        <v>1073.8390000000002</v>
      </c>
      <c r="H7">
        <v>13</v>
      </c>
      <c r="I7">
        <v>-25</v>
      </c>
      <c r="J7" s="6">
        <v>97.18</v>
      </c>
      <c r="K7" s="6">
        <f>SUM(H7*J7)</f>
        <v>1263.3400000000001</v>
      </c>
      <c r="L7" s="6">
        <f>SUM(H7*1.15)</f>
        <v>14.95</v>
      </c>
      <c r="M7" s="3">
        <v>43151</v>
      </c>
      <c r="N7" s="3">
        <v>43179</v>
      </c>
      <c r="O7" s="3">
        <v>43165</v>
      </c>
      <c r="P7" t="s">
        <v>5</v>
      </c>
      <c r="Q7" s="4">
        <v>1.27</v>
      </c>
      <c r="R7" t="s">
        <v>94</v>
      </c>
      <c r="S7" t="s">
        <v>135</v>
      </c>
      <c r="T7" t="s">
        <v>30</v>
      </c>
      <c r="V7" t="s">
        <v>31</v>
      </c>
      <c r="W7" s="9">
        <v>1</v>
      </c>
    </row>
    <row r="8" spans="1:23" x14ac:dyDescent="0.2">
      <c r="A8">
        <v>10881</v>
      </c>
      <c r="B8" t="s">
        <v>32</v>
      </c>
      <c r="C8" s="2" t="s">
        <v>26</v>
      </c>
      <c r="D8" s="2" t="s">
        <v>27</v>
      </c>
      <c r="E8" s="2" t="s">
        <v>28</v>
      </c>
      <c r="F8" t="s">
        <v>4</v>
      </c>
      <c r="G8">
        <f>SUM(K8* 0.85)</f>
        <v>695.38499999999999</v>
      </c>
      <c r="H8">
        <v>9</v>
      </c>
      <c r="I8">
        <v>4</v>
      </c>
      <c r="J8" s="6">
        <v>90.9</v>
      </c>
      <c r="K8" s="6">
        <f>SUM(H8*J8)</f>
        <v>818.1</v>
      </c>
      <c r="L8" s="6">
        <f>SUM(H8*0.54)</f>
        <v>4.8600000000000003</v>
      </c>
      <c r="M8" s="3">
        <v>43142</v>
      </c>
      <c r="N8" s="3">
        <v>43170</v>
      </c>
      <c r="O8" s="3">
        <v>43149</v>
      </c>
      <c r="P8" t="s">
        <v>3</v>
      </c>
      <c r="Q8" s="4">
        <v>2.84</v>
      </c>
      <c r="R8" t="s">
        <v>27</v>
      </c>
      <c r="S8" t="s">
        <v>29</v>
      </c>
      <c r="T8" t="s">
        <v>30</v>
      </c>
      <c r="V8" t="s">
        <v>31</v>
      </c>
      <c r="W8" s="9">
        <v>1</v>
      </c>
    </row>
    <row r="9" spans="1:23" x14ac:dyDescent="0.2">
      <c r="A9">
        <v>10828</v>
      </c>
      <c r="B9" t="s">
        <v>32</v>
      </c>
      <c r="C9" s="2" t="s">
        <v>111</v>
      </c>
      <c r="D9" s="2" t="s">
        <v>112</v>
      </c>
      <c r="E9" s="2" t="s">
        <v>113</v>
      </c>
      <c r="F9" t="s">
        <v>23</v>
      </c>
      <c r="G9">
        <f>SUM(K9* 0.875)</f>
        <v>1271.55</v>
      </c>
      <c r="H9">
        <v>8</v>
      </c>
      <c r="I9">
        <v>-2</v>
      </c>
      <c r="J9" s="6">
        <v>181.65</v>
      </c>
      <c r="K9" s="6">
        <f>SUM(H9*J9)</f>
        <v>1453.2</v>
      </c>
      <c r="L9" s="6">
        <f>SUM(H9*1.27)</f>
        <v>10.16</v>
      </c>
      <c r="M9" s="3">
        <v>43113</v>
      </c>
      <c r="N9" s="3">
        <v>43127</v>
      </c>
      <c r="O9" s="3">
        <v>43135</v>
      </c>
      <c r="P9" t="s">
        <v>3</v>
      </c>
      <c r="Q9" s="4">
        <v>90.85</v>
      </c>
      <c r="R9" t="s">
        <v>112</v>
      </c>
      <c r="S9" t="s">
        <v>114</v>
      </c>
      <c r="T9" t="s">
        <v>30</v>
      </c>
      <c r="V9" t="s">
        <v>31</v>
      </c>
      <c r="W9" s="9">
        <v>0</v>
      </c>
    </row>
    <row r="10" spans="1:23" x14ac:dyDescent="0.2">
      <c r="A10">
        <v>10819</v>
      </c>
      <c r="B10" t="s">
        <v>32</v>
      </c>
      <c r="C10" s="2" t="s">
        <v>26</v>
      </c>
      <c r="D10" s="2" t="s">
        <v>27</v>
      </c>
      <c r="E10" s="2" t="s">
        <v>28</v>
      </c>
      <c r="F10" t="s">
        <v>24</v>
      </c>
      <c r="G10">
        <f>SUM(K10* 0.95)</f>
        <v>2172.7355000000002</v>
      </c>
      <c r="H10">
        <v>13</v>
      </c>
      <c r="I10">
        <v>3</v>
      </c>
      <c r="J10" s="6">
        <v>175.93</v>
      </c>
      <c r="K10" s="6">
        <f>SUM(H10*J10)</f>
        <v>2287.09</v>
      </c>
      <c r="L10" s="6">
        <f>SUM(H10*0.54)</f>
        <v>7.0200000000000005</v>
      </c>
      <c r="M10" s="3">
        <v>43107</v>
      </c>
      <c r="N10" s="3">
        <v>43135</v>
      </c>
      <c r="O10" s="3">
        <v>43116</v>
      </c>
      <c r="P10" t="s">
        <v>7</v>
      </c>
      <c r="Q10" s="4">
        <v>19.760000000000002</v>
      </c>
      <c r="R10" t="s">
        <v>27</v>
      </c>
      <c r="S10" t="s">
        <v>29</v>
      </c>
      <c r="T10" t="s">
        <v>30</v>
      </c>
      <c r="V10" t="s">
        <v>31</v>
      </c>
      <c r="W10" s="9">
        <v>1</v>
      </c>
    </row>
    <row r="11" spans="1:23" x14ac:dyDescent="0.2">
      <c r="A11">
        <v>10782</v>
      </c>
      <c r="B11" t="s">
        <v>32</v>
      </c>
      <c r="C11" s="2" t="s">
        <v>26</v>
      </c>
      <c r="D11" s="2" t="s">
        <v>27</v>
      </c>
      <c r="E11" s="2" t="s">
        <v>28</v>
      </c>
      <c r="F11" t="s">
        <v>23</v>
      </c>
      <c r="G11">
        <f>SUM(K11* 0.85)</f>
        <v>510.27200000000005</v>
      </c>
      <c r="H11">
        <v>7</v>
      </c>
      <c r="I11">
        <v>0</v>
      </c>
      <c r="J11" s="6">
        <v>85.76</v>
      </c>
      <c r="K11" s="6">
        <f>SUM(H11*J11)</f>
        <v>600.32000000000005</v>
      </c>
      <c r="L11" s="6">
        <f>SUM(H11*1.27)</f>
        <v>8.89</v>
      </c>
      <c r="M11" s="3">
        <v>43086</v>
      </c>
      <c r="N11" s="3">
        <v>43114</v>
      </c>
      <c r="O11" s="3">
        <v>43091</v>
      </c>
      <c r="P11" t="s">
        <v>7</v>
      </c>
      <c r="Q11" s="4">
        <v>1.1000000000000001</v>
      </c>
      <c r="R11" t="s">
        <v>27</v>
      </c>
      <c r="S11" t="s">
        <v>29</v>
      </c>
      <c r="T11" t="s">
        <v>30</v>
      </c>
      <c r="V11" t="s">
        <v>31</v>
      </c>
      <c r="W11" s="9">
        <v>1</v>
      </c>
    </row>
    <row r="12" spans="1:23" x14ac:dyDescent="0.2">
      <c r="A12">
        <v>10716</v>
      </c>
      <c r="B12" t="s">
        <v>32</v>
      </c>
      <c r="C12" s="2" t="s">
        <v>111</v>
      </c>
      <c r="D12" s="2" t="s">
        <v>112</v>
      </c>
      <c r="E12" s="2" t="s">
        <v>113</v>
      </c>
      <c r="F12" t="s">
        <v>4</v>
      </c>
      <c r="G12">
        <f>SUM(K12* 0.85)</f>
        <v>219.232</v>
      </c>
      <c r="H12">
        <v>8</v>
      </c>
      <c r="I12">
        <v>-2</v>
      </c>
      <c r="J12" s="6">
        <v>32.24</v>
      </c>
      <c r="K12" s="6">
        <f>SUM(H12*J12)</f>
        <v>257.92</v>
      </c>
      <c r="L12" s="6">
        <f>SUM(H12*1.27)</f>
        <v>10.16</v>
      </c>
      <c r="M12" s="3">
        <v>43032</v>
      </c>
      <c r="N12" s="3">
        <v>43060</v>
      </c>
      <c r="O12" s="3">
        <v>43035</v>
      </c>
      <c r="P12" t="s">
        <v>5</v>
      </c>
      <c r="Q12" s="4">
        <v>22.57</v>
      </c>
      <c r="R12" t="s">
        <v>112</v>
      </c>
      <c r="S12" t="s">
        <v>114</v>
      </c>
      <c r="T12" t="s">
        <v>30</v>
      </c>
      <c r="V12" t="s">
        <v>31</v>
      </c>
      <c r="W12" s="9">
        <v>1</v>
      </c>
    </row>
    <row r="13" spans="1:23" x14ac:dyDescent="0.2">
      <c r="A13">
        <v>10531</v>
      </c>
      <c r="B13" t="s">
        <v>32</v>
      </c>
      <c r="C13" s="2" t="s">
        <v>93</v>
      </c>
      <c r="D13" s="2" t="s">
        <v>94</v>
      </c>
      <c r="E13" s="2" t="s">
        <v>95</v>
      </c>
      <c r="F13" t="s">
        <v>12</v>
      </c>
      <c r="G13">
        <f>SUM(K13* 0.85)</f>
        <v>644.9799999999999</v>
      </c>
      <c r="H13">
        <v>8</v>
      </c>
      <c r="I13">
        <v>-26</v>
      </c>
      <c r="J13" s="6">
        <v>94.85</v>
      </c>
      <c r="K13" s="6">
        <f>SUM(H13*J13)</f>
        <v>758.8</v>
      </c>
      <c r="L13" s="6">
        <f>SUM(H13*1.15)</f>
        <v>9.1999999999999993</v>
      </c>
      <c r="M13" s="3">
        <v>42863</v>
      </c>
      <c r="N13" s="3">
        <v>42891</v>
      </c>
      <c r="O13" s="3">
        <v>42874</v>
      </c>
      <c r="P13" t="s">
        <v>3</v>
      </c>
      <c r="Q13" s="4">
        <v>8.1199999999999992</v>
      </c>
      <c r="R13" t="s">
        <v>94</v>
      </c>
      <c r="S13" t="s">
        <v>135</v>
      </c>
      <c r="T13" t="s">
        <v>30</v>
      </c>
      <c r="V13" t="s">
        <v>31</v>
      </c>
      <c r="W13" s="9">
        <v>1</v>
      </c>
    </row>
    <row r="14" spans="1:23" x14ac:dyDescent="0.2">
      <c r="A14">
        <v>10521</v>
      </c>
      <c r="B14" t="s">
        <v>32</v>
      </c>
      <c r="C14" s="2" t="s">
        <v>26</v>
      </c>
      <c r="D14" s="2" t="s">
        <v>27</v>
      </c>
      <c r="E14" s="2" t="s">
        <v>28</v>
      </c>
      <c r="F14" t="s">
        <v>22</v>
      </c>
      <c r="G14">
        <f>SUM(K14* 0.85)</f>
        <v>580.27800000000002</v>
      </c>
      <c r="H14">
        <v>12</v>
      </c>
      <c r="I14">
        <v>1</v>
      </c>
      <c r="J14" s="6">
        <v>56.89</v>
      </c>
      <c r="K14" s="6">
        <f>SUM(H14*J14)</f>
        <v>682.68000000000006</v>
      </c>
      <c r="L14" s="6">
        <f>SUM(H14*1.27)</f>
        <v>15.24</v>
      </c>
      <c r="M14" s="3">
        <v>42854</v>
      </c>
      <c r="N14" s="3">
        <v>42882</v>
      </c>
      <c r="O14" s="3">
        <v>42857</v>
      </c>
      <c r="P14" t="s">
        <v>5</v>
      </c>
      <c r="Q14" s="4">
        <v>17.22</v>
      </c>
      <c r="R14" t="s">
        <v>27</v>
      </c>
      <c r="S14" t="s">
        <v>29</v>
      </c>
      <c r="T14" t="s">
        <v>30</v>
      </c>
      <c r="V14" t="s">
        <v>31</v>
      </c>
      <c r="W14" s="9">
        <v>1</v>
      </c>
    </row>
    <row r="15" spans="1:23" x14ac:dyDescent="0.2">
      <c r="A15">
        <v>10448</v>
      </c>
      <c r="B15" t="s">
        <v>32</v>
      </c>
      <c r="C15" s="2" t="s">
        <v>111</v>
      </c>
      <c r="D15" s="2" t="s">
        <v>112</v>
      </c>
      <c r="E15" s="2" t="s">
        <v>113</v>
      </c>
      <c r="F15" t="s">
        <v>4</v>
      </c>
      <c r="G15">
        <f>SUM(K15* 0.85)</f>
        <v>180.625</v>
      </c>
      <c r="H15">
        <v>10</v>
      </c>
      <c r="I15">
        <v>-3</v>
      </c>
      <c r="J15" s="6">
        <v>21.25</v>
      </c>
      <c r="K15" s="6">
        <f>SUM(H15*J15)</f>
        <v>212.5</v>
      </c>
      <c r="L15" s="6">
        <f>SUM(H15*1.27)</f>
        <v>12.7</v>
      </c>
      <c r="M15" s="3">
        <v>42783</v>
      </c>
      <c r="N15" s="3">
        <v>42811</v>
      </c>
      <c r="O15" s="3">
        <v>42790</v>
      </c>
      <c r="P15" t="s">
        <v>5</v>
      </c>
      <c r="Q15" s="4">
        <v>38.82</v>
      </c>
      <c r="R15" t="s">
        <v>112</v>
      </c>
      <c r="S15" t="s">
        <v>114</v>
      </c>
      <c r="T15" t="s">
        <v>30</v>
      </c>
      <c r="V15" t="s">
        <v>31</v>
      </c>
      <c r="W15" s="9">
        <v>0</v>
      </c>
    </row>
    <row r="16" spans="1:23" x14ac:dyDescent="0.2">
      <c r="A16">
        <v>11107</v>
      </c>
      <c r="B16" t="s">
        <v>45</v>
      </c>
      <c r="C16" s="2" t="s">
        <v>51</v>
      </c>
      <c r="D16" s="2" t="s">
        <v>52</v>
      </c>
      <c r="E16" s="2" t="s">
        <v>53</v>
      </c>
      <c r="F16" t="s">
        <v>2</v>
      </c>
      <c r="G16">
        <f>SUM(K16* 1.15)</f>
        <v>271.65299999999996</v>
      </c>
      <c r="H16">
        <v>6</v>
      </c>
      <c r="I16">
        <v>-2</v>
      </c>
      <c r="J16" s="6">
        <v>39.369999999999997</v>
      </c>
      <c r="K16" s="6">
        <f>SUM(H16*J16)</f>
        <v>236.21999999999997</v>
      </c>
      <c r="L16" s="6">
        <f>SUM(H16*1.27)</f>
        <v>7.62</v>
      </c>
      <c r="M16" s="3">
        <v>43488</v>
      </c>
      <c r="N16" s="3">
        <v>43502</v>
      </c>
      <c r="O16" s="3">
        <v>43520</v>
      </c>
      <c r="P16" t="s">
        <v>7</v>
      </c>
      <c r="Q16" s="4">
        <v>24.5</v>
      </c>
      <c r="R16" t="s">
        <v>52</v>
      </c>
      <c r="S16" t="s">
        <v>54</v>
      </c>
      <c r="T16" t="s">
        <v>55</v>
      </c>
      <c r="U16" t="s">
        <v>43</v>
      </c>
      <c r="V16" t="s">
        <v>56</v>
      </c>
      <c r="W16" s="9">
        <v>1</v>
      </c>
    </row>
    <row r="17" spans="1:23" x14ac:dyDescent="0.2">
      <c r="A17">
        <v>11101</v>
      </c>
      <c r="B17" t="s">
        <v>45</v>
      </c>
      <c r="C17" s="2" t="s">
        <v>101</v>
      </c>
      <c r="D17" s="2" t="s">
        <v>102</v>
      </c>
      <c r="E17" s="2" t="s">
        <v>103</v>
      </c>
      <c r="F17" t="s">
        <v>22</v>
      </c>
      <c r="G17">
        <f>SUM(K17* 1.15)</f>
        <v>976.41899999999998</v>
      </c>
      <c r="H17">
        <v>9</v>
      </c>
      <c r="I17">
        <v>-5</v>
      </c>
      <c r="J17" s="6">
        <v>94.34</v>
      </c>
      <c r="K17" s="6">
        <f>SUM(H17*J17)</f>
        <v>849.06000000000006</v>
      </c>
      <c r="L17" s="6">
        <f>SUM(H17*1.15)</f>
        <v>10.35</v>
      </c>
      <c r="M17" s="3">
        <v>43486</v>
      </c>
      <c r="N17" s="3">
        <v>43528</v>
      </c>
      <c r="O17" s="3">
        <v>43492</v>
      </c>
      <c r="P17" t="s">
        <v>3</v>
      </c>
      <c r="Q17" s="4">
        <v>99.23</v>
      </c>
      <c r="R17" t="s">
        <v>102</v>
      </c>
      <c r="S17" t="s">
        <v>104</v>
      </c>
      <c r="T17" t="s">
        <v>69</v>
      </c>
      <c r="U17" t="s">
        <v>70</v>
      </c>
      <c r="V17" t="s">
        <v>105</v>
      </c>
      <c r="W17" s="9">
        <v>0</v>
      </c>
    </row>
    <row r="18" spans="1:23" x14ac:dyDescent="0.2">
      <c r="A18">
        <v>11098</v>
      </c>
      <c r="B18" t="s">
        <v>45</v>
      </c>
      <c r="C18" s="2" t="s">
        <v>129</v>
      </c>
      <c r="D18" s="2" t="s">
        <v>130</v>
      </c>
      <c r="E18" s="2" t="s">
        <v>131</v>
      </c>
      <c r="F18" t="s">
        <v>8</v>
      </c>
      <c r="G18">
        <f>SUM(K18* 0.85)</f>
        <v>293.55599999999998</v>
      </c>
      <c r="H18">
        <v>8</v>
      </c>
      <c r="I18">
        <v>-14</v>
      </c>
      <c r="J18" s="6">
        <v>43.17</v>
      </c>
      <c r="K18" s="6">
        <f>SUM(H18*J18)</f>
        <v>345.36</v>
      </c>
      <c r="L18" s="6">
        <f>SUM(H18*1.15)</f>
        <v>9.1999999999999993</v>
      </c>
      <c r="M18" s="3">
        <v>43486</v>
      </c>
      <c r="N18" s="3">
        <v>43514</v>
      </c>
      <c r="O18" s="3">
        <v>43492</v>
      </c>
      <c r="P18" t="s">
        <v>3</v>
      </c>
      <c r="Q18" s="4">
        <v>44.12</v>
      </c>
      <c r="R18" t="s">
        <v>130</v>
      </c>
      <c r="S18" t="s">
        <v>132</v>
      </c>
      <c r="T18" t="s">
        <v>133</v>
      </c>
      <c r="U18" t="s">
        <v>43</v>
      </c>
      <c r="V18" t="s">
        <v>134</v>
      </c>
      <c r="W18" s="9">
        <v>0</v>
      </c>
    </row>
    <row r="19" spans="1:23" x14ac:dyDescent="0.2">
      <c r="A19">
        <v>11084</v>
      </c>
      <c r="B19" t="s">
        <v>45</v>
      </c>
      <c r="C19" s="2" t="s">
        <v>46</v>
      </c>
      <c r="D19" s="2" t="s">
        <v>47</v>
      </c>
      <c r="E19" s="2" t="s">
        <v>48</v>
      </c>
      <c r="F19" t="s">
        <v>24</v>
      </c>
      <c r="G19">
        <f>SUM(K19* 0.85)</f>
        <v>189.39699999999999</v>
      </c>
      <c r="H19">
        <v>13</v>
      </c>
      <c r="I19">
        <v>-35</v>
      </c>
      <c r="J19" s="6">
        <v>17.14</v>
      </c>
      <c r="K19" s="6">
        <f>SUM(H19*J19)</f>
        <v>222.82</v>
      </c>
      <c r="L19" s="6">
        <f>SUM(H19*1.15)</f>
        <v>14.95</v>
      </c>
      <c r="M19" s="3">
        <v>43479</v>
      </c>
      <c r="N19" s="3">
        <v>43507</v>
      </c>
      <c r="O19" s="3">
        <v>43482</v>
      </c>
      <c r="P19" t="s">
        <v>7</v>
      </c>
      <c r="Q19" s="4">
        <v>21.48</v>
      </c>
      <c r="R19" t="s">
        <v>47</v>
      </c>
      <c r="S19" t="s">
        <v>49</v>
      </c>
      <c r="T19" t="s">
        <v>42</v>
      </c>
      <c r="U19" t="s">
        <v>43</v>
      </c>
      <c r="V19" t="s">
        <v>50</v>
      </c>
      <c r="W19" s="9">
        <v>1</v>
      </c>
    </row>
    <row r="20" spans="1:23" x14ac:dyDescent="0.2">
      <c r="A20">
        <v>11068</v>
      </c>
      <c r="B20" t="s">
        <v>45</v>
      </c>
      <c r="C20" s="2" t="s">
        <v>106</v>
      </c>
      <c r="D20" s="2" t="s">
        <v>107</v>
      </c>
      <c r="E20" s="2" t="s">
        <v>108</v>
      </c>
      <c r="F20" t="s">
        <v>12</v>
      </c>
      <c r="G20">
        <f>SUM(K20* 0.85)</f>
        <v>55.233000000000004</v>
      </c>
      <c r="H20">
        <v>6</v>
      </c>
      <c r="I20">
        <v>-2</v>
      </c>
      <c r="J20" s="6">
        <v>10.83</v>
      </c>
      <c r="K20" s="6">
        <f>SUM(H20*J20)</f>
        <v>64.98</v>
      </c>
      <c r="L20" s="6">
        <f>SUM(H20*1.27)</f>
        <v>7.62</v>
      </c>
      <c r="M20" s="3">
        <v>43472</v>
      </c>
      <c r="N20" s="3">
        <v>43514</v>
      </c>
      <c r="O20" s="3">
        <v>43478</v>
      </c>
      <c r="P20" t="s">
        <v>3</v>
      </c>
      <c r="Q20" s="4">
        <v>108.04</v>
      </c>
      <c r="R20" t="s">
        <v>107</v>
      </c>
      <c r="S20" t="s">
        <v>109</v>
      </c>
      <c r="T20" t="s">
        <v>42</v>
      </c>
      <c r="U20" t="s">
        <v>43</v>
      </c>
      <c r="V20" t="s">
        <v>110</v>
      </c>
      <c r="W20" s="9">
        <v>0</v>
      </c>
    </row>
    <row r="21" spans="1:23" x14ac:dyDescent="0.2">
      <c r="A21">
        <v>11052</v>
      </c>
      <c r="B21" t="s">
        <v>45</v>
      </c>
      <c r="C21" s="2" t="s">
        <v>65</v>
      </c>
      <c r="D21" s="2" t="s">
        <v>66</v>
      </c>
      <c r="E21" s="2" t="s">
        <v>67</v>
      </c>
      <c r="F21" t="s">
        <v>8</v>
      </c>
      <c r="G21">
        <f>SUM(K21* 0.85)</f>
        <v>785.9525000000001</v>
      </c>
      <c r="H21">
        <v>5</v>
      </c>
      <c r="I21">
        <v>-20</v>
      </c>
      <c r="J21" s="6">
        <v>184.93</v>
      </c>
      <c r="K21" s="6">
        <f>SUM(H21*J21)</f>
        <v>924.65000000000009</v>
      </c>
      <c r="L21" s="6">
        <f>SUM(H21*1.15)</f>
        <v>5.75</v>
      </c>
      <c r="M21" s="3">
        <v>43217</v>
      </c>
      <c r="N21" s="3">
        <v>43245</v>
      </c>
      <c r="O21" s="3">
        <v>43221</v>
      </c>
      <c r="P21" t="s">
        <v>3</v>
      </c>
      <c r="Q21" s="4">
        <v>67.260000000000005</v>
      </c>
      <c r="R21" t="s">
        <v>66</v>
      </c>
      <c r="S21" t="s">
        <v>68</v>
      </c>
      <c r="T21" t="s">
        <v>69</v>
      </c>
      <c r="U21" t="s">
        <v>70</v>
      </c>
      <c r="V21" t="s">
        <v>71</v>
      </c>
      <c r="W21" s="9">
        <v>0</v>
      </c>
    </row>
    <row r="22" spans="1:23" x14ac:dyDescent="0.2">
      <c r="A22">
        <v>11042</v>
      </c>
      <c r="B22" t="s">
        <v>45</v>
      </c>
      <c r="C22" s="2" t="s">
        <v>38</v>
      </c>
      <c r="D22" s="2" t="s">
        <v>39</v>
      </c>
      <c r="E22" s="2" t="s">
        <v>40</v>
      </c>
      <c r="F22" t="s">
        <v>22</v>
      </c>
      <c r="G22">
        <f>SUM(K22* 1.15)</f>
        <v>1173.9314999999999</v>
      </c>
      <c r="H22">
        <v>7</v>
      </c>
      <c r="I22">
        <v>-3</v>
      </c>
      <c r="J22" s="6">
        <v>145.83000000000001</v>
      </c>
      <c r="K22" s="6">
        <f>SUM(H22*J22)</f>
        <v>1020.8100000000001</v>
      </c>
      <c r="L22" s="6">
        <f>SUM(H22*1.27)</f>
        <v>8.89</v>
      </c>
      <c r="M22" s="3">
        <v>43212</v>
      </c>
      <c r="N22" s="3">
        <v>43226</v>
      </c>
      <c r="O22" s="3">
        <v>43221</v>
      </c>
      <c r="P22" t="s">
        <v>3</v>
      </c>
      <c r="Q22" s="4">
        <v>29.99</v>
      </c>
      <c r="R22" t="s">
        <v>39</v>
      </c>
      <c r="S22" t="s">
        <v>41</v>
      </c>
      <c r="T22" t="s">
        <v>42</v>
      </c>
      <c r="U22" t="s">
        <v>43</v>
      </c>
      <c r="V22" t="s">
        <v>44</v>
      </c>
      <c r="W22" s="9">
        <v>1</v>
      </c>
    </row>
    <row r="23" spans="1:23" x14ac:dyDescent="0.2">
      <c r="A23">
        <v>10989</v>
      </c>
      <c r="B23" t="s">
        <v>45</v>
      </c>
      <c r="C23" s="2" t="s">
        <v>101</v>
      </c>
      <c r="D23" s="2" t="s">
        <v>102</v>
      </c>
      <c r="E23" s="2" t="s">
        <v>103</v>
      </c>
      <c r="F23" t="s">
        <v>24</v>
      </c>
      <c r="G23">
        <f>SUM(K23* 1.25)</f>
        <v>817.69999999999993</v>
      </c>
      <c r="H23">
        <v>13</v>
      </c>
      <c r="I23">
        <v>-7</v>
      </c>
      <c r="J23" s="6">
        <v>50.32</v>
      </c>
      <c r="K23" s="6">
        <f>SUM(H23*J23)</f>
        <v>654.16</v>
      </c>
      <c r="L23" s="6">
        <f>SUM(H23*1.15)</f>
        <v>14.95</v>
      </c>
      <c r="M23" s="3">
        <v>43190</v>
      </c>
      <c r="N23" s="3">
        <v>43218</v>
      </c>
      <c r="O23" s="3">
        <v>43192</v>
      </c>
      <c r="P23" t="s">
        <v>3</v>
      </c>
      <c r="Q23" s="4">
        <v>34.76</v>
      </c>
      <c r="R23" t="s">
        <v>102</v>
      </c>
      <c r="S23" t="s">
        <v>104</v>
      </c>
      <c r="T23" t="s">
        <v>69</v>
      </c>
      <c r="U23" t="s">
        <v>70</v>
      </c>
      <c r="V23" t="s">
        <v>105</v>
      </c>
      <c r="W23" s="9">
        <v>0</v>
      </c>
    </row>
    <row r="24" spans="1:23" x14ac:dyDescent="0.2">
      <c r="A24">
        <v>10981</v>
      </c>
      <c r="B24" t="s">
        <v>45</v>
      </c>
      <c r="C24" s="2" t="s">
        <v>65</v>
      </c>
      <c r="D24" s="2" t="s">
        <v>66</v>
      </c>
      <c r="E24" s="2" t="s">
        <v>67</v>
      </c>
      <c r="F24" t="s">
        <v>6</v>
      </c>
      <c r="G24">
        <f>SUM(K24* 0.85)</f>
        <v>494.49599999999998</v>
      </c>
      <c r="H24">
        <v>12</v>
      </c>
      <c r="I24">
        <v>-22</v>
      </c>
      <c r="J24" s="6">
        <v>48.48</v>
      </c>
      <c r="K24" s="6">
        <f>SUM(H24*J24)</f>
        <v>581.76</v>
      </c>
      <c r="L24" s="6">
        <f>SUM(H24*1.15)</f>
        <v>13.799999999999999</v>
      </c>
      <c r="M24" s="3">
        <v>43186</v>
      </c>
      <c r="N24" s="3">
        <v>43214</v>
      </c>
      <c r="O24" s="3">
        <v>43192</v>
      </c>
      <c r="P24" t="s">
        <v>5</v>
      </c>
      <c r="Q24" s="4">
        <v>193.37</v>
      </c>
      <c r="R24" t="s">
        <v>66</v>
      </c>
      <c r="S24" t="s">
        <v>68</v>
      </c>
      <c r="T24" t="s">
        <v>69</v>
      </c>
      <c r="U24" t="s">
        <v>70</v>
      </c>
      <c r="V24" t="s">
        <v>71</v>
      </c>
      <c r="W24" s="9">
        <v>0</v>
      </c>
    </row>
    <row r="25" spans="1:23" x14ac:dyDescent="0.2">
      <c r="A25">
        <v>10969</v>
      </c>
      <c r="B25" t="s">
        <v>45</v>
      </c>
      <c r="C25" s="2" t="s">
        <v>38</v>
      </c>
      <c r="D25" s="2" t="s">
        <v>39</v>
      </c>
      <c r="E25" s="2" t="s">
        <v>40</v>
      </c>
      <c r="F25" t="s">
        <v>22</v>
      </c>
      <c r="G25">
        <f>SUM(K25* 0.875)</f>
        <v>1144.6749999999997</v>
      </c>
      <c r="H25">
        <v>10</v>
      </c>
      <c r="I25">
        <v>-3</v>
      </c>
      <c r="J25" s="6">
        <v>130.82</v>
      </c>
      <c r="K25" s="6">
        <f>SUM(H25*J25)</f>
        <v>1308.1999999999998</v>
      </c>
      <c r="L25" s="6">
        <f>SUM(H25*1.27)</f>
        <v>12.7</v>
      </c>
      <c r="M25" s="3">
        <v>43182</v>
      </c>
      <c r="N25" s="3">
        <v>43210</v>
      </c>
      <c r="O25" s="3">
        <v>43189</v>
      </c>
      <c r="P25" t="s">
        <v>5</v>
      </c>
      <c r="Q25" s="4">
        <v>0.21</v>
      </c>
      <c r="R25" t="s">
        <v>39</v>
      </c>
      <c r="S25" t="s">
        <v>41</v>
      </c>
      <c r="T25" t="s">
        <v>42</v>
      </c>
      <c r="U25" t="s">
        <v>43</v>
      </c>
      <c r="V25" t="s">
        <v>44</v>
      </c>
      <c r="W25" s="9">
        <v>1</v>
      </c>
    </row>
    <row r="26" spans="1:23" x14ac:dyDescent="0.2">
      <c r="A26">
        <v>10961</v>
      </c>
      <c r="B26" t="s">
        <v>45</v>
      </c>
      <c r="C26" s="2" t="s">
        <v>106</v>
      </c>
      <c r="D26" s="2" t="s">
        <v>107</v>
      </c>
      <c r="E26" s="2" t="s">
        <v>108</v>
      </c>
      <c r="F26" t="s">
        <v>22</v>
      </c>
      <c r="G26">
        <f>SUM(K26* 0.85)</f>
        <v>11.984999999999999</v>
      </c>
      <c r="H26">
        <v>10</v>
      </c>
      <c r="I26">
        <v>-2</v>
      </c>
      <c r="J26" s="6">
        <v>1.41</v>
      </c>
      <c r="K26" s="6">
        <f>SUM(H26*J26)</f>
        <v>14.1</v>
      </c>
      <c r="L26" s="6">
        <f>SUM(H26*1.27)</f>
        <v>12.7</v>
      </c>
      <c r="M26" s="3">
        <v>43178</v>
      </c>
      <c r="N26" s="3">
        <v>43206</v>
      </c>
      <c r="O26" s="3">
        <v>43189</v>
      </c>
      <c r="P26" t="s">
        <v>3</v>
      </c>
      <c r="Q26" s="4">
        <v>104.47</v>
      </c>
      <c r="R26" t="s">
        <v>107</v>
      </c>
      <c r="S26" t="s">
        <v>109</v>
      </c>
      <c r="T26" t="s">
        <v>42</v>
      </c>
      <c r="U26" t="s">
        <v>43</v>
      </c>
      <c r="V26" t="s">
        <v>110</v>
      </c>
      <c r="W26" s="9">
        <v>0</v>
      </c>
    </row>
    <row r="27" spans="1:23" x14ac:dyDescent="0.2">
      <c r="A27">
        <v>10959</v>
      </c>
      <c r="B27" t="s">
        <v>45</v>
      </c>
      <c r="C27" s="2" t="s">
        <v>51</v>
      </c>
      <c r="D27" s="2" t="s">
        <v>52</v>
      </c>
      <c r="E27" s="2" t="s">
        <v>53</v>
      </c>
      <c r="F27" t="s">
        <v>2</v>
      </c>
      <c r="G27">
        <f>SUM(K27* 1.15)</f>
        <v>1185.6959999999999</v>
      </c>
      <c r="H27">
        <v>12</v>
      </c>
      <c r="I27">
        <v>-2</v>
      </c>
      <c r="J27" s="6">
        <v>85.92</v>
      </c>
      <c r="K27" s="6">
        <f>SUM(H27*J27)</f>
        <v>1031.04</v>
      </c>
      <c r="L27" s="6">
        <f>SUM(H27*1.27)</f>
        <v>15.24</v>
      </c>
      <c r="M27" s="3">
        <v>43177</v>
      </c>
      <c r="N27" s="3">
        <v>43219</v>
      </c>
      <c r="O27" s="3">
        <v>43182</v>
      </c>
      <c r="P27" t="s">
        <v>5</v>
      </c>
      <c r="Q27" s="4">
        <v>4.9800000000000004</v>
      </c>
      <c r="R27" t="s">
        <v>52</v>
      </c>
      <c r="S27" t="s">
        <v>54</v>
      </c>
      <c r="T27" t="s">
        <v>55</v>
      </c>
      <c r="U27" t="s">
        <v>43</v>
      </c>
      <c r="V27" t="s">
        <v>56</v>
      </c>
      <c r="W27" s="9">
        <v>1</v>
      </c>
    </row>
    <row r="28" spans="1:23" x14ac:dyDescent="0.2">
      <c r="A28">
        <v>10935</v>
      </c>
      <c r="B28" t="s">
        <v>45</v>
      </c>
      <c r="C28" s="2" t="s">
        <v>129</v>
      </c>
      <c r="D28" s="2" t="s">
        <v>130</v>
      </c>
      <c r="E28" s="2" t="s">
        <v>131</v>
      </c>
      <c r="F28" t="s">
        <v>4</v>
      </c>
      <c r="G28">
        <f>SUM(K28* 0.85)</f>
        <v>675.92</v>
      </c>
      <c r="H28">
        <v>7</v>
      </c>
      <c r="I28">
        <v>-10</v>
      </c>
      <c r="J28" s="6">
        <v>113.6</v>
      </c>
      <c r="K28" s="6">
        <f>SUM(H28*J28)</f>
        <v>795.19999999999993</v>
      </c>
      <c r="L28" s="6">
        <f>SUM(H28*1.15)</f>
        <v>8.0499999999999989</v>
      </c>
      <c r="M28" s="3">
        <v>43168</v>
      </c>
      <c r="N28" s="3">
        <v>43196</v>
      </c>
      <c r="O28" s="3">
        <v>43177</v>
      </c>
      <c r="P28" t="s">
        <v>7</v>
      </c>
      <c r="Q28" s="4">
        <v>47.59</v>
      </c>
      <c r="R28" t="s">
        <v>130</v>
      </c>
      <c r="S28" t="s">
        <v>132</v>
      </c>
      <c r="T28" t="s">
        <v>133</v>
      </c>
      <c r="U28" t="s">
        <v>43</v>
      </c>
      <c r="V28" t="s">
        <v>134</v>
      </c>
      <c r="W28" s="9">
        <v>0</v>
      </c>
    </row>
    <row r="29" spans="1:23" x14ac:dyDescent="0.2">
      <c r="A29">
        <v>10925</v>
      </c>
      <c r="B29" t="s">
        <v>45</v>
      </c>
      <c r="C29" s="2" t="s">
        <v>65</v>
      </c>
      <c r="D29" s="2" t="s">
        <v>66</v>
      </c>
      <c r="E29" s="2" t="s">
        <v>67</v>
      </c>
      <c r="F29" t="s">
        <v>8</v>
      </c>
      <c r="G29">
        <f>SUM(K29* 0.95)</f>
        <v>1765.9549999999997</v>
      </c>
      <c r="H29">
        <v>10</v>
      </c>
      <c r="I29">
        <v>-21</v>
      </c>
      <c r="J29" s="6">
        <v>185.89</v>
      </c>
      <c r="K29" s="6">
        <f>SUM(H29*J29)</f>
        <v>1858.8999999999999</v>
      </c>
      <c r="L29" s="6">
        <f>SUM(H29*1.15)</f>
        <v>11.5</v>
      </c>
      <c r="M29" s="3">
        <v>43163</v>
      </c>
      <c r="N29" s="3">
        <v>43191</v>
      </c>
      <c r="O29" s="3">
        <v>43172</v>
      </c>
      <c r="P29" t="s">
        <v>3</v>
      </c>
      <c r="Q29" s="4">
        <v>2.27</v>
      </c>
      <c r="R29" t="s">
        <v>66</v>
      </c>
      <c r="S29" t="s">
        <v>68</v>
      </c>
      <c r="T29" t="s">
        <v>69</v>
      </c>
      <c r="U29" t="s">
        <v>70</v>
      </c>
      <c r="V29" t="s">
        <v>71</v>
      </c>
      <c r="W29" s="9">
        <v>1</v>
      </c>
    </row>
    <row r="30" spans="1:23" x14ac:dyDescent="0.2">
      <c r="A30">
        <v>10922</v>
      </c>
      <c r="B30" t="s">
        <v>45</v>
      </c>
      <c r="C30" s="2" t="s">
        <v>65</v>
      </c>
      <c r="D30" s="2" t="s">
        <v>66</v>
      </c>
      <c r="E30" s="2" t="s">
        <v>67</v>
      </c>
      <c r="F30" t="s">
        <v>25</v>
      </c>
      <c r="G30">
        <f>SUM(K30* 0.85)</f>
        <v>210.001</v>
      </c>
      <c r="H30">
        <v>11</v>
      </c>
      <c r="I30">
        <v>-26</v>
      </c>
      <c r="J30" s="6">
        <v>22.46</v>
      </c>
      <c r="K30" s="6">
        <f>SUM(H30*J30)</f>
        <v>247.06</v>
      </c>
      <c r="L30" s="6">
        <f>SUM(H30*1.15)</f>
        <v>12.649999999999999</v>
      </c>
      <c r="M30" s="3">
        <v>43162</v>
      </c>
      <c r="N30" s="3">
        <v>43190</v>
      </c>
      <c r="O30" s="3">
        <v>43164</v>
      </c>
      <c r="P30" t="s">
        <v>7</v>
      </c>
      <c r="Q30" s="4">
        <v>62.74</v>
      </c>
      <c r="R30" t="s">
        <v>66</v>
      </c>
      <c r="S30" t="s">
        <v>68</v>
      </c>
      <c r="T30" t="s">
        <v>69</v>
      </c>
      <c r="U30" t="s">
        <v>70</v>
      </c>
      <c r="V30" t="s">
        <v>71</v>
      </c>
      <c r="W30" s="9">
        <v>0</v>
      </c>
    </row>
    <row r="31" spans="1:23" x14ac:dyDescent="0.2">
      <c r="A31">
        <v>10914</v>
      </c>
      <c r="B31" t="s">
        <v>45</v>
      </c>
      <c r="C31" s="2" t="s">
        <v>106</v>
      </c>
      <c r="D31" s="2" t="s">
        <v>107</v>
      </c>
      <c r="E31" s="2" t="s">
        <v>108</v>
      </c>
      <c r="F31" t="s">
        <v>2</v>
      </c>
      <c r="G31">
        <f>SUM(K31* 0.85)</f>
        <v>106.64100000000001</v>
      </c>
      <c r="H31">
        <v>6</v>
      </c>
      <c r="I31">
        <v>-2</v>
      </c>
      <c r="J31" s="6">
        <v>20.91</v>
      </c>
      <c r="K31" s="6">
        <f>SUM(H31*J31)</f>
        <v>125.46000000000001</v>
      </c>
      <c r="L31" s="6">
        <f>SUM(H31*1.27)</f>
        <v>7.62</v>
      </c>
      <c r="M31" s="3">
        <v>43158</v>
      </c>
      <c r="N31" s="3">
        <v>43186</v>
      </c>
      <c r="O31" s="3">
        <v>43161</v>
      </c>
      <c r="P31" t="s">
        <v>3</v>
      </c>
      <c r="Q31" s="4">
        <v>21.19</v>
      </c>
      <c r="R31" t="s">
        <v>107</v>
      </c>
      <c r="S31" t="s">
        <v>109</v>
      </c>
      <c r="T31" t="s">
        <v>42</v>
      </c>
      <c r="U31" t="s">
        <v>43</v>
      </c>
      <c r="V31" t="s">
        <v>110</v>
      </c>
      <c r="W31" s="9">
        <v>1</v>
      </c>
    </row>
    <row r="32" spans="1:23" x14ac:dyDescent="0.2">
      <c r="A32">
        <v>10913</v>
      </c>
      <c r="B32" t="s">
        <v>45</v>
      </c>
      <c r="C32" s="2" t="s">
        <v>106</v>
      </c>
      <c r="D32" s="2" t="s">
        <v>107</v>
      </c>
      <c r="E32" s="2" t="s">
        <v>108</v>
      </c>
      <c r="F32" t="s">
        <v>4</v>
      </c>
      <c r="G32">
        <f>SUM(K32* 0.85)</f>
        <v>125.62999999999998</v>
      </c>
      <c r="H32">
        <v>10</v>
      </c>
      <c r="I32">
        <v>-2</v>
      </c>
      <c r="J32" s="6">
        <v>14.78</v>
      </c>
      <c r="K32" s="6">
        <f>SUM(H32*J32)</f>
        <v>147.79999999999998</v>
      </c>
      <c r="L32" s="6">
        <f>SUM(H32*1.27)</f>
        <v>12.7</v>
      </c>
      <c r="M32" s="3">
        <v>43157</v>
      </c>
      <c r="N32" s="3">
        <v>43185</v>
      </c>
      <c r="O32" s="3">
        <v>43163</v>
      </c>
      <c r="P32" t="s">
        <v>3</v>
      </c>
      <c r="Q32" s="4">
        <v>33.049999999999997</v>
      </c>
      <c r="R32" t="s">
        <v>107</v>
      </c>
      <c r="S32" t="s">
        <v>109</v>
      </c>
      <c r="T32" t="s">
        <v>42</v>
      </c>
      <c r="U32" t="s">
        <v>43</v>
      </c>
      <c r="V32" t="s">
        <v>110</v>
      </c>
      <c r="W32" s="9">
        <v>0</v>
      </c>
    </row>
    <row r="33" spans="1:23" x14ac:dyDescent="0.2">
      <c r="A33">
        <v>10905</v>
      </c>
      <c r="B33" t="s">
        <v>45</v>
      </c>
      <c r="C33" s="2" t="s">
        <v>129</v>
      </c>
      <c r="D33" s="2" t="s">
        <v>130</v>
      </c>
      <c r="E33" s="2" t="s">
        <v>131</v>
      </c>
      <c r="F33" t="s">
        <v>23</v>
      </c>
      <c r="G33">
        <f>SUM(K33* 0.85)</f>
        <v>89.963999999999999</v>
      </c>
      <c r="H33">
        <v>9</v>
      </c>
      <c r="I33">
        <v>-17</v>
      </c>
      <c r="J33" s="6">
        <v>11.76</v>
      </c>
      <c r="K33" s="6">
        <f>SUM(H33*J33)</f>
        <v>105.84</v>
      </c>
      <c r="L33" s="6">
        <f>SUM(H33*1.15)</f>
        <v>10.35</v>
      </c>
      <c r="M33" s="3">
        <v>43155</v>
      </c>
      <c r="N33" s="3">
        <v>43183</v>
      </c>
      <c r="O33" s="3">
        <v>43165</v>
      </c>
      <c r="P33" t="s">
        <v>5</v>
      </c>
      <c r="Q33" s="4">
        <v>13.72</v>
      </c>
      <c r="R33" t="s">
        <v>130</v>
      </c>
      <c r="S33" t="s">
        <v>132</v>
      </c>
      <c r="T33" t="s">
        <v>133</v>
      </c>
      <c r="U33" t="s">
        <v>43</v>
      </c>
      <c r="V33" t="s">
        <v>134</v>
      </c>
      <c r="W33" s="9">
        <v>1</v>
      </c>
    </row>
    <row r="34" spans="1:23" x14ac:dyDescent="0.2">
      <c r="A34">
        <v>10903</v>
      </c>
      <c r="B34" t="s">
        <v>45</v>
      </c>
      <c r="C34" s="2" t="s">
        <v>65</v>
      </c>
      <c r="D34" s="2" t="s">
        <v>66</v>
      </c>
      <c r="E34" s="2" t="s">
        <v>67</v>
      </c>
      <c r="F34" t="s">
        <v>8</v>
      </c>
      <c r="G34">
        <f>SUM(K34* 0.85)</f>
        <v>814.26599999999996</v>
      </c>
      <c r="H34">
        <v>6</v>
      </c>
      <c r="I34">
        <v>-19</v>
      </c>
      <c r="J34" s="6">
        <v>159.66</v>
      </c>
      <c r="K34" s="6">
        <f>SUM(H34*J34)</f>
        <v>957.96</v>
      </c>
      <c r="L34" s="6">
        <f>SUM(H34*1.15)</f>
        <v>6.8999999999999995</v>
      </c>
      <c r="M34" s="3">
        <v>43155</v>
      </c>
      <c r="N34" s="3">
        <v>43183</v>
      </c>
      <c r="O34" s="3">
        <v>43163</v>
      </c>
      <c r="P34" t="s">
        <v>7</v>
      </c>
      <c r="Q34" s="4">
        <v>36.71</v>
      </c>
      <c r="R34" t="s">
        <v>66</v>
      </c>
      <c r="S34" t="s">
        <v>68</v>
      </c>
      <c r="T34" t="s">
        <v>69</v>
      </c>
      <c r="U34" t="s">
        <v>70</v>
      </c>
      <c r="V34" t="s">
        <v>71</v>
      </c>
      <c r="W34" s="9">
        <v>0</v>
      </c>
    </row>
    <row r="35" spans="1:23" x14ac:dyDescent="0.2">
      <c r="A35">
        <v>10900</v>
      </c>
      <c r="B35" t="s">
        <v>45</v>
      </c>
      <c r="C35" s="2" t="s">
        <v>129</v>
      </c>
      <c r="D35" s="2" t="s">
        <v>130</v>
      </c>
      <c r="E35" s="2" t="s">
        <v>131</v>
      </c>
      <c r="F35" t="s">
        <v>6</v>
      </c>
      <c r="G35">
        <f>SUM(K35* 0.85)</f>
        <v>970.99749999999995</v>
      </c>
      <c r="H35">
        <v>11</v>
      </c>
      <c r="I35">
        <v>-9</v>
      </c>
      <c r="J35" s="6">
        <v>103.85</v>
      </c>
      <c r="K35" s="6">
        <f>SUM(H35*J35)</f>
        <v>1142.3499999999999</v>
      </c>
      <c r="L35" s="6">
        <f>SUM(H35*1.15)</f>
        <v>12.649999999999999</v>
      </c>
      <c r="M35" s="3">
        <v>43151</v>
      </c>
      <c r="N35" s="3">
        <v>43179</v>
      </c>
      <c r="O35" s="3">
        <v>43163</v>
      </c>
      <c r="P35" t="s">
        <v>5</v>
      </c>
      <c r="Q35" s="4">
        <v>1.66</v>
      </c>
      <c r="R35" t="s">
        <v>130</v>
      </c>
      <c r="S35" t="s">
        <v>132</v>
      </c>
      <c r="T35" t="s">
        <v>133</v>
      </c>
      <c r="U35" t="s">
        <v>43</v>
      </c>
      <c r="V35" t="s">
        <v>134</v>
      </c>
      <c r="W35" s="9">
        <v>1</v>
      </c>
    </row>
    <row r="36" spans="1:23" x14ac:dyDescent="0.2">
      <c r="A36">
        <v>10886</v>
      </c>
      <c r="B36" t="s">
        <v>45</v>
      </c>
      <c r="C36" s="2" t="s">
        <v>65</v>
      </c>
      <c r="D36" s="2" t="s">
        <v>66</v>
      </c>
      <c r="E36" s="2" t="s">
        <v>67</v>
      </c>
      <c r="F36" t="s">
        <v>6</v>
      </c>
      <c r="G36">
        <f>SUM(K36* 0.85)</f>
        <v>951.81299999999999</v>
      </c>
      <c r="H36">
        <v>9</v>
      </c>
      <c r="I36">
        <v>-18</v>
      </c>
      <c r="J36" s="6">
        <v>124.42</v>
      </c>
      <c r="K36" s="6">
        <f>SUM(H36*J36)</f>
        <v>1119.78</v>
      </c>
      <c r="L36" s="6">
        <f>SUM(H36*1.15)</f>
        <v>10.35</v>
      </c>
      <c r="M36" s="3">
        <v>43144</v>
      </c>
      <c r="N36" s="3">
        <v>43172</v>
      </c>
      <c r="O36" s="3">
        <v>43161</v>
      </c>
      <c r="P36" t="s">
        <v>3</v>
      </c>
      <c r="Q36" s="4">
        <v>4.99</v>
      </c>
      <c r="R36" t="s">
        <v>66</v>
      </c>
      <c r="S36" t="s">
        <v>68</v>
      </c>
      <c r="T36" t="s">
        <v>69</v>
      </c>
      <c r="U36" t="s">
        <v>70</v>
      </c>
      <c r="V36" t="s">
        <v>71</v>
      </c>
      <c r="W36" s="9">
        <v>1</v>
      </c>
    </row>
    <row r="37" spans="1:23" x14ac:dyDescent="0.2">
      <c r="A37">
        <v>10877</v>
      </c>
      <c r="B37" t="s">
        <v>45</v>
      </c>
      <c r="C37" s="2" t="s">
        <v>115</v>
      </c>
      <c r="D37" s="2" t="s">
        <v>116</v>
      </c>
      <c r="E37" s="2" t="s">
        <v>117</v>
      </c>
      <c r="F37" t="s">
        <v>6</v>
      </c>
      <c r="G37">
        <f>SUM(K37* 1.15)</f>
        <v>1543.1849999999997</v>
      </c>
      <c r="H37">
        <v>7</v>
      </c>
      <c r="I37">
        <v>-2</v>
      </c>
      <c r="J37" s="6">
        <v>191.7</v>
      </c>
      <c r="K37" s="6">
        <f>SUM(H37*J37)</f>
        <v>1341.8999999999999</v>
      </c>
      <c r="L37" s="6">
        <f>SUM(H37*1.27)</f>
        <v>8.89</v>
      </c>
      <c r="M37" s="3">
        <v>43140</v>
      </c>
      <c r="N37" s="3">
        <v>43168</v>
      </c>
      <c r="O37" s="3">
        <v>43150</v>
      </c>
      <c r="P37" t="s">
        <v>3</v>
      </c>
      <c r="Q37" s="4">
        <v>38.06</v>
      </c>
      <c r="R37" t="s">
        <v>116</v>
      </c>
      <c r="S37" t="s">
        <v>118</v>
      </c>
      <c r="T37" t="s">
        <v>69</v>
      </c>
      <c r="U37" t="s">
        <v>70</v>
      </c>
      <c r="V37" t="s">
        <v>119</v>
      </c>
      <c r="W37" s="9">
        <v>0</v>
      </c>
    </row>
    <row r="38" spans="1:23" x14ac:dyDescent="0.2">
      <c r="A38">
        <v>10868</v>
      </c>
      <c r="B38" t="s">
        <v>45</v>
      </c>
      <c r="C38" s="2" t="s">
        <v>106</v>
      </c>
      <c r="D38" s="2" t="s">
        <v>107</v>
      </c>
      <c r="E38" s="2" t="s">
        <v>108</v>
      </c>
      <c r="F38" t="s">
        <v>12</v>
      </c>
      <c r="G38">
        <f>SUM(K38* 0.85)</f>
        <v>974.1</v>
      </c>
      <c r="H38">
        <v>12</v>
      </c>
      <c r="I38">
        <v>-2</v>
      </c>
      <c r="J38" s="6">
        <v>95.5</v>
      </c>
      <c r="K38" s="6">
        <f>SUM(H38*J38)</f>
        <v>1146</v>
      </c>
      <c r="L38" s="6">
        <f>SUM(H38*1.27)</f>
        <v>15.24</v>
      </c>
      <c r="M38" s="3">
        <v>43135</v>
      </c>
      <c r="N38" s="3">
        <v>43163</v>
      </c>
      <c r="O38" s="3">
        <v>43154</v>
      </c>
      <c r="P38" t="s">
        <v>5</v>
      </c>
      <c r="Q38" s="4">
        <v>191.27</v>
      </c>
      <c r="R38" t="s">
        <v>107</v>
      </c>
      <c r="S38" t="s">
        <v>109</v>
      </c>
      <c r="T38" t="s">
        <v>42</v>
      </c>
      <c r="U38" t="s">
        <v>43</v>
      </c>
      <c r="V38" t="s">
        <v>110</v>
      </c>
      <c r="W38" s="9">
        <v>0</v>
      </c>
    </row>
    <row r="39" spans="1:23" x14ac:dyDescent="0.2">
      <c r="A39">
        <v>10851</v>
      </c>
      <c r="B39" t="s">
        <v>45</v>
      </c>
      <c r="C39" s="2" t="s">
        <v>115</v>
      </c>
      <c r="D39" s="2" t="s">
        <v>116</v>
      </c>
      <c r="E39" s="2" t="s">
        <v>117</v>
      </c>
      <c r="F39" t="s">
        <v>25</v>
      </c>
      <c r="G39">
        <f>SUM(K39* 1.15)</f>
        <v>695.51999999999987</v>
      </c>
      <c r="H39">
        <v>8</v>
      </c>
      <c r="I39">
        <v>-2</v>
      </c>
      <c r="J39" s="6">
        <v>75.599999999999994</v>
      </c>
      <c r="K39" s="6">
        <f>SUM(H39*J39)</f>
        <v>604.79999999999995</v>
      </c>
      <c r="L39" s="6">
        <f>SUM(H39*1.27)</f>
        <v>10.16</v>
      </c>
      <c r="M39" s="3">
        <v>43126</v>
      </c>
      <c r="N39" s="3">
        <v>43154</v>
      </c>
      <c r="O39" s="3">
        <v>43133</v>
      </c>
      <c r="P39" t="s">
        <v>3</v>
      </c>
      <c r="Q39" s="4">
        <v>160.55000000000001</v>
      </c>
      <c r="R39" t="s">
        <v>116</v>
      </c>
      <c r="S39" t="s">
        <v>118</v>
      </c>
      <c r="T39" t="s">
        <v>69</v>
      </c>
      <c r="U39" t="s">
        <v>70</v>
      </c>
      <c r="V39" t="s">
        <v>119</v>
      </c>
      <c r="W39" s="9">
        <v>0</v>
      </c>
    </row>
    <row r="40" spans="1:23" x14ac:dyDescent="0.2">
      <c r="A40">
        <v>10839</v>
      </c>
      <c r="B40" t="s">
        <v>45</v>
      </c>
      <c r="C40" s="2" t="s">
        <v>124</v>
      </c>
      <c r="D40" s="2" t="s">
        <v>125</v>
      </c>
      <c r="E40" s="2" t="s">
        <v>126</v>
      </c>
      <c r="F40" t="s">
        <v>8</v>
      </c>
      <c r="G40">
        <f>SUM(K40* 0.85)</f>
        <v>120.666</v>
      </c>
      <c r="H40">
        <v>12</v>
      </c>
      <c r="I40">
        <v>-3</v>
      </c>
      <c r="J40" s="6">
        <v>11.83</v>
      </c>
      <c r="K40" s="6">
        <f>SUM(H40*J40)</f>
        <v>141.96</v>
      </c>
      <c r="L40" s="6">
        <f>SUM(H40*1.27)</f>
        <v>15.24</v>
      </c>
      <c r="M40" s="3">
        <v>43119</v>
      </c>
      <c r="N40" s="3">
        <v>43147</v>
      </c>
      <c r="O40" s="3">
        <v>43122</v>
      </c>
      <c r="P40" t="s">
        <v>7</v>
      </c>
      <c r="Q40" s="4">
        <v>35.43</v>
      </c>
      <c r="R40" t="s">
        <v>125</v>
      </c>
      <c r="S40" t="s">
        <v>127</v>
      </c>
      <c r="T40" t="s">
        <v>42</v>
      </c>
      <c r="U40" t="s">
        <v>43</v>
      </c>
      <c r="V40" t="s">
        <v>128</v>
      </c>
      <c r="W40" s="9">
        <v>0</v>
      </c>
    </row>
    <row r="41" spans="1:23" x14ac:dyDescent="0.2">
      <c r="A41">
        <v>10834</v>
      </c>
      <c r="B41" t="s">
        <v>45</v>
      </c>
      <c r="C41" s="2" t="s">
        <v>124</v>
      </c>
      <c r="D41" s="2" t="s">
        <v>125</v>
      </c>
      <c r="E41" s="2" t="s">
        <v>126</v>
      </c>
      <c r="F41" t="s">
        <v>6</v>
      </c>
      <c r="G41">
        <f>SUM(K41* 0.85)</f>
        <v>44.131999999999991</v>
      </c>
      <c r="H41">
        <v>11</v>
      </c>
      <c r="I41">
        <v>-3</v>
      </c>
      <c r="J41" s="6">
        <v>4.72</v>
      </c>
      <c r="K41" s="6">
        <f>SUM(H41*J41)</f>
        <v>51.919999999999995</v>
      </c>
      <c r="L41" s="6">
        <f>SUM(H41*1.27)</f>
        <v>13.97</v>
      </c>
      <c r="M41" s="3">
        <v>43115</v>
      </c>
      <c r="N41" s="3">
        <v>43143</v>
      </c>
      <c r="O41" s="3">
        <v>43119</v>
      </c>
      <c r="P41" t="s">
        <v>7</v>
      </c>
      <c r="Q41" s="4">
        <v>29.78</v>
      </c>
      <c r="R41" t="s">
        <v>125</v>
      </c>
      <c r="S41" t="s">
        <v>127</v>
      </c>
      <c r="T41" t="s">
        <v>42</v>
      </c>
      <c r="U41" t="s">
        <v>43</v>
      </c>
      <c r="V41" t="s">
        <v>128</v>
      </c>
      <c r="W41" s="9">
        <v>1</v>
      </c>
    </row>
    <row r="42" spans="1:23" x14ac:dyDescent="0.2">
      <c r="A42">
        <v>10830</v>
      </c>
      <c r="B42" t="s">
        <v>45</v>
      </c>
      <c r="C42" s="2" t="s">
        <v>124</v>
      </c>
      <c r="D42" s="2" t="s">
        <v>125</v>
      </c>
      <c r="E42" s="2" t="s">
        <v>126</v>
      </c>
      <c r="F42" t="s">
        <v>4</v>
      </c>
      <c r="G42">
        <f>SUM(K42* 0.85)</f>
        <v>943.15999999999985</v>
      </c>
      <c r="H42">
        <v>8</v>
      </c>
      <c r="I42">
        <v>-3</v>
      </c>
      <c r="J42" s="6">
        <v>138.69999999999999</v>
      </c>
      <c r="K42" s="6">
        <f>SUM(H42*J42)</f>
        <v>1109.5999999999999</v>
      </c>
      <c r="L42" s="6">
        <f>SUM(H42*1.27)</f>
        <v>10.16</v>
      </c>
      <c r="M42" s="3">
        <v>43113</v>
      </c>
      <c r="N42" s="3">
        <v>43155</v>
      </c>
      <c r="O42" s="3">
        <v>43121</v>
      </c>
      <c r="P42" t="s">
        <v>5</v>
      </c>
      <c r="Q42" s="4">
        <v>81.83</v>
      </c>
      <c r="R42" t="s">
        <v>125</v>
      </c>
      <c r="S42" t="s">
        <v>127</v>
      </c>
      <c r="T42" t="s">
        <v>42</v>
      </c>
      <c r="U42" t="s">
        <v>43</v>
      </c>
      <c r="V42" t="s">
        <v>128</v>
      </c>
      <c r="W42" s="9">
        <v>0</v>
      </c>
    </row>
    <row r="43" spans="1:23" x14ac:dyDescent="0.2">
      <c r="A43">
        <v>10813</v>
      </c>
      <c r="B43" t="s">
        <v>45</v>
      </c>
      <c r="C43" s="2" t="s">
        <v>115</v>
      </c>
      <c r="D43" s="2" t="s">
        <v>116</v>
      </c>
      <c r="E43" s="2" t="s">
        <v>117</v>
      </c>
      <c r="F43" t="s">
        <v>6</v>
      </c>
      <c r="G43">
        <f>SUM(K43* 1.15)</f>
        <v>1488.1459999999997</v>
      </c>
      <c r="H43">
        <v>11</v>
      </c>
      <c r="I43">
        <v>-2</v>
      </c>
      <c r="J43" s="6">
        <v>117.64</v>
      </c>
      <c r="K43" s="6">
        <f>SUM(H43*J43)</f>
        <v>1294.04</v>
      </c>
      <c r="L43" s="6">
        <f>SUM(H43*1.27)</f>
        <v>13.97</v>
      </c>
      <c r="M43" s="3">
        <v>43105</v>
      </c>
      <c r="N43" s="3">
        <v>43133</v>
      </c>
      <c r="O43" s="3">
        <v>43109</v>
      </c>
      <c r="P43" t="s">
        <v>3</v>
      </c>
      <c r="Q43" s="4">
        <v>47.38</v>
      </c>
      <c r="R43" t="s">
        <v>116</v>
      </c>
      <c r="S43" t="s">
        <v>118</v>
      </c>
      <c r="T43" t="s">
        <v>69</v>
      </c>
      <c r="U43" t="s">
        <v>70</v>
      </c>
      <c r="V43" t="s">
        <v>119</v>
      </c>
      <c r="W43" s="9">
        <v>0</v>
      </c>
    </row>
    <row r="44" spans="1:23" x14ac:dyDescent="0.2">
      <c r="A44">
        <v>10809</v>
      </c>
      <c r="B44" t="s">
        <v>45</v>
      </c>
      <c r="C44" s="2" t="s">
        <v>129</v>
      </c>
      <c r="D44" s="2" t="s">
        <v>130</v>
      </c>
      <c r="E44" s="2" t="s">
        <v>131</v>
      </c>
      <c r="F44" t="s">
        <v>12</v>
      </c>
      <c r="G44">
        <f>SUM(K44* 0.95)</f>
        <v>1818.3</v>
      </c>
      <c r="H44">
        <v>11</v>
      </c>
      <c r="I44">
        <v>-12</v>
      </c>
      <c r="J44" s="6">
        <v>174</v>
      </c>
      <c r="K44" s="6">
        <f>SUM(H44*J44)</f>
        <v>1914</v>
      </c>
      <c r="L44" s="6">
        <f>SUM(H44*1.15)</f>
        <v>12.649999999999999</v>
      </c>
      <c r="M44" s="3">
        <v>43101</v>
      </c>
      <c r="N44" s="3">
        <v>43129</v>
      </c>
      <c r="O44" s="3">
        <v>43107</v>
      </c>
      <c r="P44" t="s">
        <v>3</v>
      </c>
      <c r="Q44" s="4">
        <v>4.87</v>
      </c>
      <c r="R44" t="s">
        <v>130</v>
      </c>
      <c r="S44" t="s">
        <v>132</v>
      </c>
      <c r="T44" t="s">
        <v>133</v>
      </c>
      <c r="U44" t="s">
        <v>43</v>
      </c>
      <c r="V44" t="s">
        <v>134</v>
      </c>
      <c r="W44" s="9">
        <v>1</v>
      </c>
    </row>
    <row r="45" spans="1:23" x14ac:dyDescent="0.2">
      <c r="A45">
        <v>10803</v>
      </c>
      <c r="B45" t="s">
        <v>45</v>
      </c>
      <c r="C45" s="2" t="s">
        <v>129</v>
      </c>
      <c r="D45" s="2" t="s">
        <v>130</v>
      </c>
      <c r="E45" s="2" t="s">
        <v>131</v>
      </c>
      <c r="F45" t="s">
        <v>4</v>
      </c>
      <c r="G45">
        <f>SUM(K45* 0.85)</f>
        <v>226.54199999999997</v>
      </c>
      <c r="H45">
        <v>12</v>
      </c>
      <c r="I45">
        <v>-15</v>
      </c>
      <c r="J45" s="6">
        <v>22.21</v>
      </c>
      <c r="K45" s="6">
        <f>SUM(H45*J45)</f>
        <v>266.52</v>
      </c>
      <c r="L45" s="6">
        <f>SUM(H45*1.15)</f>
        <v>13.799999999999999</v>
      </c>
      <c r="M45" s="3">
        <v>43099</v>
      </c>
      <c r="N45" s="3">
        <v>43127</v>
      </c>
      <c r="O45" s="3">
        <v>43106</v>
      </c>
      <c r="P45" t="s">
        <v>3</v>
      </c>
      <c r="Q45" s="4">
        <v>55.23</v>
      </c>
      <c r="R45" t="s">
        <v>130</v>
      </c>
      <c r="S45" t="s">
        <v>132</v>
      </c>
      <c r="T45" t="s">
        <v>133</v>
      </c>
      <c r="U45" t="s">
        <v>43</v>
      </c>
      <c r="V45" t="s">
        <v>134</v>
      </c>
      <c r="W45" s="9">
        <v>0</v>
      </c>
    </row>
    <row r="46" spans="1:23" x14ac:dyDescent="0.2">
      <c r="A46">
        <v>10794</v>
      </c>
      <c r="B46" t="s">
        <v>45</v>
      </c>
      <c r="C46" s="2" t="s">
        <v>101</v>
      </c>
      <c r="D46" s="2" t="s">
        <v>102</v>
      </c>
      <c r="E46" s="2" t="s">
        <v>103</v>
      </c>
      <c r="F46" t="s">
        <v>2</v>
      </c>
      <c r="G46">
        <f>SUM(K46* 1.03)</f>
        <v>2044.3440000000003</v>
      </c>
      <c r="H46">
        <v>12</v>
      </c>
      <c r="I46">
        <v>-2</v>
      </c>
      <c r="J46" s="6">
        <v>165.4</v>
      </c>
      <c r="K46" s="6">
        <f>SUM(H46*J46)</f>
        <v>1984.8000000000002</v>
      </c>
      <c r="L46" s="6">
        <f>SUM(H46*1.27)</f>
        <v>15.24</v>
      </c>
      <c r="M46" s="3">
        <v>43093</v>
      </c>
      <c r="N46" s="3">
        <v>43121</v>
      </c>
      <c r="O46" s="3">
        <v>43102</v>
      </c>
      <c r="P46" t="s">
        <v>3</v>
      </c>
      <c r="Q46" s="4">
        <v>21.49</v>
      </c>
      <c r="R46" t="s">
        <v>102</v>
      </c>
      <c r="S46" t="s">
        <v>104</v>
      </c>
      <c r="T46" t="s">
        <v>69</v>
      </c>
      <c r="U46" t="s">
        <v>70</v>
      </c>
      <c r="V46" t="s">
        <v>105</v>
      </c>
      <c r="W46" s="9">
        <v>1</v>
      </c>
    </row>
    <row r="47" spans="1:23" x14ac:dyDescent="0.2">
      <c r="A47">
        <v>10790</v>
      </c>
      <c r="B47" t="s">
        <v>45</v>
      </c>
      <c r="C47" s="2" t="s">
        <v>51</v>
      </c>
      <c r="D47" s="2" t="s">
        <v>52</v>
      </c>
      <c r="E47" s="2" t="s">
        <v>53</v>
      </c>
      <c r="F47" t="s">
        <v>2</v>
      </c>
      <c r="G47">
        <f>SUM(K47* 1.15)</f>
        <v>118.12799999999999</v>
      </c>
      <c r="H47">
        <v>12</v>
      </c>
      <c r="I47">
        <v>-2</v>
      </c>
      <c r="J47" s="6">
        <v>8.56</v>
      </c>
      <c r="K47" s="6">
        <f>SUM(H47*J47)</f>
        <v>102.72</v>
      </c>
      <c r="L47" s="6">
        <f>SUM(H47*1.27)</f>
        <v>15.24</v>
      </c>
      <c r="M47" s="3">
        <v>43091</v>
      </c>
      <c r="N47" s="3">
        <v>43119</v>
      </c>
      <c r="O47" s="3">
        <v>43095</v>
      </c>
      <c r="P47" t="s">
        <v>3</v>
      </c>
      <c r="Q47" s="4">
        <v>28.23</v>
      </c>
      <c r="R47" t="s">
        <v>52</v>
      </c>
      <c r="S47" t="s">
        <v>54</v>
      </c>
      <c r="T47" t="s">
        <v>55</v>
      </c>
      <c r="U47" t="s">
        <v>43</v>
      </c>
      <c r="V47" t="s">
        <v>56</v>
      </c>
      <c r="W47" s="9">
        <v>1</v>
      </c>
    </row>
    <row r="48" spans="1:23" x14ac:dyDescent="0.2">
      <c r="A48">
        <v>10786</v>
      </c>
      <c r="B48" t="s">
        <v>45</v>
      </c>
      <c r="C48" s="2" t="s">
        <v>106</v>
      </c>
      <c r="D48" s="2" t="s">
        <v>107</v>
      </c>
      <c r="E48" s="2" t="s">
        <v>108</v>
      </c>
      <c r="F48" t="s">
        <v>22</v>
      </c>
      <c r="G48">
        <f>SUM(K48* 0.85)</f>
        <v>609.68799999999999</v>
      </c>
      <c r="H48">
        <v>8</v>
      </c>
      <c r="I48">
        <v>-2</v>
      </c>
      <c r="J48" s="6">
        <v>89.66</v>
      </c>
      <c r="K48" s="6">
        <f>SUM(H48*J48)</f>
        <v>717.28</v>
      </c>
      <c r="L48" s="6">
        <f>SUM(H48*1.27)</f>
        <v>10.16</v>
      </c>
      <c r="M48" s="3">
        <v>43088</v>
      </c>
      <c r="N48" s="3">
        <v>43116</v>
      </c>
      <c r="O48" s="3">
        <v>43092</v>
      </c>
      <c r="P48" t="s">
        <v>3</v>
      </c>
      <c r="Q48" s="4">
        <v>110.87</v>
      </c>
      <c r="R48" t="s">
        <v>107</v>
      </c>
      <c r="S48" t="s">
        <v>109</v>
      </c>
      <c r="T48" t="s">
        <v>42</v>
      </c>
      <c r="U48" t="s">
        <v>43</v>
      </c>
      <c r="V48" t="s">
        <v>110</v>
      </c>
      <c r="W48" s="9">
        <v>0</v>
      </c>
    </row>
    <row r="49" spans="1:23" x14ac:dyDescent="0.2">
      <c r="A49">
        <v>10783</v>
      </c>
      <c r="B49" t="s">
        <v>45</v>
      </c>
      <c r="C49" s="2" t="s">
        <v>65</v>
      </c>
      <c r="D49" s="2" t="s">
        <v>66</v>
      </c>
      <c r="E49" s="2" t="s">
        <v>67</v>
      </c>
      <c r="F49" t="s">
        <v>4</v>
      </c>
      <c r="G49">
        <f>SUM(K49* 0.85)</f>
        <v>129.06399999999999</v>
      </c>
      <c r="H49">
        <v>13</v>
      </c>
      <c r="I49">
        <v>-29</v>
      </c>
      <c r="J49" s="6">
        <v>11.68</v>
      </c>
      <c r="K49" s="6">
        <f>SUM(H49*J49)</f>
        <v>151.84</v>
      </c>
      <c r="L49" s="6">
        <f>SUM(H49*1.15)</f>
        <v>14.95</v>
      </c>
      <c r="M49" s="3">
        <v>43087</v>
      </c>
      <c r="N49" s="3">
        <v>43115</v>
      </c>
      <c r="O49" s="3">
        <v>43088</v>
      </c>
      <c r="P49" t="s">
        <v>5</v>
      </c>
      <c r="Q49" s="4">
        <v>124.98</v>
      </c>
      <c r="R49" t="s">
        <v>66</v>
      </c>
      <c r="S49" t="s">
        <v>68</v>
      </c>
      <c r="T49" t="s">
        <v>69</v>
      </c>
      <c r="U49" t="s">
        <v>70</v>
      </c>
      <c r="V49" t="s">
        <v>71</v>
      </c>
      <c r="W49" s="9">
        <v>0</v>
      </c>
    </row>
    <row r="50" spans="1:23" x14ac:dyDescent="0.2">
      <c r="A50">
        <v>10777</v>
      </c>
      <c r="B50" t="s">
        <v>45</v>
      </c>
      <c r="C50" s="2" t="s">
        <v>51</v>
      </c>
      <c r="D50" s="2" t="s">
        <v>52</v>
      </c>
      <c r="E50" s="2" t="s">
        <v>53</v>
      </c>
      <c r="F50" t="s">
        <v>12</v>
      </c>
      <c r="G50">
        <f>SUM(K50* 1.15)</f>
        <v>142.34699999999998</v>
      </c>
      <c r="H50">
        <v>6</v>
      </c>
      <c r="I50">
        <v>-2</v>
      </c>
      <c r="J50" s="6">
        <v>20.63</v>
      </c>
      <c r="K50" s="6">
        <f>SUM(H50*J50)</f>
        <v>123.78</v>
      </c>
      <c r="L50" s="6">
        <f>SUM(H50*1.27)</f>
        <v>7.62</v>
      </c>
      <c r="M50" s="3">
        <v>43084</v>
      </c>
      <c r="N50" s="3">
        <v>43098</v>
      </c>
      <c r="O50" s="3">
        <v>43121</v>
      </c>
      <c r="P50" t="s">
        <v>5</v>
      </c>
      <c r="Q50" s="4">
        <v>3.01</v>
      </c>
      <c r="R50" t="s">
        <v>52</v>
      </c>
      <c r="S50" t="s">
        <v>54</v>
      </c>
      <c r="T50" t="s">
        <v>55</v>
      </c>
      <c r="U50" t="s">
        <v>43</v>
      </c>
      <c r="V50" t="s">
        <v>56</v>
      </c>
      <c r="W50" s="9">
        <v>1</v>
      </c>
    </row>
    <row r="51" spans="1:23" x14ac:dyDescent="0.2">
      <c r="A51">
        <v>10770</v>
      </c>
      <c r="B51" t="s">
        <v>45</v>
      </c>
      <c r="C51" s="2" t="s">
        <v>65</v>
      </c>
      <c r="D51" s="2" t="s">
        <v>66</v>
      </c>
      <c r="E51" s="2" t="s">
        <v>67</v>
      </c>
      <c r="F51" t="s">
        <v>22</v>
      </c>
      <c r="G51">
        <f>SUM(K51* 0.85)</f>
        <v>229.04100000000003</v>
      </c>
      <c r="H51">
        <v>9</v>
      </c>
      <c r="I51">
        <v>-25</v>
      </c>
      <c r="J51" s="6">
        <v>29.94</v>
      </c>
      <c r="K51" s="6">
        <f>SUM(H51*J51)</f>
        <v>269.46000000000004</v>
      </c>
      <c r="L51" s="6">
        <f>SUM(H51*1.15)</f>
        <v>10.35</v>
      </c>
      <c r="M51" s="3">
        <v>43078</v>
      </c>
      <c r="N51" s="3">
        <v>43106</v>
      </c>
      <c r="O51" s="3">
        <v>43086</v>
      </c>
      <c r="P51" t="s">
        <v>7</v>
      </c>
      <c r="Q51" s="4">
        <v>5.32</v>
      </c>
      <c r="R51" t="s">
        <v>66</v>
      </c>
      <c r="S51" t="s">
        <v>68</v>
      </c>
      <c r="T51" t="s">
        <v>69</v>
      </c>
      <c r="U51" t="s">
        <v>70</v>
      </c>
      <c r="V51" t="s">
        <v>71</v>
      </c>
      <c r="W51" s="9">
        <v>1</v>
      </c>
    </row>
    <row r="52" spans="1:23" x14ac:dyDescent="0.2">
      <c r="A52">
        <v>10734</v>
      </c>
      <c r="B52" t="s">
        <v>45</v>
      </c>
      <c r="C52" s="2" t="s">
        <v>51</v>
      </c>
      <c r="D52" s="2" t="s">
        <v>52</v>
      </c>
      <c r="E52" s="2" t="s">
        <v>53</v>
      </c>
      <c r="F52" t="s">
        <v>24</v>
      </c>
      <c r="G52">
        <f>SUM(K52* 1.15)</f>
        <v>36.984000000000002</v>
      </c>
      <c r="H52">
        <v>12</v>
      </c>
      <c r="I52">
        <v>-2</v>
      </c>
      <c r="J52" s="6">
        <v>2.68</v>
      </c>
      <c r="K52" s="6">
        <f>SUM(H52*J52)</f>
        <v>32.160000000000004</v>
      </c>
      <c r="L52" s="6">
        <f>SUM(H52*1.27)</f>
        <v>15.24</v>
      </c>
      <c r="M52" s="3">
        <v>43046</v>
      </c>
      <c r="N52" s="3">
        <v>43074</v>
      </c>
      <c r="O52" s="3">
        <v>43051</v>
      </c>
      <c r="P52" t="s">
        <v>7</v>
      </c>
      <c r="Q52" s="4">
        <v>1.63</v>
      </c>
      <c r="R52" t="s">
        <v>52</v>
      </c>
      <c r="S52" t="s">
        <v>54</v>
      </c>
      <c r="T52" t="s">
        <v>55</v>
      </c>
      <c r="U52" t="s">
        <v>43</v>
      </c>
      <c r="V52" t="s">
        <v>56</v>
      </c>
      <c r="W52" s="9">
        <v>1</v>
      </c>
    </row>
    <row r="53" spans="1:23" x14ac:dyDescent="0.2">
      <c r="A53">
        <v>10728</v>
      </c>
      <c r="B53" t="s">
        <v>45</v>
      </c>
      <c r="C53" s="2" t="s">
        <v>106</v>
      </c>
      <c r="D53" s="2" t="s">
        <v>107</v>
      </c>
      <c r="E53" s="2" t="s">
        <v>108</v>
      </c>
      <c r="F53" t="s">
        <v>4</v>
      </c>
      <c r="G53">
        <f>SUM(K53* 0.85)</f>
        <v>1056.5415</v>
      </c>
      <c r="H53">
        <v>7</v>
      </c>
      <c r="I53">
        <v>-2</v>
      </c>
      <c r="J53" s="6">
        <v>177.57</v>
      </c>
      <c r="K53" s="6">
        <f>SUM(H53*J53)</f>
        <v>1242.99</v>
      </c>
      <c r="L53" s="6">
        <f>SUM(H53*1.27)</f>
        <v>8.89</v>
      </c>
      <c r="M53" s="3">
        <v>43043</v>
      </c>
      <c r="N53" s="3">
        <v>43071</v>
      </c>
      <c r="O53" s="3">
        <v>43050</v>
      </c>
      <c r="P53" t="s">
        <v>5</v>
      </c>
      <c r="Q53" s="4">
        <v>58.33</v>
      </c>
      <c r="R53" t="s">
        <v>107</v>
      </c>
      <c r="S53" t="s">
        <v>109</v>
      </c>
      <c r="T53" t="s">
        <v>42</v>
      </c>
      <c r="U53" t="s">
        <v>43</v>
      </c>
      <c r="V53" t="s">
        <v>110</v>
      </c>
      <c r="W53" s="9">
        <v>0</v>
      </c>
    </row>
    <row r="54" spans="1:23" x14ac:dyDescent="0.2">
      <c r="A54">
        <v>10725</v>
      </c>
      <c r="B54" t="s">
        <v>45</v>
      </c>
      <c r="C54" s="2" t="s">
        <v>46</v>
      </c>
      <c r="D54" s="2" t="s">
        <v>47</v>
      </c>
      <c r="E54" s="2" t="s">
        <v>48</v>
      </c>
      <c r="F54" t="s">
        <v>4</v>
      </c>
      <c r="G54">
        <f>SUM(K54* 0.85)</f>
        <v>118.473</v>
      </c>
      <c r="H54">
        <v>6</v>
      </c>
      <c r="I54">
        <v>-36</v>
      </c>
      <c r="J54" s="6">
        <v>23.23</v>
      </c>
      <c r="K54" s="6">
        <f>SUM(H54*J54)</f>
        <v>139.38</v>
      </c>
      <c r="L54" s="6">
        <f>SUM(H54*1.15)</f>
        <v>6.8999999999999995</v>
      </c>
      <c r="M54" s="3">
        <v>43039</v>
      </c>
      <c r="N54" s="3">
        <v>43067</v>
      </c>
      <c r="O54" s="3">
        <v>43044</v>
      </c>
      <c r="P54" t="s">
        <v>7</v>
      </c>
      <c r="Q54" s="4">
        <v>10.83</v>
      </c>
      <c r="R54" t="s">
        <v>47</v>
      </c>
      <c r="S54" t="s">
        <v>49</v>
      </c>
      <c r="T54" t="s">
        <v>42</v>
      </c>
      <c r="U54" t="s">
        <v>43</v>
      </c>
      <c r="V54" t="s">
        <v>50</v>
      </c>
      <c r="W54" s="9">
        <v>1</v>
      </c>
    </row>
    <row r="55" spans="1:23" x14ac:dyDescent="0.2">
      <c r="A55">
        <v>10720</v>
      </c>
      <c r="B55" t="s">
        <v>45</v>
      </c>
      <c r="C55" s="2" t="s">
        <v>101</v>
      </c>
      <c r="D55" s="2" t="s">
        <v>102</v>
      </c>
      <c r="E55" s="2" t="s">
        <v>103</v>
      </c>
      <c r="F55" t="s">
        <v>22</v>
      </c>
      <c r="G55">
        <f>SUM(K55* 1.15)</f>
        <v>1064.992</v>
      </c>
      <c r="H55">
        <v>8</v>
      </c>
      <c r="I55">
        <v>-6</v>
      </c>
      <c r="J55" s="6">
        <v>115.76</v>
      </c>
      <c r="K55" s="6">
        <f>SUM(H55*J55)</f>
        <v>926.08</v>
      </c>
      <c r="L55" s="6">
        <f>SUM(H55*1.15)</f>
        <v>9.1999999999999993</v>
      </c>
      <c r="M55" s="3">
        <v>43036</v>
      </c>
      <c r="N55" s="3">
        <v>43050</v>
      </c>
      <c r="O55" s="3">
        <v>43044</v>
      </c>
      <c r="P55" t="s">
        <v>5</v>
      </c>
      <c r="Q55" s="4">
        <v>9.5299999999999994</v>
      </c>
      <c r="R55" t="s">
        <v>102</v>
      </c>
      <c r="S55" t="s">
        <v>104</v>
      </c>
      <c r="T55" t="s">
        <v>69</v>
      </c>
      <c r="U55" t="s">
        <v>70</v>
      </c>
      <c r="V55" t="s">
        <v>105</v>
      </c>
      <c r="W55" s="9">
        <v>1</v>
      </c>
    </row>
    <row r="56" spans="1:23" x14ac:dyDescent="0.2">
      <c r="A56">
        <v>10709</v>
      </c>
      <c r="B56" t="s">
        <v>45</v>
      </c>
      <c r="C56" s="2" t="s">
        <v>51</v>
      </c>
      <c r="D56" s="2" t="s">
        <v>52</v>
      </c>
      <c r="E56" s="2" t="s">
        <v>53</v>
      </c>
      <c r="F56" t="s">
        <v>6</v>
      </c>
      <c r="G56">
        <f>SUM(K56* 1.03)</f>
        <v>1643.5504000000001</v>
      </c>
      <c r="H56">
        <v>8</v>
      </c>
      <c r="I56">
        <v>-2</v>
      </c>
      <c r="J56" s="6">
        <v>199.46</v>
      </c>
      <c r="K56" s="6">
        <f>SUM(H56*J56)</f>
        <v>1595.68</v>
      </c>
      <c r="L56" s="6">
        <f>SUM(H56*1.27)</f>
        <v>10.16</v>
      </c>
      <c r="M56" s="3">
        <v>43025</v>
      </c>
      <c r="N56" s="3">
        <v>43053</v>
      </c>
      <c r="O56" s="3">
        <v>43059</v>
      </c>
      <c r="P56" t="s">
        <v>7</v>
      </c>
      <c r="Q56" s="4">
        <v>210.8</v>
      </c>
      <c r="R56" t="s">
        <v>52</v>
      </c>
      <c r="S56" t="s">
        <v>54</v>
      </c>
      <c r="T56" t="s">
        <v>55</v>
      </c>
      <c r="U56" t="s">
        <v>43</v>
      </c>
      <c r="V56" t="s">
        <v>56</v>
      </c>
      <c r="W56" s="9">
        <v>0</v>
      </c>
    </row>
    <row r="57" spans="1:23" x14ac:dyDescent="0.2">
      <c r="A57">
        <v>10704</v>
      </c>
      <c r="B57" t="s">
        <v>45</v>
      </c>
      <c r="C57" s="2" t="s">
        <v>106</v>
      </c>
      <c r="D57" s="2" t="s">
        <v>107</v>
      </c>
      <c r="E57" s="2" t="s">
        <v>108</v>
      </c>
      <c r="F57" t="s">
        <v>2</v>
      </c>
      <c r="G57">
        <f>SUM(K57* 0.85)</f>
        <v>896.15499999999997</v>
      </c>
      <c r="H57">
        <v>13</v>
      </c>
      <c r="I57">
        <v>-2</v>
      </c>
      <c r="J57" s="6">
        <v>81.099999999999994</v>
      </c>
      <c r="K57" s="6">
        <f>SUM(H57*J57)</f>
        <v>1054.3</v>
      </c>
      <c r="L57" s="6">
        <f>SUM(H57*1.27)</f>
        <v>16.510000000000002</v>
      </c>
      <c r="M57" s="3">
        <v>43022</v>
      </c>
      <c r="N57" s="3">
        <v>43050</v>
      </c>
      <c r="O57" s="3">
        <v>43046</v>
      </c>
      <c r="P57" t="s">
        <v>3</v>
      </c>
      <c r="Q57" s="4">
        <v>4.78</v>
      </c>
      <c r="R57" t="s">
        <v>107</v>
      </c>
      <c r="S57" t="s">
        <v>109</v>
      </c>
      <c r="T57" t="s">
        <v>42</v>
      </c>
      <c r="U57" t="s">
        <v>43</v>
      </c>
      <c r="V57" t="s">
        <v>110</v>
      </c>
      <c r="W57" s="9">
        <v>1</v>
      </c>
    </row>
    <row r="58" spans="1:23" x14ac:dyDescent="0.2">
      <c r="A58">
        <v>10690</v>
      </c>
      <c r="B58" t="s">
        <v>45</v>
      </c>
      <c r="C58" s="2" t="s">
        <v>65</v>
      </c>
      <c r="D58" s="2" t="s">
        <v>66</v>
      </c>
      <c r="E58" s="2" t="s">
        <v>67</v>
      </c>
      <c r="F58" t="s">
        <v>6</v>
      </c>
      <c r="G58">
        <f>SUM(K58* 0.85)</f>
        <v>288.55799999999999</v>
      </c>
      <c r="H58">
        <v>12</v>
      </c>
      <c r="I58">
        <v>-24</v>
      </c>
      <c r="J58" s="6">
        <v>28.29</v>
      </c>
      <c r="K58" s="6">
        <f>SUM(H58*J58)</f>
        <v>339.48</v>
      </c>
      <c r="L58" s="6">
        <f>SUM(H58*1.15)</f>
        <v>13.799999999999999</v>
      </c>
      <c r="M58" s="3">
        <v>43010</v>
      </c>
      <c r="N58" s="3">
        <v>43038</v>
      </c>
      <c r="O58" s="3">
        <v>43011</v>
      </c>
      <c r="P58" t="s">
        <v>3</v>
      </c>
      <c r="Q58" s="4">
        <v>15.8</v>
      </c>
      <c r="R58" t="s">
        <v>66</v>
      </c>
      <c r="S58" t="s">
        <v>68</v>
      </c>
      <c r="T58" t="s">
        <v>69</v>
      </c>
      <c r="U58" t="s">
        <v>70</v>
      </c>
      <c r="V58" t="s">
        <v>71</v>
      </c>
      <c r="W58" s="9">
        <v>1</v>
      </c>
    </row>
    <row r="59" spans="1:23" x14ac:dyDescent="0.2">
      <c r="A59">
        <v>10685</v>
      </c>
      <c r="B59" t="s">
        <v>45</v>
      </c>
      <c r="C59" s="2" t="s">
        <v>51</v>
      </c>
      <c r="D59" s="2" t="s">
        <v>52</v>
      </c>
      <c r="E59" s="2" t="s">
        <v>53</v>
      </c>
      <c r="F59" t="s">
        <v>4</v>
      </c>
      <c r="G59">
        <f>SUM(K59* 1.15)</f>
        <v>408.82499999999999</v>
      </c>
      <c r="H59">
        <v>9</v>
      </c>
      <c r="I59">
        <v>-2</v>
      </c>
      <c r="J59" s="6">
        <v>39.5</v>
      </c>
      <c r="K59" s="6">
        <f>SUM(H59*J59)</f>
        <v>355.5</v>
      </c>
      <c r="L59" s="6">
        <f>SUM(H59*1.27)</f>
        <v>11.43</v>
      </c>
      <c r="M59" s="3">
        <v>43007</v>
      </c>
      <c r="N59" s="3">
        <v>43021</v>
      </c>
      <c r="O59" s="3">
        <v>43011</v>
      </c>
      <c r="P59" t="s">
        <v>5</v>
      </c>
      <c r="Q59" s="4">
        <v>33.75</v>
      </c>
      <c r="R59" t="s">
        <v>52</v>
      </c>
      <c r="S59" t="s">
        <v>54</v>
      </c>
      <c r="T59" t="s">
        <v>55</v>
      </c>
      <c r="U59" t="s">
        <v>43</v>
      </c>
      <c r="V59" t="s">
        <v>56</v>
      </c>
      <c r="W59" s="9">
        <v>0</v>
      </c>
    </row>
    <row r="60" spans="1:23" x14ac:dyDescent="0.2">
      <c r="A60">
        <v>10659</v>
      </c>
      <c r="B60" t="s">
        <v>45</v>
      </c>
      <c r="C60" s="2" t="s">
        <v>106</v>
      </c>
      <c r="D60" s="2" t="s">
        <v>107</v>
      </c>
      <c r="E60" s="2" t="s">
        <v>108</v>
      </c>
      <c r="F60" t="s">
        <v>12</v>
      </c>
      <c r="G60">
        <f>SUM(K60* 0.85)</f>
        <v>55.547499999999992</v>
      </c>
      <c r="H60">
        <v>5</v>
      </c>
      <c r="I60">
        <v>-2</v>
      </c>
      <c r="J60" s="6">
        <v>13.07</v>
      </c>
      <c r="K60" s="6">
        <f>SUM(H60*J60)</f>
        <v>65.349999999999994</v>
      </c>
      <c r="L60" s="6">
        <f>SUM(H60*1.27)</f>
        <v>6.35</v>
      </c>
      <c r="M60" s="3">
        <v>42983</v>
      </c>
      <c r="N60" s="3">
        <v>43011</v>
      </c>
      <c r="O60" s="3">
        <v>42988</v>
      </c>
      <c r="P60" t="s">
        <v>5</v>
      </c>
      <c r="Q60" s="4">
        <v>105.81</v>
      </c>
      <c r="R60" t="s">
        <v>107</v>
      </c>
      <c r="S60" t="s">
        <v>109</v>
      </c>
      <c r="T60" t="s">
        <v>42</v>
      </c>
      <c r="U60" t="s">
        <v>43</v>
      </c>
      <c r="V60" t="s">
        <v>110</v>
      </c>
      <c r="W60" s="9">
        <v>0</v>
      </c>
    </row>
    <row r="61" spans="1:23" x14ac:dyDescent="0.2">
      <c r="A61">
        <v>10652</v>
      </c>
      <c r="B61" t="s">
        <v>45</v>
      </c>
      <c r="C61" s="2" t="s">
        <v>51</v>
      </c>
      <c r="D61" s="2" t="s">
        <v>52</v>
      </c>
      <c r="E61" s="2" t="s">
        <v>53</v>
      </c>
      <c r="F61" t="s">
        <v>4</v>
      </c>
      <c r="G61">
        <f>SUM(K61* 1.15)</f>
        <v>449.67299999999994</v>
      </c>
      <c r="H61">
        <v>6</v>
      </c>
      <c r="I61">
        <v>-2</v>
      </c>
      <c r="J61" s="6">
        <v>65.17</v>
      </c>
      <c r="K61" s="6">
        <f>SUM(H61*J61)</f>
        <v>391.02</v>
      </c>
      <c r="L61" s="6">
        <f>SUM(H61*1.27)</f>
        <v>7.62</v>
      </c>
      <c r="M61" s="3">
        <v>42979</v>
      </c>
      <c r="N61" s="3">
        <v>43007</v>
      </c>
      <c r="O61" s="3">
        <v>42986</v>
      </c>
      <c r="P61" t="s">
        <v>5</v>
      </c>
      <c r="Q61" s="4">
        <v>7.14</v>
      </c>
      <c r="R61" t="s">
        <v>52</v>
      </c>
      <c r="S61" t="s">
        <v>54</v>
      </c>
      <c r="T61" t="s">
        <v>55</v>
      </c>
      <c r="U61" t="s">
        <v>43</v>
      </c>
      <c r="V61" t="s">
        <v>56</v>
      </c>
      <c r="W61" s="9">
        <v>1</v>
      </c>
    </row>
    <row r="62" spans="1:23" x14ac:dyDescent="0.2">
      <c r="A62">
        <v>10650</v>
      </c>
      <c r="B62" t="s">
        <v>45</v>
      </c>
      <c r="C62" s="2" t="s">
        <v>46</v>
      </c>
      <c r="D62" s="2" t="s">
        <v>47</v>
      </c>
      <c r="E62" s="2" t="s">
        <v>48</v>
      </c>
      <c r="F62" t="s">
        <v>25</v>
      </c>
      <c r="G62">
        <f>SUM(K62* 0.85)</f>
        <v>77.171500000000009</v>
      </c>
      <c r="H62">
        <v>7</v>
      </c>
      <c r="I62">
        <v>-37</v>
      </c>
      <c r="J62" s="6">
        <v>12.97</v>
      </c>
      <c r="K62" s="6">
        <f>SUM(H62*J62)</f>
        <v>90.79</v>
      </c>
      <c r="L62" s="6">
        <f>SUM(H62*1.15)</f>
        <v>8.0499999999999989</v>
      </c>
      <c r="M62" s="3">
        <v>42976</v>
      </c>
      <c r="N62" s="3">
        <v>43004</v>
      </c>
      <c r="O62" s="3">
        <v>42981</v>
      </c>
      <c r="P62" t="s">
        <v>7</v>
      </c>
      <c r="Q62" s="4">
        <v>176.81</v>
      </c>
      <c r="R62" t="s">
        <v>47</v>
      </c>
      <c r="S62" t="s">
        <v>49</v>
      </c>
      <c r="T62" t="s">
        <v>42</v>
      </c>
      <c r="U62" t="s">
        <v>43</v>
      </c>
      <c r="V62" t="s">
        <v>50</v>
      </c>
      <c r="W62" s="9">
        <v>0</v>
      </c>
    </row>
    <row r="63" spans="1:23" x14ac:dyDescent="0.2">
      <c r="A63">
        <v>10648</v>
      </c>
      <c r="B63" t="s">
        <v>45</v>
      </c>
      <c r="C63" s="2" t="s">
        <v>115</v>
      </c>
      <c r="D63" s="2" t="s">
        <v>116</v>
      </c>
      <c r="E63" s="2" t="s">
        <v>117</v>
      </c>
      <c r="F63" t="s">
        <v>25</v>
      </c>
      <c r="G63">
        <f>SUM(K63* 1.15)</f>
        <v>1105.9894999999999</v>
      </c>
      <c r="H63">
        <v>11</v>
      </c>
      <c r="I63">
        <v>-2</v>
      </c>
      <c r="J63" s="6">
        <v>87.43</v>
      </c>
      <c r="K63" s="6">
        <f>SUM(H63*J63)</f>
        <v>961.73</v>
      </c>
      <c r="L63" s="6">
        <f>SUM(H63*1.27)</f>
        <v>13.97</v>
      </c>
      <c r="M63" s="3">
        <v>42975</v>
      </c>
      <c r="N63" s="3">
        <v>43017</v>
      </c>
      <c r="O63" s="3">
        <v>42987</v>
      </c>
      <c r="P63" t="s">
        <v>5</v>
      </c>
      <c r="Q63" s="4">
        <v>14.25</v>
      </c>
      <c r="R63" t="s">
        <v>116</v>
      </c>
      <c r="S63" t="s">
        <v>118</v>
      </c>
      <c r="T63" t="s">
        <v>69</v>
      </c>
      <c r="U63" t="s">
        <v>70</v>
      </c>
      <c r="V63" t="s">
        <v>119</v>
      </c>
      <c r="W63" s="9">
        <v>1</v>
      </c>
    </row>
    <row r="64" spans="1:23" x14ac:dyDescent="0.2">
      <c r="A64">
        <v>10647</v>
      </c>
      <c r="B64" t="s">
        <v>45</v>
      </c>
      <c r="C64" s="2" t="s">
        <v>101</v>
      </c>
      <c r="D64" s="2" t="s">
        <v>102</v>
      </c>
      <c r="E64" s="2" t="s">
        <v>103</v>
      </c>
      <c r="F64" t="s">
        <v>4</v>
      </c>
      <c r="G64">
        <f>SUM(K64* 1.15)</f>
        <v>1566.2079999999999</v>
      </c>
      <c r="H64">
        <v>14</v>
      </c>
      <c r="I64">
        <v>-8</v>
      </c>
      <c r="J64" s="6">
        <v>97.28</v>
      </c>
      <c r="K64" s="6">
        <f>SUM(H64*J64)</f>
        <v>1361.92</v>
      </c>
      <c r="L64" s="6">
        <f>SUM(H64*1.15)</f>
        <v>16.099999999999998</v>
      </c>
      <c r="M64" s="3">
        <v>42974</v>
      </c>
      <c r="N64" s="3">
        <v>42988</v>
      </c>
      <c r="O64" s="3">
        <v>42981</v>
      </c>
      <c r="P64" t="s">
        <v>5</v>
      </c>
      <c r="Q64" s="4">
        <v>45.54</v>
      </c>
      <c r="R64" t="s">
        <v>102</v>
      </c>
      <c r="S64" t="s">
        <v>104</v>
      </c>
      <c r="T64" t="s">
        <v>69</v>
      </c>
      <c r="U64" t="s">
        <v>70</v>
      </c>
      <c r="V64" t="s">
        <v>105</v>
      </c>
      <c r="W64" s="9">
        <v>0</v>
      </c>
    </row>
    <row r="65" spans="1:23" x14ac:dyDescent="0.2">
      <c r="A65">
        <v>10645</v>
      </c>
      <c r="B65" t="s">
        <v>45</v>
      </c>
      <c r="C65" s="2" t="s">
        <v>65</v>
      </c>
      <c r="D65" s="2" t="s">
        <v>66</v>
      </c>
      <c r="E65" s="2" t="s">
        <v>67</v>
      </c>
      <c r="F65" t="s">
        <v>4</v>
      </c>
      <c r="G65">
        <f>SUM(K65* 0.85)</f>
        <v>137.27500000000001</v>
      </c>
      <c r="H65">
        <v>10</v>
      </c>
      <c r="I65">
        <v>-28</v>
      </c>
      <c r="J65" s="6">
        <v>16.149999999999999</v>
      </c>
      <c r="K65" s="6">
        <f>SUM(H65*J65)</f>
        <v>161.5</v>
      </c>
      <c r="L65" s="6">
        <f>SUM(H65*1.15)</f>
        <v>11.5</v>
      </c>
      <c r="M65" s="3">
        <v>42973</v>
      </c>
      <c r="N65" s="3">
        <v>43001</v>
      </c>
      <c r="O65" s="3">
        <v>42980</v>
      </c>
      <c r="P65" t="s">
        <v>3</v>
      </c>
      <c r="Q65" s="4">
        <v>12.41</v>
      </c>
      <c r="R65" t="s">
        <v>66</v>
      </c>
      <c r="S65" t="s">
        <v>68</v>
      </c>
      <c r="T65" t="s">
        <v>69</v>
      </c>
      <c r="U65" t="s">
        <v>70</v>
      </c>
      <c r="V65" t="s">
        <v>71</v>
      </c>
      <c r="W65" s="9">
        <v>1</v>
      </c>
    </row>
    <row r="66" spans="1:23" x14ac:dyDescent="0.2">
      <c r="A66">
        <v>10644</v>
      </c>
      <c r="B66" t="s">
        <v>45</v>
      </c>
      <c r="C66" s="2" t="s">
        <v>129</v>
      </c>
      <c r="D66" s="2" t="s">
        <v>130</v>
      </c>
      <c r="E66" s="2" t="s">
        <v>131</v>
      </c>
      <c r="F66" t="s">
        <v>8</v>
      </c>
      <c r="G66">
        <f>SUM(K66* 0.85)</f>
        <v>178.20249999999999</v>
      </c>
      <c r="H66">
        <v>7</v>
      </c>
      <c r="I66">
        <v>-16</v>
      </c>
      <c r="J66" s="6">
        <v>29.95</v>
      </c>
      <c r="K66" s="6">
        <f>SUM(H66*J66)</f>
        <v>209.65</v>
      </c>
      <c r="L66" s="6">
        <f>SUM(H66*1.15)</f>
        <v>8.0499999999999989</v>
      </c>
      <c r="M66" s="3">
        <v>42972</v>
      </c>
      <c r="N66" s="3">
        <v>43000</v>
      </c>
      <c r="O66" s="3">
        <v>42979</v>
      </c>
      <c r="P66" t="s">
        <v>5</v>
      </c>
      <c r="Q66" s="4">
        <v>0.14000000000000001</v>
      </c>
      <c r="R66" t="s">
        <v>130</v>
      </c>
      <c r="S66" t="s">
        <v>132</v>
      </c>
      <c r="T66" t="s">
        <v>133</v>
      </c>
      <c r="U66" t="s">
        <v>43</v>
      </c>
      <c r="V66" t="s">
        <v>134</v>
      </c>
      <c r="W66" s="9">
        <v>1</v>
      </c>
    </row>
    <row r="67" spans="1:23" x14ac:dyDescent="0.2">
      <c r="A67">
        <v>10637</v>
      </c>
      <c r="B67" t="s">
        <v>45</v>
      </c>
      <c r="C67" s="2" t="s">
        <v>106</v>
      </c>
      <c r="D67" s="2" t="s">
        <v>107</v>
      </c>
      <c r="E67" s="2" t="s">
        <v>108</v>
      </c>
      <c r="F67" t="s">
        <v>2</v>
      </c>
      <c r="G67">
        <f>SUM(K67* 0.85)</f>
        <v>49.835500000000003</v>
      </c>
      <c r="H67">
        <v>11</v>
      </c>
      <c r="I67">
        <v>-2</v>
      </c>
      <c r="J67" s="6">
        <v>5.33</v>
      </c>
      <c r="K67" s="6">
        <f>SUM(H67*J67)</f>
        <v>58.63</v>
      </c>
      <c r="L67" s="6">
        <f>SUM(H67*1.27)</f>
        <v>13.97</v>
      </c>
      <c r="M67" s="3">
        <v>42966</v>
      </c>
      <c r="N67" s="3">
        <v>42994</v>
      </c>
      <c r="O67" s="3">
        <v>42973</v>
      </c>
      <c r="P67" t="s">
        <v>3</v>
      </c>
      <c r="Q67" s="4">
        <v>201.29</v>
      </c>
      <c r="R67" t="s">
        <v>107</v>
      </c>
      <c r="S67" t="s">
        <v>109</v>
      </c>
      <c r="T67" t="s">
        <v>42</v>
      </c>
      <c r="U67" t="s">
        <v>43</v>
      </c>
      <c r="V67" t="s">
        <v>110</v>
      </c>
      <c r="W67" s="9">
        <v>0</v>
      </c>
    </row>
    <row r="68" spans="1:23" x14ac:dyDescent="0.2">
      <c r="A68">
        <v>10622</v>
      </c>
      <c r="B68" t="s">
        <v>45</v>
      </c>
      <c r="C68" s="2" t="s">
        <v>115</v>
      </c>
      <c r="D68" s="2" t="s">
        <v>116</v>
      </c>
      <c r="E68" s="2" t="s">
        <v>117</v>
      </c>
      <c r="F68" t="s">
        <v>4</v>
      </c>
      <c r="G68">
        <f>SUM(K68* 1.15)</f>
        <v>347.70249999999999</v>
      </c>
      <c r="H68">
        <v>5</v>
      </c>
      <c r="I68">
        <v>-2</v>
      </c>
      <c r="J68" s="6">
        <v>60.47</v>
      </c>
      <c r="K68" s="6">
        <f>SUM(H68*J68)</f>
        <v>302.35000000000002</v>
      </c>
      <c r="L68" s="6">
        <f>SUM(H68*1.27)</f>
        <v>6.35</v>
      </c>
      <c r="M68" s="3">
        <v>42953</v>
      </c>
      <c r="N68" s="3">
        <v>42981</v>
      </c>
      <c r="O68" s="3">
        <v>42958</v>
      </c>
      <c r="P68" t="s">
        <v>7</v>
      </c>
      <c r="Q68" s="4">
        <v>50.97</v>
      </c>
      <c r="R68" t="s">
        <v>116</v>
      </c>
      <c r="S68" t="s">
        <v>118</v>
      </c>
      <c r="T68" t="s">
        <v>69</v>
      </c>
      <c r="U68" t="s">
        <v>70</v>
      </c>
      <c r="V68" t="s">
        <v>119</v>
      </c>
      <c r="W68" s="9">
        <v>0</v>
      </c>
    </row>
    <row r="69" spans="1:23" x14ac:dyDescent="0.2">
      <c r="A69">
        <v>10606</v>
      </c>
      <c r="B69" t="s">
        <v>45</v>
      </c>
      <c r="C69" s="2" t="s">
        <v>124</v>
      </c>
      <c r="D69" s="2" t="s">
        <v>125</v>
      </c>
      <c r="E69" s="2" t="s">
        <v>126</v>
      </c>
      <c r="F69" t="s">
        <v>4</v>
      </c>
      <c r="G69">
        <f>SUM(K69* 0.85)</f>
        <v>212.61899999999997</v>
      </c>
      <c r="H69">
        <v>11</v>
      </c>
      <c r="I69">
        <v>-3</v>
      </c>
      <c r="J69" s="6">
        <v>22.74</v>
      </c>
      <c r="K69" s="6">
        <f>SUM(H69*J69)</f>
        <v>250.14</v>
      </c>
      <c r="L69" s="6">
        <f>SUM(H69*1.27)</f>
        <v>13.97</v>
      </c>
      <c r="M69" s="3">
        <v>42938</v>
      </c>
      <c r="N69" s="3">
        <v>42966</v>
      </c>
      <c r="O69" s="3">
        <v>42947</v>
      </c>
      <c r="P69" t="s">
        <v>7</v>
      </c>
      <c r="Q69" s="4">
        <v>79.400000000000006</v>
      </c>
      <c r="R69" t="s">
        <v>125</v>
      </c>
      <c r="S69" t="s">
        <v>127</v>
      </c>
      <c r="T69" t="s">
        <v>42</v>
      </c>
      <c r="U69" t="s">
        <v>43</v>
      </c>
      <c r="V69" t="s">
        <v>128</v>
      </c>
      <c r="W69" s="9">
        <v>0</v>
      </c>
    </row>
    <row r="70" spans="1:23" x14ac:dyDescent="0.2">
      <c r="A70">
        <v>10587</v>
      </c>
      <c r="B70" t="s">
        <v>45</v>
      </c>
      <c r="C70" s="2" t="s">
        <v>101</v>
      </c>
      <c r="D70" s="2" t="s">
        <v>102</v>
      </c>
      <c r="E70" s="2" t="s">
        <v>103</v>
      </c>
      <c r="F70" t="s">
        <v>6</v>
      </c>
      <c r="G70">
        <f>SUM(K70* 1.15)</f>
        <v>682.41000000000008</v>
      </c>
      <c r="H70">
        <v>6</v>
      </c>
      <c r="I70">
        <v>-3</v>
      </c>
      <c r="J70" s="6">
        <v>98.9</v>
      </c>
      <c r="K70" s="6">
        <f>SUM(H70*J70)</f>
        <v>593.40000000000009</v>
      </c>
      <c r="L70" s="6">
        <f>SUM(H70*1.27)</f>
        <v>7.62</v>
      </c>
      <c r="M70" s="3">
        <v>42918</v>
      </c>
      <c r="N70" s="3">
        <v>42946</v>
      </c>
      <c r="O70" s="3">
        <v>42925</v>
      </c>
      <c r="P70" t="s">
        <v>3</v>
      </c>
      <c r="Q70" s="4">
        <v>62.52</v>
      </c>
      <c r="R70" t="s">
        <v>102</v>
      </c>
      <c r="S70" t="s">
        <v>104</v>
      </c>
      <c r="T70" t="s">
        <v>69</v>
      </c>
      <c r="U70" t="s">
        <v>70</v>
      </c>
      <c r="V70" t="s">
        <v>105</v>
      </c>
      <c r="W70" s="9">
        <v>0</v>
      </c>
    </row>
    <row r="71" spans="1:23" x14ac:dyDescent="0.2">
      <c r="A71">
        <v>10585</v>
      </c>
      <c r="B71" t="s">
        <v>45</v>
      </c>
      <c r="C71" s="2" t="s">
        <v>129</v>
      </c>
      <c r="D71" s="2" t="s">
        <v>130</v>
      </c>
      <c r="E71" s="2" t="s">
        <v>131</v>
      </c>
      <c r="F71" t="s">
        <v>12</v>
      </c>
      <c r="G71">
        <f>SUM(K71* 0.85)</f>
        <v>379.34649999999993</v>
      </c>
      <c r="H71">
        <v>13</v>
      </c>
      <c r="I71">
        <v>-13</v>
      </c>
      <c r="J71" s="6">
        <v>34.33</v>
      </c>
      <c r="K71" s="6">
        <f>SUM(H71*J71)</f>
        <v>446.28999999999996</v>
      </c>
      <c r="L71" s="6">
        <f>SUM(H71*1.15)</f>
        <v>14.95</v>
      </c>
      <c r="M71" s="3">
        <v>42917</v>
      </c>
      <c r="N71" s="3">
        <v>42945</v>
      </c>
      <c r="O71" s="3">
        <v>42926</v>
      </c>
      <c r="P71" t="s">
        <v>3</v>
      </c>
      <c r="Q71" s="4">
        <v>13.41</v>
      </c>
      <c r="R71" t="s">
        <v>130</v>
      </c>
      <c r="S71" t="s">
        <v>132</v>
      </c>
      <c r="T71" t="s">
        <v>133</v>
      </c>
      <c r="U71" t="s">
        <v>43</v>
      </c>
      <c r="V71" t="s">
        <v>134</v>
      </c>
      <c r="W71" s="9">
        <v>1</v>
      </c>
    </row>
    <row r="72" spans="1:23" x14ac:dyDescent="0.2">
      <c r="A72">
        <v>10581</v>
      </c>
      <c r="B72" t="s">
        <v>45</v>
      </c>
      <c r="C72" s="2" t="s">
        <v>46</v>
      </c>
      <c r="D72" s="2" t="s">
        <v>47</v>
      </c>
      <c r="E72" s="2" t="s">
        <v>48</v>
      </c>
      <c r="F72" t="s">
        <v>8</v>
      </c>
      <c r="G72">
        <f>SUM(K72* 0.85)</f>
        <v>492.82999999999993</v>
      </c>
      <c r="H72">
        <v>10</v>
      </c>
      <c r="I72">
        <v>-33</v>
      </c>
      <c r="J72" s="6">
        <v>57.98</v>
      </c>
      <c r="K72" s="6">
        <f>SUM(H72*J72)</f>
        <v>579.79999999999995</v>
      </c>
      <c r="L72" s="6">
        <f>SUM(H72*1.15)</f>
        <v>11.5</v>
      </c>
      <c r="M72" s="3">
        <v>42912</v>
      </c>
      <c r="N72" s="3">
        <v>42940</v>
      </c>
      <c r="O72" s="3">
        <v>42918</v>
      </c>
      <c r="P72" t="s">
        <v>3</v>
      </c>
      <c r="Q72" s="4">
        <v>3.01</v>
      </c>
      <c r="R72" t="s">
        <v>47</v>
      </c>
      <c r="S72" t="s">
        <v>49</v>
      </c>
      <c r="T72" t="s">
        <v>42</v>
      </c>
      <c r="U72" t="s">
        <v>43</v>
      </c>
      <c r="V72" t="s">
        <v>50</v>
      </c>
      <c r="W72" s="9">
        <v>1</v>
      </c>
    </row>
    <row r="73" spans="1:23" x14ac:dyDescent="0.2">
      <c r="A73">
        <v>10563</v>
      </c>
      <c r="B73" t="s">
        <v>45</v>
      </c>
      <c r="C73" s="2" t="s">
        <v>115</v>
      </c>
      <c r="D73" s="2" t="s">
        <v>116</v>
      </c>
      <c r="E73" s="2" t="s">
        <v>117</v>
      </c>
      <c r="F73" t="s">
        <v>24</v>
      </c>
      <c r="G73">
        <f>SUM(K73* 1.15)</f>
        <v>678.16650000000004</v>
      </c>
      <c r="H73">
        <v>11</v>
      </c>
      <c r="I73">
        <v>-2</v>
      </c>
      <c r="J73" s="6">
        <v>53.61</v>
      </c>
      <c r="K73" s="6">
        <f>SUM(H73*J73)</f>
        <v>589.71</v>
      </c>
      <c r="L73" s="6">
        <f>SUM(H73*1.27)</f>
        <v>13.97</v>
      </c>
      <c r="M73" s="3">
        <v>42896</v>
      </c>
      <c r="N73" s="3">
        <v>42938</v>
      </c>
      <c r="O73" s="3">
        <v>42910</v>
      </c>
      <c r="P73" t="s">
        <v>5</v>
      </c>
      <c r="Q73" s="4">
        <v>60.43</v>
      </c>
      <c r="R73" t="s">
        <v>116</v>
      </c>
      <c r="S73" t="s">
        <v>118</v>
      </c>
      <c r="T73" t="s">
        <v>69</v>
      </c>
      <c r="U73" t="s">
        <v>70</v>
      </c>
      <c r="V73" t="s">
        <v>119</v>
      </c>
      <c r="W73" s="9">
        <v>0</v>
      </c>
    </row>
    <row r="74" spans="1:23" x14ac:dyDescent="0.2">
      <c r="A74">
        <v>10541</v>
      </c>
      <c r="B74" t="s">
        <v>45</v>
      </c>
      <c r="C74" s="2" t="s">
        <v>65</v>
      </c>
      <c r="D74" s="2" t="s">
        <v>66</v>
      </c>
      <c r="E74" s="2" t="s">
        <v>67</v>
      </c>
      <c r="F74" t="s">
        <v>24</v>
      </c>
      <c r="G74">
        <f>SUM(K74* 0.85)</f>
        <v>178.67</v>
      </c>
      <c r="H74">
        <v>10</v>
      </c>
      <c r="I74">
        <v>-27</v>
      </c>
      <c r="J74" s="6">
        <v>21.02</v>
      </c>
      <c r="K74" s="6">
        <f>SUM(H74*J74)</f>
        <v>210.2</v>
      </c>
      <c r="L74" s="6">
        <f>SUM(H74*1.15)</f>
        <v>11.5</v>
      </c>
      <c r="M74" s="3">
        <v>42874</v>
      </c>
      <c r="N74" s="3">
        <v>42902</v>
      </c>
      <c r="O74" s="3">
        <v>42884</v>
      </c>
      <c r="P74" t="s">
        <v>3</v>
      </c>
      <c r="Q74" s="4">
        <v>68.650000000000006</v>
      </c>
      <c r="R74" t="s">
        <v>66</v>
      </c>
      <c r="S74" t="s">
        <v>68</v>
      </c>
      <c r="T74" t="s">
        <v>69</v>
      </c>
      <c r="U74" t="s">
        <v>70</v>
      </c>
      <c r="V74" t="s">
        <v>71</v>
      </c>
      <c r="W74" s="9">
        <v>0</v>
      </c>
    </row>
    <row r="75" spans="1:23" x14ac:dyDescent="0.2">
      <c r="A75">
        <v>10512</v>
      </c>
      <c r="B75" t="s">
        <v>45</v>
      </c>
      <c r="C75" s="2" t="s">
        <v>46</v>
      </c>
      <c r="D75" s="2" t="s">
        <v>47</v>
      </c>
      <c r="E75" s="2" t="s">
        <v>48</v>
      </c>
      <c r="F75" t="s">
        <v>12</v>
      </c>
      <c r="G75">
        <f>SUM(K75* 0.85)</f>
        <v>340.221</v>
      </c>
      <c r="H75">
        <v>7</v>
      </c>
      <c r="I75">
        <v>-34</v>
      </c>
      <c r="J75" s="6">
        <v>57.18</v>
      </c>
      <c r="K75" s="6">
        <f>SUM(H75*J75)</f>
        <v>400.26</v>
      </c>
      <c r="L75" s="6">
        <f>SUM(H75*1.15)</f>
        <v>8.0499999999999989</v>
      </c>
      <c r="M75" s="3">
        <v>42846</v>
      </c>
      <c r="N75" s="3">
        <v>42874</v>
      </c>
      <c r="O75" s="3">
        <v>42849</v>
      </c>
      <c r="P75" t="s">
        <v>5</v>
      </c>
      <c r="Q75" s="4">
        <v>3.53</v>
      </c>
      <c r="R75" t="s">
        <v>47</v>
      </c>
      <c r="S75" t="s">
        <v>49</v>
      </c>
      <c r="T75" t="s">
        <v>42</v>
      </c>
      <c r="U75" t="s">
        <v>43</v>
      </c>
      <c r="V75" t="s">
        <v>50</v>
      </c>
      <c r="W75" s="9">
        <v>1</v>
      </c>
    </row>
    <row r="76" spans="1:23" x14ac:dyDescent="0.2">
      <c r="A76">
        <v>10496</v>
      </c>
      <c r="B76" t="s">
        <v>45</v>
      </c>
      <c r="C76" s="2" t="s">
        <v>124</v>
      </c>
      <c r="D76" s="2" t="s">
        <v>125</v>
      </c>
      <c r="E76" s="2" t="s">
        <v>126</v>
      </c>
      <c r="F76" t="s">
        <v>12</v>
      </c>
      <c r="G76">
        <f>SUM(K76* 0.85)</f>
        <v>373.21800000000002</v>
      </c>
      <c r="H76">
        <v>6</v>
      </c>
      <c r="I76">
        <v>-3</v>
      </c>
      <c r="J76" s="6">
        <v>73.180000000000007</v>
      </c>
      <c r="K76" s="6">
        <f>SUM(H76*J76)</f>
        <v>439.08000000000004</v>
      </c>
      <c r="L76" s="6">
        <f>SUM(H76*1.27)</f>
        <v>7.62</v>
      </c>
      <c r="M76" s="3">
        <v>42829</v>
      </c>
      <c r="N76" s="3">
        <v>42857</v>
      </c>
      <c r="O76" s="3">
        <v>42832</v>
      </c>
      <c r="P76" t="s">
        <v>5</v>
      </c>
      <c r="Q76" s="4">
        <v>46.77</v>
      </c>
      <c r="R76" t="s">
        <v>125</v>
      </c>
      <c r="S76" t="s">
        <v>127</v>
      </c>
      <c r="T76" t="s">
        <v>42</v>
      </c>
      <c r="U76" t="s">
        <v>43</v>
      </c>
      <c r="V76" t="s">
        <v>128</v>
      </c>
      <c r="W76" s="9">
        <v>0</v>
      </c>
    </row>
    <row r="77" spans="1:23" x14ac:dyDescent="0.2">
      <c r="A77">
        <v>10494</v>
      </c>
      <c r="B77" t="s">
        <v>45</v>
      </c>
      <c r="C77" s="2" t="s">
        <v>38</v>
      </c>
      <c r="D77" s="2" t="s">
        <v>39</v>
      </c>
      <c r="E77" s="2" t="s">
        <v>40</v>
      </c>
      <c r="F77" t="s">
        <v>22</v>
      </c>
      <c r="G77">
        <f>SUM(K77* 0.85)</f>
        <v>604.94500000000005</v>
      </c>
      <c r="H77">
        <v>11</v>
      </c>
      <c r="I77">
        <v>-3</v>
      </c>
      <c r="J77" s="6">
        <v>64.7</v>
      </c>
      <c r="K77" s="6">
        <f>SUM(H77*J77)</f>
        <v>711.7</v>
      </c>
      <c r="L77" s="6">
        <f>SUM(H77*1.27)</f>
        <v>13.97</v>
      </c>
      <c r="M77" s="3">
        <v>42827</v>
      </c>
      <c r="N77" s="3">
        <v>42855</v>
      </c>
      <c r="O77" s="3">
        <v>42834</v>
      </c>
      <c r="P77" t="s">
        <v>5</v>
      </c>
      <c r="Q77" s="4">
        <v>65.989999999999995</v>
      </c>
      <c r="R77" t="s">
        <v>39</v>
      </c>
      <c r="S77" t="s">
        <v>41</v>
      </c>
      <c r="T77" t="s">
        <v>42</v>
      </c>
      <c r="U77" t="s">
        <v>43</v>
      </c>
      <c r="V77" t="s">
        <v>44</v>
      </c>
      <c r="W77" s="9">
        <v>0</v>
      </c>
    </row>
    <row r="78" spans="1:23" x14ac:dyDescent="0.2">
      <c r="A78">
        <v>10487</v>
      </c>
      <c r="B78" t="s">
        <v>45</v>
      </c>
      <c r="C78" s="2" t="s">
        <v>106</v>
      </c>
      <c r="D78" s="2" t="s">
        <v>107</v>
      </c>
      <c r="E78" s="2" t="s">
        <v>108</v>
      </c>
      <c r="F78" t="s">
        <v>24</v>
      </c>
      <c r="G78">
        <f>SUM(K78* 0.85)</f>
        <v>578.20399999999995</v>
      </c>
      <c r="H78">
        <v>8</v>
      </c>
      <c r="I78">
        <v>-2</v>
      </c>
      <c r="J78" s="6">
        <v>85.03</v>
      </c>
      <c r="K78" s="6">
        <f>SUM(H78*J78)</f>
        <v>680.24</v>
      </c>
      <c r="L78" s="6">
        <f>SUM(H78*1.27)</f>
        <v>10.16</v>
      </c>
      <c r="M78" s="3">
        <v>42820</v>
      </c>
      <c r="N78" s="3">
        <v>42848</v>
      </c>
      <c r="O78" s="3">
        <v>42822</v>
      </c>
      <c r="P78" t="s">
        <v>5</v>
      </c>
      <c r="Q78" s="4">
        <v>71.069999999999993</v>
      </c>
      <c r="R78" t="s">
        <v>107</v>
      </c>
      <c r="S78" t="s">
        <v>109</v>
      </c>
      <c r="T78" t="s">
        <v>42</v>
      </c>
      <c r="U78" t="s">
        <v>43</v>
      </c>
      <c r="V78" t="s">
        <v>110</v>
      </c>
      <c r="W78" s="9">
        <v>0</v>
      </c>
    </row>
    <row r="79" spans="1:23" x14ac:dyDescent="0.2">
      <c r="A79">
        <v>10481</v>
      </c>
      <c r="B79" t="s">
        <v>45</v>
      </c>
      <c r="C79" s="2" t="s">
        <v>115</v>
      </c>
      <c r="D79" s="2" t="s">
        <v>116</v>
      </c>
      <c r="E79" s="2" t="s">
        <v>117</v>
      </c>
      <c r="F79" t="s">
        <v>22</v>
      </c>
      <c r="G79">
        <f>SUM(K79* 1.15)</f>
        <v>718.14049999999986</v>
      </c>
      <c r="H79">
        <v>7</v>
      </c>
      <c r="I79">
        <v>-2</v>
      </c>
      <c r="J79" s="6">
        <v>89.21</v>
      </c>
      <c r="K79" s="6">
        <f>SUM(H79*J79)</f>
        <v>624.46999999999991</v>
      </c>
      <c r="L79" s="6">
        <f>SUM(H79*1.27)</f>
        <v>8.89</v>
      </c>
      <c r="M79" s="3">
        <v>42814</v>
      </c>
      <c r="N79" s="3">
        <v>42842</v>
      </c>
      <c r="O79" s="3">
        <v>42819</v>
      </c>
      <c r="P79" t="s">
        <v>5</v>
      </c>
      <c r="Q79" s="4">
        <v>64.33</v>
      </c>
      <c r="R79" t="s">
        <v>116</v>
      </c>
      <c r="S79" t="s">
        <v>118</v>
      </c>
      <c r="T79" t="s">
        <v>69</v>
      </c>
      <c r="U79" t="s">
        <v>70</v>
      </c>
      <c r="V79" t="s">
        <v>119</v>
      </c>
      <c r="W79" s="9">
        <v>0</v>
      </c>
    </row>
    <row r="80" spans="1:23" x14ac:dyDescent="0.2">
      <c r="A80">
        <v>10466</v>
      </c>
      <c r="B80" t="s">
        <v>45</v>
      </c>
      <c r="C80" s="2" t="s">
        <v>38</v>
      </c>
      <c r="D80" s="2" t="s">
        <v>39</v>
      </c>
      <c r="E80" s="2" t="s">
        <v>40</v>
      </c>
      <c r="F80" t="s">
        <v>22</v>
      </c>
      <c r="G80">
        <f>SUM(K80* 0.85)</f>
        <v>195.94200000000001</v>
      </c>
      <c r="H80">
        <v>6</v>
      </c>
      <c r="I80">
        <v>-3</v>
      </c>
      <c r="J80" s="6">
        <v>38.42</v>
      </c>
      <c r="K80" s="6">
        <f>SUM(H80*J80)</f>
        <v>230.52</v>
      </c>
      <c r="L80" s="6">
        <f>SUM(H80*1.27)</f>
        <v>7.62</v>
      </c>
      <c r="M80" s="3">
        <v>42800</v>
      </c>
      <c r="N80" s="3">
        <v>42828</v>
      </c>
      <c r="O80" s="3">
        <v>42807</v>
      </c>
      <c r="P80" t="s">
        <v>3</v>
      </c>
      <c r="Q80" s="4">
        <v>11.93</v>
      </c>
      <c r="R80" t="s">
        <v>39</v>
      </c>
      <c r="S80" t="s">
        <v>41</v>
      </c>
      <c r="T80" t="s">
        <v>42</v>
      </c>
      <c r="U80" t="s">
        <v>43</v>
      </c>
      <c r="V80" t="s">
        <v>44</v>
      </c>
      <c r="W80" s="9">
        <v>1</v>
      </c>
    </row>
    <row r="81" spans="1:23" x14ac:dyDescent="0.2">
      <c r="A81">
        <v>10447</v>
      </c>
      <c r="B81" t="s">
        <v>45</v>
      </c>
      <c r="C81" s="2" t="s">
        <v>115</v>
      </c>
      <c r="D81" s="2" t="s">
        <v>116</v>
      </c>
      <c r="E81" s="2" t="s">
        <v>117</v>
      </c>
      <c r="F81" t="s">
        <v>4</v>
      </c>
      <c r="G81">
        <f>SUM(K81* 1.15)</f>
        <v>472.07499999999999</v>
      </c>
      <c r="H81">
        <v>10</v>
      </c>
      <c r="I81">
        <v>-2</v>
      </c>
      <c r="J81" s="6">
        <v>41.05</v>
      </c>
      <c r="K81" s="6">
        <f>SUM(H81*J81)</f>
        <v>410.5</v>
      </c>
      <c r="L81" s="6">
        <f>SUM(H81*1.27)</f>
        <v>12.7</v>
      </c>
      <c r="M81" s="3">
        <v>42780</v>
      </c>
      <c r="N81" s="3">
        <v>42808</v>
      </c>
      <c r="O81" s="3">
        <v>42801</v>
      </c>
      <c r="P81" t="s">
        <v>5</v>
      </c>
      <c r="Q81" s="4">
        <v>68.66</v>
      </c>
      <c r="R81" t="s">
        <v>116</v>
      </c>
      <c r="S81" t="s">
        <v>118</v>
      </c>
      <c r="T81" t="s">
        <v>69</v>
      </c>
      <c r="U81" t="s">
        <v>70</v>
      </c>
      <c r="V81" t="s">
        <v>119</v>
      </c>
      <c r="W81" s="9">
        <v>0</v>
      </c>
    </row>
    <row r="82" spans="1:23" x14ac:dyDescent="0.2">
      <c r="A82">
        <v>10386</v>
      </c>
      <c r="B82" t="s">
        <v>45</v>
      </c>
      <c r="C82" s="2" t="s">
        <v>46</v>
      </c>
      <c r="D82" s="2" t="s">
        <v>47</v>
      </c>
      <c r="E82" s="2" t="s">
        <v>48</v>
      </c>
      <c r="F82" t="s">
        <v>23</v>
      </c>
      <c r="G82">
        <f>SUM(K82* 0.85)</f>
        <v>978.3839999999999</v>
      </c>
      <c r="H82">
        <v>12</v>
      </c>
      <c r="I82">
        <v>-31</v>
      </c>
      <c r="J82" s="6">
        <v>95.92</v>
      </c>
      <c r="K82" s="6">
        <f>SUM(H82*J82)</f>
        <v>1151.04</v>
      </c>
      <c r="L82" s="6">
        <f>SUM(H82*1.15)</f>
        <v>13.799999999999999</v>
      </c>
      <c r="M82" s="3">
        <v>42722</v>
      </c>
      <c r="N82" s="3">
        <v>42736</v>
      </c>
      <c r="O82" s="3">
        <v>42729</v>
      </c>
      <c r="P82" t="s">
        <v>7</v>
      </c>
      <c r="Q82" s="4">
        <v>13.99</v>
      </c>
      <c r="R82" t="s">
        <v>47</v>
      </c>
      <c r="S82" t="s">
        <v>49</v>
      </c>
      <c r="T82" t="s">
        <v>42</v>
      </c>
      <c r="U82" t="s">
        <v>43</v>
      </c>
      <c r="V82" t="s">
        <v>50</v>
      </c>
      <c r="W82" s="9">
        <v>1</v>
      </c>
    </row>
    <row r="83" spans="1:23" x14ac:dyDescent="0.2">
      <c r="A83">
        <v>10379</v>
      </c>
      <c r="B83" t="s">
        <v>45</v>
      </c>
      <c r="C83" s="2" t="s">
        <v>101</v>
      </c>
      <c r="D83" s="2" t="s">
        <v>102</v>
      </c>
      <c r="E83" s="2" t="s">
        <v>103</v>
      </c>
      <c r="F83" t="s">
        <v>24</v>
      </c>
      <c r="G83">
        <f>SUM(K83* 1.15)</f>
        <v>170.25749999999996</v>
      </c>
      <c r="H83">
        <v>7</v>
      </c>
      <c r="I83">
        <v>0</v>
      </c>
      <c r="J83" s="6">
        <v>21.15</v>
      </c>
      <c r="K83" s="6">
        <f>SUM(H83*J83)</f>
        <v>148.04999999999998</v>
      </c>
      <c r="L83" s="6">
        <f>SUM(H83*1.27)</f>
        <v>8.89</v>
      </c>
      <c r="M83" s="3">
        <v>42715</v>
      </c>
      <c r="N83" s="3">
        <v>42743</v>
      </c>
      <c r="O83" s="3">
        <v>42717</v>
      </c>
      <c r="P83" t="s">
        <v>3</v>
      </c>
      <c r="Q83" s="4">
        <v>45.03</v>
      </c>
      <c r="R83" t="s">
        <v>102</v>
      </c>
      <c r="S83" t="s">
        <v>104</v>
      </c>
      <c r="T83" t="s">
        <v>69</v>
      </c>
      <c r="U83" t="s">
        <v>70</v>
      </c>
      <c r="V83" t="s">
        <v>105</v>
      </c>
      <c r="W83" s="9">
        <v>0</v>
      </c>
    </row>
    <row r="84" spans="1:23" x14ac:dyDescent="0.2">
      <c r="A84">
        <v>10372</v>
      </c>
      <c r="B84" t="s">
        <v>45</v>
      </c>
      <c r="C84" s="2" t="s">
        <v>106</v>
      </c>
      <c r="D84" s="2" t="s">
        <v>107</v>
      </c>
      <c r="E84" s="2" t="s">
        <v>108</v>
      </c>
      <c r="F84" t="s">
        <v>25</v>
      </c>
      <c r="G84">
        <f>SUM(K84* 0.85)</f>
        <v>1055.53</v>
      </c>
      <c r="H84">
        <v>14</v>
      </c>
      <c r="I84">
        <v>-2</v>
      </c>
      <c r="J84" s="6">
        <v>88.7</v>
      </c>
      <c r="K84" s="6">
        <f>SUM(H84*J84)</f>
        <v>1241.8</v>
      </c>
      <c r="L84" s="6">
        <f>SUM(H84*1.27)</f>
        <v>17.78</v>
      </c>
      <c r="M84" s="3">
        <v>42708</v>
      </c>
      <c r="N84" s="3">
        <v>42736</v>
      </c>
      <c r="O84" s="3">
        <v>42713</v>
      </c>
      <c r="P84" t="s">
        <v>5</v>
      </c>
      <c r="Q84" s="4">
        <v>890.78</v>
      </c>
      <c r="R84" t="s">
        <v>107</v>
      </c>
      <c r="S84" t="s">
        <v>109</v>
      </c>
      <c r="T84" t="s">
        <v>42</v>
      </c>
      <c r="U84" t="s">
        <v>43</v>
      </c>
      <c r="V84" t="s">
        <v>110</v>
      </c>
      <c r="W84" s="9">
        <v>0</v>
      </c>
    </row>
    <row r="85" spans="1:23" x14ac:dyDescent="0.2">
      <c r="A85">
        <v>10347</v>
      </c>
      <c r="B85" t="s">
        <v>45</v>
      </c>
      <c r="C85" s="2" t="s">
        <v>46</v>
      </c>
      <c r="D85" s="2" t="s">
        <v>47</v>
      </c>
      <c r="E85" s="2" t="s">
        <v>48</v>
      </c>
      <c r="F85" t="s">
        <v>4</v>
      </c>
      <c r="G85">
        <f>SUM(K85* 0.85)</f>
        <v>516.68100000000004</v>
      </c>
      <c r="H85">
        <v>9</v>
      </c>
      <c r="I85">
        <v>-32</v>
      </c>
      <c r="J85" s="6">
        <v>67.540000000000006</v>
      </c>
      <c r="K85" s="6">
        <f>SUM(H85*J85)</f>
        <v>607.86</v>
      </c>
      <c r="L85" s="6">
        <f>SUM(H85*1.15)</f>
        <v>10.35</v>
      </c>
      <c r="M85" s="3">
        <v>42680</v>
      </c>
      <c r="N85" s="3">
        <v>42708</v>
      </c>
      <c r="O85" s="3">
        <v>42682</v>
      </c>
      <c r="P85" t="s">
        <v>7</v>
      </c>
      <c r="Q85" s="4">
        <v>3.1</v>
      </c>
      <c r="R85" t="s">
        <v>47</v>
      </c>
      <c r="S85" t="s">
        <v>49</v>
      </c>
      <c r="T85" t="s">
        <v>42</v>
      </c>
      <c r="U85" t="s">
        <v>43</v>
      </c>
      <c r="V85" t="s">
        <v>50</v>
      </c>
      <c r="W85" s="9">
        <v>1</v>
      </c>
    </row>
    <row r="86" spans="1:23" x14ac:dyDescent="0.2">
      <c r="A86">
        <v>10299</v>
      </c>
      <c r="B86" t="s">
        <v>45</v>
      </c>
      <c r="C86" s="2" t="s">
        <v>115</v>
      </c>
      <c r="D86" s="2" t="s">
        <v>116</v>
      </c>
      <c r="E86" s="2" t="s">
        <v>117</v>
      </c>
      <c r="F86" t="s">
        <v>4</v>
      </c>
      <c r="G86">
        <f>SUM(K86* 1.15)</f>
        <v>670.21999999999991</v>
      </c>
      <c r="H86">
        <v>10</v>
      </c>
      <c r="I86">
        <v>-2</v>
      </c>
      <c r="J86" s="6">
        <v>58.28</v>
      </c>
      <c r="K86" s="6">
        <f>SUM(H86*J86)</f>
        <v>582.79999999999995</v>
      </c>
      <c r="L86" s="6">
        <f>SUM(H86*1.27)</f>
        <v>12.7</v>
      </c>
      <c r="M86" s="3">
        <v>42619</v>
      </c>
      <c r="N86" s="3">
        <v>42647</v>
      </c>
      <c r="O86" s="3">
        <v>42626</v>
      </c>
      <c r="P86" t="s">
        <v>5</v>
      </c>
      <c r="Q86" s="4">
        <v>29.76</v>
      </c>
      <c r="R86" t="s">
        <v>116</v>
      </c>
      <c r="S86" t="s">
        <v>118</v>
      </c>
      <c r="T86" t="s">
        <v>69</v>
      </c>
      <c r="U86" t="s">
        <v>70</v>
      </c>
      <c r="V86" t="s">
        <v>119</v>
      </c>
      <c r="W86" s="9">
        <v>1</v>
      </c>
    </row>
    <row r="87" spans="1:23" x14ac:dyDescent="0.2">
      <c r="A87">
        <v>10292</v>
      </c>
      <c r="B87" t="s">
        <v>45</v>
      </c>
      <c r="C87" s="2" t="s">
        <v>124</v>
      </c>
      <c r="D87" s="2" t="s">
        <v>125</v>
      </c>
      <c r="E87" s="2" t="s">
        <v>126</v>
      </c>
      <c r="F87" t="s">
        <v>6</v>
      </c>
      <c r="G87">
        <f>SUM(K87* 0.85)</f>
        <v>298.55399999999997</v>
      </c>
      <c r="H87">
        <v>6</v>
      </c>
      <c r="I87">
        <v>-3</v>
      </c>
      <c r="J87" s="6">
        <v>58.54</v>
      </c>
      <c r="K87" s="6">
        <f>SUM(H87*J87)</f>
        <v>351.24</v>
      </c>
      <c r="L87" s="6">
        <f>SUM(H87*1.27)</f>
        <v>7.62</v>
      </c>
      <c r="M87" s="3">
        <v>42610</v>
      </c>
      <c r="N87" s="3">
        <v>42638</v>
      </c>
      <c r="O87" s="3">
        <v>42615</v>
      </c>
      <c r="P87" t="s">
        <v>5</v>
      </c>
      <c r="Q87" s="4">
        <v>1.35</v>
      </c>
      <c r="R87" t="s">
        <v>125</v>
      </c>
      <c r="S87" t="s">
        <v>127</v>
      </c>
      <c r="T87" t="s">
        <v>42</v>
      </c>
      <c r="U87" t="s">
        <v>43</v>
      </c>
      <c r="V87" t="s">
        <v>128</v>
      </c>
      <c r="W87" s="9">
        <v>1</v>
      </c>
    </row>
    <row r="88" spans="1:23" x14ac:dyDescent="0.2">
      <c r="A88">
        <v>10291</v>
      </c>
      <c r="B88" t="s">
        <v>45</v>
      </c>
      <c r="C88" s="2" t="s">
        <v>101</v>
      </c>
      <c r="D88" s="2" t="s">
        <v>102</v>
      </c>
      <c r="E88" s="2" t="s">
        <v>103</v>
      </c>
      <c r="F88" t="s">
        <v>2</v>
      </c>
      <c r="G88">
        <f>SUM(K88* 1.15)</f>
        <v>748.69599999999991</v>
      </c>
      <c r="H88">
        <v>8</v>
      </c>
      <c r="I88">
        <v>-4</v>
      </c>
      <c r="J88" s="6">
        <v>81.38</v>
      </c>
      <c r="K88" s="6">
        <f>SUM(H88*J88)</f>
        <v>651.04</v>
      </c>
      <c r="L88" s="6">
        <f>SUM(H88*1.27)</f>
        <v>10.16</v>
      </c>
      <c r="M88" s="3">
        <v>42609</v>
      </c>
      <c r="N88" s="3">
        <v>42637</v>
      </c>
      <c r="O88" s="3">
        <v>42617</v>
      </c>
      <c r="P88" t="s">
        <v>5</v>
      </c>
      <c r="Q88" s="4">
        <v>6.4</v>
      </c>
      <c r="R88" t="s">
        <v>102</v>
      </c>
      <c r="S88" t="s">
        <v>104</v>
      </c>
      <c r="T88" t="s">
        <v>69</v>
      </c>
      <c r="U88" t="s">
        <v>70</v>
      </c>
      <c r="V88" t="s">
        <v>105</v>
      </c>
      <c r="W88" s="9">
        <v>1</v>
      </c>
    </row>
    <row r="89" spans="1:23" x14ac:dyDescent="0.2">
      <c r="A89">
        <v>10290</v>
      </c>
      <c r="B89" t="s">
        <v>45</v>
      </c>
      <c r="C89" s="2" t="s">
        <v>38</v>
      </c>
      <c r="D89" s="2" t="s">
        <v>39</v>
      </c>
      <c r="E89" s="2" t="s">
        <v>40</v>
      </c>
      <c r="F89" t="s">
        <v>22</v>
      </c>
      <c r="G89">
        <f>SUM(K89* 0.85)</f>
        <v>596.904</v>
      </c>
      <c r="H89">
        <v>11</v>
      </c>
      <c r="I89">
        <v>-3</v>
      </c>
      <c r="J89" s="6">
        <v>63.84</v>
      </c>
      <c r="K89" s="6">
        <f>SUM(H89*J89)</f>
        <v>702.24</v>
      </c>
      <c r="L89" s="6">
        <f>SUM(H89*1.27)</f>
        <v>13.97</v>
      </c>
      <c r="M89" s="3">
        <v>42609</v>
      </c>
      <c r="N89" s="3">
        <v>42637</v>
      </c>
      <c r="O89" s="3">
        <v>42616</v>
      </c>
      <c r="P89" t="s">
        <v>3</v>
      </c>
      <c r="Q89" s="4">
        <v>79.7</v>
      </c>
      <c r="R89" t="s">
        <v>39</v>
      </c>
      <c r="S89" t="s">
        <v>41</v>
      </c>
      <c r="T89" t="s">
        <v>42</v>
      </c>
      <c r="U89" t="s">
        <v>43</v>
      </c>
      <c r="V89" t="s">
        <v>44</v>
      </c>
      <c r="W89" s="9">
        <v>0</v>
      </c>
    </row>
    <row r="90" spans="1:23" x14ac:dyDescent="0.2">
      <c r="A90">
        <v>10287</v>
      </c>
      <c r="B90" t="s">
        <v>45</v>
      </c>
      <c r="C90" s="2" t="s">
        <v>115</v>
      </c>
      <c r="D90" s="2" t="s">
        <v>116</v>
      </c>
      <c r="E90" s="2" t="s">
        <v>117</v>
      </c>
      <c r="F90" t="s">
        <v>22</v>
      </c>
      <c r="G90">
        <f>SUM(K90* 1.15)</f>
        <v>1205.2919999999999</v>
      </c>
      <c r="H90">
        <v>11</v>
      </c>
      <c r="I90">
        <v>-2</v>
      </c>
      <c r="J90" s="6">
        <v>95.28</v>
      </c>
      <c r="K90" s="6">
        <f>SUM(H90*J90)</f>
        <v>1048.08</v>
      </c>
      <c r="L90" s="6">
        <f>SUM(H90*1.27)</f>
        <v>13.97</v>
      </c>
      <c r="M90" s="3">
        <v>42604</v>
      </c>
      <c r="N90" s="3">
        <v>42632</v>
      </c>
      <c r="O90" s="3">
        <v>42610</v>
      </c>
      <c r="P90" t="s">
        <v>7</v>
      </c>
      <c r="Q90" s="4">
        <v>12.76</v>
      </c>
      <c r="R90" t="s">
        <v>116</v>
      </c>
      <c r="S90" t="s">
        <v>118</v>
      </c>
      <c r="T90" t="s">
        <v>69</v>
      </c>
      <c r="U90" t="s">
        <v>70</v>
      </c>
      <c r="V90" t="s">
        <v>119</v>
      </c>
      <c r="W90" s="9">
        <v>1</v>
      </c>
    </row>
    <row r="91" spans="1:23" x14ac:dyDescent="0.2">
      <c r="A91">
        <v>10261</v>
      </c>
      <c r="B91" t="s">
        <v>45</v>
      </c>
      <c r="C91" s="2" t="s">
        <v>101</v>
      </c>
      <c r="D91" s="2" t="s">
        <v>102</v>
      </c>
      <c r="E91" s="2" t="s">
        <v>103</v>
      </c>
      <c r="F91" t="s">
        <v>4</v>
      </c>
      <c r="G91">
        <f>SUM(K91* 1.15)</f>
        <v>270.94</v>
      </c>
      <c r="H91">
        <v>8</v>
      </c>
      <c r="I91">
        <v>-1</v>
      </c>
      <c r="J91" s="6">
        <v>29.45</v>
      </c>
      <c r="K91" s="6">
        <f>SUM(H91*J91)</f>
        <v>235.6</v>
      </c>
      <c r="L91" s="6">
        <f>SUM(H91*1.27)</f>
        <v>10.16</v>
      </c>
      <c r="M91" s="3">
        <v>42570</v>
      </c>
      <c r="N91" s="3">
        <v>42598</v>
      </c>
      <c r="O91" s="3">
        <v>42581</v>
      </c>
      <c r="P91" t="s">
        <v>5</v>
      </c>
      <c r="Q91" s="4">
        <v>3.05</v>
      </c>
      <c r="R91" t="s">
        <v>102</v>
      </c>
      <c r="S91" t="s">
        <v>104</v>
      </c>
      <c r="T91" t="s">
        <v>69</v>
      </c>
      <c r="U91" t="s">
        <v>70</v>
      </c>
      <c r="V91" t="s">
        <v>105</v>
      </c>
      <c r="W91" s="9">
        <v>1</v>
      </c>
    </row>
    <row r="92" spans="1:23" x14ac:dyDescent="0.2">
      <c r="A92">
        <v>10256</v>
      </c>
      <c r="B92" t="s">
        <v>45</v>
      </c>
      <c r="C92" s="2" t="s">
        <v>129</v>
      </c>
      <c r="D92" s="2" t="s">
        <v>130</v>
      </c>
      <c r="E92" s="2" t="s">
        <v>131</v>
      </c>
      <c r="F92" t="s">
        <v>8</v>
      </c>
      <c r="G92">
        <f>SUM(K92* 0.85)</f>
        <v>624.54599999999994</v>
      </c>
      <c r="H92">
        <v>12</v>
      </c>
      <c r="I92">
        <v>-11</v>
      </c>
      <c r="J92" s="6">
        <v>61.23</v>
      </c>
      <c r="K92" s="6">
        <f>SUM(H92*J92)</f>
        <v>734.76</v>
      </c>
      <c r="L92" s="6">
        <f>SUM(H92*1.15)</f>
        <v>13.799999999999999</v>
      </c>
      <c r="M92" s="3">
        <v>42566</v>
      </c>
      <c r="N92" s="3">
        <v>42594</v>
      </c>
      <c r="O92" s="3">
        <v>42568</v>
      </c>
      <c r="P92" t="s">
        <v>5</v>
      </c>
      <c r="Q92" s="4">
        <v>13.97</v>
      </c>
      <c r="R92" t="s">
        <v>130</v>
      </c>
      <c r="S92" t="s">
        <v>132</v>
      </c>
      <c r="T92" t="s">
        <v>133</v>
      </c>
      <c r="U92" t="s">
        <v>43</v>
      </c>
      <c r="V92" t="s">
        <v>134</v>
      </c>
      <c r="W92" s="9">
        <v>1</v>
      </c>
    </row>
    <row r="93" spans="1:23" x14ac:dyDescent="0.2">
      <c r="A93">
        <v>10253</v>
      </c>
      <c r="B93" t="s">
        <v>45</v>
      </c>
      <c r="C93" s="2" t="s">
        <v>65</v>
      </c>
      <c r="D93" s="2" t="s">
        <v>66</v>
      </c>
      <c r="E93" s="2" t="s">
        <v>67</v>
      </c>
      <c r="F93" t="s">
        <v>8</v>
      </c>
      <c r="G93">
        <f>SUM(K93* 0.85)</f>
        <v>425.24649999999997</v>
      </c>
      <c r="H93">
        <v>7</v>
      </c>
      <c r="I93">
        <v>-23</v>
      </c>
      <c r="J93" s="6">
        <v>71.47</v>
      </c>
      <c r="K93" s="6">
        <f>SUM(H93*J93)</f>
        <v>500.28999999999996</v>
      </c>
      <c r="L93" s="6">
        <f>SUM(H93*1.15)</f>
        <v>8.0499999999999989</v>
      </c>
      <c r="M93" s="3">
        <v>42561</v>
      </c>
      <c r="N93" s="3">
        <v>42575</v>
      </c>
      <c r="O93" s="3">
        <v>42567</v>
      </c>
      <c r="P93" t="s">
        <v>5</v>
      </c>
      <c r="Q93" s="4">
        <v>58.17</v>
      </c>
      <c r="R93" t="s">
        <v>66</v>
      </c>
      <c r="S93" t="s">
        <v>68</v>
      </c>
      <c r="T93" t="s">
        <v>69</v>
      </c>
      <c r="U93" t="s">
        <v>70</v>
      </c>
      <c r="V93" t="s">
        <v>71</v>
      </c>
      <c r="W93" s="9">
        <v>0</v>
      </c>
    </row>
    <row r="94" spans="1:23" x14ac:dyDescent="0.2">
      <c r="A94">
        <v>10250</v>
      </c>
      <c r="B94" t="s">
        <v>45</v>
      </c>
      <c r="C94" s="2" t="s">
        <v>65</v>
      </c>
      <c r="D94" s="2" t="s">
        <v>66</v>
      </c>
      <c r="E94" s="2" t="s">
        <v>67</v>
      </c>
      <c r="F94" t="s">
        <v>4</v>
      </c>
      <c r="G94">
        <f>SUM(K94* 0.85)</f>
        <v>44.625</v>
      </c>
      <c r="H94">
        <v>7</v>
      </c>
      <c r="I94">
        <v>-30</v>
      </c>
      <c r="J94" s="6">
        <v>7.5</v>
      </c>
      <c r="K94" s="6">
        <f>SUM(H94*J94)</f>
        <v>52.5</v>
      </c>
      <c r="L94" s="6">
        <f>SUM(H94*1.15)</f>
        <v>8.0499999999999989</v>
      </c>
      <c r="M94" s="3">
        <v>42559</v>
      </c>
      <c r="N94" s="3">
        <v>42587</v>
      </c>
      <c r="O94" s="3">
        <v>42563</v>
      </c>
      <c r="P94" t="s">
        <v>5</v>
      </c>
      <c r="Q94" s="4">
        <v>65.83</v>
      </c>
      <c r="R94" t="s">
        <v>66</v>
      </c>
      <c r="S94" t="s">
        <v>68</v>
      </c>
      <c r="T94" t="s">
        <v>69</v>
      </c>
      <c r="U94" t="s">
        <v>70</v>
      </c>
      <c r="V94" t="s">
        <v>71</v>
      </c>
      <c r="W94" s="9">
        <v>0</v>
      </c>
    </row>
    <row r="95" spans="1:23" x14ac:dyDescent="0.2">
      <c r="A95">
        <v>10995</v>
      </c>
      <c r="B95" t="s">
        <v>16</v>
      </c>
      <c r="C95" s="2" t="s">
        <v>96</v>
      </c>
      <c r="D95" s="2" t="s">
        <v>97</v>
      </c>
      <c r="E95" s="2" t="s">
        <v>98</v>
      </c>
      <c r="F95" t="s">
        <v>6</v>
      </c>
      <c r="G95">
        <f>SUM(K95* 1.03)</f>
        <v>1525.2240000000002</v>
      </c>
      <c r="H95">
        <v>10</v>
      </c>
      <c r="I95">
        <v>-5</v>
      </c>
      <c r="J95" s="6">
        <v>148.08000000000001</v>
      </c>
      <c r="K95" s="6">
        <f>SUM(H95*J95)</f>
        <v>1480.8000000000002</v>
      </c>
      <c r="L95" s="6">
        <f>SUM(H95*1.15)</f>
        <v>11.5</v>
      </c>
      <c r="M95" s="3">
        <v>43192</v>
      </c>
      <c r="N95" s="3">
        <v>43220</v>
      </c>
      <c r="O95" s="3">
        <v>43196</v>
      </c>
      <c r="P95" t="s">
        <v>7</v>
      </c>
      <c r="Q95" s="4">
        <v>46</v>
      </c>
      <c r="R95" t="s">
        <v>97</v>
      </c>
      <c r="S95" t="s">
        <v>99</v>
      </c>
      <c r="T95" t="s">
        <v>14</v>
      </c>
      <c r="V95" t="s">
        <v>100</v>
      </c>
      <c r="W95" s="9">
        <v>0</v>
      </c>
    </row>
    <row r="96" spans="1:23" x14ac:dyDescent="0.2">
      <c r="A96">
        <v>10926</v>
      </c>
      <c r="B96" t="s">
        <v>16</v>
      </c>
      <c r="C96" s="2" t="s">
        <v>9</v>
      </c>
      <c r="D96" s="2" t="s">
        <v>10</v>
      </c>
      <c r="E96" s="2" t="s">
        <v>11</v>
      </c>
      <c r="F96" t="s">
        <v>4</v>
      </c>
      <c r="G96">
        <f>SUM(K96* 1.15)</f>
        <v>863.60399999999993</v>
      </c>
      <c r="H96">
        <v>7</v>
      </c>
      <c r="I96">
        <v>-3</v>
      </c>
      <c r="J96" s="6">
        <v>107.28</v>
      </c>
      <c r="K96" s="6">
        <f>SUM(H96*J96)</f>
        <v>750.96</v>
      </c>
      <c r="L96" s="6">
        <f>SUM(H96*1.27)</f>
        <v>8.89</v>
      </c>
      <c r="M96" s="3">
        <v>43163</v>
      </c>
      <c r="N96" s="3">
        <v>43191</v>
      </c>
      <c r="O96" s="3">
        <v>43170</v>
      </c>
      <c r="P96" t="s">
        <v>7</v>
      </c>
      <c r="Q96" s="4">
        <v>39.92</v>
      </c>
      <c r="R96" t="s">
        <v>10</v>
      </c>
      <c r="S96" t="s">
        <v>13</v>
      </c>
      <c r="T96" t="s">
        <v>14</v>
      </c>
      <c r="V96" t="s">
        <v>15</v>
      </c>
      <c r="W96" s="9">
        <v>0</v>
      </c>
    </row>
    <row r="97" spans="1:23" x14ac:dyDescent="0.2">
      <c r="A97">
        <v>10915</v>
      </c>
      <c r="B97" t="s">
        <v>16</v>
      </c>
      <c r="C97" s="2" t="s">
        <v>120</v>
      </c>
      <c r="D97" s="2" t="s">
        <v>121</v>
      </c>
      <c r="E97" s="2" t="s">
        <v>122</v>
      </c>
      <c r="F97" t="s">
        <v>24</v>
      </c>
      <c r="G97">
        <f>SUM(K97* 1.15)</f>
        <v>595.42399999999998</v>
      </c>
      <c r="H97">
        <v>8</v>
      </c>
      <c r="I97">
        <v>-3</v>
      </c>
      <c r="J97" s="6">
        <v>64.72</v>
      </c>
      <c r="K97" s="6">
        <f>SUM(H97*J97)</f>
        <v>517.76</v>
      </c>
      <c r="L97" s="6">
        <f>SUM(H97*1.27)</f>
        <v>10.16</v>
      </c>
      <c r="M97" s="3">
        <v>43158</v>
      </c>
      <c r="N97" s="3">
        <v>43186</v>
      </c>
      <c r="O97" s="3">
        <v>43161</v>
      </c>
      <c r="P97" t="s">
        <v>5</v>
      </c>
      <c r="Q97" s="4">
        <v>3.51</v>
      </c>
      <c r="R97" t="s">
        <v>121</v>
      </c>
      <c r="S97" t="s">
        <v>123</v>
      </c>
      <c r="T97" t="s">
        <v>14</v>
      </c>
      <c r="V97" t="s">
        <v>100</v>
      </c>
      <c r="W97" s="9">
        <v>1</v>
      </c>
    </row>
    <row r="98" spans="1:23" x14ac:dyDescent="0.2">
      <c r="A98">
        <v>10856</v>
      </c>
      <c r="B98" t="s">
        <v>16</v>
      </c>
      <c r="C98" s="2" t="s">
        <v>17</v>
      </c>
      <c r="D98" s="2" t="s">
        <v>18</v>
      </c>
      <c r="E98" s="2" t="s">
        <v>19</v>
      </c>
      <c r="F98" t="s">
        <v>8</v>
      </c>
      <c r="G98">
        <f>SUM(K98* 1.15)</f>
        <v>680.39749999999992</v>
      </c>
      <c r="H98">
        <v>5</v>
      </c>
      <c r="I98">
        <v>-33</v>
      </c>
      <c r="J98" s="6">
        <v>118.33</v>
      </c>
      <c r="K98" s="6">
        <f>SUM(H98*J98)</f>
        <v>591.65</v>
      </c>
      <c r="L98" s="6">
        <f>SUM(H98*1.15)</f>
        <v>5.75</v>
      </c>
      <c r="M98" s="3">
        <v>43128</v>
      </c>
      <c r="N98" s="3">
        <v>43156</v>
      </c>
      <c r="O98" s="3">
        <v>43141</v>
      </c>
      <c r="P98" t="s">
        <v>5</v>
      </c>
      <c r="Q98" s="4">
        <v>58.43</v>
      </c>
      <c r="R98" t="s">
        <v>18</v>
      </c>
      <c r="S98" t="s">
        <v>20</v>
      </c>
      <c r="T98" t="s">
        <v>14</v>
      </c>
      <c r="V98" t="s">
        <v>21</v>
      </c>
      <c r="W98" s="9">
        <v>0</v>
      </c>
    </row>
    <row r="99" spans="1:23" x14ac:dyDescent="0.2">
      <c r="A99">
        <v>10842</v>
      </c>
      <c r="B99" t="s">
        <v>16</v>
      </c>
      <c r="C99" s="2" t="s">
        <v>120</v>
      </c>
      <c r="D99" s="2" t="s">
        <v>121</v>
      </c>
      <c r="E99" s="2" t="s">
        <v>122</v>
      </c>
      <c r="F99" t="s">
        <v>6</v>
      </c>
      <c r="G99">
        <f>SUM(K99* 1.15)</f>
        <v>130.63999999999999</v>
      </c>
      <c r="H99">
        <v>5</v>
      </c>
      <c r="I99">
        <v>-3</v>
      </c>
      <c r="J99" s="6">
        <v>22.72</v>
      </c>
      <c r="K99" s="6">
        <f>SUM(H99*J99)</f>
        <v>113.6</v>
      </c>
      <c r="L99" s="6">
        <f>SUM(H99*1.27)</f>
        <v>6.35</v>
      </c>
      <c r="M99" s="3">
        <v>43120</v>
      </c>
      <c r="N99" s="3">
        <v>43148</v>
      </c>
      <c r="O99" s="3">
        <v>43129</v>
      </c>
      <c r="P99" t="s">
        <v>7</v>
      </c>
      <c r="Q99" s="4">
        <v>54.42</v>
      </c>
      <c r="R99" t="s">
        <v>121</v>
      </c>
      <c r="S99" t="s">
        <v>123</v>
      </c>
      <c r="T99" t="s">
        <v>14</v>
      </c>
      <c r="V99" t="s">
        <v>100</v>
      </c>
      <c r="W99" s="9">
        <v>0</v>
      </c>
    </row>
    <row r="100" spans="1:23" x14ac:dyDescent="0.2">
      <c r="A100">
        <v>10759</v>
      </c>
      <c r="B100" t="s">
        <v>16</v>
      </c>
      <c r="C100" s="2" t="s">
        <v>9</v>
      </c>
      <c r="D100" s="2" t="s">
        <v>10</v>
      </c>
      <c r="E100" s="2" t="s">
        <v>11</v>
      </c>
      <c r="F100" t="s">
        <v>8</v>
      </c>
      <c r="G100">
        <f>SUM(K100* 1.15)</f>
        <v>1132.9799999999998</v>
      </c>
      <c r="H100">
        <v>6</v>
      </c>
      <c r="I100">
        <v>-3</v>
      </c>
      <c r="J100" s="6">
        <v>164.2</v>
      </c>
      <c r="K100" s="6">
        <f>SUM(H100*J100)</f>
        <v>985.19999999999993</v>
      </c>
      <c r="L100" s="6">
        <f>SUM(H100*1.27)</f>
        <v>7.62</v>
      </c>
      <c r="M100" s="3">
        <v>43067</v>
      </c>
      <c r="N100" s="3">
        <v>43095</v>
      </c>
      <c r="O100" s="3">
        <v>43081</v>
      </c>
      <c r="P100" t="s">
        <v>7</v>
      </c>
      <c r="Q100" s="4">
        <v>11.99</v>
      </c>
      <c r="R100" t="s">
        <v>10</v>
      </c>
      <c r="S100" t="s">
        <v>13</v>
      </c>
      <c r="T100" t="s">
        <v>14</v>
      </c>
      <c r="V100" t="s">
        <v>15</v>
      </c>
      <c r="W100" s="9">
        <v>1</v>
      </c>
    </row>
    <row r="101" spans="1:23" x14ac:dyDescent="0.2">
      <c r="A101">
        <v>10682</v>
      </c>
      <c r="B101" t="s">
        <v>16</v>
      </c>
      <c r="C101" s="2" t="s">
        <v>17</v>
      </c>
      <c r="D101" s="2" t="s">
        <v>18</v>
      </c>
      <c r="E101" s="2" t="s">
        <v>19</v>
      </c>
      <c r="F101" t="s">
        <v>8</v>
      </c>
      <c r="G101">
        <f>SUM(K101* 1.15)</f>
        <v>290.76599999999996</v>
      </c>
      <c r="H101">
        <v>6</v>
      </c>
      <c r="I101">
        <v>-31</v>
      </c>
      <c r="J101" s="6">
        <v>42.14</v>
      </c>
      <c r="K101" s="6">
        <f>SUM(H101*J101)</f>
        <v>252.84</v>
      </c>
      <c r="L101" s="6">
        <f>SUM(H101*1.15)</f>
        <v>6.8999999999999995</v>
      </c>
      <c r="M101" s="3">
        <v>43003</v>
      </c>
      <c r="N101" s="3">
        <v>43031</v>
      </c>
      <c r="O101" s="3">
        <v>43009</v>
      </c>
      <c r="P101" t="s">
        <v>5</v>
      </c>
      <c r="Q101" s="4">
        <v>36.130000000000003</v>
      </c>
      <c r="R101" t="s">
        <v>18</v>
      </c>
      <c r="S101" t="s">
        <v>20</v>
      </c>
      <c r="T101" t="s">
        <v>14</v>
      </c>
      <c r="V101" t="s">
        <v>21</v>
      </c>
      <c r="W101" s="9">
        <v>0</v>
      </c>
    </row>
    <row r="102" spans="1:23" x14ac:dyDescent="0.2">
      <c r="A102">
        <v>10677</v>
      </c>
      <c r="B102" t="s">
        <v>16</v>
      </c>
      <c r="C102" s="2" t="s">
        <v>17</v>
      </c>
      <c r="D102" s="2" t="s">
        <v>18</v>
      </c>
      <c r="E102" s="2" t="s">
        <v>19</v>
      </c>
      <c r="F102" t="s">
        <v>6</v>
      </c>
      <c r="G102">
        <f>SUM(K102* 1.15)</f>
        <v>524.53800000000001</v>
      </c>
      <c r="H102">
        <v>7</v>
      </c>
      <c r="I102">
        <v>-32</v>
      </c>
      <c r="J102" s="6">
        <v>65.16</v>
      </c>
      <c r="K102" s="6">
        <f>SUM(H102*J102)</f>
        <v>456.12</v>
      </c>
      <c r="L102" s="6">
        <f>SUM(H102*1.15)</f>
        <v>8.0499999999999989</v>
      </c>
      <c r="M102" s="3">
        <v>43000</v>
      </c>
      <c r="N102" s="3">
        <v>43028</v>
      </c>
      <c r="O102" s="3">
        <v>43004</v>
      </c>
      <c r="P102" t="s">
        <v>7</v>
      </c>
      <c r="Q102" s="4">
        <v>4.03</v>
      </c>
      <c r="R102" t="s">
        <v>18</v>
      </c>
      <c r="S102" t="s">
        <v>20</v>
      </c>
      <c r="T102" t="s">
        <v>14</v>
      </c>
      <c r="V102" t="s">
        <v>21</v>
      </c>
      <c r="W102" s="9">
        <v>1</v>
      </c>
    </row>
    <row r="103" spans="1:23" x14ac:dyDescent="0.2">
      <c r="A103">
        <v>10676</v>
      </c>
      <c r="B103" t="s">
        <v>16</v>
      </c>
      <c r="C103" s="2" t="s">
        <v>120</v>
      </c>
      <c r="D103" s="2" t="s">
        <v>121</v>
      </c>
      <c r="E103" s="2" t="s">
        <v>122</v>
      </c>
      <c r="F103" t="s">
        <v>24</v>
      </c>
      <c r="G103">
        <f>SUM(K103* 1.15)</f>
        <v>1042.5899999999999</v>
      </c>
      <c r="H103">
        <v>12</v>
      </c>
      <c r="I103">
        <v>-3</v>
      </c>
      <c r="J103" s="6">
        <v>75.55</v>
      </c>
      <c r="K103" s="6">
        <f>SUM(H103*J103)</f>
        <v>906.59999999999991</v>
      </c>
      <c r="L103" s="6">
        <f>SUM(H103*1.27)</f>
        <v>15.24</v>
      </c>
      <c r="M103" s="3">
        <v>43000</v>
      </c>
      <c r="N103" s="3">
        <v>43028</v>
      </c>
      <c r="O103" s="3">
        <v>43007</v>
      </c>
      <c r="P103" t="s">
        <v>5</v>
      </c>
      <c r="Q103" s="4">
        <v>2.0099999999999998</v>
      </c>
      <c r="R103" t="s">
        <v>121</v>
      </c>
      <c r="S103" t="s">
        <v>123</v>
      </c>
      <c r="T103" t="s">
        <v>14</v>
      </c>
      <c r="V103" t="s">
        <v>100</v>
      </c>
      <c r="W103" s="9">
        <v>1</v>
      </c>
    </row>
    <row r="104" spans="1:23" x14ac:dyDescent="0.2">
      <c r="A104">
        <v>10625</v>
      </c>
      <c r="B104" t="s">
        <v>16</v>
      </c>
      <c r="C104" s="2" t="s">
        <v>9</v>
      </c>
      <c r="D104" s="2" t="s">
        <v>10</v>
      </c>
      <c r="E104" s="2" t="s">
        <v>11</v>
      </c>
      <c r="F104" t="s">
        <v>8</v>
      </c>
      <c r="G104">
        <f>SUM(K104* 1.15)</f>
        <v>520.6049999999999</v>
      </c>
      <c r="H104">
        <v>9</v>
      </c>
      <c r="I104">
        <v>-3</v>
      </c>
      <c r="J104" s="6">
        <v>50.3</v>
      </c>
      <c r="K104" s="6">
        <f>SUM(H104*J104)</f>
        <v>452.7</v>
      </c>
      <c r="L104" s="6">
        <f>SUM(H104*1.27)</f>
        <v>11.43</v>
      </c>
      <c r="M104" s="3">
        <v>42955</v>
      </c>
      <c r="N104" s="3">
        <v>42983</v>
      </c>
      <c r="O104" s="3">
        <v>42961</v>
      </c>
      <c r="P104" t="s">
        <v>3</v>
      </c>
      <c r="Q104" s="4">
        <v>43.9</v>
      </c>
      <c r="R104" t="s">
        <v>10</v>
      </c>
      <c r="S104" t="s">
        <v>13</v>
      </c>
      <c r="T104" t="s">
        <v>14</v>
      </c>
      <c r="V104" t="s">
        <v>15</v>
      </c>
      <c r="W104" s="9">
        <v>0</v>
      </c>
    </row>
    <row r="105" spans="1:23" x14ac:dyDescent="0.2">
      <c r="A105">
        <v>10576</v>
      </c>
      <c r="B105" t="s">
        <v>16</v>
      </c>
      <c r="C105" s="2" t="s">
        <v>120</v>
      </c>
      <c r="D105" s="2" t="s">
        <v>121</v>
      </c>
      <c r="E105" s="2" t="s">
        <v>122</v>
      </c>
      <c r="F105" t="s">
        <v>8</v>
      </c>
      <c r="G105">
        <f>SUM(K105* 1.15)</f>
        <v>259.85399999999993</v>
      </c>
      <c r="H105">
        <v>12</v>
      </c>
      <c r="I105">
        <v>-3</v>
      </c>
      <c r="J105" s="6">
        <v>18.829999999999998</v>
      </c>
      <c r="K105" s="6">
        <f>SUM(H105*J105)</f>
        <v>225.95999999999998</v>
      </c>
      <c r="L105" s="6">
        <f>SUM(H105*1.27)</f>
        <v>15.24</v>
      </c>
      <c r="M105" s="3">
        <v>42909</v>
      </c>
      <c r="N105" s="3">
        <v>42923</v>
      </c>
      <c r="O105" s="3">
        <v>42916</v>
      </c>
      <c r="P105" t="s">
        <v>7</v>
      </c>
      <c r="Q105" s="4">
        <v>18.559999999999999</v>
      </c>
      <c r="R105" t="s">
        <v>121</v>
      </c>
      <c r="S105" t="s">
        <v>123</v>
      </c>
      <c r="T105" t="s">
        <v>14</v>
      </c>
      <c r="V105" t="s">
        <v>100</v>
      </c>
      <c r="W105" s="9">
        <v>1</v>
      </c>
    </row>
    <row r="106" spans="1:23" x14ac:dyDescent="0.2">
      <c r="A106">
        <v>10573</v>
      </c>
      <c r="B106" t="s">
        <v>16</v>
      </c>
      <c r="C106" s="2" t="s">
        <v>17</v>
      </c>
      <c r="D106" s="2" t="s">
        <v>18</v>
      </c>
      <c r="E106" s="2" t="s">
        <v>19</v>
      </c>
      <c r="F106" t="s">
        <v>12</v>
      </c>
      <c r="G106">
        <f>SUM(K106* 1.15)</f>
        <v>1002.7079999999999</v>
      </c>
      <c r="H106">
        <v>9</v>
      </c>
      <c r="I106">
        <v>-35</v>
      </c>
      <c r="J106" s="6">
        <v>96.88</v>
      </c>
      <c r="K106" s="6">
        <f>SUM(H106*J106)</f>
        <v>871.92</v>
      </c>
      <c r="L106" s="6">
        <f>SUM(H106*1.15)</f>
        <v>10.35</v>
      </c>
      <c r="M106" s="3">
        <v>42905</v>
      </c>
      <c r="N106" s="3">
        <v>42933</v>
      </c>
      <c r="O106" s="3">
        <v>42906</v>
      </c>
      <c r="P106" t="s">
        <v>7</v>
      </c>
      <c r="Q106" s="4">
        <v>84.84</v>
      </c>
      <c r="R106" t="s">
        <v>18</v>
      </c>
      <c r="S106" t="s">
        <v>20</v>
      </c>
      <c r="T106" t="s">
        <v>14</v>
      </c>
      <c r="V106" t="s">
        <v>21</v>
      </c>
      <c r="W106" s="9">
        <v>0</v>
      </c>
    </row>
    <row r="107" spans="1:23" x14ac:dyDescent="0.2">
      <c r="A107">
        <v>10535</v>
      </c>
      <c r="B107" t="s">
        <v>16</v>
      </c>
      <c r="C107" s="2" t="s">
        <v>17</v>
      </c>
      <c r="D107" s="2" t="s">
        <v>18</v>
      </c>
      <c r="E107" s="2" t="s">
        <v>19</v>
      </c>
      <c r="F107" t="s">
        <v>4</v>
      </c>
      <c r="G107">
        <f>SUM(K107* 1.15)</f>
        <v>755.41199999999992</v>
      </c>
      <c r="H107">
        <v>8</v>
      </c>
      <c r="I107">
        <v>-34</v>
      </c>
      <c r="J107" s="6">
        <v>82.11</v>
      </c>
      <c r="K107" s="6">
        <f>SUM(H107*J107)</f>
        <v>656.88</v>
      </c>
      <c r="L107" s="6">
        <f>SUM(H107*1.15)</f>
        <v>9.1999999999999993</v>
      </c>
      <c r="M107" s="3">
        <v>42868</v>
      </c>
      <c r="N107" s="3">
        <v>42896</v>
      </c>
      <c r="O107" s="3">
        <v>42876</v>
      </c>
      <c r="P107" t="s">
        <v>3</v>
      </c>
      <c r="Q107" s="4">
        <v>15.64</v>
      </c>
      <c r="R107" t="s">
        <v>18</v>
      </c>
      <c r="S107" t="s">
        <v>20</v>
      </c>
      <c r="T107" t="s">
        <v>14</v>
      </c>
      <c r="V107" t="s">
        <v>21</v>
      </c>
      <c r="W107" s="9">
        <v>1</v>
      </c>
    </row>
    <row r="108" spans="1:23" x14ac:dyDescent="0.2">
      <c r="A108">
        <v>10518</v>
      </c>
      <c r="B108" t="s">
        <v>16</v>
      </c>
      <c r="C108" s="2" t="s">
        <v>120</v>
      </c>
      <c r="D108" s="2" t="s">
        <v>121</v>
      </c>
      <c r="E108" s="2" t="s">
        <v>122</v>
      </c>
      <c r="F108" t="s">
        <v>4</v>
      </c>
      <c r="G108">
        <f>SUM(K108* 1.15)</f>
        <v>351.34799999999996</v>
      </c>
      <c r="H108">
        <v>12</v>
      </c>
      <c r="I108">
        <v>-3</v>
      </c>
      <c r="J108" s="6">
        <v>25.46</v>
      </c>
      <c r="K108" s="6">
        <f>SUM(H108*J108)</f>
        <v>305.52</v>
      </c>
      <c r="L108" s="6">
        <f>SUM(H108*1.27)</f>
        <v>15.24</v>
      </c>
      <c r="M108" s="3">
        <v>42850</v>
      </c>
      <c r="N108" s="3">
        <v>42864</v>
      </c>
      <c r="O108" s="3">
        <v>42860</v>
      </c>
      <c r="P108" t="s">
        <v>5</v>
      </c>
      <c r="Q108" s="4">
        <v>218.15</v>
      </c>
      <c r="R108" t="s">
        <v>121</v>
      </c>
      <c r="S108" t="s">
        <v>123</v>
      </c>
      <c r="T108" t="s">
        <v>14</v>
      </c>
      <c r="V108" t="s">
        <v>100</v>
      </c>
      <c r="W108" s="9">
        <v>0</v>
      </c>
    </row>
    <row r="109" spans="1:23" x14ac:dyDescent="0.2">
      <c r="A109">
        <v>10507</v>
      </c>
      <c r="B109" t="s">
        <v>16</v>
      </c>
      <c r="C109" s="2" t="s">
        <v>17</v>
      </c>
      <c r="D109" s="2" t="s">
        <v>18</v>
      </c>
      <c r="E109" s="2" t="s">
        <v>19</v>
      </c>
      <c r="F109" t="s">
        <v>12</v>
      </c>
      <c r="G109">
        <f>SUM(K109* 1.15)</f>
        <v>1481.6945000000001</v>
      </c>
      <c r="H109">
        <v>13</v>
      </c>
      <c r="I109">
        <v>-36</v>
      </c>
      <c r="J109" s="6">
        <v>99.11</v>
      </c>
      <c r="K109" s="6">
        <f>SUM(H109*J109)</f>
        <v>1288.43</v>
      </c>
      <c r="L109" s="6">
        <f>SUM(H109*1.15)</f>
        <v>14.95</v>
      </c>
      <c r="M109" s="3">
        <v>42840</v>
      </c>
      <c r="N109" s="3">
        <v>42868</v>
      </c>
      <c r="O109" s="3">
        <v>42847</v>
      </c>
      <c r="P109" t="s">
        <v>3</v>
      </c>
      <c r="Q109" s="4">
        <v>47.45</v>
      </c>
      <c r="R109" t="s">
        <v>18</v>
      </c>
      <c r="S109" t="s">
        <v>20</v>
      </c>
      <c r="T109" t="s">
        <v>14</v>
      </c>
      <c r="V109" t="s">
        <v>21</v>
      </c>
      <c r="W109" s="9">
        <v>0</v>
      </c>
    </row>
    <row r="110" spans="1:23" x14ac:dyDescent="0.2">
      <c r="A110">
        <v>10502</v>
      </c>
      <c r="B110" t="s">
        <v>16</v>
      </c>
      <c r="C110" s="2" t="s">
        <v>96</v>
      </c>
      <c r="D110" s="2" t="s">
        <v>97</v>
      </c>
      <c r="E110" s="2" t="s">
        <v>98</v>
      </c>
      <c r="F110" t="s">
        <v>24</v>
      </c>
      <c r="G110">
        <f>SUM(K110* 1.15)</f>
        <v>245.364</v>
      </c>
      <c r="H110">
        <v>6</v>
      </c>
      <c r="I110">
        <v>-5</v>
      </c>
      <c r="J110" s="6">
        <v>35.56</v>
      </c>
      <c r="K110" s="6">
        <f>SUM(H110*J110)</f>
        <v>213.36</v>
      </c>
      <c r="L110" s="6">
        <f>SUM(H110*1.15)</f>
        <v>6.8999999999999995</v>
      </c>
      <c r="M110" s="3">
        <v>42835</v>
      </c>
      <c r="N110" s="3">
        <v>42863</v>
      </c>
      <c r="O110" s="3">
        <v>42854</v>
      </c>
      <c r="P110" t="s">
        <v>3</v>
      </c>
      <c r="Q110" s="4">
        <v>69.319999999999993</v>
      </c>
      <c r="R110" t="s">
        <v>97</v>
      </c>
      <c r="S110" t="s">
        <v>99</v>
      </c>
      <c r="T110" t="s">
        <v>14</v>
      </c>
      <c r="V110" t="s">
        <v>100</v>
      </c>
      <c r="W110" s="9">
        <v>0</v>
      </c>
    </row>
    <row r="111" spans="1:23" x14ac:dyDescent="0.2">
      <c r="A111">
        <v>10474</v>
      </c>
      <c r="B111" t="s">
        <v>16</v>
      </c>
      <c r="C111" s="2" t="s">
        <v>96</v>
      </c>
      <c r="D111" s="2" t="s">
        <v>97</v>
      </c>
      <c r="E111" s="2" t="s">
        <v>98</v>
      </c>
      <c r="F111" t="s">
        <v>25</v>
      </c>
      <c r="G111">
        <f>SUM(K111* 1.15)</f>
        <v>97.013999999999996</v>
      </c>
      <c r="H111">
        <v>12</v>
      </c>
      <c r="I111">
        <v>-5</v>
      </c>
      <c r="J111" s="6">
        <v>7.03</v>
      </c>
      <c r="K111" s="6">
        <f>SUM(H111*J111)</f>
        <v>84.36</v>
      </c>
      <c r="L111" s="6">
        <f>SUM(H111*1.15)</f>
        <v>13.799999999999999</v>
      </c>
      <c r="M111" s="3">
        <v>42807</v>
      </c>
      <c r="N111" s="3">
        <v>42835</v>
      </c>
      <c r="O111" s="3">
        <v>42815</v>
      </c>
      <c r="P111" t="s">
        <v>5</v>
      </c>
      <c r="Q111" s="4">
        <v>83.49</v>
      </c>
      <c r="R111" t="s">
        <v>97</v>
      </c>
      <c r="S111" t="s">
        <v>99</v>
      </c>
      <c r="T111" t="s">
        <v>14</v>
      </c>
      <c r="V111" t="s">
        <v>100</v>
      </c>
      <c r="W111" s="9">
        <v>0</v>
      </c>
    </row>
    <row r="112" spans="1:23" x14ac:dyDescent="0.2">
      <c r="A112">
        <v>10365</v>
      </c>
      <c r="B112" t="s">
        <v>16</v>
      </c>
      <c r="C112" s="2" t="s">
        <v>17</v>
      </c>
      <c r="D112" s="2" t="s">
        <v>18</v>
      </c>
      <c r="E112" s="2" t="s">
        <v>19</v>
      </c>
      <c r="F112" t="s">
        <v>8</v>
      </c>
      <c r="G112">
        <f>SUM(K112* 1.15)</f>
        <v>266.96099999999996</v>
      </c>
      <c r="H112">
        <v>6</v>
      </c>
      <c r="I112">
        <v>-30</v>
      </c>
      <c r="J112" s="6">
        <v>38.69</v>
      </c>
      <c r="K112" s="6">
        <f>SUM(H112*J112)</f>
        <v>232.14</v>
      </c>
      <c r="L112" s="6">
        <f>SUM(H112*1.15)</f>
        <v>6.8999999999999995</v>
      </c>
      <c r="M112" s="3">
        <v>42701</v>
      </c>
      <c r="N112" s="3">
        <v>42729</v>
      </c>
      <c r="O112" s="3">
        <v>42706</v>
      </c>
      <c r="P112" t="s">
        <v>5</v>
      </c>
      <c r="Q112" s="4">
        <v>22</v>
      </c>
      <c r="R112" t="s">
        <v>18</v>
      </c>
      <c r="S112" t="s">
        <v>20</v>
      </c>
      <c r="T112" t="s">
        <v>14</v>
      </c>
      <c r="V112" t="s">
        <v>21</v>
      </c>
      <c r="W112" s="9">
        <v>1</v>
      </c>
    </row>
    <row r="113" spans="1:23" x14ac:dyDescent="0.2">
      <c r="A113">
        <v>10354</v>
      </c>
      <c r="B113" t="s">
        <v>16</v>
      </c>
      <c r="C113" s="2" t="s">
        <v>96</v>
      </c>
      <c r="D113" s="2" t="s">
        <v>97</v>
      </c>
      <c r="E113" s="2" t="s">
        <v>98</v>
      </c>
      <c r="F113" t="s">
        <v>22</v>
      </c>
      <c r="G113">
        <f>SUM(K113* 1.15)</f>
        <v>604.55499999999984</v>
      </c>
      <c r="H113">
        <v>14</v>
      </c>
      <c r="I113">
        <v>-5</v>
      </c>
      <c r="J113" s="6">
        <v>37.549999999999997</v>
      </c>
      <c r="K113" s="6">
        <f>SUM(H113*J113)</f>
        <v>525.69999999999993</v>
      </c>
      <c r="L113" s="6">
        <f>SUM(H113*1.15)</f>
        <v>16.099999999999998</v>
      </c>
      <c r="M113" s="3">
        <v>42688</v>
      </c>
      <c r="N113" s="3">
        <v>42716</v>
      </c>
      <c r="O113" s="3">
        <v>42694</v>
      </c>
      <c r="P113" t="s">
        <v>7</v>
      </c>
      <c r="Q113" s="4">
        <v>53.8</v>
      </c>
      <c r="R113" t="s">
        <v>97</v>
      </c>
      <c r="S113" t="s">
        <v>99</v>
      </c>
      <c r="T113" t="s">
        <v>14</v>
      </c>
      <c r="V113" t="s">
        <v>100</v>
      </c>
      <c r="W113" s="9">
        <v>0</v>
      </c>
    </row>
    <row r="114" spans="1:23" x14ac:dyDescent="0.2">
      <c r="A114">
        <v>10322</v>
      </c>
      <c r="B114" t="s">
        <v>16</v>
      </c>
      <c r="C114" s="2" t="s">
        <v>96</v>
      </c>
      <c r="D114" s="2" t="s">
        <v>97</v>
      </c>
      <c r="E114" s="2" t="s">
        <v>98</v>
      </c>
      <c r="F114" t="s">
        <v>12</v>
      </c>
      <c r="G114">
        <f>SUM(K114* 1.15)</f>
        <v>68.585999999999999</v>
      </c>
      <c r="H114">
        <v>12</v>
      </c>
      <c r="I114">
        <v>-5</v>
      </c>
      <c r="J114" s="6">
        <v>4.97</v>
      </c>
      <c r="K114" s="6">
        <f>SUM(H114*J114)</f>
        <v>59.64</v>
      </c>
      <c r="L114" s="6">
        <f>SUM(H114*1.15)</f>
        <v>13.799999999999999</v>
      </c>
      <c r="M114" s="3">
        <v>42647</v>
      </c>
      <c r="N114" s="3">
        <v>42675</v>
      </c>
      <c r="O114" s="3">
        <v>42666</v>
      </c>
      <c r="P114" t="s">
        <v>7</v>
      </c>
      <c r="Q114" s="4">
        <v>0.4</v>
      </c>
      <c r="R114" t="s">
        <v>97</v>
      </c>
      <c r="S114" t="s">
        <v>99</v>
      </c>
      <c r="T114" t="s">
        <v>14</v>
      </c>
      <c r="V114" t="s">
        <v>100</v>
      </c>
      <c r="W114" s="9">
        <v>1</v>
      </c>
    </row>
    <row r="115" spans="1:23" x14ac:dyDescent="0.2">
      <c r="A115">
        <v>10319</v>
      </c>
      <c r="B115" t="s">
        <v>16</v>
      </c>
      <c r="C115" s="2" t="s">
        <v>120</v>
      </c>
      <c r="D115" s="2" t="s">
        <v>121</v>
      </c>
      <c r="E115" s="2" t="s">
        <v>122</v>
      </c>
      <c r="F115" t="s">
        <v>12</v>
      </c>
      <c r="G115">
        <f>SUM(K115* 1.15)</f>
        <v>223.04249999999999</v>
      </c>
      <c r="H115">
        <v>9</v>
      </c>
      <c r="I115">
        <v>-3</v>
      </c>
      <c r="J115" s="6">
        <v>21.55</v>
      </c>
      <c r="K115" s="6">
        <f>SUM(H115*J115)</f>
        <v>193.95000000000002</v>
      </c>
      <c r="L115" s="6">
        <f>SUM(H115*1.27)</f>
        <v>11.43</v>
      </c>
      <c r="M115" s="3">
        <v>42645</v>
      </c>
      <c r="N115" s="3">
        <v>42673</v>
      </c>
      <c r="O115" s="3">
        <v>42654</v>
      </c>
      <c r="P115" t="s">
        <v>7</v>
      </c>
      <c r="Q115" s="4">
        <v>64.5</v>
      </c>
      <c r="R115" t="s">
        <v>121</v>
      </c>
      <c r="S115" t="s">
        <v>123</v>
      </c>
      <c r="T115" t="s">
        <v>14</v>
      </c>
      <c r="V115" t="s">
        <v>100</v>
      </c>
      <c r="W115" s="9">
        <v>0</v>
      </c>
    </row>
    <row r="116" spans="1:23" x14ac:dyDescent="0.2">
      <c r="A116">
        <v>10308</v>
      </c>
      <c r="B116" t="s">
        <v>16</v>
      </c>
      <c r="C116" s="2" t="s">
        <v>9</v>
      </c>
      <c r="D116" s="2" t="s">
        <v>10</v>
      </c>
      <c r="E116" s="2" t="s">
        <v>11</v>
      </c>
      <c r="F116" t="s">
        <v>12</v>
      </c>
      <c r="G116">
        <f>SUM(K116* 1.15)</f>
        <v>706.44499999999994</v>
      </c>
      <c r="H116">
        <v>10</v>
      </c>
      <c r="I116">
        <v>-3</v>
      </c>
      <c r="J116" s="6">
        <v>61.43</v>
      </c>
      <c r="K116" s="6">
        <f>SUM(H116*J116)</f>
        <v>614.29999999999995</v>
      </c>
      <c r="L116" s="6">
        <f>SUM(H116*1.27)</f>
        <v>12.7</v>
      </c>
      <c r="M116" s="3">
        <v>42631</v>
      </c>
      <c r="N116" s="3">
        <v>42659</v>
      </c>
      <c r="O116" s="3">
        <v>42637</v>
      </c>
      <c r="P116" t="s">
        <v>7</v>
      </c>
      <c r="Q116" s="4">
        <v>1.61</v>
      </c>
      <c r="R116" t="s">
        <v>10</v>
      </c>
      <c r="S116" t="s">
        <v>13</v>
      </c>
      <c r="T116" t="s">
        <v>14</v>
      </c>
      <c r="V116" t="s">
        <v>15</v>
      </c>
      <c r="W116" s="9">
        <v>1</v>
      </c>
    </row>
    <row r="117" spans="1:23" x14ac:dyDescent="0.2">
      <c r="A117">
        <v>10304</v>
      </c>
      <c r="B117" t="s">
        <v>16</v>
      </c>
      <c r="C117" s="2" t="s">
        <v>120</v>
      </c>
      <c r="D117" s="2" t="s">
        <v>121</v>
      </c>
      <c r="E117" s="2" t="s">
        <v>122</v>
      </c>
      <c r="F117" t="s">
        <v>6</v>
      </c>
      <c r="G117">
        <f>SUM(K117* 1.15)</f>
        <v>885.12049999999988</v>
      </c>
      <c r="H117">
        <v>11</v>
      </c>
      <c r="I117">
        <v>-3</v>
      </c>
      <c r="J117" s="6">
        <v>69.97</v>
      </c>
      <c r="K117" s="6">
        <f>SUM(H117*J117)</f>
        <v>769.67</v>
      </c>
      <c r="L117" s="6">
        <f>SUM(H117*1.27)</f>
        <v>13.97</v>
      </c>
      <c r="M117" s="3">
        <v>42625</v>
      </c>
      <c r="N117" s="3">
        <v>42653</v>
      </c>
      <c r="O117" s="3">
        <v>42630</v>
      </c>
      <c r="P117" t="s">
        <v>5</v>
      </c>
      <c r="Q117" s="4">
        <v>63.79</v>
      </c>
      <c r="R117" t="s">
        <v>121</v>
      </c>
      <c r="S117" t="s">
        <v>123</v>
      </c>
      <c r="T117" t="s">
        <v>14</v>
      </c>
      <c r="V117" t="s">
        <v>100</v>
      </c>
      <c r="W117" s="9">
        <v>0</v>
      </c>
    </row>
    <row r="118" spans="1:23" x14ac:dyDescent="0.2">
      <c r="A118">
        <v>10293</v>
      </c>
      <c r="B118" t="s">
        <v>16</v>
      </c>
      <c r="C118" s="2" t="s">
        <v>120</v>
      </c>
      <c r="D118" s="2" t="s">
        <v>121</v>
      </c>
      <c r="E118" s="2" t="s">
        <v>122</v>
      </c>
      <c r="F118" t="s">
        <v>6</v>
      </c>
      <c r="G118">
        <f>SUM(K118* 1.15)</f>
        <v>747.38499999999988</v>
      </c>
      <c r="H118">
        <v>10</v>
      </c>
      <c r="I118">
        <v>-3</v>
      </c>
      <c r="J118" s="6">
        <v>64.989999999999995</v>
      </c>
      <c r="K118" s="6">
        <f>SUM(H118*J118)</f>
        <v>649.9</v>
      </c>
      <c r="L118" s="6">
        <f>SUM(H118*1.27)</f>
        <v>12.7</v>
      </c>
      <c r="M118" s="3">
        <v>42611</v>
      </c>
      <c r="N118" s="3">
        <v>42639</v>
      </c>
      <c r="O118" s="3">
        <v>42624</v>
      </c>
      <c r="P118" t="s">
        <v>7</v>
      </c>
      <c r="Q118" s="4">
        <v>21.18</v>
      </c>
      <c r="R118" t="s">
        <v>121</v>
      </c>
      <c r="S118" t="s">
        <v>123</v>
      </c>
      <c r="T118" t="s">
        <v>14</v>
      </c>
      <c r="V118" t="s">
        <v>100</v>
      </c>
      <c r="W118" s="9">
        <v>1</v>
      </c>
    </row>
    <row r="119" spans="1:23" x14ac:dyDescent="0.2">
      <c r="A119">
        <v>10276</v>
      </c>
      <c r="B119" t="s">
        <v>16</v>
      </c>
      <c r="C119" s="2" t="s">
        <v>120</v>
      </c>
      <c r="D119" s="2" t="s">
        <v>121</v>
      </c>
      <c r="E119" s="2" t="s">
        <v>122</v>
      </c>
      <c r="F119" t="s">
        <v>22</v>
      </c>
      <c r="G119">
        <f>SUM(K119* 1.15)</f>
        <v>514.72849999999994</v>
      </c>
      <c r="H119">
        <v>11</v>
      </c>
      <c r="I119">
        <v>-3</v>
      </c>
      <c r="J119" s="6">
        <v>40.69</v>
      </c>
      <c r="K119" s="6">
        <f>SUM(H119*J119)</f>
        <v>447.59</v>
      </c>
      <c r="L119" s="6">
        <f>SUM(H119*1.27)</f>
        <v>13.97</v>
      </c>
      <c r="M119" s="3">
        <v>42590</v>
      </c>
      <c r="N119" s="3">
        <v>42604</v>
      </c>
      <c r="O119" s="3">
        <v>42596</v>
      </c>
      <c r="P119" t="s">
        <v>7</v>
      </c>
      <c r="Q119" s="4">
        <v>13.84</v>
      </c>
      <c r="R119" t="s">
        <v>121</v>
      </c>
      <c r="S119" t="s">
        <v>123</v>
      </c>
      <c r="T119" t="s">
        <v>14</v>
      </c>
      <c r="V119" t="s">
        <v>100</v>
      </c>
      <c r="W119" s="9">
        <v>1</v>
      </c>
    </row>
    <row r="120" spans="1:23" x14ac:dyDescent="0.2">
      <c r="A120">
        <v>10259</v>
      </c>
      <c r="B120" t="s">
        <v>16</v>
      </c>
      <c r="C120" s="2" t="s">
        <v>33</v>
      </c>
      <c r="D120" s="2" t="s">
        <v>34</v>
      </c>
      <c r="E120" s="2" t="s">
        <v>35</v>
      </c>
      <c r="F120" t="s">
        <v>4</v>
      </c>
      <c r="G120">
        <f>SUM(K120* 1.15)</f>
        <v>868.43399999999986</v>
      </c>
      <c r="H120">
        <v>12</v>
      </c>
      <c r="I120">
        <v>20</v>
      </c>
      <c r="J120" s="6">
        <v>62.93</v>
      </c>
      <c r="K120" s="6">
        <f>SUM(H120*J120)</f>
        <v>755.16</v>
      </c>
      <c r="L120" s="6">
        <f>SUM(H120*1.429)</f>
        <v>17.148</v>
      </c>
      <c r="M120" s="3">
        <v>42569</v>
      </c>
      <c r="N120" s="3">
        <v>42597</v>
      </c>
      <c r="O120" s="3">
        <v>42576</v>
      </c>
      <c r="P120" t="s">
        <v>7</v>
      </c>
      <c r="Q120" s="4">
        <v>3.25</v>
      </c>
      <c r="R120" t="s">
        <v>34</v>
      </c>
      <c r="S120" t="s">
        <v>36</v>
      </c>
      <c r="T120" t="s">
        <v>14</v>
      </c>
      <c r="V120" t="s">
        <v>37</v>
      </c>
      <c r="W120" s="9">
        <v>1</v>
      </c>
    </row>
    <row r="121" spans="1:23" x14ac:dyDescent="0.2">
      <c r="A121">
        <v>11066</v>
      </c>
      <c r="B121" t="s">
        <v>64</v>
      </c>
      <c r="C121" s="2" t="s">
        <v>86</v>
      </c>
      <c r="D121" s="2" t="s">
        <v>87</v>
      </c>
      <c r="E121" s="2" t="s">
        <v>88</v>
      </c>
      <c r="F121" t="s">
        <v>6</v>
      </c>
      <c r="G121">
        <f>SUM(K121* 1.45)</f>
        <v>538.53</v>
      </c>
      <c r="H121">
        <v>12</v>
      </c>
      <c r="I121">
        <v>-3</v>
      </c>
      <c r="J121" s="6">
        <v>30.95</v>
      </c>
      <c r="K121" s="6">
        <f>SUM(H121*J121)</f>
        <v>371.4</v>
      </c>
      <c r="L121" s="6">
        <f>SUM(H121*1.27)</f>
        <v>15.24</v>
      </c>
      <c r="M121" s="3">
        <v>43471</v>
      </c>
      <c r="N121" s="3">
        <v>43499</v>
      </c>
      <c r="O121" s="3">
        <v>43487</v>
      </c>
      <c r="P121" t="s">
        <v>3</v>
      </c>
      <c r="Q121" s="4">
        <v>34.82</v>
      </c>
      <c r="R121" t="s">
        <v>87</v>
      </c>
      <c r="S121" t="s">
        <v>89</v>
      </c>
      <c r="T121" t="s">
        <v>90</v>
      </c>
      <c r="U121" t="s">
        <v>91</v>
      </c>
      <c r="V121" t="s">
        <v>92</v>
      </c>
      <c r="W121" s="9">
        <v>0</v>
      </c>
    </row>
    <row r="122" spans="1:23" x14ac:dyDescent="0.2">
      <c r="A122">
        <v>11014</v>
      </c>
      <c r="B122" t="s">
        <v>64</v>
      </c>
      <c r="C122" s="2" t="s">
        <v>86</v>
      </c>
      <c r="D122" s="2" t="s">
        <v>87</v>
      </c>
      <c r="E122" s="2" t="s">
        <v>88</v>
      </c>
      <c r="F122" t="s">
        <v>24</v>
      </c>
      <c r="G122">
        <f>SUM(K122* 1.03)</f>
        <v>707.02289999999994</v>
      </c>
      <c r="H122">
        <v>9</v>
      </c>
      <c r="I122">
        <v>-3</v>
      </c>
      <c r="J122" s="6">
        <v>76.27</v>
      </c>
      <c r="K122" s="6">
        <f>SUM(H122*J122)</f>
        <v>686.43</v>
      </c>
      <c r="L122" s="6">
        <f>SUM(H122*1.27)</f>
        <v>11.43</v>
      </c>
      <c r="M122" s="3">
        <v>43200</v>
      </c>
      <c r="N122" s="3">
        <v>43228</v>
      </c>
      <c r="O122" s="3">
        <v>43205</v>
      </c>
      <c r="P122" t="s">
        <v>7</v>
      </c>
      <c r="Q122" s="4">
        <v>23.6</v>
      </c>
      <c r="R122" t="s">
        <v>87</v>
      </c>
      <c r="S122" t="s">
        <v>89</v>
      </c>
      <c r="T122" t="s">
        <v>90</v>
      </c>
      <c r="U122" t="s">
        <v>91</v>
      </c>
      <c r="V122" t="s">
        <v>92</v>
      </c>
      <c r="W122" s="9">
        <v>1</v>
      </c>
    </row>
    <row r="123" spans="1:23" x14ac:dyDescent="0.2">
      <c r="A123">
        <v>10997</v>
      </c>
      <c r="B123" t="s">
        <v>64</v>
      </c>
      <c r="C123" s="2" t="s">
        <v>79</v>
      </c>
      <c r="D123" s="2" t="s">
        <v>80</v>
      </c>
      <c r="E123" s="2" t="s">
        <v>81</v>
      </c>
      <c r="F123" t="s">
        <v>22</v>
      </c>
      <c r="G123">
        <f>SUM(K123* 0.85)</f>
        <v>594.70249999999999</v>
      </c>
      <c r="H123">
        <v>7</v>
      </c>
      <c r="I123">
        <v>12</v>
      </c>
      <c r="J123" s="6">
        <v>99.95</v>
      </c>
      <c r="K123" s="6">
        <f>SUM(H123*J123)</f>
        <v>699.65</v>
      </c>
      <c r="L123" s="6">
        <f>SUM(H123*1.429)</f>
        <v>10.003</v>
      </c>
      <c r="M123" s="3">
        <v>43193</v>
      </c>
      <c r="N123" s="3">
        <v>43235</v>
      </c>
      <c r="O123" s="3">
        <v>43203</v>
      </c>
      <c r="P123" t="s">
        <v>5</v>
      </c>
      <c r="Q123" s="4">
        <v>73.91</v>
      </c>
      <c r="R123" t="s">
        <v>80</v>
      </c>
      <c r="S123" t="s">
        <v>82</v>
      </c>
      <c r="T123" t="s">
        <v>83</v>
      </c>
      <c r="U123" t="s">
        <v>84</v>
      </c>
      <c r="V123" t="s">
        <v>85</v>
      </c>
      <c r="W123" s="9">
        <v>0</v>
      </c>
    </row>
    <row r="124" spans="1:23" x14ac:dyDescent="0.2">
      <c r="A124">
        <v>10976</v>
      </c>
      <c r="B124" t="s">
        <v>64</v>
      </c>
      <c r="C124" s="2" t="s">
        <v>72</v>
      </c>
      <c r="D124" s="2" t="s">
        <v>73</v>
      </c>
      <c r="E124" s="2" t="s">
        <v>74</v>
      </c>
      <c r="F124" t="s">
        <v>6</v>
      </c>
      <c r="G124">
        <f>SUM(K124* 1.03)</f>
        <v>1287.5618000000002</v>
      </c>
      <c r="H124">
        <v>7</v>
      </c>
      <c r="I124">
        <v>-5</v>
      </c>
      <c r="J124" s="6">
        <v>178.58</v>
      </c>
      <c r="K124" s="6">
        <f>SUM(H124*J124)</f>
        <v>1250.0600000000002</v>
      </c>
      <c r="L124" s="6">
        <f>SUM(H124*1.15)</f>
        <v>8.0499999999999989</v>
      </c>
      <c r="M124" s="3">
        <v>43184</v>
      </c>
      <c r="N124" s="3">
        <v>43226</v>
      </c>
      <c r="O124" s="3">
        <v>43193</v>
      </c>
      <c r="P124" t="s">
        <v>3</v>
      </c>
      <c r="Q124" s="4">
        <v>37.97</v>
      </c>
      <c r="R124" t="s">
        <v>73</v>
      </c>
      <c r="S124" t="s">
        <v>75</v>
      </c>
      <c r="T124" t="s">
        <v>76</v>
      </c>
      <c r="U124" t="s">
        <v>77</v>
      </c>
      <c r="V124" t="s">
        <v>78</v>
      </c>
      <c r="W124" s="9">
        <v>0</v>
      </c>
    </row>
    <row r="125" spans="1:23" x14ac:dyDescent="0.2">
      <c r="A125">
        <v>10960</v>
      </c>
      <c r="B125" t="s">
        <v>64</v>
      </c>
      <c r="C125" s="2" t="s">
        <v>72</v>
      </c>
      <c r="D125" s="2" t="s">
        <v>73</v>
      </c>
      <c r="E125" s="2" t="s">
        <v>74</v>
      </c>
      <c r="F125" t="s">
        <v>8</v>
      </c>
      <c r="G125">
        <f>SUM(K125* 1.45)</f>
        <v>175.52249999999998</v>
      </c>
      <c r="H125">
        <v>9</v>
      </c>
      <c r="I125">
        <v>-5</v>
      </c>
      <c r="J125" s="6">
        <v>13.45</v>
      </c>
      <c r="K125" s="6">
        <f>SUM(H125*J125)</f>
        <v>121.05</v>
      </c>
      <c r="L125" s="6">
        <f>SUM(H125*1.15)</f>
        <v>10.35</v>
      </c>
      <c r="M125" s="3">
        <v>43178</v>
      </c>
      <c r="N125" s="3">
        <v>43192</v>
      </c>
      <c r="O125" s="3">
        <v>43198</v>
      </c>
      <c r="P125" t="s">
        <v>3</v>
      </c>
      <c r="Q125" s="4">
        <v>2.08</v>
      </c>
      <c r="R125" t="s">
        <v>73</v>
      </c>
      <c r="S125" t="s">
        <v>75</v>
      </c>
      <c r="T125" t="s">
        <v>76</v>
      </c>
      <c r="U125" t="s">
        <v>77</v>
      </c>
      <c r="V125" t="s">
        <v>78</v>
      </c>
      <c r="W125" s="9">
        <v>1</v>
      </c>
    </row>
    <row r="126" spans="1:23" x14ac:dyDescent="0.2">
      <c r="A126">
        <v>10957</v>
      </c>
      <c r="B126" t="s">
        <v>64</v>
      </c>
      <c r="C126" s="2" t="s">
        <v>72</v>
      </c>
      <c r="D126" s="2" t="s">
        <v>73</v>
      </c>
      <c r="E126" s="2" t="s">
        <v>74</v>
      </c>
      <c r="F126" t="s">
        <v>22</v>
      </c>
      <c r="G126">
        <f>SUM(K126* 1.03)</f>
        <v>1446.8616</v>
      </c>
      <c r="H126">
        <v>12</v>
      </c>
      <c r="I126">
        <v>-5</v>
      </c>
      <c r="J126" s="6">
        <v>117.06</v>
      </c>
      <c r="K126" s="6">
        <f>SUM(H126*J126)</f>
        <v>1404.72</v>
      </c>
      <c r="L126" s="6">
        <f>SUM(H126*1.15)</f>
        <v>13.799999999999999</v>
      </c>
      <c r="M126" s="3">
        <v>43177</v>
      </c>
      <c r="N126" s="3">
        <v>43205</v>
      </c>
      <c r="O126" s="3">
        <v>43186</v>
      </c>
      <c r="P126" t="s">
        <v>7</v>
      </c>
      <c r="Q126" s="4">
        <v>105.36</v>
      </c>
      <c r="R126" t="s">
        <v>73</v>
      </c>
      <c r="S126" t="s">
        <v>75</v>
      </c>
      <c r="T126" t="s">
        <v>76</v>
      </c>
      <c r="U126" t="s">
        <v>77</v>
      </c>
      <c r="V126" t="s">
        <v>78</v>
      </c>
      <c r="W126" s="9">
        <v>0</v>
      </c>
    </row>
    <row r="127" spans="1:23" x14ac:dyDescent="0.2">
      <c r="A127">
        <v>10954</v>
      </c>
      <c r="B127" t="s">
        <v>64</v>
      </c>
      <c r="C127" s="2" t="s">
        <v>86</v>
      </c>
      <c r="D127" s="2" t="s">
        <v>87</v>
      </c>
      <c r="E127" s="2" t="s">
        <v>88</v>
      </c>
      <c r="F127" t="s">
        <v>25</v>
      </c>
      <c r="G127">
        <f>SUM(K127* 1.03)</f>
        <v>582.67100000000005</v>
      </c>
      <c r="H127">
        <v>10</v>
      </c>
      <c r="I127">
        <v>-3</v>
      </c>
      <c r="J127" s="6">
        <v>56.57</v>
      </c>
      <c r="K127" s="6">
        <f>SUM(H127*J127)</f>
        <v>565.70000000000005</v>
      </c>
      <c r="L127" s="6">
        <f>SUM(H127*1.27)</f>
        <v>12.7</v>
      </c>
      <c r="M127" s="3">
        <v>43176</v>
      </c>
      <c r="N127" s="3">
        <v>43218</v>
      </c>
      <c r="O127" s="3">
        <v>43179</v>
      </c>
      <c r="P127" t="s">
        <v>3</v>
      </c>
      <c r="Q127" s="4">
        <v>27.91</v>
      </c>
      <c r="R127" t="s">
        <v>87</v>
      </c>
      <c r="S127" t="s">
        <v>89</v>
      </c>
      <c r="T127" t="s">
        <v>90</v>
      </c>
      <c r="U127" t="s">
        <v>91</v>
      </c>
      <c r="V127" t="s">
        <v>92</v>
      </c>
      <c r="W127" s="9">
        <v>1</v>
      </c>
    </row>
    <row r="128" spans="1:23" x14ac:dyDescent="0.2">
      <c r="A128">
        <v>10919</v>
      </c>
      <c r="B128" t="s">
        <v>64</v>
      </c>
      <c r="C128" s="2" t="s">
        <v>86</v>
      </c>
      <c r="D128" s="2" t="s">
        <v>87</v>
      </c>
      <c r="E128" s="2" t="s">
        <v>88</v>
      </c>
      <c r="F128" t="s">
        <v>24</v>
      </c>
      <c r="G128">
        <f>SUM(K128* 1.03)</f>
        <v>2306.9630999999999</v>
      </c>
      <c r="H128">
        <v>13</v>
      </c>
      <c r="I128">
        <v>-3</v>
      </c>
      <c r="J128" s="6">
        <v>172.29</v>
      </c>
      <c r="K128" s="6">
        <f>SUM(H128*J128)</f>
        <v>2239.77</v>
      </c>
      <c r="L128" s="6">
        <f>SUM(H128*1.27)</f>
        <v>16.510000000000002</v>
      </c>
      <c r="M128" s="3">
        <v>43161</v>
      </c>
      <c r="N128" s="3">
        <v>43189</v>
      </c>
      <c r="O128" s="3">
        <v>43163</v>
      </c>
      <c r="P128" t="s">
        <v>5</v>
      </c>
      <c r="Q128" s="4">
        <v>19.8</v>
      </c>
      <c r="R128" t="s">
        <v>87</v>
      </c>
      <c r="S128" t="s">
        <v>89</v>
      </c>
      <c r="T128" t="s">
        <v>90</v>
      </c>
      <c r="U128" t="s">
        <v>91</v>
      </c>
      <c r="V128" t="s">
        <v>92</v>
      </c>
      <c r="W128" s="9">
        <v>1</v>
      </c>
    </row>
    <row r="129" spans="1:23" x14ac:dyDescent="0.2">
      <c r="A129">
        <v>10901</v>
      </c>
      <c r="B129" t="s">
        <v>64</v>
      </c>
      <c r="C129" s="2" t="s">
        <v>72</v>
      </c>
      <c r="D129" s="2" t="s">
        <v>73</v>
      </c>
      <c r="E129" s="2" t="s">
        <v>74</v>
      </c>
      <c r="F129" t="s">
        <v>4</v>
      </c>
      <c r="G129">
        <f>SUM(K129* 1.03)</f>
        <v>580.98179999999991</v>
      </c>
      <c r="H129">
        <v>7</v>
      </c>
      <c r="I129">
        <v>-5</v>
      </c>
      <c r="J129" s="6">
        <v>80.58</v>
      </c>
      <c r="K129" s="6">
        <f>SUM(H129*J129)</f>
        <v>564.05999999999995</v>
      </c>
      <c r="L129" s="6">
        <f>SUM(H129*1.15)</f>
        <v>8.0499999999999989</v>
      </c>
      <c r="M129" s="3">
        <v>43154</v>
      </c>
      <c r="N129" s="3">
        <v>43182</v>
      </c>
      <c r="O129" s="3">
        <v>43157</v>
      </c>
      <c r="P129" t="s">
        <v>3</v>
      </c>
      <c r="Q129" s="4">
        <v>62.09</v>
      </c>
      <c r="R129" t="s">
        <v>73</v>
      </c>
      <c r="S129" t="s">
        <v>75</v>
      </c>
      <c r="T129" t="s">
        <v>76</v>
      </c>
      <c r="U129" t="s">
        <v>77</v>
      </c>
      <c r="V129" t="s">
        <v>78</v>
      </c>
      <c r="W129" s="9">
        <v>0</v>
      </c>
    </row>
    <row r="130" spans="1:23" x14ac:dyDescent="0.2">
      <c r="A130">
        <v>10899</v>
      </c>
      <c r="B130" t="s">
        <v>64</v>
      </c>
      <c r="C130" s="2" t="s">
        <v>79</v>
      </c>
      <c r="D130" s="2" t="s">
        <v>80</v>
      </c>
      <c r="E130" s="2" t="s">
        <v>81</v>
      </c>
      <c r="F130" t="s">
        <v>25</v>
      </c>
      <c r="G130">
        <f>SUM(K130* 0.85)</f>
        <v>1053.4475</v>
      </c>
      <c r="H130">
        <v>7</v>
      </c>
      <c r="I130">
        <v>16</v>
      </c>
      <c r="J130" s="6">
        <v>177.05</v>
      </c>
      <c r="K130" s="6">
        <f>SUM(H130*J130)</f>
        <v>1239.3500000000001</v>
      </c>
      <c r="L130" s="6">
        <f>SUM(H130*1.429)</f>
        <v>10.003</v>
      </c>
      <c r="M130" s="3">
        <v>43151</v>
      </c>
      <c r="N130" s="3">
        <v>43179</v>
      </c>
      <c r="O130" s="3">
        <v>43157</v>
      </c>
      <c r="P130" t="s">
        <v>7</v>
      </c>
      <c r="Q130" s="4">
        <v>1.21</v>
      </c>
      <c r="R130" t="s">
        <v>80</v>
      </c>
      <c r="S130" t="s">
        <v>82</v>
      </c>
      <c r="T130" t="s">
        <v>83</v>
      </c>
      <c r="U130" t="s">
        <v>84</v>
      </c>
      <c r="V130" t="s">
        <v>85</v>
      </c>
      <c r="W130" s="9">
        <v>1</v>
      </c>
    </row>
    <row r="131" spans="1:23" x14ac:dyDescent="0.2">
      <c r="A131">
        <v>10863</v>
      </c>
      <c r="B131" t="s">
        <v>64</v>
      </c>
      <c r="C131" s="2" t="s">
        <v>72</v>
      </c>
      <c r="D131" s="2" t="s">
        <v>73</v>
      </c>
      <c r="E131" s="2" t="s">
        <v>74</v>
      </c>
      <c r="F131" t="s">
        <v>4</v>
      </c>
      <c r="G131">
        <f>SUM(K131* 1.03)</f>
        <v>947.43520000000001</v>
      </c>
      <c r="H131">
        <v>8</v>
      </c>
      <c r="I131">
        <v>-5</v>
      </c>
      <c r="J131" s="6">
        <v>114.98</v>
      </c>
      <c r="K131" s="6">
        <f>SUM(H131*J131)</f>
        <v>919.84</v>
      </c>
      <c r="L131" s="6">
        <f>SUM(H131*1.15)</f>
        <v>9.1999999999999993</v>
      </c>
      <c r="M131" s="3">
        <v>43133</v>
      </c>
      <c r="N131" s="3">
        <v>43161</v>
      </c>
      <c r="O131" s="3">
        <v>43148</v>
      </c>
      <c r="P131" t="s">
        <v>5</v>
      </c>
      <c r="Q131" s="4">
        <v>30.26</v>
      </c>
      <c r="R131" t="s">
        <v>73</v>
      </c>
      <c r="S131" t="s">
        <v>75</v>
      </c>
      <c r="T131" t="s">
        <v>76</v>
      </c>
      <c r="U131" t="s">
        <v>77</v>
      </c>
      <c r="V131" t="s">
        <v>78</v>
      </c>
      <c r="W131" s="9">
        <v>1</v>
      </c>
    </row>
    <row r="132" spans="1:23" x14ac:dyDescent="0.2">
      <c r="A132">
        <v>10840</v>
      </c>
      <c r="B132" t="s">
        <v>64</v>
      </c>
      <c r="C132" s="2" t="s">
        <v>86</v>
      </c>
      <c r="D132" s="2" t="s">
        <v>87</v>
      </c>
      <c r="E132" s="2" t="s">
        <v>88</v>
      </c>
      <c r="F132" t="s">
        <v>4</v>
      </c>
      <c r="G132">
        <f>SUM(K132* 1.03)</f>
        <v>817.34619999999995</v>
      </c>
      <c r="H132">
        <v>11</v>
      </c>
      <c r="I132">
        <v>-3</v>
      </c>
      <c r="J132" s="6">
        <v>72.14</v>
      </c>
      <c r="K132" s="6">
        <f>SUM(H132*J132)</f>
        <v>793.54</v>
      </c>
      <c r="L132" s="6">
        <f>SUM(H132*1.27)</f>
        <v>13.97</v>
      </c>
      <c r="M132" s="3">
        <v>43119</v>
      </c>
      <c r="N132" s="3">
        <v>43161</v>
      </c>
      <c r="O132" s="3">
        <v>43147</v>
      </c>
      <c r="P132" t="s">
        <v>5</v>
      </c>
      <c r="Q132" s="4">
        <v>2.71</v>
      </c>
      <c r="R132" t="s">
        <v>87</v>
      </c>
      <c r="S132" t="s">
        <v>89</v>
      </c>
      <c r="T132" t="s">
        <v>90</v>
      </c>
      <c r="U132" t="s">
        <v>91</v>
      </c>
      <c r="V132" t="s">
        <v>92</v>
      </c>
      <c r="W132" s="9">
        <v>1</v>
      </c>
    </row>
    <row r="133" spans="1:23" x14ac:dyDescent="0.2">
      <c r="A133">
        <v>10838</v>
      </c>
      <c r="B133" t="s">
        <v>64</v>
      </c>
      <c r="C133" s="2" t="s">
        <v>86</v>
      </c>
      <c r="D133" s="2" t="s">
        <v>87</v>
      </c>
      <c r="E133" s="2" t="s">
        <v>88</v>
      </c>
      <c r="F133" t="s">
        <v>8</v>
      </c>
      <c r="G133">
        <f>SUM(K133* 1.03)</f>
        <v>1768.1598000000001</v>
      </c>
      <c r="H133">
        <v>11</v>
      </c>
      <c r="I133">
        <v>-3</v>
      </c>
      <c r="J133" s="6">
        <v>156.06</v>
      </c>
      <c r="K133" s="6">
        <f>SUM(H133*J133)</f>
        <v>1716.66</v>
      </c>
      <c r="L133" s="6">
        <f>SUM(H133*1.27)</f>
        <v>13.97</v>
      </c>
      <c r="M133" s="3">
        <v>43119</v>
      </c>
      <c r="N133" s="3">
        <v>43147</v>
      </c>
      <c r="O133" s="3">
        <v>43123</v>
      </c>
      <c r="P133" t="s">
        <v>7</v>
      </c>
      <c r="Q133" s="4">
        <v>59.28</v>
      </c>
      <c r="R133" t="s">
        <v>87</v>
      </c>
      <c r="S133" t="s">
        <v>89</v>
      </c>
      <c r="T133" t="s">
        <v>90</v>
      </c>
      <c r="U133" t="s">
        <v>91</v>
      </c>
      <c r="V133" t="s">
        <v>92</v>
      </c>
      <c r="W133" s="9">
        <v>0</v>
      </c>
    </row>
    <row r="134" spans="1:23" x14ac:dyDescent="0.2">
      <c r="A134">
        <v>10823</v>
      </c>
      <c r="B134" t="s">
        <v>64</v>
      </c>
      <c r="C134" s="2" t="s">
        <v>79</v>
      </c>
      <c r="D134" s="2" t="s">
        <v>80</v>
      </c>
      <c r="E134" s="2" t="s">
        <v>81</v>
      </c>
      <c r="F134" t="s">
        <v>25</v>
      </c>
      <c r="G134">
        <f>SUM(K134* 0.85)</f>
        <v>378.41999999999996</v>
      </c>
      <c r="H134">
        <v>7</v>
      </c>
      <c r="I134">
        <v>9</v>
      </c>
      <c r="J134" s="6">
        <v>63.6</v>
      </c>
      <c r="K134" s="6">
        <f>SUM(H134*J134)</f>
        <v>445.2</v>
      </c>
      <c r="L134" s="6">
        <f>SUM(H134*1.429)</f>
        <v>10.003</v>
      </c>
      <c r="M134" s="3">
        <v>43109</v>
      </c>
      <c r="N134" s="3">
        <v>43137</v>
      </c>
      <c r="O134" s="3">
        <v>43113</v>
      </c>
      <c r="P134" t="s">
        <v>5</v>
      </c>
      <c r="Q134" s="4">
        <v>163.97</v>
      </c>
      <c r="R134" t="s">
        <v>80</v>
      </c>
      <c r="S134" t="s">
        <v>82</v>
      </c>
      <c r="T134" t="s">
        <v>83</v>
      </c>
      <c r="U134" t="s">
        <v>84</v>
      </c>
      <c r="V134" t="s">
        <v>85</v>
      </c>
      <c r="W134" s="9">
        <v>0</v>
      </c>
    </row>
    <row r="135" spans="1:23" x14ac:dyDescent="0.2">
      <c r="A135">
        <v>10811</v>
      </c>
      <c r="B135" t="s">
        <v>64</v>
      </c>
      <c r="C135" s="2" t="s">
        <v>86</v>
      </c>
      <c r="D135" s="2" t="s">
        <v>87</v>
      </c>
      <c r="E135" s="2" t="s">
        <v>88</v>
      </c>
      <c r="F135" t="s">
        <v>22</v>
      </c>
      <c r="G135">
        <f>SUM(K135* 1.03)</f>
        <v>1714.4556</v>
      </c>
      <c r="H135">
        <v>11</v>
      </c>
      <c r="I135">
        <v>-3</v>
      </c>
      <c r="J135" s="6">
        <v>151.32</v>
      </c>
      <c r="K135" s="6">
        <f>SUM(H135*J135)</f>
        <v>1664.52</v>
      </c>
      <c r="L135" s="6">
        <f>SUM(H135*1.27)</f>
        <v>13.97</v>
      </c>
      <c r="M135" s="3">
        <v>43102</v>
      </c>
      <c r="N135" s="3">
        <v>43130</v>
      </c>
      <c r="O135" s="3">
        <v>43108</v>
      </c>
      <c r="P135" t="s">
        <v>3</v>
      </c>
      <c r="Q135" s="4">
        <v>31.22</v>
      </c>
      <c r="R135" t="s">
        <v>87</v>
      </c>
      <c r="S135" t="s">
        <v>89</v>
      </c>
      <c r="T135" t="s">
        <v>90</v>
      </c>
      <c r="U135" t="s">
        <v>91</v>
      </c>
      <c r="V135" t="s">
        <v>92</v>
      </c>
      <c r="W135" s="9">
        <v>1</v>
      </c>
    </row>
    <row r="136" spans="1:23" x14ac:dyDescent="0.2">
      <c r="A136">
        <v>10796</v>
      </c>
      <c r="B136" t="s">
        <v>64</v>
      </c>
      <c r="C136" s="2" t="s">
        <v>72</v>
      </c>
      <c r="D136" s="2" t="s">
        <v>73</v>
      </c>
      <c r="E136" s="2" t="s">
        <v>74</v>
      </c>
      <c r="F136" t="s">
        <v>8</v>
      </c>
      <c r="G136">
        <f>SUM(K136* 1.03)</f>
        <v>825.52440000000001</v>
      </c>
      <c r="H136">
        <v>6</v>
      </c>
      <c r="I136">
        <v>-5</v>
      </c>
      <c r="J136" s="6">
        <v>133.58000000000001</v>
      </c>
      <c r="K136" s="6">
        <f>SUM(H136*J136)</f>
        <v>801.48</v>
      </c>
      <c r="L136" s="6">
        <f>SUM(H136*1.15)</f>
        <v>6.8999999999999995</v>
      </c>
      <c r="M136" s="3">
        <v>43094</v>
      </c>
      <c r="N136" s="3">
        <v>43122</v>
      </c>
      <c r="O136" s="3">
        <v>43114</v>
      </c>
      <c r="P136" t="s">
        <v>3</v>
      </c>
      <c r="Q136" s="4">
        <v>26.52</v>
      </c>
      <c r="R136" t="s">
        <v>73</v>
      </c>
      <c r="S136" t="s">
        <v>75</v>
      </c>
      <c r="T136" t="s">
        <v>76</v>
      </c>
      <c r="U136" t="s">
        <v>77</v>
      </c>
      <c r="V136" t="s">
        <v>78</v>
      </c>
      <c r="W136" s="9">
        <v>1</v>
      </c>
    </row>
    <row r="137" spans="1:23" x14ac:dyDescent="0.2">
      <c r="A137">
        <v>10785</v>
      </c>
      <c r="B137" t="s">
        <v>64</v>
      </c>
      <c r="C137" s="2" t="s">
        <v>57</v>
      </c>
      <c r="D137" s="2" t="s">
        <v>58</v>
      </c>
      <c r="E137" s="2" t="s">
        <v>59</v>
      </c>
      <c r="F137" t="s">
        <v>6</v>
      </c>
      <c r="G137">
        <f>SUM(K137* 0.85)</f>
        <v>905.05449999999996</v>
      </c>
      <c r="H137">
        <v>7</v>
      </c>
      <c r="I137">
        <v>2</v>
      </c>
      <c r="J137" s="6">
        <v>152.11000000000001</v>
      </c>
      <c r="K137" s="6">
        <f>SUM(H137*J137)</f>
        <v>1064.77</v>
      </c>
      <c r="L137" s="6">
        <f>SUM(H137*1.27)</f>
        <v>8.89</v>
      </c>
      <c r="M137" s="3">
        <v>43087</v>
      </c>
      <c r="N137" s="3">
        <v>43115</v>
      </c>
      <c r="O137" s="3">
        <v>43093</v>
      </c>
      <c r="P137" t="s">
        <v>7</v>
      </c>
      <c r="Q137" s="4">
        <v>1.51</v>
      </c>
      <c r="R137" t="s">
        <v>58</v>
      </c>
      <c r="S137" t="s">
        <v>60</v>
      </c>
      <c r="T137" t="s">
        <v>61</v>
      </c>
      <c r="U137" t="s">
        <v>62</v>
      </c>
      <c r="V137" t="s">
        <v>63</v>
      </c>
      <c r="W137" s="9">
        <v>1</v>
      </c>
    </row>
    <row r="138" spans="1:23" x14ac:dyDescent="0.2">
      <c r="A138">
        <v>10780</v>
      </c>
      <c r="B138" t="s">
        <v>64</v>
      </c>
      <c r="C138" s="2" t="s">
        <v>79</v>
      </c>
      <c r="D138" s="2" t="s">
        <v>80</v>
      </c>
      <c r="E138" s="2" t="s">
        <v>81</v>
      </c>
      <c r="F138" t="s">
        <v>24</v>
      </c>
      <c r="G138">
        <f>SUM(K138* 0.85)</f>
        <v>989.553</v>
      </c>
      <c r="H138">
        <v>6</v>
      </c>
      <c r="I138">
        <v>15</v>
      </c>
      <c r="J138" s="6">
        <v>194.03</v>
      </c>
      <c r="K138" s="6">
        <f>SUM(H138*J138)</f>
        <v>1164.18</v>
      </c>
      <c r="L138" s="6">
        <f>SUM(H138*1.429)</f>
        <v>8.5739999999999998</v>
      </c>
      <c r="M138" s="3">
        <v>43085</v>
      </c>
      <c r="N138" s="3">
        <v>43099</v>
      </c>
      <c r="O138" s="3">
        <v>43094</v>
      </c>
      <c r="P138" t="s">
        <v>3</v>
      </c>
      <c r="Q138" s="4">
        <v>42.13</v>
      </c>
      <c r="R138" t="s">
        <v>80</v>
      </c>
      <c r="S138" t="s">
        <v>82</v>
      </c>
      <c r="T138" t="s">
        <v>83</v>
      </c>
      <c r="U138" t="s">
        <v>84</v>
      </c>
      <c r="V138" t="s">
        <v>85</v>
      </c>
      <c r="W138" s="9">
        <v>0</v>
      </c>
    </row>
    <row r="139" spans="1:23" x14ac:dyDescent="0.2">
      <c r="A139">
        <v>10729</v>
      </c>
      <c r="B139" t="s">
        <v>64</v>
      </c>
      <c r="C139" s="2" t="s">
        <v>86</v>
      </c>
      <c r="D139" s="2" t="s">
        <v>87</v>
      </c>
      <c r="E139" s="2" t="s">
        <v>88</v>
      </c>
      <c r="F139" t="s">
        <v>22</v>
      </c>
      <c r="G139">
        <f>SUM(K139* 1.03)</f>
        <v>799.10490000000004</v>
      </c>
      <c r="H139">
        <v>11</v>
      </c>
      <c r="I139">
        <v>-3</v>
      </c>
      <c r="J139" s="6">
        <v>70.53</v>
      </c>
      <c r="K139" s="6">
        <f>SUM(H139*J139)</f>
        <v>775.83</v>
      </c>
      <c r="L139" s="6">
        <f>SUM(H139*1.27)</f>
        <v>13.97</v>
      </c>
      <c r="M139" s="3">
        <v>43043</v>
      </c>
      <c r="N139" s="3">
        <v>43085</v>
      </c>
      <c r="O139" s="3">
        <v>43053</v>
      </c>
      <c r="P139" t="s">
        <v>7</v>
      </c>
      <c r="Q139" s="4">
        <v>141.06</v>
      </c>
      <c r="R139" t="s">
        <v>87</v>
      </c>
      <c r="S139" t="s">
        <v>89</v>
      </c>
      <c r="T139" t="s">
        <v>90</v>
      </c>
      <c r="U139" t="s">
        <v>91</v>
      </c>
      <c r="V139" t="s">
        <v>92</v>
      </c>
      <c r="W139" s="9">
        <v>0</v>
      </c>
    </row>
    <row r="140" spans="1:23" x14ac:dyDescent="0.2">
      <c r="A140">
        <v>10705</v>
      </c>
      <c r="B140" t="s">
        <v>64</v>
      </c>
      <c r="C140" s="2" t="s">
        <v>72</v>
      </c>
      <c r="D140" s="2" t="s">
        <v>73</v>
      </c>
      <c r="E140" s="2" t="s">
        <v>74</v>
      </c>
      <c r="F140" t="s">
        <v>23</v>
      </c>
      <c r="G140">
        <f>SUM(K140* 1.03)</f>
        <v>1031.6994999999999</v>
      </c>
      <c r="H140">
        <v>13</v>
      </c>
      <c r="I140">
        <v>-5</v>
      </c>
      <c r="J140" s="6">
        <v>77.05</v>
      </c>
      <c r="K140" s="6">
        <f>SUM(H140*J140)</f>
        <v>1001.65</v>
      </c>
      <c r="L140" s="6">
        <f>SUM(H140*1.15)</f>
        <v>14.95</v>
      </c>
      <c r="M140" s="3">
        <v>43023</v>
      </c>
      <c r="N140" s="3">
        <v>43051</v>
      </c>
      <c r="O140" s="3">
        <v>43057</v>
      </c>
      <c r="P140" t="s">
        <v>5</v>
      </c>
      <c r="Q140" s="4">
        <v>3.52</v>
      </c>
      <c r="R140" t="s">
        <v>73</v>
      </c>
      <c r="S140" t="s">
        <v>75</v>
      </c>
      <c r="T140" t="s">
        <v>76</v>
      </c>
      <c r="U140" t="s">
        <v>77</v>
      </c>
      <c r="V140" t="s">
        <v>78</v>
      </c>
      <c r="W140" s="9">
        <v>1</v>
      </c>
    </row>
    <row r="141" spans="1:23" x14ac:dyDescent="0.2">
      <c r="A141">
        <v>10697</v>
      </c>
      <c r="B141" t="s">
        <v>64</v>
      </c>
      <c r="C141" s="2" t="s">
        <v>86</v>
      </c>
      <c r="D141" s="2" t="s">
        <v>87</v>
      </c>
      <c r="E141" s="2" t="s">
        <v>88</v>
      </c>
      <c r="F141" t="s">
        <v>8</v>
      </c>
      <c r="G141">
        <f>SUM(K141* 1.03)</f>
        <v>1117.9620000000002</v>
      </c>
      <c r="H141">
        <v>12</v>
      </c>
      <c r="I141">
        <v>-3</v>
      </c>
      <c r="J141" s="6">
        <v>90.45</v>
      </c>
      <c r="K141" s="6">
        <f>SUM(H141*J141)</f>
        <v>1085.4000000000001</v>
      </c>
      <c r="L141" s="6">
        <f>SUM(H141*1.27)</f>
        <v>15.24</v>
      </c>
      <c r="M141" s="3">
        <v>43016</v>
      </c>
      <c r="N141" s="3">
        <v>43044</v>
      </c>
      <c r="O141" s="3">
        <v>43022</v>
      </c>
      <c r="P141" t="s">
        <v>3</v>
      </c>
      <c r="Q141" s="4">
        <v>45.52</v>
      </c>
      <c r="R141" t="s">
        <v>87</v>
      </c>
      <c r="S141" t="s">
        <v>89</v>
      </c>
      <c r="T141" t="s">
        <v>90</v>
      </c>
      <c r="U141" t="s">
        <v>91</v>
      </c>
      <c r="V141" t="s">
        <v>92</v>
      </c>
      <c r="W141" s="9">
        <v>0</v>
      </c>
    </row>
    <row r="142" spans="1:23" x14ac:dyDescent="0.2">
      <c r="A142">
        <v>10641</v>
      </c>
      <c r="B142" t="s">
        <v>64</v>
      </c>
      <c r="C142" s="2" t="s">
        <v>72</v>
      </c>
      <c r="D142" s="2" t="s">
        <v>73</v>
      </c>
      <c r="E142" s="2" t="s">
        <v>74</v>
      </c>
      <c r="F142" t="s">
        <v>4</v>
      </c>
      <c r="G142">
        <f>SUM(K142* 1.03)</f>
        <v>1178.2581999999998</v>
      </c>
      <c r="H142">
        <v>14</v>
      </c>
      <c r="I142">
        <v>-5</v>
      </c>
      <c r="J142" s="6">
        <v>81.709999999999994</v>
      </c>
      <c r="K142" s="6">
        <f>SUM(H142*J142)</f>
        <v>1143.9399999999998</v>
      </c>
      <c r="L142" s="6">
        <f>SUM(H142*1.15)</f>
        <v>16.099999999999998</v>
      </c>
      <c r="M142" s="3">
        <v>42969</v>
      </c>
      <c r="N142" s="3">
        <v>42997</v>
      </c>
      <c r="O142" s="3">
        <v>42973</v>
      </c>
      <c r="P142" t="s">
        <v>5</v>
      </c>
      <c r="Q142" s="4">
        <v>179.61</v>
      </c>
      <c r="R142" t="s">
        <v>73</v>
      </c>
      <c r="S142" t="s">
        <v>75</v>
      </c>
      <c r="T142" t="s">
        <v>76</v>
      </c>
      <c r="U142" t="s">
        <v>77</v>
      </c>
      <c r="V142" t="s">
        <v>78</v>
      </c>
      <c r="W142" s="9">
        <v>0</v>
      </c>
    </row>
    <row r="143" spans="1:23" x14ac:dyDescent="0.2">
      <c r="A143">
        <v>10638</v>
      </c>
      <c r="B143" t="s">
        <v>64</v>
      </c>
      <c r="C143" s="2" t="s">
        <v>86</v>
      </c>
      <c r="D143" s="2" t="s">
        <v>87</v>
      </c>
      <c r="E143" s="2" t="s">
        <v>88</v>
      </c>
      <c r="F143" t="s">
        <v>8</v>
      </c>
      <c r="G143">
        <f>SUM(K143* 1.03)</f>
        <v>1022.4192</v>
      </c>
      <c r="H143">
        <v>11</v>
      </c>
      <c r="I143">
        <v>-3</v>
      </c>
      <c r="J143" s="6">
        <v>90.24</v>
      </c>
      <c r="K143" s="6">
        <f>SUM(H143*J143)</f>
        <v>992.64</v>
      </c>
      <c r="L143" s="6">
        <f>SUM(H143*1.27)</f>
        <v>13.97</v>
      </c>
      <c r="M143" s="3">
        <v>42967</v>
      </c>
      <c r="N143" s="3">
        <v>42995</v>
      </c>
      <c r="O143" s="3">
        <v>42979</v>
      </c>
      <c r="P143" t="s">
        <v>3</v>
      </c>
      <c r="Q143" s="4">
        <v>158.44</v>
      </c>
      <c r="R143" t="s">
        <v>87</v>
      </c>
      <c r="S143" t="s">
        <v>89</v>
      </c>
      <c r="T143" t="s">
        <v>90</v>
      </c>
      <c r="U143" t="s">
        <v>91</v>
      </c>
      <c r="V143" t="s">
        <v>92</v>
      </c>
      <c r="W143" s="9">
        <v>0</v>
      </c>
    </row>
    <row r="144" spans="1:23" x14ac:dyDescent="0.2">
      <c r="A144">
        <v>10613</v>
      </c>
      <c r="B144" t="s">
        <v>64</v>
      </c>
      <c r="C144" s="2" t="s">
        <v>72</v>
      </c>
      <c r="D144" s="2" t="s">
        <v>73</v>
      </c>
      <c r="E144" s="2" t="s">
        <v>74</v>
      </c>
      <c r="F144" t="s">
        <v>4</v>
      </c>
      <c r="G144">
        <f>SUM(K144* 1.45)</f>
        <v>569.79199999999992</v>
      </c>
      <c r="H144">
        <v>8</v>
      </c>
      <c r="I144">
        <v>18</v>
      </c>
      <c r="J144" s="6">
        <v>49.12</v>
      </c>
      <c r="K144" s="6">
        <f>SUM(H144*J144)</f>
        <v>392.96</v>
      </c>
      <c r="L144" s="6">
        <f>SUM(H144*1.429)</f>
        <v>11.432</v>
      </c>
      <c r="M144" s="3">
        <v>42945</v>
      </c>
      <c r="N144" s="3">
        <v>42973</v>
      </c>
      <c r="O144" s="3">
        <v>42948</v>
      </c>
      <c r="P144" t="s">
        <v>5</v>
      </c>
      <c r="Q144" s="4">
        <v>8.11</v>
      </c>
      <c r="R144" t="s">
        <v>73</v>
      </c>
      <c r="S144" t="s">
        <v>75</v>
      </c>
      <c r="T144" t="s">
        <v>76</v>
      </c>
      <c r="U144" t="s">
        <v>77</v>
      </c>
      <c r="V144" t="s">
        <v>78</v>
      </c>
      <c r="W144" s="9">
        <v>1</v>
      </c>
    </row>
    <row r="145" spans="1:23" x14ac:dyDescent="0.2">
      <c r="A145">
        <v>10601</v>
      </c>
      <c r="B145" t="s">
        <v>64</v>
      </c>
      <c r="C145" s="2" t="s">
        <v>72</v>
      </c>
      <c r="D145" s="2" t="s">
        <v>73</v>
      </c>
      <c r="E145" s="2" t="s">
        <v>74</v>
      </c>
      <c r="F145" t="s">
        <v>12</v>
      </c>
      <c r="G145">
        <f>SUM(K145* 1.45)</f>
        <v>167.011</v>
      </c>
      <c r="H145">
        <v>13</v>
      </c>
      <c r="I145">
        <v>-5</v>
      </c>
      <c r="J145" s="6">
        <v>8.86</v>
      </c>
      <c r="K145" s="6">
        <f>SUM(H145*J145)</f>
        <v>115.17999999999999</v>
      </c>
      <c r="L145" s="6">
        <f>SUM(H145*1.15)</f>
        <v>14.95</v>
      </c>
      <c r="M145" s="3">
        <v>42932</v>
      </c>
      <c r="N145" s="3">
        <v>42974</v>
      </c>
      <c r="O145" s="3">
        <v>42938</v>
      </c>
      <c r="P145" t="s">
        <v>3</v>
      </c>
      <c r="Q145" s="4">
        <v>58.3</v>
      </c>
      <c r="R145" t="s">
        <v>73</v>
      </c>
      <c r="S145" t="s">
        <v>75</v>
      </c>
      <c r="T145" t="s">
        <v>76</v>
      </c>
      <c r="U145" t="s">
        <v>77</v>
      </c>
      <c r="V145" t="s">
        <v>78</v>
      </c>
      <c r="W145" s="9">
        <v>0</v>
      </c>
    </row>
    <row r="146" spans="1:23" x14ac:dyDescent="0.2">
      <c r="A146">
        <v>10552</v>
      </c>
      <c r="B146" t="s">
        <v>64</v>
      </c>
      <c r="C146" s="2" t="s">
        <v>72</v>
      </c>
      <c r="D146" s="2" t="s">
        <v>73</v>
      </c>
      <c r="E146" s="2" t="s">
        <v>74</v>
      </c>
      <c r="F146" t="s">
        <v>24</v>
      </c>
      <c r="G146">
        <f>SUM(K146* 1.03)</f>
        <v>922.88</v>
      </c>
      <c r="H146">
        <v>10</v>
      </c>
      <c r="I146">
        <v>-5</v>
      </c>
      <c r="J146" s="6">
        <v>89.6</v>
      </c>
      <c r="K146" s="6">
        <f>SUM(H146*J146)</f>
        <v>896</v>
      </c>
      <c r="L146" s="6">
        <f>SUM(H146*1.15)</f>
        <v>11.5</v>
      </c>
      <c r="M146" s="3">
        <v>42884</v>
      </c>
      <c r="N146" s="3">
        <v>42912</v>
      </c>
      <c r="O146" s="3">
        <v>42891</v>
      </c>
      <c r="P146" t="s">
        <v>3</v>
      </c>
      <c r="Q146" s="4">
        <v>83.22</v>
      </c>
      <c r="R146" t="s">
        <v>73</v>
      </c>
      <c r="S146" t="s">
        <v>75</v>
      </c>
      <c r="T146" t="s">
        <v>76</v>
      </c>
      <c r="U146" t="s">
        <v>77</v>
      </c>
      <c r="V146" t="s">
        <v>78</v>
      </c>
      <c r="W146" s="9">
        <v>0</v>
      </c>
    </row>
    <row r="147" spans="1:23" x14ac:dyDescent="0.2">
      <c r="A147">
        <v>10543</v>
      </c>
      <c r="B147" t="s">
        <v>64</v>
      </c>
      <c r="C147" s="2" t="s">
        <v>79</v>
      </c>
      <c r="D147" s="2" t="s">
        <v>80</v>
      </c>
      <c r="E147" s="2" t="s">
        <v>81</v>
      </c>
      <c r="F147" t="s">
        <v>22</v>
      </c>
      <c r="G147">
        <f>SUM(K147* 0.85)</f>
        <v>452.34450000000004</v>
      </c>
      <c r="H147">
        <v>9</v>
      </c>
      <c r="I147">
        <v>10</v>
      </c>
      <c r="J147" s="6">
        <v>59.13</v>
      </c>
      <c r="K147" s="6">
        <f>SUM(H147*J147)</f>
        <v>532.17000000000007</v>
      </c>
      <c r="L147" s="6">
        <f>SUM(H147*1.429)</f>
        <v>12.861000000000001</v>
      </c>
      <c r="M147" s="3">
        <v>42876</v>
      </c>
      <c r="N147" s="3">
        <v>42904</v>
      </c>
      <c r="O147" s="3">
        <v>42878</v>
      </c>
      <c r="P147" t="s">
        <v>5</v>
      </c>
      <c r="Q147" s="4">
        <v>48.17</v>
      </c>
      <c r="R147" t="s">
        <v>80</v>
      </c>
      <c r="S147" t="s">
        <v>82</v>
      </c>
      <c r="T147" t="s">
        <v>83</v>
      </c>
      <c r="U147" t="s">
        <v>84</v>
      </c>
      <c r="V147" t="s">
        <v>85</v>
      </c>
      <c r="W147" s="9">
        <v>0</v>
      </c>
    </row>
    <row r="148" spans="1:23" x14ac:dyDescent="0.2">
      <c r="A148">
        <v>10499</v>
      </c>
      <c r="B148" t="s">
        <v>64</v>
      </c>
      <c r="C148" s="2" t="s">
        <v>79</v>
      </c>
      <c r="D148" s="2" t="s">
        <v>80</v>
      </c>
      <c r="E148" s="2" t="s">
        <v>81</v>
      </c>
      <c r="F148" t="s">
        <v>4</v>
      </c>
      <c r="G148">
        <f>SUM(K148* 0.85)</f>
        <v>833.68</v>
      </c>
      <c r="H148">
        <v>10</v>
      </c>
      <c r="I148">
        <v>14</v>
      </c>
      <c r="J148" s="6">
        <v>98.08</v>
      </c>
      <c r="K148" s="6">
        <f>SUM(H148*J148)</f>
        <v>980.8</v>
      </c>
      <c r="L148" s="6">
        <f>SUM(H148*1.429)</f>
        <v>14.290000000000001</v>
      </c>
      <c r="M148" s="3">
        <v>42833</v>
      </c>
      <c r="N148" s="3">
        <v>42861</v>
      </c>
      <c r="O148" s="3">
        <v>42841</v>
      </c>
      <c r="P148" t="s">
        <v>5</v>
      </c>
      <c r="Q148" s="4">
        <v>102.02</v>
      </c>
      <c r="R148" t="s">
        <v>80</v>
      </c>
      <c r="S148" t="s">
        <v>82</v>
      </c>
      <c r="T148" t="s">
        <v>83</v>
      </c>
      <c r="U148" t="s">
        <v>84</v>
      </c>
      <c r="V148" t="s">
        <v>85</v>
      </c>
      <c r="W148" s="9">
        <v>0</v>
      </c>
    </row>
    <row r="149" spans="1:23" x14ac:dyDescent="0.2">
      <c r="A149">
        <v>10498</v>
      </c>
      <c r="B149" t="s">
        <v>64</v>
      </c>
      <c r="C149" s="2" t="s">
        <v>72</v>
      </c>
      <c r="D149" s="2" t="s">
        <v>73</v>
      </c>
      <c r="E149" s="2" t="s">
        <v>74</v>
      </c>
      <c r="F149" t="s">
        <v>22</v>
      </c>
      <c r="G149">
        <f>SUM(K149* 1.03)</f>
        <v>645.37740000000008</v>
      </c>
      <c r="H149">
        <v>9</v>
      </c>
      <c r="I149">
        <v>-5</v>
      </c>
      <c r="J149" s="6">
        <v>69.62</v>
      </c>
      <c r="K149" s="6">
        <f>SUM(H149*J149)</f>
        <v>626.58000000000004</v>
      </c>
      <c r="L149" s="6">
        <f>SUM(H149*1.15)</f>
        <v>10.35</v>
      </c>
      <c r="M149" s="3">
        <v>42832</v>
      </c>
      <c r="N149" s="3">
        <v>42860</v>
      </c>
      <c r="O149" s="3">
        <v>42836</v>
      </c>
      <c r="P149" t="s">
        <v>5</v>
      </c>
      <c r="Q149" s="4">
        <v>29.75</v>
      </c>
      <c r="R149" t="s">
        <v>73</v>
      </c>
      <c r="S149" t="s">
        <v>75</v>
      </c>
      <c r="T149" t="s">
        <v>76</v>
      </c>
      <c r="U149" t="s">
        <v>77</v>
      </c>
      <c r="V149" t="s">
        <v>78</v>
      </c>
      <c r="W149" s="9">
        <v>1</v>
      </c>
    </row>
    <row r="150" spans="1:23" x14ac:dyDescent="0.2">
      <c r="A150">
        <v>10490</v>
      </c>
      <c r="B150" t="s">
        <v>64</v>
      </c>
      <c r="C150" s="2" t="s">
        <v>72</v>
      </c>
      <c r="D150" s="2" t="s">
        <v>73</v>
      </c>
      <c r="E150" s="2" t="s">
        <v>74</v>
      </c>
      <c r="F150" t="s">
        <v>12</v>
      </c>
      <c r="G150">
        <f>SUM(K150* 1.45)</f>
        <v>222.99549999999999</v>
      </c>
      <c r="H150">
        <v>7</v>
      </c>
      <c r="I150">
        <v>-5</v>
      </c>
      <c r="J150" s="6">
        <v>21.97</v>
      </c>
      <c r="K150" s="6">
        <f>SUM(H150*J150)</f>
        <v>153.79</v>
      </c>
      <c r="L150" s="6">
        <f>SUM(H150*1.15)</f>
        <v>8.0499999999999989</v>
      </c>
      <c r="M150" s="3">
        <v>42825</v>
      </c>
      <c r="N150" s="3">
        <v>42853</v>
      </c>
      <c r="O150" s="3">
        <v>42828</v>
      </c>
      <c r="P150" t="s">
        <v>5</v>
      </c>
      <c r="Q150" s="4">
        <v>210.19</v>
      </c>
      <c r="R150" t="s">
        <v>73</v>
      </c>
      <c r="S150" t="s">
        <v>75</v>
      </c>
      <c r="T150" t="s">
        <v>76</v>
      </c>
      <c r="U150" t="s">
        <v>77</v>
      </c>
      <c r="V150" t="s">
        <v>78</v>
      </c>
      <c r="W150" s="9">
        <v>0</v>
      </c>
    </row>
    <row r="151" spans="1:23" x14ac:dyDescent="0.2">
      <c r="A151">
        <v>10486</v>
      </c>
      <c r="B151" t="s">
        <v>64</v>
      </c>
      <c r="C151" s="2" t="s">
        <v>72</v>
      </c>
      <c r="D151" s="2" t="s">
        <v>73</v>
      </c>
      <c r="E151" s="2" t="s">
        <v>74</v>
      </c>
      <c r="F151" t="s">
        <v>6</v>
      </c>
      <c r="G151">
        <f>SUM(K151* 1.45)</f>
        <v>371.2</v>
      </c>
      <c r="H151">
        <v>8</v>
      </c>
      <c r="I151">
        <v>-5</v>
      </c>
      <c r="J151" s="6">
        <v>32</v>
      </c>
      <c r="K151" s="6">
        <f>SUM(H151*J151)</f>
        <v>256</v>
      </c>
      <c r="L151" s="6">
        <f>SUM(H151*1.15)</f>
        <v>9.1999999999999993</v>
      </c>
      <c r="M151" s="3">
        <v>42820</v>
      </c>
      <c r="N151" s="3">
        <v>42848</v>
      </c>
      <c r="O151" s="3">
        <v>42827</v>
      </c>
      <c r="P151" t="s">
        <v>5</v>
      </c>
      <c r="Q151" s="4">
        <v>30.53</v>
      </c>
      <c r="R151" t="s">
        <v>73</v>
      </c>
      <c r="S151" t="s">
        <v>75</v>
      </c>
      <c r="T151" t="s">
        <v>76</v>
      </c>
      <c r="U151" t="s">
        <v>77</v>
      </c>
      <c r="V151" t="s">
        <v>78</v>
      </c>
      <c r="W151" s="9">
        <v>1</v>
      </c>
    </row>
    <row r="152" spans="1:23" x14ac:dyDescent="0.2">
      <c r="A152">
        <v>10485</v>
      </c>
      <c r="B152" t="s">
        <v>64</v>
      </c>
      <c r="C152" s="2" t="s">
        <v>86</v>
      </c>
      <c r="D152" s="2" t="s">
        <v>87</v>
      </c>
      <c r="E152" s="2" t="s">
        <v>88</v>
      </c>
      <c r="F152" t="s">
        <v>4</v>
      </c>
      <c r="G152">
        <f>SUM(K152* 1.03)</f>
        <v>494.17340000000002</v>
      </c>
      <c r="H152">
        <v>7</v>
      </c>
      <c r="I152">
        <v>-3</v>
      </c>
      <c r="J152" s="6">
        <v>68.540000000000006</v>
      </c>
      <c r="K152" s="6">
        <f>SUM(H152*J152)</f>
        <v>479.78000000000003</v>
      </c>
      <c r="L152" s="6">
        <f>SUM(H152*1.27)</f>
        <v>8.89</v>
      </c>
      <c r="M152" s="3">
        <v>42819</v>
      </c>
      <c r="N152" s="3">
        <v>42833</v>
      </c>
      <c r="O152" s="3">
        <v>42825</v>
      </c>
      <c r="P152" t="s">
        <v>5</v>
      </c>
      <c r="Q152" s="4">
        <v>64.45</v>
      </c>
      <c r="R152" t="s">
        <v>87</v>
      </c>
      <c r="S152" t="s">
        <v>89</v>
      </c>
      <c r="T152" t="s">
        <v>90</v>
      </c>
      <c r="U152" t="s">
        <v>91</v>
      </c>
      <c r="V152" t="s">
        <v>92</v>
      </c>
      <c r="W152" s="9">
        <v>0</v>
      </c>
    </row>
    <row r="153" spans="1:23" x14ac:dyDescent="0.2">
      <c r="A153">
        <v>10476</v>
      </c>
      <c r="B153" t="s">
        <v>64</v>
      </c>
      <c r="C153" s="2" t="s">
        <v>72</v>
      </c>
      <c r="D153" s="2" t="s">
        <v>73</v>
      </c>
      <c r="E153" s="2" t="s">
        <v>74</v>
      </c>
      <c r="F153" t="s">
        <v>22</v>
      </c>
      <c r="G153">
        <f>SUM(K153* 1.45)</f>
        <v>396.28499999999991</v>
      </c>
      <c r="H153">
        <v>10</v>
      </c>
      <c r="I153">
        <v>-5</v>
      </c>
      <c r="J153" s="6">
        <v>27.33</v>
      </c>
      <c r="K153" s="6">
        <f>SUM(H153*J153)</f>
        <v>273.29999999999995</v>
      </c>
      <c r="L153" s="6">
        <f>SUM(H153*1.15)</f>
        <v>11.5</v>
      </c>
      <c r="M153" s="3">
        <v>42811</v>
      </c>
      <c r="N153" s="3">
        <v>42839</v>
      </c>
      <c r="O153" s="3">
        <v>42818</v>
      </c>
      <c r="P153" t="s">
        <v>7</v>
      </c>
      <c r="Q153" s="4">
        <v>4.41</v>
      </c>
      <c r="R153" t="s">
        <v>73</v>
      </c>
      <c r="S153" t="s">
        <v>75</v>
      </c>
      <c r="T153" t="s">
        <v>76</v>
      </c>
      <c r="U153" t="s">
        <v>77</v>
      </c>
      <c r="V153" t="s">
        <v>78</v>
      </c>
      <c r="W153" s="9">
        <v>1</v>
      </c>
    </row>
    <row r="154" spans="1:23" x14ac:dyDescent="0.2">
      <c r="A154">
        <v>10461</v>
      </c>
      <c r="B154" t="s">
        <v>64</v>
      </c>
      <c r="C154" s="2" t="s">
        <v>79</v>
      </c>
      <c r="D154" s="2" t="s">
        <v>80</v>
      </c>
      <c r="E154" s="2" t="s">
        <v>81</v>
      </c>
      <c r="F154" t="s">
        <v>6</v>
      </c>
      <c r="G154">
        <f>SUM(K154* 0.85)</f>
        <v>229.6105</v>
      </c>
      <c r="H154">
        <v>7</v>
      </c>
      <c r="I154">
        <v>6</v>
      </c>
      <c r="J154" s="6">
        <v>38.590000000000003</v>
      </c>
      <c r="K154" s="6">
        <f>SUM(H154*J154)</f>
        <v>270.13</v>
      </c>
      <c r="L154" s="6">
        <f>SUM(H154*1.381)</f>
        <v>9.6669999999999998</v>
      </c>
      <c r="M154" s="3">
        <v>42794</v>
      </c>
      <c r="N154" s="3">
        <v>42822</v>
      </c>
      <c r="O154" s="3">
        <v>42799</v>
      </c>
      <c r="P154" t="s">
        <v>7</v>
      </c>
      <c r="Q154" s="4">
        <v>148.61000000000001</v>
      </c>
      <c r="R154" t="s">
        <v>80</v>
      </c>
      <c r="S154" t="s">
        <v>82</v>
      </c>
      <c r="T154" t="s">
        <v>83</v>
      </c>
      <c r="U154" t="s">
        <v>84</v>
      </c>
      <c r="V154" t="s">
        <v>85</v>
      </c>
      <c r="W154" s="9">
        <v>0</v>
      </c>
    </row>
    <row r="155" spans="1:23" x14ac:dyDescent="0.2">
      <c r="A155">
        <v>10395</v>
      </c>
      <c r="B155" t="s">
        <v>64</v>
      </c>
      <c r="C155" s="2" t="s">
        <v>72</v>
      </c>
      <c r="D155" s="2" t="s">
        <v>73</v>
      </c>
      <c r="E155" s="2" t="s">
        <v>74</v>
      </c>
      <c r="F155" t="s">
        <v>2</v>
      </c>
      <c r="G155">
        <f>SUM(K155* 1.45)</f>
        <v>609.40599999999995</v>
      </c>
      <c r="H155">
        <v>14</v>
      </c>
      <c r="I155">
        <v>17</v>
      </c>
      <c r="J155" s="6">
        <v>30.02</v>
      </c>
      <c r="K155" s="6">
        <f>SUM(H155*J155)</f>
        <v>420.28</v>
      </c>
      <c r="L155" s="6">
        <f>SUM(H155*1.429)</f>
        <v>20.006</v>
      </c>
      <c r="M155" s="3">
        <v>42730</v>
      </c>
      <c r="N155" s="3">
        <v>42758</v>
      </c>
      <c r="O155" s="3">
        <v>42738</v>
      </c>
      <c r="P155" t="s">
        <v>3</v>
      </c>
      <c r="Q155" s="4">
        <v>184.41</v>
      </c>
      <c r="R155" t="s">
        <v>73</v>
      </c>
      <c r="S155" t="s">
        <v>75</v>
      </c>
      <c r="T155" t="s">
        <v>76</v>
      </c>
      <c r="U155" t="s">
        <v>77</v>
      </c>
      <c r="V155" t="s">
        <v>78</v>
      </c>
      <c r="W155" s="9">
        <v>0</v>
      </c>
    </row>
    <row r="156" spans="1:23" x14ac:dyDescent="0.2">
      <c r="A156">
        <v>10381</v>
      </c>
      <c r="B156" t="s">
        <v>64</v>
      </c>
      <c r="C156" s="2" t="s">
        <v>79</v>
      </c>
      <c r="D156" s="2" t="s">
        <v>80</v>
      </c>
      <c r="E156" s="2" t="s">
        <v>81</v>
      </c>
      <c r="F156" t="s">
        <v>8</v>
      </c>
      <c r="G156">
        <f>SUM(K156* 0.85)</f>
        <v>265.68450000000001</v>
      </c>
      <c r="H156">
        <v>9</v>
      </c>
      <c r="I156">
        <v>7</v>
      </c>
      <c r="J156" s="6">
        <v>34.729999999999997</v>
      </c>
      <c r="K156" s="6">
        <f>SUM(H156*J156)</f>
        <v>312.57</v>
      </c>
      <c r="L156" s="6">
        <f>SUM(H156*1.381)</f>
        <v>12.429</v>
      </c>
      <c r="M156" s="3">
        <v>42716</v>
      </c>
      <c r="N156" s="3">
        <v>42744</v>
      </c>
      <c r="O156" s="3">
        <v>42717</v>
      </c>
      <c r="P156" t="s">
        <v>7</v>
      </c>
      <c r="Q156" s="4">
        <v>7.99</v>
      </c>
      <c r="R156" t="s">
        <v>80</v>
      </c>
      <c r="S156" t="s">
        <v>82</v>
      </c>
      <c r="T156" t="s">
        <v>83</v>
      </c>
      <c r="U156" t="s">
        <v>84</v>
      </c>
      <c r="V156" t="s">
        <v>85</v>
      </c>
      <c r="W156" s="9">
        <v>1</v>
      </c>
    </row>
    <row r="157" spans="1:23" x14ac:dyDescent="0.2">
      <c r="A157">
        <v>10357</v>
      </c>
      <c r="B157" t="s">
        <v>64</v>
      </c>
      <c r="C157" s="2" t="s">
        <v>79</v>
      </c>
      <c r="D157" s="2" t="s">
        <v>80</v>
      </c>
      <c r="E157" s="2" t="s">
        <v>81</v>
      </c>
      <c r="F157" t="s">
        <v>6</v>
      </c>
      <c r="G157">
        <f>SUM(K157* 0.85)</f>
        <v>696.99149999999997</v>
      </c>
      <c r="H157">
        <v>9</v>
      </c>
      <c r="I157">
        <v>13</v>
      </c>
      <c r="J157" s="6">
        <v>91.11</v>
      </c>
      <c r="K157" s="6">
        <f>SUM(H157*J157)</f>
        <v>819.99</v>
      </c>
      <c r="L157" s="6">
        <f>SUM(H157*1.429)</f>
        <v>12.861000000000001</v>
      </c>
      <c r="M157" s="3">
        <v>42693</v>
      </c>
      <c r="N157" s="3">
        <v>42721</v>
      </c>
      <c r="O157" s="3">
        <v>42706</v>
      </c>
      <c r="P157" t="s">
        <v>7</v>
      </c>
      <c r="Q157" s="4">
        <v>34.880000000000003</v>
      </c>
      <c r="R157" t="s">
        <v>80</v>
      </c>
      <c r="S157" t="s">
        <v>82</v>
      </c>
      <c r="T157" t="s">
        <v>83</v>
      </c>
      <c r="U157" t="s">
        <v>84</v>
      </c>
      <c r="V157" t="s">
        <v>85</v>
      </c>
      <c r="W157" s="9">
        <v>0</v>
      </c>
    </row>
    <row r="158" spans="1:23" x14ac:dyDescent="0.2">
      <c r="A158">
        <v>10330</v>
      </c>
      <c r="B158" t="s">
        <v>64</v>
      </c>
      <c r="C158" s="2" t="s">
        <v>79</v>
      </c>
      <c r="D158" s="2" t="s">
        <v>80</v>
      </c>
      <c r="E158" s="2" t="s">
        <v>81</v>
      </c>
      <c r="F158" t="s">
        <v>8</v>
      </c>
      <c r="G158">
        <f>SUM(K158* 0.85)</f>
        <v>285.19199999999995</v>
      </c>
      <c r="H158">
        <v>6</v>
      </c>
      <c r="I158">
        <v>8</v>
      </c>
      <c r="J158" s="6">
        <v>55.92</v>
      </c>
      <c r="K158" s="6">
        <f>SUM(H158*J158)</f>
        <v>335.52</v>
      </c>
      <c r="L158" s="6">
        <f>SUM(H158*1.381)</f>
        <v>8.2859999999999996</v>
      </c>
      <c r="M158" s="3">
        <v>42659</v>
      </c>
      <c r="N158" s="3">
        <v>42687</v>
      </c>
      <c r="O158" s="3">
        <v>42671</v>
      </c>
      <c r="P158" t="s">
        <v>3</v>
      </c>
      <c r="Q158" s="4">
        <v>12.75</v>
      </c>
      <c r="R158" t="s">
        <v>80</v>
      </c>
      <c r="S158" t="s">
        <v>82</v>
      </c>
      <c r="T158" t="s">
        <v>83</v>
      </c>
      <c r="U158" t="s">
        <v>84</v>
      </c>
      <c r="V158" t="s">
        <v>85</v>
      </c>
      <c r="W158" s="9">
        <v>1</v>
      </c>
    </row>
    <row r="159" spans="1:23" x14ac:dyDescent="0.2">
      <c r="A159">
        <v>10296</v>
      </c>
      <c r="B159" t="s">
        <v>64</v>
      </c>
      <c r="C159" s="2" t="s">
        <v>79</v>
      </c>
      <c r="D159" s="2" t="s">
        <v>80</v>
      </c>
      <c r="E159" s="2" t="s">
        <v>81</v>
      </c>
      <c r="F159" t="s">
        <v>2</v>
      </c>
      <c r="G159">
        <f>SUM(K159* 0.85)</f>
        <v>556.50350000000003</v>
      </c>
      <c r="H159">
        <v>7</v>
      </c>
      <c r="I159">
        <v>11</v>
      </c>
      <c r="J159" s="6">
        <v>93.53</v>
      </c>
      <c r="K159" s="6">
        <f>SUM(H159*J159)</f>
        <v>654.71</v>
      </c>
      <c r="L159" s="6">
        <f>SUM(H159*1.429)</f>
        <v>10.003</v>
      </c>
      <c r="M159" s="3">
        <v>42616</v>
      </c>
      <c r="N159" s="3">
        <v>42644</v>
      </c>
      <c r="O159" s="3">
        <v>42624</v>
      </c>
      <c r="P159" t="s">
        <v>3</v>
      </c>
      <c r="Q159" s="4">
        <v>0.12</v>
      </c>
      <c r="R159" t="s">
        <v>80</v>
      </c>
      <c r="S159" t="s">
        <v>82</v>
      </c>
      <c r="T159" t="s">
        <v>83</v>
      </c>
      <c r="U159" t="s">
        <v>84</v>
      </c>
      <c r="V159" t="s">
        <v>85</v>
      </c>
      <c r="W159" s="9">
        <v>1</v>
      </c>
    </row>
    <row r="160" spans="1:23" x14ac:dyDescent="0.2">
      <c r="A160">
        <v>10283</v>
      </c>
      <c r="B160" t="s">
        <v>64</v>
      </c>
      <c r="C160" s="2" t="s">
        <v>79</v>
      </c>
      <c r="D160" s="2" t="s">
        <v>80</v>
      </c>
      <c r="E160" s="2" t="s">
        <v>81</v>
      </c>
      <c r="F160" t="s">
        <v>8</v>
      </c>
      <c r="G160">
        <f>SUM(K160* 0.85)</f>
        <v>96.389999999999986</v>
      </c>
      <c r="H160">
        <v>6</v>
      </c>
      <c r="I160">
        <v>5</v>
      </c>
      <c r="J160" s="6">
        <v>18.899999999999999</v>
      </c>
      <c r="K160" s="6">
        <f>SUM(H160*J160)</f>
        <v>113.39999999999999</v>
      </c>
      <c r="L160" s="6">
        <f>SUM(H160*1.381)</f>
        <v>8.2859999999999996</v>
      </c>
      <c r="M160" s="3">
        <v>42598</v>
      </c>
      <c r="N160" s="3">
        <v>42626</v>
      </c>
      <c r="O160" s="3">
        <v>42605</v>
      </c>
      <c r="P160" t="s">
        <v>7</v>
      </c>
      <c r="Q160" s="4">
        <v>84.81</v>
      </c>
      <c r="R160" t="s">
        <v>80</v>
      </c>
      <c r="S160" t="s">
        <v>82</v>
      </c>
      <c r="T160" t="s">
        <v>83</v>
      </c>
      <c r="U160" t="s">
        <v>84</v>
      </c>
      <c r="V160" t="s">
        <v>85</v>
      </c>
      <c r="W160" s="9">
        <v>0</v>
      </c>
    </row>
    <row r="161" spans="1:23" x14ac:dyDescent="0.2">
      <c r="A161">
        <v>10268</v>
      </c>
      <c r="B161" t="s">
        <v>64</v>
      </c>
      <c r="C161" s="2" t="s">
        <v>57</v>
      </c>
      <c r="D161" s="2" t="s">
        <v>58</v>
      </c>
      <c r="E161" s="2" t="s">
        <v>59</v>
      </c>
      <c r="F161" t="s">
        <v>22</v>
      </c>
      <c r="G161">
        <f>SUM(K161* 0.85)</f>
        <v>81.260000000000005</v>
      </c>
      <c r="H161">
        <v>10</v>
      </c>
      <c r="I161">
        <v>2</v>
      </c>
      <c r="J161" s="6">
        <v>9.56</v>
      </c>
      <c r="K161" s="6">
        <f>SUM(H161*J161)</f>
        <v>95.600000000000009</v>
      </c>
      <c r="L161" s="6">
        <f>SUM(H161*0.54)</f>
        <v>5.4</v>
      </c>
      <c r="M161" s="3">
        <v>42581</v>
      </c>
      <c r="N161" s="3">
        <v>42609</v>
      </c>
      <c r="O161" s="3">
        <v>42584</v>
      </c>
      <c r="P161" t="s">
        <v>7</v>
      </c>
      <c r="Q161" s="4">
        <v>66.290000000000006</v>
      </c>
      <c r="R161" t="s">
        <v>58</v>
      </c>
      <c r="S161" t="s">
        <v>60</v>
      </c>
      <c r="T161" t="s">
        <v>61</v>
      </c>
      <c r="U161" t="s">
        <v>62</v>
      </c>
      <c r="V161" t="s">
        <v>63</v>
      </c>
      <c r="W161" s="9">
        <v>0</v>
      </c>
    </row>
    <row r="162" spans="1:23" x14ac:dyDescent="0.2">
      <c r="A162">
        <v>10257</v>
      </c>
      <c r="B162" t="s">
        <v>64</v>
      </c>
      <c r="C162" s="2" t="s">
        <v>72</v>
      </c>
      <c r="D162" s="2" t="s">
        <v>73</v>
      </c>
      <c r="E162" s="2" t="s">
        <v>74</v>
      </c>
      <c r="F162" t="s">
        <v>4</v>
      </c>
      <c r="G162">
        <f>SUM(K162* 1.03)</f>
        <v>764.58960000000002</v>
      </c>
      <c r="H162">
        <v>9</v>
      </c>
      <c r="I162">
        <v>-5</v>
      </c>
      <c r="J162" s="6">
        <v>82.48</v>
      </c>
      <c r="K162" s="6">
        <f>SUM(H162*J162)</f>
        <v>742.32</v>
      </c>
      <c r="L162" s="6">
        <f>SUM(H162*1.15)</f>
        <v>10.35</v>
      </c>
      <c r="M162" s="3">
        <v>42567</v>
      </c>
      <c r="N162" s="3">
        <v>42595</v>
      </c>
      <c r="O162" s="3">
        <v>42573</v>
      </c>
      <c r="P162" t="s">
        <v>7</v>
      </c>
      <c r="Q162" s="4">
        <v>81.91</v>
      </c>
      <c r="R162" t="s">
        <v>73</v>
      </c>
      <c r="S162" t="s">
        <v>75</v>
      </c>
      <c r="T162" t="s">
        <v>76</v>
      </c>
      <c r="U162" t="s">
        <v>77</v>
      </c>
      <c r="V162" t="s">
        <v>78</v>
      </c>
      <c r="W162" s="9">
        <v>0</v>
      </c>
    </row>
  </sheetData>
  <autoFilter ref="A1:V1" xr:uid="{00000000-0009-0000-0000-000000000000}"/>
  <sortState xmlns:xlrd2="http://schemas.microsoft.com/office/spreadsheetml/2017/richdata2" ref="A2:X162">
    <sortCondition ref="B2:B162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6"/>
      <c r="J1" s="6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6"/>
      <c r="J2" s="6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6"/>
      <c r="J3" s="6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6"/>
      <c r="J4" s="6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6"/>
      <c r="J5" s="6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6"/>
      <c r="J6" s="6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6"/>
      <c r="J7" s="6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6"/>
      <c r="J8" s="6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6"/>
      <c r="J9" s="6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6"/>
      <c r="J10" s="6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6"/>
      <c r="J11" s="6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6"/>
      <c r="J12" s="6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6"/>
      <c r="J13" s="6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6"/>
      <c r="J14" s="6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6"/>
      <c r="J15" s="6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6"/>
      <c r="J16" s="6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6"/>
      <c r="J17" s="6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6"/>
      <c r="J18" s="6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6"/>
      <c r="J19" s="6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6"/>
      <c r="J20" s="6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6"/>
      <c r="J21" s="6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6"/>
      <c r="J22" s="6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6"/>
      <c r="J23" s="6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6"/>
      <c r="J24" s="6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6"/>
      <c r="J25" s="6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6"/>
      <c r="J26" s="6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6"/>
      <c r="J27" s="6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6"/>
      <c r="J28" s="6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6"/>
      <c r="J29" s="6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6"/>
      <c r="J30" s="6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6"/>
      <c r="J31" s="6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6"/>
      <c r="J32" s="6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6"/>
      <c r="J33" s="6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6"/>
      <c r="J34" s="6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6"/>
      <c r="J35" s="6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6"/>
      <c r="J36" s="6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6"/>
      <c r="J37" s="6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NorthwindOrders</vt:lpstr>
      <vt:lpstr>Sheet1</vt:lpstr>
      <vt:lpstr>NorthwindOrders!_FilterDatabase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2019-06-09T20:06:14Z</dcterms:modified>
</cp:coreProperties>
</file>